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2AB98C3-8CAB-4EF4-9373-141654EBFEEC}" xr6:coauthVersionLast="47" xr6:coauthVersionMax="47" xr10:uidLastSave="{00000000-0000-0000-0000-000000000000}"/>
  <bookViews>
    <workbookView xWindow="-120" yWindow="-120" windowWidth="29040" windowHeight="15720" firstSheet="9" activeTab="11" xr2:uid="{99498725-0799-4269-9793-9DB08D64B4F0}"/>
  </bookViews>
  <sheets>
    <sheet name="tab 1 BS 2025 vs 2026" sheetId="12" r:id="rId1"/>
    <sheet name="tabhg 1a bs 2026" sheetId="18" r:id="rId2"/>
    <sheet name="tab 2 IS 2025" sheetId="15" r:id="rId3"/>
    <sheet name="tab 3 bal sheetNtsuite Jan 2026" sheetId="17" r:id="rId4"/>
    <sheet name="tab 4 Nsuite July Income statem" sheetId="22" r:id="rId5"/>
    <sheet name="tab 5 Nsuite Aug income statemn" sheetId="23" r:id="rId6"/>
    <sheet name="tab 6 Nsuite Jul Bs Inventory" sheetId="20" r:id="rId7"/>
    <sheet name="tab 7 nsuite aug bs inventry" sheetId="21" r:id="rId8"/>
    <sheet name="tab 11 SpS comparative " sheetId="3" r:id="rId9"/>
    <sheet name="tab12July cogs in sps" sheetId="13" r:id="rId10"/>
    <sheet name="tab 13 aug cogs in sps" sheetId="14" r:id="rId11"/>
    <sheet name="tab 14 Q325 suppli activity sps" sheetId="26" r:id="rId12"/>
    <sheet name="tab 15 Q3 activity sps vendor" sheetId="27" r:id="rId13"/>
    <sheet name="Q1 and Q2 inv in netsuite" sheetId="8" r:id="rId14"/>
    <sheet name="2022 in Netsuite" sheetId="11" r:id="rId15"/>
    <sheet name="2023 in Netsuite" sheetId="9" r:id="rId16"/>
    <sheet name="2024 in  Netsuite" sheetId="10" r:id="rId17"/>
    <sheet name="Q3 Inventory in netsuite" sheetId="7" r:id="rId18"/>
    <sheet name="Sheet1" sheetId="6" r:id="rId19"/>
    <sheet name="Sheet5" sheetId="5" r:id="rId20"/>
  </sheets>
  <definedNames>
    <definedName name="_xlnm._FilterDatabase" localSheetId="17" hidden="1">'Q3 Inventory in netsuite'!$A$7:$G$1919</definedName>
    <definedName name="_xlnm._FilterDatabase" localSheetId="11" hidden="1">'tab 14 Q325 suppli activity sps'!$A$1:$M$235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21" l="1"/>
  <c r="J13" i="21"/>
  <c r="J12" i="21"/>
  <c r="J11" i="21"/>
  <c r="J10" i="21"/>
  <c r="J9" i="21"/>
  <c r="L1015" i="23" l="1"/>
  <c r="L1016" i="23" s="1"/>
  <c r="L1017" i="23" s="1"/>
  <c r="L1018" i="23" s="1"/>
  <c r="L1019" i="23" s="1"/>
  <c r="L1020" i="23" s="1"/>
  <c r="O18" i="23"/>
  <c r="O17" i="23"/>
  <c r="O16" i="23"/>
  <c r="O15" i="23"/>
  <c r="O14" i="23"/>
  <c r="O14" i="22"/>
  <c r="O13" i="22"/>
  <c r="O12" i="22"/>
  <c r="L150" i="22"/>
  <c r="L151" i="22" s="1"/>
  <c r="L152" i="22" s="1"/>
  <c r="L153" i="22" s="1"/>
  <c r="L154" i="22" s="1"/>
  <c r="L155" i="22" s="1"/>
  <c r="F1161" i="21"/>
  <c r="F1162" i="21" s="1"/>
  <c r="F1163" i="21" s="1"/>
  <c r="F1164" i="21" s="1"/>
  <c r="F1165" i="21" s="1"/>
  <c r="G13" i="21"/>
  <c r="G14" i="21" s="1"/>
  <c r="G15" i="21" s="1"/>
  <c r="G16" i="21" s="1"/>
  <c r="G17" i="21" s="1"/>
  <c r="G18" i="21" s="1"/>
  <c r="G19" i="21" s="1"/>
  <c r="G20" i="21" s="1"/>
  <c r="G21" i="21" s="1"/>
  <c r="G22" i="21" s="1"/>
  <c r="G23" i="21" s="1"/>
  <c r="G24" i="21" s="1"/>
  <c r="G25" i="21" s="1"/>
  <c r="G26" i="21" s="1"/>
  <c r="G27" i="21" s="1"/>
  <c r="G28" i="21" s="1"/>
  <c r="G29" i="21" s="1"/>
  <c r="G30" i="21" s="1"/>
  <c r="G31" i="21" s="1"/>
  <c r="G32" i="21" s="1"/>
  <c r="G33" i="21" s="1"/>
  <c r="G34" i="21" s="1"/>
  <c r="G35" i="21" s="1"/>
  <c r="G36" i="21" s="1"/>
  <c r="G37" i="21" s="1"/>
  <c r="G38" i="21" s="1"/>
  <c r="G39" i="21" s="1"/>
  <c r="G40" i="21" s="1"/>
  <c r="G41" i="21" s="1"/>
  <c r="G42" i="21" s="1"/>
  <c r="G43" i="21" s="1"/>
  <c r="G44" i="21" s="1"/>
  <c r="G45" i="21" s="1"/>
  <c r="G46" i="21" s="1"/>
  <c r="G47" i="21" s="1"/>
  <c r="G48" i="21" s="1"/>
  <c r="G49" i="21" s="1"/>
  <c r="G50" i="21" s="1"/>
  <c r="G51" i="21" s="1"/>
  <c r="G52" i="21" s="1"/>
  <c r="G53" i="21" s="1"/>
  <c r="G54" i="21" s="1"/>
  <c r="G55" i="21" s="1"/>
  <c r="G56" i="21" s="1"/>
  <c r="G57" i="21" s="1"/>
  <c r="G58" i="21" s="1"/>
  <c r="G59" i="21" s="1"/>
  <c r="G60" i="21" s="1"/>
  <c r="G61" i="21" s="1"/>
  <c r="G62" i="21" s="1"/>
  <c r="G63" i="21" s="1"/>
  <c r="G64" i="21" s="1"/>
  <c r="G65" i="21" s="1"/>
  <c r="G66" i="21" s="1"/>
  <c r="G67" i="21" s="1"/>
  <c r="G68" i="21" s="1"/>
  <c r="G69" i="21" s="1"/>
  <c r="G70" i="21" s="1"/>
  <c r="G71" i="21" s="1"/>
  <c r="G72" i="21" s="1"/>
  <c r="G73" i="21" s="1"/>
  <c r="G74" i="21" s="1"/>
  <c r="G75" i="21" s="1"/>
  <c r="G76" i="21" s="1"/>
  <c r="G77" i="21" s="1"/>
  <c r="G78" i="21" s="1"/>
  <c r="G79" i="21" s="1"/>
  <c r="G80" i="21" s="1"/>
  <c r="G81" i="21" s="1"/>
  <c r="G82" i="21" s="1"/>
  <c r="G83" i="21" s="1"/>
  <c r="G84" i="21" s="1"/>
  <c r="G85" i="21" s="1"/>
  <c r="G86" i="21" s="1"/>
  <c r="G87" i="21" s="1"/>
  <c r="G88" i="21" s="1"/>
  <c r="G89" i="21" s="1"/>
  <c r="G90" i="21" s="1"/>
  <c r="G91" i="21" s="1"/>
  <c r="G92" i="21" s="1"/>
  <c r="G93" i="21" s="1"/>
  <c r="G94" i="21" s="1"/>
  <c r="G95" i="21" s="1"/>
  <c r="G96" i="21" s="1"/>
  <c r="G97" i="21" s="1"/>
  <c r="G98" i="21" s="1"/>
  <c r="G99" i="21" s="1"/>
  <c r="G100" i="21" s="1"/>
  <c r="G101" i="21" s="1"/>
  <c r="G102" i="21" s="1"/>
  <c r="G103" i="21" s="1"/>
  <c r="G104" i="21" s="1"/>
  <c r="G105" i="21" s="1"/>
  <c r="G106" i="21" s="1"/>
  <c r="G107" i="21" s="1"/>
  <c r="G108" i="21" s="1"/>
  <c r="G109" i="21" s="1"/>
  <c r="G110" i="21" s="1"/>
  <c r="G111" i="21" s="1"/>
  <c r="G112" i="21" s="1"/>
  <c r="G113" i="21" s="1"/>
  <c r="G114" i="21" s="1"/>
  <c r="G115" i="21" s="1"/>
  <c r="G116" i="21" s="1"/>
  <c r="G117" i="21" s="1"/>
  <c r="G118" i="21" s="1"/>
  <c r="G119" i="21" s="1"/>
  <c r="G120" i="21" s="1"/>
  <c r="G121" i="21" s="1"/>
  <c r="G122" i="21" s="1"/>
  <c r="G123" i="21" s="1"/>
  <c r="G124" i="21" s="1"/>
  <c r="G125" i="21" s="1"/>
  <c r="G126" i="21" s="1"/>
  <c r="G127" i="21" s="1"/>
  <c r="G128" i="21" s="1"/>
  <c r="G129" i="21" s="1"/>
  <c r="G130" i="21" s="1"/>
  <c r="G131" i="21" s="1"/>
  <c r="G132" i="21" s="1"/>
  <c r="G133" i="21" s="1"/>
  <c r="G134" i="21" s="1"/>
  <c r="G135" i="21" s="1"/>
  <c r="G136" i="21" s="1"/>
  <c r="G137" i="21" s="1"/>
  <c r="G138" i="21" s="1"/>
  <c r="G139" i="21" s="1"/>
  <c r="G140" i="21" s="1"/>
  <c r="G141" i="21" s="1"/>
  <c r="G142" i="21" s="1"/>
  <c r="G143" i="21" s="1"/>
  <c r="G144" i="21" s="1"/>
  <c r="G145" i="21" s="1"/>
  <c r="G146" i="21" s="1"/>
  <c r="G147" i="21" s="1"/>
  <c r="G148" i="21" s="1"/>
  <c r="G149" i="21" s="1"/>
  <c r="G150" i="21" s="1"/>
  <c r="G151" i="21" s="1"/>
  <c r="G152" i="21" s="1"/>
  <c r="G153" i="21" s="1"/>
  <c r="G154" i="21" s="1"/>
  <c r="G155" i="21" s="1"/>
  <c r="G156" i="21" s="1"/>
  <c r="G157" i="21" s="1"/>
  <c r="G158" i="21" s="1"/>
  <c r="G159" i="21" s="1"/>
  <c r="G160" i="21" s="1"/>
  <c r="G161" i="21" s="1"/>
  <c r="G162" i="21" s="1"/>
  <c r="G163" i="21" s="1"/>
  <c r="G164" i="21" s="1"/>
  <c r="G165" i="21" s="1"/>
  <c r="G166" i="21" s="1"/>
  <c r="G167" i="21" s="1"/>
  <c r="G168" i="21" s="1"/>
  <c r="G169" i="21" s="1"/>
  <c r="G170" i="21" s="1"/>
  <c r="G171" i="21" s="1"/>
  <c r="G172" i="21" s="1"/>
  <c r="G173" i="21" s="1"/>
  <c r="G174" i="21" s="1"/>
  <c r="G175" i="21" s="1"/>
  <c r="G176" i="21" s="1"/>
  <c r="G177" i="21" s="1"/>
  <c r="G178" i="21" s="1"/>
  <c r="G179" i="21" s="1"/>
  <c r="G180" i="21" s="1"/>
  <c r="G181" i="21" s="1"/>
  <c r="G182" i="21" s="1"/>
  <c r="G183" i="21" s="1"/>
  <c r="G184" i="21" s="1"/>
  <c r="G185" i="21" s="1"/>
  <c r="G186" i="21" s="1"/>
  <c r="G187" i="21" s="1"/>
  <c r="G188" i="21" s="1"/>
  <c r="G189" i="21" s="1"/>
  <c r="G190" i="21" s="1"/>
  <c r="G191" i="21" s="1"/>
  <c r="G192" i="21" s="1"/>
  <c r="G193" i="21" s="1"/>
  <c r="G194" i="21" s="1"/>
  <c r="G195" i="21" s="1"/>
  <c r="G196" i="21" s="1"/>
  <c r="G197" i="21" s="1"/>
  <c r="G198" i="21" s="1"/>
  <c r="G199" i="21" s="1"/>
  <c r="G200" i="21" s="1"/>
  <c r="G201" i="21" s="1"/>
  <c r="G202" i="21" s="1"/>
  <c r="G203" i="21" s="1"/>
  <c r="G204" i="21" s="1"/>
  <c r="G205" i="21" s="1"/>
  <c r="G206" i="21" s="1"/>
  <c r="G207" i="21" s="1"/>
  <c r="G208" i="21" s="1"/>
  <c r="G209" i="21" s="1"/>
  <c r="G210" i="21" s="1"/>
  <c r="G211" i="21" s="1"/>
  <c r="G212" i="21" s="1"/>
  <c r="G213" i="21" s="1"/>
  <c r="G214" i="21" s="1"/>
  <c r="G215" i="21" s="1"/>
  <c r="G216" i="21" s="1"/>
  <c r="G217" i="21" s="1"/>
  <c r="G218" i="21" s="1"/>
  <c r="G219" i="21" s="1"/>
  <c r="G220" i="21" s="1"/>
  <c r="G221" i="21" s="1"/>
  <c r="G222" i="21" s="1"/>
  <c r="G223" i="21" s="1"/>
  <c r="G224" i="21" s="1"/>
  <c r="G225" i="21" s="1"/>
  <c r="G226" i="21" s="1"/>
  <c r="G227" i="21" s="1"/>
  <c r="G228" i="21" s="1"/>
  <c r="G229" i="21" s="1"/>
  <c r="G230" i="21" s="1"/>
  <c r="G231" i="21" s="1"/>
  <c r="G232" i="21" s="1"/>
  <c r="G233" i="21" s="1"/>
  <c r="G234" i="21" s="1"/>
  <c r="G235" i="21" s="1"/>
  <c r="G236" i="21" s="1"/>
  <c r="G237" i="21" s="1"/>
  <c r="G238" i="21" s="1"/>
  <c r="G239" i="21" s="1"/>
  <c r="G240" i="21" s="1"/>
  <c r="G241" i="21" s="1"/>
  <c r="G242" i="21" s="1"/>
  <c r="G243" i="21" s="1"/>
  <c r="G244" i="21" s="1"/>
  <c r="G245" i="21" s="1"/>
  <c r="G246" i="21" s="1"/>
  <c r="G247" i="21" s="1"/>
  <c r="G248" i="21" s="1"/>
  <c r="G249" i="21" s="1"/>
  <c r="G250" i="21" s="1"/>
  <c r="G251" i="21" s="1"/>
  <c r="G252" i="21" s="1"/>
  <c r="G253" i="21" s="1"/>
  <c r="G254" i="21" s="1"/>
  <c r="G255" i="21" s="1"/>
  <c r="G256" i="21" s="1"/>
  <c r="G257" i="21" s="1"/>
  <c r="G258" i="21" s="1"/>
  <c r="G259" i="21" s="1"/>
  <c r="G260" i="21" s="1"/>
  <c r="G261" i="21" s="1"/>
  <c r="G262" i="21" s="1"/>
  <c r="G263" i="21" s="1"/>
  <c r="G264" i="21" s="1"/>
  <c r="G265" i="21" s="1"/>
  <c r="G266" i="21" s="1"/>
  <c r="G267" i="21" s="1"/>
  <c r="G268" i="21" s="1"/>
  <c r="G269" i="21" s="1"/>
  <c r="G270" i="21" s="1"/>
  <c r="G271" i="21" s="1"/>
  <c r="G272" i="21" s="1"/>
  <c r="G273" i="21" s="1"/>
  <c r="G274" i="21" s="1"/>
  <c r="G275" i="21" s="1"/>
  <c r="G276" i="21" s="1"/>
  <c r="G277" i="21" s="1"/>
  <c r="G278" i="21" s="1"/>
  <c r="G279" i="21" s="1"/>
  <c r="G280" i="21" s="1"/>
  <c r="G281" i="21" s="1"/>
  <c r="G282" i="21" s="1"/>
  <c r="G283" i="21" s="1"/>
  <c r="G284" i="21" s="1"/>
  <c r="G285" i="21" s="1"/>
  <c r="G286" i="21" s="1"/>
  <c r="G287" i="21" s="1"/>
  <c r="G288" i="21" s="1"/>
  <c r="G289" i="21" s="1"/>
  <c r="G290" i="21" s="1"/>
  <c r="G291" i="21" s="1"/>
  <c r="G292" i="21" s="1"/>
  <c r="G293" i="21" s="1"/>
  <c r="G294" i="21" s="1"/>
  <c r="G295" i="21" s="1"/>
  <c r="G296" i="21" s="1"/>
  <c r="G297" i="21" s="1"/>
  <c r="G298" i="21" s="1"/>
  <c r="G299" i="21" s="1"/>
  <c r="G300" i="21" s="1"/>
  <c r="G301" i="21" s="1"/>
  <c r="G302" i="21" s="1"/>
  <c r="G303" i="21" s="1"/>
  <c r="G304" i="21" s="1"/>
  <c r="G305" i="21" s="1"/>
  <c r="G306" i="21" s="1"/>
  <c r="G307" i="21" s="1"/>
  <c r="G308" i="21" s="1"/>
  <c r="G309" i="21" s="1"/>
  <c r="G310" i="21" s="1"/>
  <c r="G311" i="21" s="1"/>
  <c r="G312" i="21" s="1"/>
  <c r="G313" i="21" s="1"/>
  <c r="G314" i="21" s="1"/>
  <c r="G315" i="21" s="1"/>
  <c r="G316" i="21" s="1"/>
  <c r="G317" i="21" s="1"/>
  <c r="G318" i="21" s="1"/>
  <c r="G319" i="21" s="1"/>
  <c r="G320" i="21" s="1"/>
  <c r="G321" i="21" s="1"/>
  <c r="G322" i="21" s="1"/>
  <c r="G323" i="21" s="1"/>
  <c r="G324" i="21" s="1"/>
  <c r="G325" i="21" s="1"/>
  <c r="G326" i="21" s="1"/>
  <c r="G327" i="21" s="1"/>
  <c r="G328" i="21" s="1"/>
  <c r="G329" i="21" s="1"/>
  <c r="G330" i="21" s="1"/>
  <c r="G331" i="21" s="1"/>
  <c r="G332" i="21" s="1"/>
  <c r="G333" i="21" s="1"/>
  <c r="G334" i="21" s="1"/>
  <c r="G335" i="21" s="1"/>
  <c r="G336" i="21" s="1"/>
  <c r="G337" i="21" s="1"/>
  <c r="G338" i="21" s="1"/>
  <c r="G339" i="21" s="1"/>
  <c r="G340" i="21" s="1"/>
  <c r="G341" i="21" s="1"/>
  <c r="G342" i="21" s="1"/>
  <c r="G343" i="21" s="1"/>
  <c r="G344" i="21" s="1"/>
  <c r="G345" i="21" s="1"/>
  <c r="G346" i="21" s="1"/>
  <c r="G347" i="21" s="1"/>
  <c r="G348" i="21" s="1"/>
  <c r="G349" i="21" s="1"/>
  <c r="G350" i="21" s="1"/>
  <c r="G351" i="21" s="1"/>
  <c r="G352" i="21" s="1"/>
  <c r="G353" i="21" s="1"/>
  <c r="G354" i="21" s="1"/>
  <c r="G355" i="21" s="1"/>
  <c r="G356" i="21" s="1"/>
  <c r="G357" i="21" s="1"/>
  <c r="G358" i="21" s="1"/>
  <c r="G359" i="21" s="1"/>
  <c r="G360" i="21" s="1"/>
  <c r="G361" i="21" s="1"/>
  <c r="G362" i="21" s="1"/>
  <c r="G363" i="21" s="1"/>
  <c r="G364" i="21" s="1"/>
  <c r="G365" i="21" s="1"/>
  <c r="G366" i="21" s="1"/>
  <c r="G367" i="21" s="1"/>
  <c r="G368" i="21" s="1"/>
  <c r="G369" i="21" s="1"/>
  <c r="G370" i="21" s="1"/>
  <c r="G371" i="21" s="1"/>
  <c r="G372" i="21" s="1"/>
  <c r="G373" i="21" s="1"/>
  <c r="G374" i="21" s="1"/>
  <c r="G375" i="21" s="1"/>
  <c r="G376" i="21" s="1"/>
  <c r="G377" i="21" s="1"/>
  <c r="G378" i="21" s="1"/>
  <c r="G379" i="21" s="1"/>
  <c r="G380" i="21" s="1"/>
  <c r="G381" i="21" s="1"/>
  <c r="G382" i="21" s="1"/>
  <c r="G383" i="21" s="1"/>
  <c r="G384" i="21" s="1"/>
  <c r="G385" i="21" s="1"/>
  <c r="G386" i="21" s="1"/>
  <c r="G387" i="21" s="1"/>
  <c r="G388" i="21" s="1"/>
  <c r="G389" i="21" s="1"/>
  <c r="G390" i="21" s="1"/>
  <c r="G391" i="21" s="1"/>
  <c r="G392" i="21" s="1"/>
  <c r="G393" i="21" s="1"/>
  <c r="G394" i="21" s="1"/>
  <c r="G395" i="21" s="1"/>
  <c r="G396" i="21" s="1"/>
  <c r="G397" i="21" s="1"/>
  <c r="G398" i="21" s="1"/>
  <c r="G399" i="21" s="1"/>
  <c r="G400" i="21" s="1"/>
  <c r="G401" i="21" s="1"/>
  <c r="G402" i="21" s="1"/>
  <c r="G403" i="21" s="1"/>
  <c r="G404" i="21" s="1"/>
  <c r="G405" i="21" s="1"/>
  <c r="G406" i="21" s="1"/>
  <c r="G407" i="21" s="1"/>
  <c r="G408" i="21" s="1"/>
  <c r="G409" i="21" s="1"/>
  <c r="G410" i="21" s="1"/>
  <c r="G411" i="21" s="1"/>
  <c r="G412" i="21" s="1"/>
  <c r="G413" i="21" s="1"/>
  <c r="G414" i="21" s="1"/>
  <c r="G415" i="21" s="1"/>
  <c r="G416" i="21" s="1"/>
  <c r="G417" i="21" s="1"/>
  <c r="G418" i="21" s="1"/>
  <c r="G419" i="21" s="1"/>
  <c r="G420" i="21" s="1"/>
  <c r="G421" i="21" s="1"/>
  <c r="G422" i="21" s="1"/>
  <c r="G423" i="21" s="1"/>
  <c r="G424" i="21" s="1"/>
  <c r="G425" i="21" s="1"/>
  <c r="G426" i="21" s="1"/>
  <c r="G427" i="21" s="1"/>
  <c r="G428" i="21" s="1"/>
  <c r="G429" i="21" s="1"/>
  <c r="G430" i="21" s="1"/>
  <c r="G431" i="21" s="1"/>
  <c r="G432" i="21" s="1"/>
  <c r="G433" i="21" s="1"/>
  <c r="G434" i="21" s="1"/>
  <c r="G435" i="21" s="1"/>
  <c r="G436" i="21" s="1"/>
  <c r="G437" i="21" s="1"/>
  <c r="G438" i="21" s="1"/>
  <c r="G439" i="21" s="1"/>
  <c r="G440" i="21" s="1"/>
  <c r="G441" i="21" s="1"/>
  <c r="G442" i="21" s="1"/>
  <c r="G443" i="21" s="1"/>
  <c r="G444" i="21" s="1"/>
  <c r="G445" i="21" s="1"/>
  <c r="G446" i="21" s="1"/>
  <c r="G447" i="21" s="1"/>
  <c r="G448" i="21" s="1"/>
  <c r="G449" i="21" s="1"/>
  <c r="G450" i="21" s="1"/>
  <c r="G451" i="21" s="1"/>
  <c r="G452" i="21" s="1"/>
  <c r="G453" i="21" s="1"/>
  <c r="G454" i="21" s="1"/>
  <c r="G455" i="21" s="1"/>
  <c r="G456" i="21" s="1"/>
  <c r="G457" i="21" s="1"/>
  <c r="G458" i="21" s="1"/>
  <c r="G459" i="21" s="1"/>
  <c r="G460" i="21" s="1"/>
  <c r="G461" i="21" s="1"/>
  <c r="G462" i="21" s="1"/>
  <c r="G463" i="21" s="1"/>
  <c r="G464" i="21" s="1"/>
  <c r="G465" i="21" s="1"/>
  <c r="G466" i="21" s="1"/>
  <c r="G467" i="21" s="1"/>
  <c r="G468" i="21" s="1"/>
  <c r="G469" i="21" s="1"/>
  <c r="G470" i="21" s="1"/>
  <c r="G471" i="21" s="1"/>
  <c r="G472" i="21" s="1"/>
  <c r="G473" i="21" s="1"/>
  <c r="G474" i="21" s="1"/>
  <c r="G475" i="21" s="1"/>
  <c r="G476" i="21" s="1"/>
  <c r="G477" i="21" s="1"/>
  <c r="G478" i="21" s="1"/>
  <c r="G479" i="21" s="1"/>
  <c r="G480" i="21" s="1"/>
  <c r="G481" i="21" s="1"/>
  <c r="G482" i="21" s="1"/>
  <c r="G483" i="21" s="1"/>
  <c r="G484" i="21" s="1"/>
  <c r="G485" i="21" s="1"/>
  <c r="G486" i="21" s="1"/>
  <c r="G487" i="21" s="1"/>
  <c r="G488" i="21" s="1"/>
  <c r="G489" i="21" s="1"/>
  <c r="G490" i="21" s="1"/>
  <c r="G491" i="21" s="1"/>
  <c r="G492" i="21" s="1"/>
  <c r="G493" i="21" s="1"/>
  <c r="G494" i="21" s="1"/>
  <c r="G495" i="21" s="1"/>
  <c r="G496" i="21" s="1"/>
  <c r="G497" i="21" s="1"/>
  <c r="G498" i="21" s="1"/>
  <c r="G499" i="21" s="1"/>
  <c r="G500" i="21" s="1"/>
  <c r="G501" i="21" s="1"/>
  <c r="G502" i="21" s="1"/>
  <c r="G503" i="21" s="1"/>
  <c r="G504" i="21" s="1"/>
  <c r="G505" i="21" s="1"/>
  <c r="G506" i="21" s="1"/>
  <c r="G507" i="21" s="1"/>
  <c r="G508" i="21" s="1"/>
  <c r="G509" i="21" s="1"/>
  <c r="G510" i="21" s="1"/>
  <c r="G511" i="21" s="1"/>
  <c r="G512" i="21" s="1"/>
  <c r="G513" i="21" s="1"/>
  <c r="G514" i="21" s="1"/>
  <c r="G515" i="21" s="1"/>
  <c r="G516" i="21" s="1"/>
  <c r="G517" i="21" s="1"/>
  <c r="G518" i="21" s="1"/>
  <c r="G519" i="21" s="1"/>
  <c r="G520" i="21" s="1"/>
  <c r="G521" i="21" s="1"/>
  <c r="G522" i="21" s="1"/>
  <c r="G523" i="21" s="1"/>
  <c r="G524" i="21" s="1"/>
  <c r="G525" i="21" s="1"/>
  <c r="G526" i="21" s="1"/>
  <c r="G527" i="21" s="1"/>
  <c r="G528" i="21" s="1"/>
  <c r="G529" i="21" s="1"/>
  <c r="G530" i="21" s="1"/>
  <c r="G531" i="21" s="1"/>
  <c r="G532" i="21" s="1"/>
  <c r="G533" i="21" s="1"/>
  <c r="G534" i="21" s="1"/>
  <c r="G535" i="21" s="1"/>
  <c r="G536" i="21" s="1"/>
  <c r="G537" i="21" s="1"/>
  <c r="G538" i="21" s="1"/>
  <c r="G539" i="21" s="1"/>
  <c r="G540" i="21" s="1"/>
  <c r="G541" i="21" s="1"/>
  <c r="G542" i="21" s="1"/>
  <c r="G543" i="21" s="1"/>
  <c r="G544" i="21" s="1"/>
  <c r="G545" i="21" s="1"/>
  <c r="G546" i="21" s="1"/>
  <c r="G547" i="21" s="1"/>
  <c r="G548" i="21" s="1"/>
  <c r="G549" i="21" s="1"/>
  <c r="G550" i="21" s="1"/>
  <c r="G551" i="21" s="1"/>
  <c r="G552" i="21" s="1"/>
  <c r="G553" i="21" s="1"/>
  <c r="G554" i="21" s="1"/>
  <c r="G555" i="21" s="1"/>
  <c r="G556" i="21" s="1"/>
  <c r="G557" i="21" s="1"/>
  <c r="G558" i="21" s="1"/>
  <c r="G559" i="21" s="1"/>
  <c r="G560" i="21" s="1"/>
  <c r="G561" i="21" s="1"/>
  <c r="G562" i="21" s="1"/>
  <c r="G563" i="21" s="1"/>
  <c r="G564" i="21" s="1"/>
  <c r="G565" i="21" s="1"/>
  <c r="G566" i="21" s="1"/>
  <c r="G567" i="21" s="1"/>
  <c r="G568" i="21" s="1"/>
  <c r="G569" i="21" s="1"/>
  <c r="G570" i="21" s="1"/>
  <c r="G571" i="21" s="1"/>
  <c r="G572" i="21" s="1"/>
  <c r="G573" i="21" s="1"/>
  <c r="G574" i="21" s="1"/>
  <c r="G575" i="21" s="1"/>
  <c r="G576" i="21" s="1"/>
  <c r="G577" i="21" s="1"/>
  <c r="G578" i="21" s="1"/>
  <c r="G579" i="21" s="1"/>
  <c r="G580" i="21" s="1"/>
  <c r="G581" i="21" s="1"/>
  <c r="G582" i="21" s="1"/>
  <c r="G583" i="21" s="1"/>
  <c r="G584" i="21" s="1"/>
  <c r="G585" i="21" s="1"/>
  <c r="G586" i="21" s="1"/>
  <c r="G587" i="21" s="1"/>
  <c r="G588" i="21" s="1"/>
  <c r="G589" i="21" s="1"/>
  <c r="G590" i="21" s="1"/>
  <c r="G591" i="21" s="1"/>
  <c r="G592" i="21" s="1"/>
  <c r="G593" i="21" s="1"/>
  <c r="G594" i="21" s="1"/>
  <c r="G595" i="21" s="1"/>
  <c r="G596" i="21" s="1"/>
  <c r="G597" i="21" s="1"/>
  <c r="G598" i="21" s="1"/>
  <c r="G599" i="21" s="1"/>
  <c r="G600" i="21" s="1"/>
  <c r="G601" i="21" s="1"/>
  <c r="G602" i="21" s="1"/>
  <c r="G603" i="21" s="1"/>
  <c r="G604" i="21" s="1"/>
  <c r="G605" i="21" s="1"/>
  <c r="G606" i="21" s="1"/>
  <c r="G607" i="21" s="1"/>
  <c r="G608" i="21" s="1"/>
  <c r="G609" i="21" s="1"/>
  <c r="G610" i="21" s="1"/>
  <c r="G611" i="21" s="1"/>
  <c r="G612" i="21" s="1"/>
  <c r="G613" i="21" s="1"/>
  <c r="G614" i="21" s="1"/>
  <c r="G615" i="21" s="1"/>
  <c r="G616" i="21" s="1"/>
  <c r="G617" i="21" s="1"/>
  <c r="G618" i="21" s="1"/>
  <c r="G619" i="21" s="1"/>
  <c r="G620" i="21" s="1"/>
  <c r="G621" i="21" s="1"/>
  <c r="G622" i="21" s="1"/>
  <c r="G623" i="21" s="1"/>
  <c r="G624" i="21" s="1"/>
  <c r="G625" i="21" s="1"/>
  <c r="G626" i="21" s="1"/>
  <c r="G627" i="21" s="1"/>
  <c r="G628" i="21" s="1"/>
  <c r="G629" i="21" s="1"/>
  <c r="G630" i="21" s="1"/>
  <c r="G631" i="21" s="1"/>
  <c r="G632" i="21" s="1"/>
  <c r="G633" i="21" s="1"/>
  <c r="G634" i="21" s="1"/>
  <c r="G635" i="21" s="1"/>
  <c r="G636" i="21" s="1"/>
  <c r="G637" i="21" s="1"/>
  <c r="G638" i="21" s="1"/>
  <c r="G639" i="21" s="1"/>
  <c r="G640" i="21" s="1"/>
  <c r="G641" i="21" s="1"/>
  <c r="G642" i="21" s="1"/>
  <c r="G643" i="21" s="1"/>
  <c r="G644" i="21" s="1"/>
  <c r="G645" i="21" s="1"/>
  <c r="G646" i="21" s="1"/>
  <c r="G647" i="21" s="1"/>
  <c r="G648" i="21" s="1"/>
  <c r="G649" i="21" s="1"/>
  <c r="G650" i="21" s="1"/>
  <c r="G651" i="21" s="1"/>
  <c r="G652" i="21" s="1"/>
  <c r="G653" i="21" s="1"/>
  <c r="G654" i="21" s="1"/>
  <c r="G655" i="21" s="1"/>
  <c r="G656" i="21" s="1"/>
  <c r="G657" i="21" s="1"/>
  <c r="G658" i="21" s="1"/>
  <c r="G659" i="21" s="1"/>
  <c r="G660" i="21" s="1"/>
  <c r="G661" i="21" s="1"/>
  <c r="G662" i="21" s="1"/>
  <c r="G663" i="21" s="1"/>
  <c r="G664" i="21" s="1"/>
  <c r="G665" i="21" s="1"/>
  <c r="G666" i="21" s="1"/>
  <c r="G667" i="21" s="1"/>
  <c r="G668" i="21" s="1"/>
  <c r="G669" i="21" s="1"/>
  <c r="G670" i="21" s="1"/>
  <c r="G671" i="21" s="1"/>
  <c r="G672" i="21" s="1"/>
  <c r="G673" i="21" s="1"/>
  <c r="G674" i="21" s="1"/>
  <c r="G675" i="21" s="1"/>
  <c r="G676" i="21" s="1"/>
  <c r="G677" i="21" s="1"/>
  <c r="G678" i="21" s="1"/>
  <c r="G679" i="21" s="1"/>
  <c r="G680" i="21" s="1"/>
  <c r="G681" i="21" s="1"/>
  <c r="G682" i="21" s="1"/>
  <c r="G683" i="21" s="1"/>
  <c r="G684" i="21" s="1"/>
  <c r="G685" i="21" s="1"/>
  <c r="G686" i="21" s="1"/>
  <c r="G687" i="21" s="1"/>
  <c r="G688" i="21" s="1"/>
  <c r="G689" i="21" s="1"/>
  <c r="G690" i="21" s="1"/>
  <c r="G691" i="21" s="1"/>
  <c r="G692" i="21" s="1"/>
  <c r="G693" i="21" s="1"/>
  <c r="G694" i="21" s="1"/>
  <c r="G695" i="21" s="1"/>
  <c r="G696" i="21" s="1"/>
  <c r="G697" i="21" s="1"/>
  <c r="G698" i="21" s="1"/>
  <c r="G699" i="21" s="1"/>
  <c r="G700" i="21" s="1"/>
  <c r="G701" i="21" s="1"/>
  <c r="G702" i="21" s="1"/>
  <c r="G703" i="21" s="1"/>
  <c r="G704" i="21" s="1"/>
  <c r="G705" i="21" s="1"/>
  <c r="G706" i="21" s="1"/>
  <c r="G707" i="21" s="1"/>
  <c r="G708" i="21" s="1"/>
  <c r="G709" i="21" s="1"/>
  <c r="G710" i="21" s="1"/>
  <c r="G711" i="21" s="1"/>
  <c r="G712" i="21" s="1"/>
  <c r="G713" i="21" s="1"/>
  <c r="G714" i="21" s="1"/>
  <c r="G715" i="21" s="1"/>
  <c r="G716" i="21" s="1"/>
  <c r="G717" i="21" s="1"/>
  <c r="G718" i="21" s="1"/>
  <c r="G719" i="21" s="1"/>
  <c r="G720" i="21" s="1"/>
  <c r="G721" i="21" s="1"/>
  <c r="G722" i="21" s="1"/>
  <c r="G723" i="21" s="1"/>
  <c r="G724" i="21" s="1"/>
  <c r="G725" i="21" s="1"/>
  <c r="G726" i="21" s="1"/>
  <c r="G727" i="21" s="1"/>
  <c r="G728" i="21" s="1"/>
  <c r="G729" i="21" s="1"/>
  <c r="G730" i="21" s="1"/>
  <c r="G731" i="21" s="1"/>
  <c r="G732" i="21" s="1"/>
  <c r="G733" i="21" s="1"/>
  <c r="G734" i="21" s="1"/>
  <c r="G735" i="21" s="1"/>
  <c r="G736" i="21" s="1"/>
  <c r="G737" i="21" s="1"/>
  <c r="G738" i="21" s="1"/>
  <c r="G739" i="21" s="1"/>
  <c r="G740" i="21" s="1"/>
  <c r="G741" i="21" s="1"/>
  <c r="G742" i="21" s="1"/>
  <c r="G743" i="21" s="1"/>
  <c r="G744" i="21" s="1"/>
  <c r="G745" i="21" s="1"/>
  <c r="G746" i="21" s="1"/>
  <c r="G747" i="21" s="1"/>
  <c r="G748" i="21" s="1"/>
  <c r="G749" i="21" s="1"/>
  <c r="G750" i="21" s="1"/>
  <c r="G751" i="21" s="1"/>
  <c r="G752" i="21" s="1"/>
  <c r="G753" i="21" s="1"/>
  <c r="G754" i="21" s="1"/>
  <c r="G755" i="21" s="1"/>
  <c r="G756" i="21" s="1"/>
  <c r="G757" i="21" s="1"/>
  <c r="G758" i="21" s="1"/>
  <c r="G759" i="21" s="1"/>
  <c r="G760" i="21" s="1"/>
  <c r="G761" i="21" s="1"/>
  <c r="G762" i="21" s="1"/>
  <c r="G763" i="21" s="1"/>
  <c r="G764" i="21" s="1"/>
  <c r="G765" i="21" s="1"/>
  <c r="G766" i="21" s="1"/>
  <c r="G767" i="21" s="1"/>
  <c r="G768" i="21" s="1"/>
  <c r="G769" i="21" s="1"/>
  <c r="G770" i="21" s="1"/>
  <c r="G771" i="21" s="1"/>
  <c r="G772" i="21" s="1"/>
  <c r="G773" i="21" s="1"/>
  <c r="G774" i="21" s="1"/>
  <c r="G775" i="21" s="1"/>
  <c r="G776" i="21" s="1"/>
  <c r="G777" i="21" s="1"/>
  <c r="G778" i="21" s="1"/>
  <c r="G779" i="21" s="1"/>
  <c r="G780" i="21" s="1"/>
  <c r="G781" i="21" s="1"/>
  <c r="G782" i="21" s="1"/>
  <c r="G783" i="21" s="1"/>
  <c r="G784" i="21" s="1"/>
  <c r="G785" i="21" s="1"/>
  <c r="G786" i="21" s="1"/>
  <c r="G787" i="21" s="1"/>
  <c r="G788" i="21" s="1"/>
  <c r="G789" i="21" s="1"/>
  <c r="G790" i="21" s="1"/>
  <c r="G791" i="21" s="1"/>
  <c r="G792" i="21" s="1"/>
  <c r="G793" i="21" s="1"/>
  <c r="G794" i="21" s="1"/>
  <c r="G795" i="21" s="1"/>
  <c r="G796" i="21" s="1"/>
  <c r="G797" i="21" s="1"/>
  <c r="G798" i="21" s="1"/>
  <c r="G799" i="21" s="1"/>
  <c r="G800" i="21" s="1"/>
  <c r="G801" i="21" s="1"/>
  <c r="G802" i="21" s="1"/>
  <c r="G803" i="21" s="1"/>
  <c r="G804" i="21" s="1"/>
  <c r="G805" i="21" s="1"/>
  <c r="G806" i="21" s="1"/>
  <c r="G807" i="21" s="1"/>
  <c r="G808" i="21" s="1"/>
  <c r="G809" i="21" s="1"/>
  <c r="G810" i="21" s="1"/>
  <c r="G811" i="21" s="1"/>
  <c r="G812" i="21" s="1"/>
  <c r="G813" i="21" s="1"/>
  <c r="G814" i="21" s="1"/>
  <c r="G815" i="21" s="1"/>
  <c r="G816" i="21" s="1"/>
  <c r="G817" i="21" s="1"/>
  <c r="G818" i="21" s="1"/>
  <c r="G819" i="21" s="1"/>
  <c r="G820" i="21" s="1"/>
  <c r="G821" i="21" s="1"/>
  <c r="G822" i="21" s="1"/>
  <c r="G823" i="21" s="1"/>
  <c r="G824" i="21" s="1"/>
  <c r="G825" i="21" s="1"/>
  <c r="G826" i="21" s="1"/>
  <c r="G827" i="21" s="1"/>
  <c r="G828" i="21" s="1"/>
  <c r="G829" i="21" s="1"/>
  <c r="G830" i="21" s="1"/>
  <c r="G831" i="21" s="1"/>
  <c r="G832" i="21" s="1"/>
  <c r="G833" i="21" s="1"/>
  <c r="G834" i="21" s="1"/>
  <c r="G835" i="21" s="1"/>
  <c r="G836" i="21" s="1"/>
  <c r="G837" i="21" s="1"/>
  <c r="G838" i="21" s="1"/>
  <c r="G839" i="21" s="1"/>
  <c r="G840" i="21" s="1"/>
  <c r="G841" i="21" s="1"/>
  <c r="G842" i="21" s="1"/>
  <c r="G843" i="21" s="1"/>
  <c r="G844" i="21" s="1"/>
  <c r="G845" i="21" s="1"/>
  <c r="G846" i="21" s="1"/>
  <c r="G847" i="21" s="1"/>
  <c r="G848" i="21" s="1"/>
  <c r="G849" i="21" s="1"/>
  <c r="G850" i="21" s="1"/>
  <c r="G851" i="21" s="1"/>
  <c r="G852" i="21" s="1"/>
  <c r="G853" i="21" s="1"/>
  <c r="G854" i="21" s="1"/>
  <c r="G855" i="21" s="1"/>
  <c r="G856" i="21" s="1"/>
  <c r="G857" i="21" s="1"/>
  <c r="G858" i="21" s="1"/>
  <c r="G859" i="21" s="1"/>
  <c r="G860" i="21" s="1"/>
  <c r="G861" i="21" s="1"/>
  <c r="G862" i="21" s="1"/>
  <c r="G863" i="21" s="1"/>
  <c r="G864" i="21" s="1"/>
  <c r="G865" i="21" s="1"/>
  <c r="G866" i="21" s="1"/>
  <c r="G867" i="21" s="1"/>
  <c r="G868" i="21" s="1"/>
  <c r="G869" i="21" s="1"/>
  <c r="G870" i="21" s="1"/>
  <c r="G871" i="21" s="1"/>
  <c r="G872" i="21" s="1"/>
  <c r="G873" i="21" s="1"/>
  <c r="G874" i="21" s="1"/>
  <c r="G875" i="21" s="1"/>
  <c r="G876" i="21" s="1"/>
  <c r="G877" i="21" s="1"/>
  <c r="G878" i="21" s="1"/>
  <c r="G879" i="21" s="1"/>
  <c r="G880" i="21" s="1"/>
  <c r="G881" i="21" s="1"/>
  <c r="G882" i="21" s="1"/>
  <c r="G883" i="21" s="1"/>
  <c r="G884" i="21" s="1"/>
  <c r="G885" i="21" s="1"/>
  <c r="G886" i="21" s="1"/>
  <c r="G887" i="21" s="1"/>
  <c r="G888" i="21" s="1"/>
  <c r="G889" i="21" s="1"/>
  <c r="G890" i="21" s="1"/>
  <c r="G891" i="21" s="1"/>
  <c r="G892" i="21" s="1"/>
  <c r="G893" i="21" s="1"/>
  <c r="G894" i="21" s="1"/>
  <c r="G895" i="21" s="1"/>
  <c r="G896" i="21" s="1"/>
  <c r="G897" i="21" s="1"/>
  <c r="G898" i="21" s="1"/>
  <c r="G899" i="21" s="1"/>
  <c r="G900" i="21" s="1"/>
  <c r="G901" i="21" s="1"/>
  <c r="G902" i="21" s="1"/>
  <c r="G903" i="21" s="1"/>
  <c r="G904" i="21" s="1"/>
  <c r="G905" i="21" s="1"/>
  <c r="G906" i="21" s="1"/>
  <c r="G907" i="21" s="1"/>
  <c r="G908" i="21" s="1"/>
  <c r="G909" i="21" s="1"/>
  <c r="G910" i="21" s="1"/>
  <c r="G911" i="21" s="1"/>
  <c r="G912" i="21" s="1"/>
  <c r="G913" i="21" s="1"/>
  <c r="G914" i="21" s="1"/>
  <c r="G915" i="21" s="1"/>
  <c r="G916" i="21" s="1"/>
  <c r="G917" i="21" s="1"/>
  <c r="G918" i="21" s="1"/>
  <c r="G919" i="21" s="1"/>
  <c r="G920" i="21" s="1"/>
  <c r="G921" i="21" s="1"/>
  <c r="G922" i="21" s="1"/>
  <c r="G923" i="21" s="1"/>
  <c r="G924" i="21" s="1"/>
  <c r="G925" i="21" s="1"/>
  <c r="G926" i="21" s="1"/>
  <c r="G927" i="21" s="1"/>
  <c r="G928" i="21" s="1"/>
  <c r="G929" i="21" s="1"/>
  <c r="G930" i="21" s="1"/>
  <c r="G931" i="21" s="1"/>
  <c r="G932" i="21" s="1"/>
  <c r="G933" i="21" s="1"/>
  <c r="G934" i="21" s="1"/>
  <c r="G935" i="21" s="1"/>
  <c r="G936" i="21" s="1"/>
  <c r="G937" i="21" s="1"/>
  <c r="G938" i="21" s="1"/>
  <c r="G939" i="21" s="1"/>
  <c r="G940" i="21" s="1"/>
  <c r="G941" i="21" s="1"/>
  <c r="G942" i="21" s="1"/>
  <c r="G943" i="21" s="1"/>
  <c r="G944" i="21" s="1"/>
  <c r="G945" i="21" s="1"/>
  <c r="G946" i="21" s="1"/>
  <c r="G947" i="21" s="1"/>
  <c r="G948" i="21" s="1"/>
  <c r="G949" i="21" s="1"/>
  <c r="G950" i="21" s="1"/>
  <c r="G951" i="21" s="1"/>
  <c r="G952" i="21" s="1"/>
  <c r="G953" i="21" s="1"/>
  <c r="G954" i="21" s="1"/>
  <c r="G955" i="21" s="1"/>
  <c r="G956" i="21" s="1"/>
  <c r="G957" i="21" s="1"/>
  <c r="G958" i="21" s="1"/>
  <c r="G959" i="21" s="1"/>
  <c r="G960" i="21" s="1"/>
  <c r="G961" i="21" s="1"/>
  <c r="G962" i="21" s="1"/>
  <c r="G963" i="21" s="1"/>
  <c r="G964" i="21" s="1"/>
  <c r="G965" i="21" s="1"/>
  <c r="G966" i="21" s="1"/>
  <c r="G967" i="21" s="1"/>
  <c r="G968" i="21" s="1"/>
  <c r="G969" i="21" s="1"/>
  <c r="G970" i="21" s="1"/>
  <c r="G971" i="21" s="1"/>
  <c r="G972" i="21" s="1"/>
  <c r="G973" i="21" s="1"/>
  <c r="G974" i="21" s="1"/>
  <c r="G975" i="21" s="1"/>
  <c r="G976" i="21" s="1"/>
  <c r="G977" i="21" s="1"/>
  <c r="G978" i="21" s="1"/>
  <c r="G979" i="21" s="1"/>
  <c r="G980" i="21" s="1"/>
  <c r="G981" i="21" s="1"/>
  <c r="G982" i="21" s="1"/>
  <c r="G983" i="21" s="1"/>
  <c r="G984" i="21" s="1"/>
  <c r="G985" i="21" s="1"/>
  <c r="G986" i="21" s="1"/>
  <c r="G987" i="21" s="1"/>
  <c r="G988" i="21" s="1"/>
  <c r="G989" i="21" s="1"/>
  <c r="G990" i="21" s="1"/>
  <c r="G991" i="21" s="1"/>
  <c r="G992" i="21" s="1"/>
  <c r="G993" i="21" s="1"/>
  <c r="G994" i="21" s="1"/>
  <c r="G995" i="21" s="1"/>
  <c r="G996" i="21" s="1"/>
  <c r="G997" i="21" s="1"/>
  <c r="G998" i="21" s="1"/>
  <c r="G999" i="21" s="1"/>
  <c r="G1000" i="21" s="1"/>
  <c r="G1001" i="21" s="1"/>
  <c r="G1002" i="21" s="1"/>
  <c r="G1003" i="21" s="1"/>
  <c r="G1004" i="21" s="1"/>
  <c r="G1005" i="21" s="1"/>
  <c r="G1006" i="21" s="1"/>
  <c r="G1007" i="21" s="1"/>
  <c r="G1008" i="21" s="1"/>
  <c r="G1009" i="21" s="1"/>
  <c r="G1010" i="21" s="1"/>
  <c r="G1011" i="21" s="1"/>
  <c r="G1012" i="21" s="1"/>
  <c r="G1013" i="21" s="1"/>
  <c r="G1014" i="21" s="1"/>
  <c r="G1015" i="21" s="1"/>
  <c r="G1016" i="21" s="1"/>
  <c r="G1017" i="21" s="1"/>
  <c r="G1018" i="21" s="1"/>
  <c r="G1019" i="21" s="1"/>
  <c r="G1020" i="21" s="1"/>
  <c r="G1021" i="21" s="1"/>
  <c r="G1022" i="21" s="1"/>
  <c r="G1023" i="21" s="1"/>
  <c r="G1024" i="21" s="1"/>
  <c r="G1025" i="21" s="1"/>
  <c r="G1026" i="21" s="1"/>
  <c r="G1027" i="21" s="1"/>
  <c r="G1028" i="21" s="1"/>
  <c r="G1029" i="21" s="1"/>
  <c r="G1030" i="21" s="1"/>
  <c r="G1031" i="21" s="1"/>
  <c r="G1032" i="21" s="1"/>
  <c r="G1033" i="21" s="1"/>
  <c r="G1034" i="21" s="1"/>
  <c r="G1035" i="21" s="1"/>
  <c r="G1036" i="21" s="1"/>
  <c r="G1037" i="21" s="1"/>
  <c r="G1038" i="21" s="1"/>
  <c r="G1039" i="21" s="1"/>
  <c r="G1040" i="21" s="1"/>
  <c r="G1041" i="21" s="1"/>
  <c r="G1042" i="21" s="1"/>
  <c r="G1043" i="21" s="1"/>
  <c r="G1044" i="21" s="1"/>
  <c r="G1045" i="21" s="1"/>
  <c r="G1046" i="21" s="1"/>
  <c r="G1047" i="21" s="1"/>
  <c r="G1048" i="21" s="1"/>
  <c r="G1049" i="21" s="1"/>
  <c r="G1050" i="21" s="1"/>
  <c r="G1051" i="21" s="1"/>
  <c r="G1052" i="21" s="1"/>
  <c r="G1053" i="21" s="1"/>
  <c r="G1054" i="21" s="1"/>
  <c r="G1055" i="21" s="1"/>
  <c r="G1056" i="21" s="1"/>
  <c r="G1057" i="21" s="1"/>
  <c r="G1058" i="21" s="1"/>
  <c r="G1059" i="21" s="1"/>
  <c r="G1060" i="21" s="1"/>
  <c r="G1061" i="21" s="1"/>
  <c r="G1062" i="21" s="1"/>
  <c r="G1063" i="21" s="1"/>
  <c r="G1064" i="21" s="1"/>
  <c r="G1065" i="21" s="1"/>
  <c r="G1066" i="21" s="1"/>
  <c r="G1067" i="21" s="1"/>
  <c r="G1068" i="21" s="1"/>
  <c r="G1069" i="21" s="1"/>
  <c r="G1070" i="21" s="1"/>
  <c r="G1071" i="21" s="1"/>
  <c r="G1072" i="21" s="1"/>
  <c r="G1073" i="21" s="1"/>
  <c r="G1074" i="21" s="1"/>
  <c r="G1075" i="21" s="1"/>
  <c r="G1076" i="21" s="1"/>
  <c r="G1077" i="21" s="1"/>
  <c r="G1078" i="21" s="1"/>
  <c r="G1079" i="21" s="1"/>
  <c r="G1080" i="21" s="1"/>
  <c r="G1081" i="21" s="1"/>
  <c r="G1082" i="21" s="1"/>
  <c r="G1083" i="21" s="1"/>
  <c r="G1084" i="21" s="1"/>
  <c r="G1085" i="21" s="1"/>
  <c r="G1086" i="21" s="1"/>
  <c r="G1087" i="21" s="1"/>
  <c r="G1088" i="21" s="1"/>
  <c r="G1089" i="21" s="1"/>
  <c r="G1090" i="21" s="1"/>
  <c r="G1091" i="21" s="1"/>
  <c r="G1092" i="21" s="1"/>
  <c r="G1093" i="21" s="1"/>
  <c r="G1094" i="21" s="1"/>
  <c r="G1095" i="21" s="1"/>
  <c r="G1096" i="21" s="1"/>
  <c r="G1097" i="21" s="1"/>
  <c r="G1098" i="21" s="1"/>
  <c r="G1099" i="21" s="1"/>
  <c r="G1100" i="21" s="1"/>
  <c r="G1101" i="21" s="1"/>
  <c r="G1102" i="21" s="1"/>
  <c r="G1103" i="21" s="1"/>
  <c r="G1104" i="21" s="1"/>
  <c r="G1105" i="21" s="1"/>
  <c r="G1106" i="21" s="1"/>
  <c r="G1107" i="21" s="1"/>
  <c r="G1108" i="21" s="1"/>
  <c r="G1109" i="21" s="1"/>
  <c r="G1110" i="21" s="1"/>
  <c r="G1111" i="21" s="1"/>
  <c r="G1112" i="21" s="1"/>
  <c r="G1113" i="21" s="1"/>
  <c r="G1114" i="21" s="1"/>
  <c r="G1115" i="21" s="1"/>
  <c r="G1116" i="21" s="1"/>
  <c r="G1117" i="21" s="1"/>
  <c r="G1118" i="21" s="1"/>
  <c r="G1119" i="21" s="1"/>
  <c r="G1120" i="21" s="1"/>
  <c r="G1121" i="21" s="1"/>
  <c r="G1122" i="21" s="1"/>
  <c r="G1123" i="21" s="1"/>
  <c r="G1124" i="21" s="1"/>
  <c r="G1125" i="21" s="1"/>
  <c r="G1126" i="21" s="1"/>
  <c r="G1127" i="21" s="1"/>
  <c r="G1128" i="21" s="1"/>
  <c r="G1129" i="21" s="1"/>
  <c r="G1130" i="21" s="1"/>
  <c r="G1131" i="21" s="1"/>
  <c r="G1132" i="21" s="1"/>
  <c r="G1133" i="21" s="1"/>
  <c r="G1134" i="21" s="1"/>
  <c r="G1135" i="21" s="1"/>
  <c r="G1136" i="21" s="1"/>
  <c r="G1137" i="21" s="1"/>
  <c r="G1138" i="21" s="1"/>
  <c r="G1139" i="21" s="1"/>
  <c r="G1140" i="21" s="1"/>
  <c r="G1141" i="21" s="1"/>
  <c r="G1142" i="21" s="1"/>
  <c r="G1143" i="21" s="1"/>
  <c r="G1144" i="21" s="1"/>
  <c r="G1145" i="21" s="1"/>
  <c r="G1146" i="21" s="1"/>
  <c r="G1147" i="21" s="1"/>
  <c r="G1148" i="21" s="1"/>
  <c r="G1149" i="21" s="1"/>
  <c r="G1150" i="21" s="1"/>
  <c r="G1151" i="21" s="1"/>
  <c r="G1152" i="21" s="1"/>
  <c r="G1153" i="21" s="1"/>
  <c r="G1154" i="21" s="1"/>
  <c r="G1155" i="21" s="1"/>
  <c r="G1156" i="21" s="1"/>
  <c r="G1157" i="21" s="1"/>
  <c r="G1158" i="21" s="1"/>
  <c r="G1159" i="21" s="1"/>
  <c r="G1160" i="21" s="1"/>
  <c r="G1161" i="21" s="1"/>
  <c r="G1162" i="21" s="1"/>
  <c r="G1163" i="21" s="1"/>
  <c r="G1164" i="21" s="1"/>
  <c r="G1165" i="21" s="1"/>
  <c r="F579" i="20"/>
  <c r="F580" i="20" s="1"/>
  <c r="F581" i="20" s="1"/>
  <c r="F582" i="20" s="1"/>
  <c r="F583" i="20" s="1"/>
  <c r="G32" i="20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G59" i="20" s="1"/>
  <c r="G60" i="20" s="1"/>
  <c r="G61" i="20" s="1"/>
  <c r="G62" i="20" s="1"/>
  <c r="G63" i="20" s="1"/>
  <c r="G64" i="20" s="1"/>
  <c r="G65" i="20" s="1"/>
  <c r="G66" i="20" s="1"/>
  <c r="G67" i="20" s="1"/>
  <c r="G68" i="20" s="1"/>
  <c r="G69" i="20" s="1"/>
  <c r="G70" i="20" s="1"/>
  <c r="G71" i="20" s="1"/>
  <c r="G72" i="20" s="1"/>
  <c r="G73" i="20" s="1"/>
  <c r="G74" i="20" s="1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G85" i="20" s="1"/>
  <c r="G86" i="20" s="1"/>
  <c r="G87" i="20" s="1"/>
  <c r="G88" i="20" s="1"/>
  <c r="G89" i="20" s="1"/>
  <c r="G90" i="20" s="1"/>
  <c r="G91" i="20" s="1"/>
  <c r="G92" i="20" s="1"/>
  <c r="G93" i="20" s="1"/>
  <c r="G94" i="20" s="1"/>
  <c r="G95" i="20" s="1"/>
  <c r="G96" i="20" s="1"/>
  <c r="G97" i="20" s="1"/>
  <c r="G98" i="20" s="1"/>
  <c r="G99" i="20" s="1"/>
  <c r="G100" i="20" s="1"/>
  <c r="G101" i="20" s="1"/>
  <c r="G102" i="20" s="1"/>
  <c r="G103" i="20" s="1"/>
  <c r="G104" i="20" s="1"/>
  <c r="G105" i="20" s="1"/>
  <c r="G106" i="20" s="1"/>
  <c r="G107" i="20" s="1"/>
  <c r="G108" i="20" s="1"/>
  <c r="G109" i="20" s="1"/>
  <c r="G110" i="20" s="1"/>
  <c r="G111" i="20" s="1"/>
  <c r="G112" i="20" s="1"/>
  <c r="G113" i="20" s="1"/>
  <c r="G114" i="20" s="1"/>
  <c r="G115" i="20" s="1"/>
  <c r="G116" i="20" s="1"/>
  <c r="G117" i="20" s="1"/>
  <c r="G118" i="20" s="1"/>
  <c r="G119" i="20" s="1"/>
  <c r="G120" i="20" s="1"/>
  <c r="G121" i="20" s="1"/>
  <c r="G122" i="20" s="1"/>
  <c r="G123" i="20" s="1"/>
  <c r="G124" i="20" s="1"/>
  <c r="G125" i="20" s="1"/>
  <c r="G126" i="20" s="1"/>
  <c r="G127" i="20" s="1"/>
  <c r="G128" i="20" s="1"/>
  <c r="G129" i="20" s="1"/>
  <c r="G130" i="20" s="1"/>
  <c r="G131" i="20" s="1"/>
  <c r="G132" i="20" s="1"/>
  <c r="G133" i="20" s="1"/>
  <c r="G134" i="20" s="1"/>
  <c r="G135" i="20" s="1"/>
  <c r="G136" i="20" s="1"/>
  <c r="G137" i="20" s="1"/>
  <c r="G138" i="20" s="1"/>
  <c r="G139" i="20" s="1"/>
  <c r="G140" i="20" s="1"/>
  <c r="G141" i="20" s="1"/>
  <c r="G142" i="20" s="1"/>
  <c r="G143" i="20" s="1"/>
  <c r="G144" i="20" s="1"/>
  <c r="G145" i="20" s="1"/>
  <c r="G146" i="20" s="1"/>
  <c r="G147" i="20" s="1"/>
  <c r="G148" i="20" s="1"/>
  <c r="G149" i="20" s="1"/>
  <c r="G150" i="20" s="1"/>
  <c r="G151" i="20" s="1"/>
  <c r="G152" i="20" s="1"/>
  <c r="G153" i="20" s="1"/>
  <c r="G154" i="20" s="1"/>
  <c r="G155" i="20" s="1"/>
  <c r="G156" i="20" s="1"/>
  <c r="G157" i="20" s="1"/>
  <c r="G158" i="20" s="1"/>
  <c r="G159" i="20" s="1"/>
  <c r="G160" i="20" s="1"/>
  <c r="G161" i="20" s="1"/>
  <c r="G162" i="20" s="1"/>
  <c r="G163" i="20" s="1"/>
  <c r="G164" i="20" s="1"/>
  <c r="G165" i="20" s="1"/>
  <c r="G166" i="20" s="1"/>
  <c r="G167" i="20" s="1"/>
  <c r="G168" i="20" s="1"/>
  <c r="G169" i="20" s="1"/>
  <c r="G170" i="20" s="1"/>
  <c r="G171" i="20" s="1"/>
  <c r="G172" i="20" s="1"/>
  <c r="G173" i="20" s="1"/>
  <c r="G174" i="20" s="1"/>
  <c r="G175" i="20" s="1"/>
  <c r="G176" i="20" s="1"/>
  <c r="G177" i="20" s="1"/>
  <c r="G178" i="20" s="1"/>
  <c r="G179" i="20" s="1"/>
  <c r="G180" i="20" s="1"/>
  <c r="G181" i="20" s="1"/>
  <c r="G182" i="20" s="1"/>
  <c r="G183" i="20" s="1"/>
  <c r="G184" i="20" s="1"/>
  <c r="G185" i="20" s="1"/>
  <c r="G186" i="20" s="1"/>
  <c r="G187" i="20" s="1"/>
  <c r="G188" i="20" s="1"/>
  <c r="G189" i="20" s="1"/>
  <c r="G190" i="20" s="1"/>
  <c r="G191" i="20" s="1"/>
  <c r="G192" i="20" s="1"/>
  <c r="G193" i="20" s="1"/>
  <c r="G194" i="20" s="1"/>
  <c r="G195" i="20" s="1"/>
  <c r="G196" i="20" s="1"/>
  <c r="G197" i="20" s="1"/>
  <c r="G198" i="20" s="1"/>
  <c r="G199" i="20" s="1"/>
  <c r="G200" i="20" s="1"/>
  <c r="G201" i="20" s="1"/>
  <c r="G202" i="20" s="1"/>
  <c r="G203" i="20" s="1"/>
  <c r="G204" i="20" s="1"/>
  <c r="G205" i="20" s="1"/>
  <c r="G206" i="20" s="1"/>
  <c r="G207" i="20" s="1"/>
  <c r="G208" i="20" s="1"/>
  <c r="G209" i="20" s="1"/>
  <c r="G210" i="20" s="1"/>
  <c r="G211" i="20" s="1"/>
  <c r="G212" i="20" s="1"/>
  <c r="G213" i="20" s="1"/>
  <c r="G214" i="20" s="1"/>
  <c r="G215" i="20" s="1"/>
  <c r="G216" i="20" s="1"/>
  <c r="G217" i="20" s="1"/>
  <c r="G218" i="20" s="1"/>
  <c r="G219" i="20" s="1"/>
  <c r="G220" i="20" s="1"/>
  <c r="G221" i="20" s="1"/>
  <c r="G222" i="20" s="1"/>
  <c r="G223" i="20" s="1"/>
  <c r="G224" i="20" s="1"/>
  <c r="G225" i="20" s="1"/>
  <c r="G226" i="20" s="1"/>
  <c r="G227" i="20" s="1"/>
  <c r="G228" i="20" s="1"/>
  <c r="G229" i="20" s="1"/>
  <c r="G230" i="20" s="1"/>
  <c r="G231" i="20" s="1"/>
  <c r="G232" i="20" s="1"/>
  <c r="G233" i="20" s="1"/>
  <c r="G234" i="20" s="1"/>
  <c r="G235" i="20" s="1"/>
  <c r="G236" i="20" s="1"/>
  <c r="G237" i="20" s="1"/>
  <c r="G238" i="20" s="1"/>
  <c r="G239" i="20" s="1"/>
  <c r="G240" i="20" s="1"/>
  <c r="G241" i="20" s="1"/>
  <c r="G242" i="20" s="1"/>
  <c r="G243" i="20" s="1"/>
  <c r="G244" i="20" s="1"/>
  <c r="G245" i="20" s="1"/>
  <c r="G246" i="20" s="1"/>
  <c r="G247" i="20" s="1"/>
  <c r="G248" i="20" s="1"/>
  <c r="G249" i="20" s="1"/>
  <c r="G250" i="20" s="1"/>
  <c r="G251" i="20" s="1"/>
  <c r="G252" i="20" s="1"/>
  <c r="G253" i="20" s="1"/>
  <c r="G254" i="20" s="1"/>
  <c r="G255" i="20" s="1"/>
  <c r="G256" i="20" s="1"/>
  <c r="G257" i="20" s="1"/>
  <c r="G258" i="20" s="1"/>
  <c r="G259" i="20" s="1"/>
  <c r="G260" i="20" s="1"/>
  <c r="G261" i="20" s="1"/>
  <c r="G262" i="20" s="1"/>
  <c r="G263" i="20" s="1"/>
  <c r="G264" i="20" s="1"/>
  <c r="G265" i="20" s="1"/>
  <c r="G266" i="20" s="1"/>
  <c r="G267" i="20" s="1"/>
  <c r="G268" i="20" s="1"/>
  <c r="G269" i="20" s="1"/>
  <c r="G270" i="20" s="1"/>
  <c r="G271" i="20" s="1"/>
  <c r="G272" i="20" s="1"/>
  <c r="G273" i="20" s="1"/>
  <c r="G274" i="20" s="1"/>
  <c r="G275" i="20" s="1"/>
  <c r="G276" i="20" s="1"/>
  <c r="G277" i="20" s="1"/>
  <c r="G278" i="20" s="1"/>
  <c r="G279" i="20" s="1"/>
  <c r="G280" i="20" s="1"/>
  <c r="G281" i="20" s="1"/>
  <c r="G282" i="20" s="1"/>
  <c r="G283" i="20" s="1"/>
  <c r="G284" i="20" s="1"/>
  <c r="G285" i="20" s="1"/>
  <c r="G286" i="20" s="1"/>
  <c r="G287" i="20" s="1"/>
  <c r="G288" i="20" s="1"/>
  <c r="G289" i="20" s="1"/>
  <c r="G290" i="20" s="1"/>
  <c r="G291" i="20" s="1"/>
  <c r="G292" i="20" s="1"/>
  <c r="G293" i="20" s="1"/>
  <c r="G294" i="20" s="1"/>
  <c r="G295" i="20" s="1"/>
  <c r="G296" i="20" s="1"/>
  <c r="G297" i="20" s="1"/>
  <c r="G298" i="20" s="1"/>
  <c r="G299" i="20" s="1"/>
  <c r="G300" i="20" s="1"/>
  <c r="G301" i="20" s="1"/>
  <c r="G302" i="20" s="1"/>
  <c r="G303" i="20" s="1"/>
  <c r="G304" i="20" s="1"/>
  <c r="G305" i="20" s="1"/>
  <c r="G306" i="20" s="1"/>
  <c r="G307" i="20" s="1"/>
  <c r="G308" i="20" s="1"/>
  <c r="G309" i="20" s="1"/>
  <c r="G310" i="20" s="1"/>
  <c r="G311" i="20" s="1"/>
  <c r="G312" i="20" s="1"/>
  <c r="G313" i="20" s="1"/>
  <c r="G314" i="20" s="1"/>
  <c r="G315" i="20" s="1"/>
  <c r="G316" i="20" s="1"/>
  <c r="G317" i="20" s="1"/>
  <c r="G318" i="20" s="1"/>
  <c r="G319" i="20" s="1"/>
  <c r="G320" i="20" s="1"/>
  <c r="G321" i="20" s="1"/>
  <c r="G322" i="20" s="1"/>
  <c r="G323" i="20" s="1"/>
  <c r="G324" i="20" s="1"/>
  <c r="G325" i="20" s="1"/>
  <c r="G326" i="20" s="1"/>
  <c r="G327" i="20" s="1"/>
  <c r="G328" i="20" s="1"/>
  <c r="G329" i="20" s="1"/>
  <c r="G330" i="20" s="1"/>
  <c r="G331" i="20" s="1"/>
  <c r="G332" i="20" s="1"/>
  <c r="G333" i="20" s="1"/>
  <c r="G334" i="20" s="1"/>
  <c r="G335" i="20" s="1"/>
  <c r="G336" i="20" s="1"/>
  <c r="G337" i="20" s="1"/>
  <c r="G338" i="20" s="1"/>
  <c r="G339" i="20" s="1"/>
  <c r="G340" i="20" s="1"/>
  <c r="G341" i="20" s="1"/>
  <c r="G342" i="20" s="1"/>
  <c r="G343" i="20" s="1"/>
  <c r="G344" i="20" s="1"/>
  <c r="G345" i="20" s="1"/>
  <c r="G346" i="20" s="1"/>
  <c r="G347" i="20" s="1"/>
  <c r="G348" i="20" s="1"/>
  <c r="G349" i="20" s="1"/>
  <c r="G350" i="20" s="1"/>
  <c r="G351" i="20" s="1"/>
  <c r="G352" i="20" s="1"/>
  <c r="G353" i="20" s="1"/>
  <c r="G354" i="20" s="1"/>
  <c r="G355" i="20" s="1"/>
  <c r="G356" i="20" s="1"/>
  <c r="G357" i="20" s="1"/>
  <c r="G358" i="20" s="1"/>
  <c r="G359" i="20" s="1"/>
  <c r="G360" i="20" s="1"/>
  <c r="G361" i="20" s="1"/>
  <c r="G362" i="20" s="1"/>
  <c r="G363" i="20" s="1"/>
  <c r="G364" i="20" s="1"/>
  <c r="G365" i="20" s="1"/>
  <c r="G366" i="20" s="1"/>
  <c r="G367" i="20" s="1"/>
  <c r="G368" i="20" s="1"/>
  <c r="G369" i="20" s="1"/>
  <c r="G370" i="20" s="1"/>
  <c r="G371" i="20" s="1"/>
  <c r="G372" i="20" s="1"/>
  <c r="G373" i="20" s="1"/>
  <c r="G374" i="20" s="1"/>
  <c r="G375" i="20" s="1"/>
  <c r="G376" i="20" s="1"/>
  <c r="G377" i="20" s="1"/>
  <c r="G378" i="20" s="1"/>
  <c r="G379" i="20" s="1"/>
  <c r="G380" i="20" s="1"/>
  <c r="G381" i="20" s="1"/>
  <c r="G382" i="20" s="1"/>
  <c r="G383" i="20" s="1"/>
  <c r="G384" i="20" s="1"/>
  <c r="G385" i="20" s="1"/>
  <c r="G386" i="20" s="1"/>
  <c r="G387" i="20" s="1"/>
  <c r="G388" i="20" s="1"/>
  <c r="G389" i="20" s="1"/>
  <c r="G390" i="20" s="1"/>
  <c r="G391" i="20" s="1"/>
  <c r="G392" i="20" s="1"/>
  <c r="G393" i="20" s="1"/>
  <c r="G394" i="20" s="1"/>
  <c r="G395" i="20" s="1"/>
  <c r="G396" i="20" s="1"/>
  <c r="G397" i="20" s="1"/>
  <c r="G398" i="20" s="1"/>
  <c r="G399" i="20" s="1"/>
  <c r="G400" i="20" s="1"/>
  <c r="G401" i="20" s="1"/>
  <c r="G402" i="20" s="1"/>
  <c r="G403" i="20" s="1"/>
  <c r="G404" i="20" s="1"/>
  <c r="G405" i="20" s="1"/>
  <c r="G406" i="20" s="1"/>
  <c r="G407" i="20" s="1"/>
  <c r="G408" i="20" s="1"/>
  <c r="G409" i="20" s="1"/>
  <c r="G410" i="20" s="1"/>
  <c r="G411" i="20" s="1"/>
  <c r="G412" i="20" s="1"/>
  <c r="G413" i="20" s="1"/>
  <c r="G414" i="20" s="1"/>
  <c r="G415" i="20" s="1"/>
  <c r="G416" i="20" s="1"/>
  <c r="G417" i="20" s="1"/>
  <c r="G418" i="20" s="1"/>
  <c r="G419" i="20" s="1"/>
  <c r="G420" i="20" s="1"/>
  <c r="G421" i="20" s="1"/>
  <c r="G422" i="20" s="1"/>
  <c r="G423" i="20" s="1"/>
  <c r="G424" i="20" s="1"/>
  <c r="G425" i="20" s="1"/>
  <c r="G426" i="20" s="1"/>
  <c r="G427" i="20" s="1"/>
  <c r="G428" i="20" s="1"/>
  <c r="G429" i="20" s="1"/>
  <c r="G430" i="20" s="1"/>
  <c r="G431" i="20" s="1"/>
  <c r="G432" i="20" s="1"/>
  <c r="G433" i="20" s="1"/>
  <c r="G434" i="20" s="1"/>
  <c r="G435" i="20" s="1"/>
  <c r="G436" i="20" s="1"/>
  <c r="G437" i="20" s="1"/>
  <c r="G438" i="20" s="1"/>
  <c r="G439" i="20" s="1"/>
  <c r="G440" i="20" s="1"/>
  <c r="G441" i="20" s="1"/>
  <c r="G442" i="20" s="1"/>
  <c r="G443" i="20" s="1"/>
  <c r="G444" i="20" s="1"/>
  <c r="G445" i="20" s="1"/>
  <c r="G446" i="20" s="1"/>
  <c r="G447" i="20" s="1"/>
  <c r="G448" i="20" s="1"/>
  <c r="G449" i="20" s="1"/>
  <c r="G450" i="20" s="1"/>
  <c r="G451" i="20" s="1"/>
  <c r="G452" i="20" s="1"/>
  <c r="G453" i="20" s="1"/>
  <c r="G454" i="20" s="1"/>
  <c r="G455" i="20" s="1"/>
  <c r="G456" i="20" s="1"/>
  <c r="G457" i="20" s="1"/>
  <c r="G458" i="20" s="1"/>
  <c r="G459" i="20" s="1"/>
  <c r="G460" i="20" s="1"/>
  <c r="G461" i="20" s="1"/>
  <c r="G462" i="20" s="1"/>
  <c r="G463" i="20" s="1"/>
  <c r="G464" i="20" s="1"/>
  <c r="G465" i="20" s="1"/>
  <c r="G466" i="20" s="1"/>
  <c r="G467" i="20" s="1"/>
  <c r="G468" i="20" s="1"/>
  <c r="G469" i="20" s="1"/>
  <c r="G470" i="20" s="1"/>
  <c r="G471" i="20" s="1"/>
  <c r="G472" i="20" s="1"/>
  <c r="G473" i="20" s="1"/>
  <c r="G474" i="20" s="1"/>
  <c r="G475" i="20" s="1"/>
  <c r="G476" i="20" s="1"/>
  <c r="G477" i="20" s="1"/>
  <c r="G478" i="20" s="1"/>
  <c r="G479" i="20" s="1"/>
  <c r="G480" i="20" s="1"/>
  <c r="G481" i="20" s="1"/>
  <c r="G482" i="20" s="1"/>
  <c r="G483" i="20" s="1"/>
  <c r="G484" i="20" s="1"/>
  <c r="G485" i="20" s="1"/>
  <c r="G486" i="20" s="1"/>
  <c r="G487" i="20" s="1"/>
  <c r="G488" i="20" s="1"/>
  <c r="G489" i="20" s="1"/>
  <c r="G490" i="20" s="1"/>
  <c r="G491" i="20" s="1"/>
  <c r="G492" i="20" s="1"/>
  <c r="G493" i="20" s="1"/>
  <c r="G494" i="20" s="1"/>
  <c r="G495" i="20" s="1"/>
  <c r="G496" i="20" s="1"/>
  <c r="G497" i="20" s="1"/>
  <c r="G498" i="20" s="1"/>
  <c r="G499" i="20" s="1"/>
  <c r="G500" i="20" s="1"/>
  <c r="G501" i="20" s="1"/>
  <c r="G502" i="20" s="1"/>
  <c r="G503" i="20" s="1"/>
  <c r="G504" i="20" s="1"/>
  <c r="G505" i="20" s="1"/>
  <c r="G506" i="20" s="1"/>
  <c r="G507" i="20" s="1"/>
  <c r="G508" i="20" s="1"/>
  <c r="G509" i="20" s="1"/>
  <c r="G510" i="20" s="1"/>
  <c r="G511" i="20" s="1"/>
  <c r="G512" i="20" s="1"/>
  <c r="G513" i="20" s="1"/>
  <c r="G514" i="20" s="1"/>
  <c r="G515" i="20" s="1"/>
  <c r="G516" i="20" s="1"/>
  <c r="G517" i="20" s="1"/>
  <c r="G518" i="20" s="1"/>
  <c r="G519" i="20" s="1"/>
  <c r="G520" i="20" s="1"/>
  <c r="G521" i="20" s="1"/>
  <c r="G522" i="20" s="1"/>
  <c r="G523" i="20" s="1"/>
  <c r="G524" i="20" s="1"/>
  <c r="G525" i="20" s="1"/>
  <c r="G526" i="20" s="1"/>
  <c r="G527" i="20" s="1"/>
  <c r="G528" i="20" s="1"/>
  <c r="G529" i="20" s="1"/>
  <c r="G530" i="20" s="1"/>
  <c r="G531" i="20" s="1"/>
  <c r="G532" i="20" s="1"/>
  <c r="G533" i="20" s="1"/>
  <c r="G534" i="20" s="1"/>
  <c r="G535" i="20" s="1"/>
  <c r="G536" i="20" s="1"/>
  <c r="G537" i="20" s="1"/>
  <c r="G538" i="20" s="1"/>
  <c r="G539" i="20" s="1"/>
  <c r="G540" i="20" s="1"/>
  <c r="G541" i="20" s="1"/>
  <c r="G542" i="20" s="1"/>
  <c r="G543" i="20" s="1"/>
  <c r="G544" i="20" s="1"/>
  <c r="G545" i="20" s="1"/>
  <c r="G546" i="20" s="1"/>
  <c r="G547" i="20" s="1"/>
  <c r="G548" i="20" s="1"/>
  <c r="G549" i="20" s="1"/>
  <c r="G550" i="20" s="1"/>
  <c r="G551" i="20" s="1"/>
  <c r="G552" i="20" s="1"/>
  <c r="G553" i="20" s="1"/>
  <c r="G554" i="20" s="1"/>
  <c r="G555" i="20" s="1"/>
  <c r="G556" i="20" s="1"/>
  <c r="G557" i="20" s="1"/>
  <c r="G558" i="20" s="1"/>
  <c r="G559" i="20" s="1"/>
  <c r="G560" i="20" s="1"/>
  <c r="G561" i="20" s="1"/>
  <c r="G562" i="20" s="1"/>
  <c r="G563" i="20" s="1"/>
  <c r="G564" i="20" s="1"/>
  <c r="G565" i="20" s="1"/>
  <c r="G566" i="20" s="1"/>
  <c r="G567" i="20" s="1"/>
  <c r="G568" i="20" s="1"/>
  <c r="G569" i="20" s="1"/>
  <c r="G570" i="20" s="1"/>
  <c r="G571" i="20" s="1"/>
  <c r="G572" i="20" s="1"/>
  <c r="G573" i="20" s="1"/>
  <c r="G574" i="20" s="1"/>
  <c r="G575" i="20" s="1"/>
  <c r="G576" i="20" s="1"/>
  <c r="G577" i="20" s="1"/>
  <c r="G578" i="20" s="1"/>
  <c r="G579" i="20" s="1"/>
  <c r="G580" i="20" s="1"/>
  <c r="G581" i="20" s="1"/>
  <c r="G582" i="20" s="1"/>
  <c r="G583" i="20" s="1"/>
  <c r="J16" i="20"/>
  <c r="J15" i="20"/>
  <c r="G15" i="20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G29" i="20" s="1"/>
  <c r="G30" i="20" s="1"/>
  <c r="G31" i="20" s="1"/>
  <c r="G14" i="20"/>
  <c r="G13" i="20"/>
  <c r="I12" i="20" a="1"/>
  <c r="I12" i="20" s="1"/>
  <c r="H36" i="12"/>
  <c r="X48" i="12"/>
  <c r="X47" i="12"/>
  <c r="X46" i="12"/>
  <c r="X45" i="12"/>
  <c r="X44" i="12"/>
  <c r="X43" i="12"/>
  <c r="X42" i="12"/>
  <c r="X41" i="12"/>
  <c r="X40" i="12"/>
  <c r="X39" i="12"/>
  <c r="X38" i="12"/>
  <c r="X37" i="12"/>
  <c r="X36" i="12"/>
  <c r="X35" i="12"/>
  <c r="X34" i="12"/>
  <c r="X33" i="12"/>
  <c r="X32" i="12"/>
  <c r="X31" i="12"/>
  <c r="X30" i="12"/>
  <c r="X29" i="12"/>
  <c r="X28" i="12"/>
  <c r="X27" i="12"/>
  <c r="X26" i="12"/>
  <c r="X25" i="12"/>
  <c r="X24" i="12"/>
  <c r="X23" i="12"/>
  <c r="X22" i="12"/>
  <c r="X21" i="12"/>
  <c r="X20" i="12"/>
  <c r="X19" i="12"/>
  <c r="X18" i="12"/>
  <c r="X17" i="12"/>
  <c r="X16" i="12"/>
  <c r="X15" i="12"/>
  <c r="X14" i="12"/>
  <c r="X13" i="12"/>
  <c r="M199" i="18"/>
  <c r="M200" i="18" s="1"/>
  <c r="M203" i="18" s="1"/>
  <c r="L199" i="18"/>
  <c r="L200" i="18" s="1"/>
  <c r="L203" i="18" s="1"/>
  <c r="K199" i="18"/>
  <c r="K200" i="18" s="1"/>
  <c r="K203" i="18" s="1"/>
  <c r="J199" i="18"/>
  <c r="J200" i="18" s="1"/>
  <c r="J203" i="18" s="1"/>
  <c r="I199" i="18"/>
  <c r="I200" i="18" s="1"/>
  <c r="I203" i="18" s="1"/>
  <c r="H199" i="18"/>
  <c r="H200" i="18" s="1"/>
  <c r="H203" i="18" s="1"/>
  <c r="G199" i="18"/>
  <c r="G200" i="18" s="1"/>
  <c r="G203" i="18" s="1"/>
  <c r="F199" i="18"/>
  <c r="F200" i="18" s="1"/>
  <c r="F203" i="18" s="1"/>
  <c r="E199" i="18"/>
  <c r="E200" i="18" s="1"/>
  <c r="E203" i="18" s="1"/>
  <c r="D199" i="18"/>
  <c r="D200" i="18" s="1"/>
  <c r="D203" i="18" s="1"/>
  <c r="C199" i="18"/>
  <c r="C200" i="18" s="1"/>
  <c r="C203" i="18" s="1"/>
  <c r="B199" i="18"/>
  <c r="B200" i="18" s="1"/>
  <c r="B203" i="18" s="1"/>
  <c r="M190" i="18"/>
  <c r="D190" i="18"/>
  <c r="B190" i="18"/>
  <c r="M189" i="18"/>
  <c r="L189" i="18"/>
  <c r="L190" i="18" s="1"/>
  <c r="K189" i="18"/>
  <c r="K190" i="18" s="1"/>
  <c r="J189" i="18"/>
  <c r="J190" i="18" s="1"/>
  <c r="I189" i="18"/>
  <c r="I190" i="18" s="1"/>
  <c r="H189" i="18"/>
  <c r="H190" i="18" s="1"/>
  <c r="G189" i="18"/>
  <c r="G190" i="18" s="1"/>
  <c r="F189" i="18"/>
  <c r="F190" i="18" s="1"/>
  <c r="E189" i="18"/>
  <c r="E190" i="18" s="1"/>
  <c r="D189" i="18"/>
  <c r="C189" i="18"/>
  <c r="C190" i="18" s="1"/>
  <c r="B189" i="18"/>
  <c r="M178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M113" i="18"/>
  <c r="L113" i="18"/>
  <c r="K113" i="18"/>
  <c r="J113" i="18"/>
  <c r="I113" i="18"/>
  <c r="H113" i="18"/>
  <c r="G113" i="18"/>
  <c r="F113" i="18"/>
  <c r="E113" i="18"/>
  <c r="D113" i="18"/>
  <c r="C113" i="18"/>
  <c r="B113" i="18"/>
  <c r="M109" i="18"/>
  <c r="L109" i="18"/>
  <c r="L178" i="18" s="1"/>
  <c r="K109" i="18"/>
  <c r="K178" i="18" s="1"/>
  <c r="J109" i="18"/>
  <c r="J178" i="18" s="1"/>
  <c r="I109" i="18"/>
  <c r="I178" i="18" s="1"/>
  <c r="H109" i="18"/>
  <c r="H178" i="18" s="1"/>
  <c r="G109" i="18"/>
  <c r="G178" i="18" s="1"/>
  <c r="F109" i="18"/>
  <c r="F178" i="18" s="1"/>
  <c r="E109" i="18"/>
  <c r="E178" i="18" s="1"/>
  <c r="D109" i="18"/>
  <c r="D178" i="18" s="1"/>
  <c r="C109" i="18"/>
  <c r="C178" i="18" s="1"/>
  <c r="B109" i="18"/>
  <c r="B178" i="18" s="1"/>
  <c r="M103" i="18"/>
  <c r="M104" i="18" s="1"/>
  <c r="L103" i="18"/>
  <c r="L104" i="18" s="1"/>
  <c r="K103" i="18"/>
  <c r="K104" i="18" s="1"/>
  <c r="J103" i="18"/>
  <c r="J104" i="18" s="1"/>
  <c r="I103" i="18"/>
  <c r="I104" i="18" s="1"/>
  <c r="H103" i="18"/>
  <c r="H104" i="18" s="1"/>
  <c r="G103" i="18"/>
  <c r="G104" i="18" s="1"/>
  <c r="F103" i="18"/>
  <c r="F104" i="18" s="1"/>
  <c r="E103" i="18"/>
  <c r="E104" i="18" s="1"/>
  <c r="D103" i="18"/>
  <c r="D104" i="18" s="1"/>
  <c r="C103" i="18"/>
  <c r="C104" i="18" s="1"/>
  <c r="B103" i="18"/>
  <c r="B104" i="18" s="1"/>
  <c r="M92" i="18"/>
  <c r="M93" i="18" s="1"/>
  <c r="L92" i="18"/>
  <c r="L93" i="18" s="1"/>
  <c r="K92" i="18"/>
  <c r="K93" i="18" s="1"/>
  <c r="J92" i="18"/>
  <c r="J93" i="18" s="1"/>
  <c r="I92" i="18"/>
  <c r="I93" i="18" s="1"/>
  <c r="H92" i="18"/>
  <c r="H93" i="18" s="1"/>
  <c r="G92" i="18"/>
  <c r="G93" i="18" s="1"/>
  <c r="G94" i="18" s="1"/>
  <c r="G179" i="18" s="1"/>
  <c r="G204" i="18" s="1"/>
  <c r="F92" i="18"/>
  <c r="F93" i="18" s="1"/>
  <c r="F94" i="18" s="1"/>
  <c r="E92" i="18"/>
  <c r="E93" i="18" s="1"/>
  <c r="E94" i="18" s="1"/>
  <c r="E179" i="18" s="1"/>
  <c r="D92" i="18"/>
  <c r="D93" i="18" s="1"/>
  <c r="C92" i="18"/>
  <c r="C93" i="18" s="1"/>
  <c r="B92" i="18"/>
  <c r="B93" i="18" s="1"/>
  <c r="M86" i="18"/>
  <c r="M94" i="18" s="1"/>
  <c r="M179" i="18" s="1"/>
  <c r="M204" i="18" s="1"/>
  <c r="L86" i="18"/>
  <c r="L94" i="18" s="1"/>
  <c r="L179" i="18" s="1"/>
  <c r="L204" i="18" s="1"/>
  <c r="K86" i="18"/>
  <c r="K94" i="18" s="1"/>
  <c r="J86" i="18"/>
  <c r="J94" i="18" s="1"/>
  <c r="I86" i="18"/>
  <c r="I94" i="18" s="1"/>
  <c r="H86" i="18"/>
  <c r="H94" i="18" s="1"/>
  <c r="G86" i="18"/>
  <c r="F86" i="18"/>
  <c r="E86" i="18"/>
  <c r="D86" i="18"/>
  <c r="D94" i="18" s="1"/>
  <c r="D179" i="18" s="1"/>
  <c r="C86" i="18"/>
  <c r="C94" i="18" s="1"/>
  <c r="C179" i="18" s="1"/>
  <c r="B86" i="18"/>
  <c r="B94" i="18" s="1"/>
  <c r="B179" i="18" s="1"/>
  <c r="M77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M68" i="18"/>
  <c r="L68" i="18"/>
  <c r="L77" i="18" s="1"/>
  <c r="K68" i="18"/>
  <c r="K77" i="18" s="1"/>
  <c r="J68" i="18"/>
  <c r="J77" i="18" s="1"/>
  <c r="I68" i="18"/>
  <c r="I77" i="18" s="1"/>
  <c r="H68" i="18"/>
  <c r="H77" i="18" s="1"/>
  <c r="G68" i="18"/>
  <c r="G77" i="18" s="1"/>
  <c r="F68" i="18"/>
  <c r="F77" i="18" s="1"/>
  <c r="E68" i="18"/>
  <c r="E77" i="18" s="1"/>
  <c r="D68" i="18"/>
  <c r="D77" i="18" s="1"/>
  <c r="C68" i="18"/>
  <c r="C77" i="18" s="1"/>
  <c r="B68" i="18"/>
  <c r="B77" i="18" s="1"/>
  <c r="M61" i="18"/>
  <c r="L61" i="18"/>
  <c r="K61" i="18"/>
  <c r="J61" i="18"/>
  <c r="I61" i="18"/>
  <c r="H61" i="18"/>
  <c r="G61" i="18"/>
  <c r="F61" i="18"/>
  <c r="E61" i="18"/>
  <c r="D61" i="18"/>
  <c r="C61" i="18"/>
  <c r="B61" i="18"/>
  <c r="M53" i="18"/>
  <c r="M63" i="18" s="1"/>
  <c r="L53" i="18"/>
  <c r="L63" i="18" s="1"/>
  <c r="K53" i="18"/>
  <c r="K63" i="18" s="1"/>
  <c r="J53" i="18"/>
  <c r="J63" i="18" s="1"/>
  <c r="I53" i="18"/>
  <c r="I63" i="18" s="1"/>
  <c r="H53" i="18"/>
  <c r="H63" i="18" s="1"/>
  <c r="G53" i="18"/>
  <c r="G63" i="18" s="1"/>
  <c r="F53" i="18"/>
  <c r="F63" i="18" s="1"/>
  <c r="E53" i="18"/>
  <c r="E63" i="18" s="1"/>
  <c r="D53" i="18"/>
  <c r="D63" i="18" s="1"/>
  <c r="C53" i="18"/>
  <c r="C63" i="18" s="1"/>
  <c r="B53" i="18"/>
  <c r="B63" i="18" s="1"/>
  <c r="M47" i="18"/>
  <c r="L47" i="18"/>
  <c r="K47" i="18"/>
  <c r="J47" i="18"/>
  <c r="I47" i="18"/>
  <c r="H47" i="18"/>
  <c r="G47" i="18"/>
  <c r="F47" i="18"/>
  <c r="E47" i="18"/>
  <c r="D47" i="18"/>
  <c r="C47" i="18"/>
  <c r="B47" i="18"/>
  <c r="M44" i="18"/>
  <c r="M48" i="18" s="1"/>
  <c r="L44" i="18"/>
  <c r="L48" i="18" s="1"/>
  <c r="K44" i="18"/>
  <c r="K48" i="18" s="1"/>
  <c r="J44" i="18"/>
  <c r="J48" i="18" s="1"/>
  <c r="I44" i="18"/>
  <c r="I48" i="18" s="1"/>
  <c r="H44" i="18"/>
  <c r="H48" i="18" s="1"/>
  <c r="G44" i="18"/>
  <c r="G48" i="18" s="1"/>
  <c r="F44" i="18"/>
  <c r="F48" i="18" s="1"/>
  <c r="E44" i="18"/>
  <c r="E48" i="18" s="1"/>
  <c r="D44" i="18"/>
  <c r="D48" i="18" s="1"/>
  <c r="C44" i="18"/>
  <c r="C48" i="18" s="1"/>
  <c r="B44" i="18"/>
  <c r="B48" i="18" s="1"/>
  <c r="M31" i="18"/>
  <c r="M30" i="18"/>
  <c r="L30" i="18"/>
  <c r="L31" i="18" s="1"/>
  <c r="K30" i="18"/>
  <c r="K31" i="18" s="1"/>
  <c r="J30" i="18"/>
  <c r="J31" i="18" s="1"/>
  <c r="I30" i="18"/>
  <c r="I31" i="18" s="1"/>
  <c r="H30" i="18"/>
  <c r="H31" i="18" s="1"/>
  <c r="G30" i="18"/>
  <c r="G31" i="18" s="1"/>
  <c r="F30" i="18"/>
  <c r="F31" i="18" s="1"/>
  <c r="E30" i="18"/>
  <c r="E31" i="18" s="1"/>
  <c r="D30" i="18"/>
  <c r="D31" i="18" s="1"/>
  <c r="C30" i="18"/>
  <c r="C31" i="18" s="1"/>
  <c r="B30" i="18"/>
  <c r="B31" i="18" s="1"/>
  <c r="M22" i="18"/>
  <c r="M23" i="18" s="1"/>
  <c r="M49" i="18" s="1"/>
  <c r="M78" i="18" s="1"/>
  <c r="L22" i="18"/>
  <c r="L23" i="18" s="1"/>
  <c r="K22" i="18"/>
  <c r="K23" i="18" s="1"/>
  <c r="J22" i="18"/>
  <c r="J23" i="18" s="1"/>
  <c r="I22" i="18"/>
  <c r="I23" i="18" s="1"/>
  <c r="H22" i="18"/>
  <c r="H23" i="18" s="1"/>
  <c r="G22" i="18"/>
  <c r="G23" i="18" s="1"/>
  <c r="F22" i="18"/>
  <c r="F23" i="18" s="1"/>
  <c r="F49" i="18" s="1"/>
  <c r="F78" i="18" s="1"/>
  <c r="E22" i="18"/>
  <c r="E23" i="18" s="1"/>
  <c r="E49" i="18" s="1"/>
  <c r="E78" i="18" s="1"/>
  <c r="D22" i="18"/>
  <c r="D23" i="18" s="1"/>
  <c r="D49" i="18" s="1"/>
  <c r="D78" i="18" s="1"/>
  <c r="C22" i="18"/>
  <c r="C23" i="18" s="1"/>
  <c r="C49" i="18" s="1"/>
  <c r="C78" i="18" s="1"/>
  <c r="B22" i="18"/>
  <c r="B23" i="18" s="1"/>
  <c r="B49" i="18" s="1"/>
  <c r="B78" i="18" s="1"/>
  <c r="V37" i="12"/>
  <c r="W37" i="12"/>
  <c r="F1714" i="17"/>
  <c r="F1710" i="17"/>
  <c r="F1711" i="17" s="1"/>
  <c r="F1712" i="17" s="1"/>
  <c r="F1713" i="17" s="1"/>
  <c r="G15" i="17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G105" i="17" s="1"/>
  <c r="G106" i="17" s="1"/>
  <c r="G107" i="17" s="1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  <c r="G118" i="17" s="1"/>
  <c r="G119" i="17" s="1"/>
  <c r="G120" i="17" s="1"/>
  <c r="G121" i="17" s="1"/>
  <c r="G122" i="17" s="1"/>
  <c r="G123" i="17" s="1"/>
  <c r="G124" i="17" s="1"/>
  <c r="G125" i="17" s="1"/>
  <c r="G126" i="17" s="1"/>
  <c r="G127" i="17" s="1"/>
  <c r="G128" i="17" s="1"/>
  <c r="G129" i="17" s="1"/>
  <c r="G130" i="17" s="1"/>
  <c r="G131" i="17" s="1"/>
  <c r="G132" i="17" s="1"/>
  <c r="G133" i="17" s="1"/>
  <c r="G134" i="17" s="1"/>
  <c r="G135" i="17" s="1"/>
  <c r="G136" i="17" s="1"/>
  <c r="G137" i="17" s="1"/>
  <c r="G138" i="17" s="1"/>
  <c r="G139" i="17" s="1"/>
  <c r="G140" i="17" s="1"/>
  <c r="G141" i="17" s="1"/>
  <c r="G142" i="17" s="1"/>
  <c r="G143" i="17" s="1"/>
  <c r="G144" i="17" s="1"/>
  <c r="G145" i="17" s="1"/>
  <c r="G146" i="17" s="1"/>
  <c r="G147" i="17" s="1"/>
  <c r="G148" i="17" s="1"/>
  <c r="G149" i="17" s="1"/>
  <c r="G150" i="17" s="1"/>
  <c r="G151" i="17" s="1"/>
  <c r="G152" i="17" s="1"/>
  <c r="G153" i="17" s="1"/>
  <c r="G154" i="17" s="1"/>
  <c r="G155" i="17" s="1"/>
  <c r="G156" i="17" s="1"/>
  <c r="G157" i="17" s="1"/>
  <c r="G158" i="17" s="1"/>
  <c r="G159" i="17" s="1"/>
  <c r="G160" i="17" s="1"/>
  <c r="G161" i="17" s="1"/>
  <c r="G162" i="17" s="1"/>
  <c r="G163" i="17" s="1"/>
  <c r="G164" i="17" s="1"/>
  <c r="G165" i="17" s="1"/>
  <c r="G166" i="17" s="1"/>
  <c r="G167" i="17" s="1"/>
  <c r="G168" i="17" s="1"/>
  <c r="G169" i="17" s="1"/>
  <c r="G170" i="17" s="1"/>
  <c r="G171" i="17" s="1"/>
  <c r="G172" i="17" s="1"/>
  <c r="G173" i="17" s="1"/>
  <c r="G174" i="17" s="1"/>
  <c r="G175" i="17" s="1"/>
  <c r="G176" i="17" s="1"/>
  <c r="G177" i="17" s="1"/>
  <c r="G178" i="17" s="1"/>
  <c r="G179" i="17" s="1"/>
  <c r="G180" i="17" s="1"/>
  <c r="G181" i="17" s="1"/>
  <c r="G182" i="17" s="1"/>
  <c r="G183" i="17" s="1"/>
  <c r="G184" i="17" s="1"/>
  <c r="G185" i="17" s="1"/>
  <c r="G186" i="17" s="1"/>
  <c r="G187" i="17" s="1"/>
  <c r="G188" i="17" s="1"/>
  <c r="G189" i="17" s="1"/>
  <c r="G190" i="17" s="1"/>
  <c r="G191" i="17" s="1"/>
  <c r="G192" i="17" s="1"/>
  <c r="G193" i="17" s="1"/>
  <c r="G194" i="17" s="1"/>
  <c r="G195" i="17" s="1"/>
  <c r="G196" i="17" s="1"/>
  <c r="G197" i="17" s="1"/>
  <c r="G198" i="17" s="1"/>
  <c r="G199" i="17" s="1"/>
  <c r="G200" i="17" s="1"/>
  <c r="G201" i="17" s="1"/>
  <c r="G202" i="17" s="1"/>
  <c r="G203" i="17" s="1"/>
  <c r="G204" i="17" s="1"/>
  <c r="G205" i="17" s="1"/>
  <c r="G206" i="17" s="1"/>
  <c r="G207" i="17" s="1"/>
  <c r="G208" i="17" s="1"/>
  <c r="G209" i="17" s="1"/>
  <c r="G210" i="17" s="1"/>
  <c r="G211" i="17" s="1"/>
  <c r="G212" i="17" s="1"/>
  <c r="G213" i="17" s="1"/>
  <c r="G214" i="17" s="1"/>
  <c r="G215" i="17" s="1"/>
  <c r="G216" i="17" s="1"/>
  <c r="G217" i="17" s="1"/>
  <c r="G218" i="17" s="1"/>
  <c r="G219" i="17" s="1"/>
  <c r="G220" i="17" s="1"/>
  <c r="G221" i="17" s="1"/>
  <c r="G222" i="17" s="1"/>
  <c r="G223" i="17" s="1"/>
  <c r="G224" i="17" s="1"/>
  <c r="G225" i="17" s="1"/>
  <c r="G226" i="17" s="1"/>
  <c r="G227" i="17" s="1"/>
  <c r="G228" i="17" s="1"/>
  <c r="G229" i="17" s="1"/>
  <c r="G230" i="17" s="1"/>
  <c r="G231" i="17" s="1"/>
  <c r="G232" i="17" s="1"/>
  <c r="G233" i="17" s="1"/>
  <c r="G234" i="17" s="1"/>
  <c r="G235" i="17" s="1"/>
  <c r="G236" i="17" s="1"/>
  <c r="G237" i="17" s="1"/>
  <c r="G238" i="17" s="1"/>
  <c r="G239" i="17" s="1"/>
  <c r="G240" i="17" s="1"/>
  <c r="G241" i="17" s="1"/>
  <c r="G242" i="17" s="1"/>
  <c r="G243" i="17" s="1"/>
  <c r="G244" i="17" s="1"/>
  <c r="G245" i="17" s="1"/>
  <c r="G246" i="17" s="1"/>
  <c r="G247" i="17" s="1"/>
  <c r="G248" i="17" s="1"/>
  <c r="G249" i="17" s="1"/>
  <c r="G250" i="17" s="1"/>
  <c r="G251" i="17" s="1"/>
  <c r="G252" i="17" s="1"/>
  <c r="G253" i="17" s="1"/>
  <c r="G254" i="17" s="1"/>
  <c r="G255" i="17" s="1"/>
  <c r="G256" i="17" s="1"/>
  <c r="G257" i="17" s="1"/>
  <c r="G258" i="17" s="1"/>
  <c r="G259" i="17" s="1"/>
  <c r="G260" i="17" s="1"/>
  <c r="G261" i="17" s="1"/>
  <c r="G262" i="17" s="1"/>
  <c r="G263" i="17" s="1"/>
  <c r="G264" i="17" s="1"/>
  <c r="G265" i="17" s="1"/>
  <c r="G266" i="17" s="1"/>
  <c r="G267" i="17" s="1"/>
  <c r="G268" i="17" s="1"/>
  <c r="G269" i="17" s="1"/>
  <c r="G270" i="17" s="1"/>
  <c r="G271" i="17" s="1"/>
  <c r="G272" i="17" s="1"/>
  <c r="G273" i="17" s="1"/>
  <c r="G274" i="17" s="1"/>
  <c r="G275" i="17" s="1"/>
  <c r="G276" i="17" s="1"/>
  <c r="G277" i="17" s="1"/>
  <c r="G278" i="17" s="1"/>
  <c r="G279" i="17" s="1"/>
  <c r="G280" i="17" s="1"/>
  <c r="G281" i="17" s="1"/>
  <c r="G282" i="17" s="1"/>
  <c r="G283" i="17" s="1"/>
  <c r="G284" i="17" s="1"/>
  <c r="G285" i="17" s="1"/>
  <c r="G286" i="17" s="1"/>
  <c r="G287" i="17" s="1"/>
  <c r="G288" i="17" s="1"/>
  <c r="G289" i="17" s="1"/>
  <c r="G290" i="17" s="1"/>
  <c r="G291" i="17" s="1"/>
  <c r="G292" i="17" s="1"/>
  <c r="G293" i="17" s="1"/>
  <c r="G294" i="17" s="1"/>
  <c r="G295" i="17" s="1"/>
  <c r="G296" i="17" s="1"/>
  <c r="G297" i="17" s="1"/>
  <c r="G298" i="17" s="1"/>
  <c r="G299" i="17" s="1"/>
  <c r="G300" i="17" s="1"/>
  <c r="G301" i="17" s="1"/>
  <c r="G302" i="17" s="1"/>
  <c r="G303" i="17" s="1"/>
  <c r="G304" i="17" s="1"/>
  <c r="G305" i="17" s="1"/>
  <c r="G306" i="17" s="1"/>
  <c r="G307" i="17" s="1"/>
  <c r="G308" i="17" s="1"/>
  <c r="G309" i="17" s="1"/>
  <c r="G310" i="17" s="1"/>
  <c r="G311" i="17" s="1"/>
  <c r="G312" i="17" s="1"/>
  <c r="G313" i="17" s="1"/>
  <c r="G314" i="17" s="1"/>
  <c r="G315" i="17" s="1"/>
  <c r="G316" i="17" s="1"/>
  <c r="G317" i="17" s="1"/>
  <c r="G318" i="17" s="1"/>
  <c r="G319" i="17" s="1"/>
  <c r="G320" i="17" s="1"/>
  <c r="G321" i="17" s="1"/>
  <c r="G322" i="17" s="1"/>
  <c r="G323" i="17" s="1"/>
  <c r="G324" i="17" s="1"/>
  <c r="G325" i="17" s="1"/>
  <c r="G326" i="17" s="1"/>
  <c r="G327" i="17" s="1"/>
  <c r="G328" i="17" s="1"/>
  <c r="G329" i="17" s="1"/>
  <c r="G330" i="17" s="1"/>
  <c r="G331" i="17" s="1"/>
  <c r="G332" i="17" s="1"/>
  <c r="G333" i="17" s="1"/>
  <c r="G334" i="17" s="1"/>
  <c r="G335" i="17" s="1"/>
  <c r="G336" i="17" s="1"/>
  <c r="G337" i="17" s="1"/>
  <c r="G338" i="17" s="1"/>
  <c r="G339" i="17" s="1"/>
  <c r="G340" i="17" s="1"/>
  <c r="G341" i="17" s="1"/>
  <c r="G342" i="17" s="1"/>
  <c r="G343" i="17" s="1"/>
  <c r="G344" i="17" s="1"/>
  <c r="G345" i="17" s="1"/>
  <c r="G346" i="17" s="1"/>
  <c r="G347" i="17" s="1"/>
  <c r="G348" i="17" s="1"/>
  <c r="G349" i="17" s="1"/>
  <c r="G350" i="17" s="1"/>
  <c r="G351" i="17" s="1"/>
  <c r="G352" i="17" s="1"/>
  <c r="G353" i="17" s="1"/>
  <c r="G354" i="17" s="1"/>
  <c r="G355" i="17" s="1"/>
  <c r="G356" i="17" s="1"/>
  <c r="G357" i="17" s="1"/>
  <c r="G358" i="17" s="1"/>
  <c r="G359" i="17" s="1"/>
  <c r="G360" i="17" s="1"/>
  <c r="G361" i="17" s="1"/>
  <c r="G362" i="17" s="1"/>
  <c r="G363" i="17" s="1"/>
  <c r="G364" i="17" s="1"/>
  <c r="G365" i="17" s="1"/>
  <c r="G366" i="17" s="1"/>
  <c r="G367" i="17" s="1"/>
  <c r="G368" i="17" s="1"/>
  <c r="G369" i="17" s="1"/>
  <c r="G370" i="17" s="1"/>
  <c r="G371" i="17" s="1"/>
  <c r="G372" i="17" s="1"/>
  <c r="G373" i="17" s="1"/>
  <c r="G374" i="17" s="1"/>
  <c r="G375" i="17" s="1"/>
  <c r="G376" i="17" s="1"/>
  <c r="G377" i="17" s="1"/>
  <c r="G378" i="17" s="1"/>
  <c r="G379" i="17" s="1"/>
  <c r="G380" i="17" s="1"/>
  <c r="G381" i="17" s="1"/>
  <c r="G382" i="17" s="1"/>
  <c r="G383" i="17" s="1"/>
  <c r="G384" i="17" s="1"/>
  <c r="G385" i="17" s="1"/>
  <c r="G386" i="17" s="1"/>
  <c r="G387" i="17" s="1"/>
  <c r="G388" i="17" s="1"/>
  <c r="G389" i="17" s="1"/>
  <c r="G390" i="17" s="1"/>
  <c r="G391" i="17" s="1"/>
  <c r="G392" i="17" s="1"/>
  <c r="G393" i="17" s="1"/>
  <c r="G394" i="17" s="1"/>
  <c r="G395" i="17" s="1"/>
  <c r="G396" i="17" s="1"/>
  <c r="G397" i="17" s="1"/>
  <c r="G398" i="17" s="1"/>
  <c r="G399" i="17" s="1"/>
  <c r="G400" i="17" s="1"/>
  <c r="G401" i="17" s="1"/>
  <c r="G402" i="17" s="1"/>
  <c r="G403" i="17" s="1"/>
  <c r="G404" i="17" s="1"/>
  <c r="G405" i="17" s="1"/>
  <c r="G406" i="17" s="1"/>
  <c r="G407" i="17" s="1"/>
  <c r="G408" i="17" s="1"/>
  <c r="G409" i="17" s="1"/>
  <c r="G410" i="17" s="1"/>
  <c r="G411" i="17" s="1"/>
  <c r="G412" i="17" s="1"/>
  <c r="G413" i="17" s="1"/>
  <c r="G414" i="17" s="1"/>
  <c r="G415" i="17" s="1"/>
  <c r="G416" i="17" s="1"/>
  <c r="G417" i="17" s="1"/>
  <c r="G418" i="17" s="1"/>
  <c r="G419" i="17" s="1"/>
  <c r="G420" i="17" s="1"/>
  <c r="G421" i="17" s="1"/>
  <c r="G422" i="17" s="1"/>
  <c r="G423" i="17" s="1"/>
  <c r="G424" i="17" s="1"/>
  <c r="G425" i="17" s="1"/>
  <c r="G426" i="17" s="1"/>
  <c r="G427" i="17" s="1"/>
  <c r="G428" i="17" s="1"/>
  <c r="G429" i="17" s="1"/>
  <c r="G430" i="17" s="1"/>
  <c r="G431" i="17" s="1"/>
  <c r="G432" i="17" s="1"/>
  <c r="G433" i="17" s="1"/>
  <c r="G434" i="17" s="1"/>
  <c r="G435" i="17" s="1"/>
  <c r="G436" i="17" s="1"/>
  <c r="G437" i="17" s="1"/>
  <c r="G438" i="17" s="1"/>
  <c r="G439" i="17" s="1"/>
  <c r="G440" i="17" s="1"/>
  <c r="G441" i="17" s="1"/>
  <c r="G442" i="17" s="1"/>
  <c r="G443" i="17" s="1"/>
  <c r="G444" i="17" s="1"/>
  <c r="G445" i="17" s="1"/>
  <c r="G446" i="17" s="1"/>
  <c r="G447" i="17" s="1"/>
  <c r="G448" i="17" s="1"/>
  <c r="G449" i="17" s="1"/>
  <c r="G450" i="17" s="1"/>
  <c r="G451" i="17" s="1"/>
  <c r="G452" i="17" s="1"/>
  <c r="G453" i="17" s="1"/>
  <c r="G454" i="17" s="1"/>
  <c r="G455" i="17" s="1"/>
  <c r="G456" i="17" s="1"/>
  <c r="G457" i="17" s="1"/>
  <c r="G458" i="17" s="1"/>
  <c r="G459" i="17" s="1"/>
  <c r="G460" i="17" s="1"/>
  <c r="G461" i="17" s="1"/>
  <c r="G462" i="17" s="1"/>
  <c r="G463" i="17" s="1"/>
  <c r="G464" i="17" s="1"/>
  <c r="G465" i="17" s="1"/>
  <c r="G466" i="17" s="1"/>
  <c r="G467" i="17" s="1"/>
  <c r="G468" i="17" s="1"/>
  <c r="G469" i="17" s="1"/>
  <c r="G470" i="17" s="1"/>
  <c r="G471" i="17" s="1"/>
  <c r="G472" i="17" s="1"/>
  <c r="G473" i="17" s="1"/>
  <c r="G474" i="17" s="1"/>
  <c r="G475" i="17" s="1"/>
  <c r="G476" i="17" s="1"/>
  <c r="G477" i="17" s="1"/>
  <c r="G478" i="17" s="1"/>
  <c r="G479" i="17" s="1"/>
  <c r="G480" i="17" s="1"/>
  <c r="G481" i="17" s="1"/>
  <c r="G482" i="17" s="1"/>
  <c r="G483" i="17" s="1"/>
  <c r="G484" i="17" s="1"/>
  <c r="G485" i="17" s="1"/>
  <c r="G486" i="17" s="1"/>
  <c r="G487" i="17" s="1"/>
  <c r="G488" i="17" s="1"/>
  <c r="G489" i="17" s="1"/>
  <c r="G490" i="17" s="1"/>
  <c r="G491" i="17" s="1"/>
  <c r="G492" i="17" s="1"/>
  <c r="G493" i="17" s="1"/>
  <c r="G494" i="17" s="1"/>
  <c r="G495" i="17" s="1"/>
  <c r="G496" i="17" s="1"/>
  <c r="G497" i="17" s="1"/>
  <c r="G498" i="17" s="1"/>
  <c r="G499" i="17" s="1"/>
  <c r="G500" i="17" s="1"/>
  <c r="G501" i="17" s="1"/>
  <c r="G502" i="17" s="1"/>
  <c r="G503" i="17" s="1"/>
  <c r="G504" i="17" s="1"/>
  <c r="G505" i="17" s="1"/>
  <c r="G506" i="17" s="1"/>
  <c r="G507" i="17" s="1"/>
  <c r="G508" i="17" s="1"/>
  <c r="G509" i="17" s="1"/>
  <c r="G510" i="17" s="1"/>
  <c r="G511" i="17" s="1"/>
  <c r="G512" i="17" s="1"/>
  <c r="G513" i="17" s="1"/>
  <c r="G514" i="17" s="1"/>
  <c r="G515" i="17" s="1"/>
  <c r="G516" i="17" s="1"/>
  <c r="G517" i="17" s="1"/>
  <c r="G518" i="17" s="1"/>
  <c r="G519" i="17" s="1"/>
  <c r="G520" i="17" s="1"/>
  <c r="G521" i="17" s="1"/>
  <c r="G522" i="17" s="1"/>
  <c r="G523" i="17" s="1"/>
  <c r="G524" i="17" s="1"/>
  <c r="G525" i="17" s="1"/>
  <c r="G526" i="17" s="1"/>
  <c r="G527" i="17" s="1"/>
  <c r="G528" i="17" s="1"/>
  <c r="G529" i="17" s="1"/>
  <c r="G530" i="17" s="1"/>
  <c r="G531" i="17" s="1"/>
  <c r="G532" i="17" s="1"/>
  <c r="G533" i="17" s="1"/>
  <c r="G534" i="17" s="1"/>
  <c r="G535" i="17" s="1"/>
  <c r="G536" i="17" s="1"/>
  <c r="G537" i="17" s="1"/>
  <c r="G538" i="17" s="1"/>
  <c r="G539" i="17" s="1"/>
  <c r="G540" i="17" s="1"/>
  <c r="G541" i="17" s="1"/>
  <c r="G542" i="17" s="1"/>
  <c r="G543" i="17" s="1"/>
  <c r="G544" i="17" s="1"/>
  <c r="G545" i="17" s="1"/>
  <c r="G546" i="17" s="1"/>
  <c r="G547" i="17" s="1"/>
  <c r="G548" i="17" s="1"/>
  <c r="G549" i="17" s="1"/>
  <c r="G550" i="17" s="1"/>
  <c r="G551" i="17" s="1"/>
  <c r="G552" i="17" s="1"/>
  <c r="G553" i="17" s="1"/>
  <c r="G554" i="17" s="1"/>
  <c r="G555" i="17" s="1"/>
  <c r="G556" i="17" s="1"/>
  <c r="G557" i="17" s="1"/>
  <c r="G558" i="17" s="1"/>
  <c r="G559" i="17" s="1"/>
  <c r="G560" i="17" s="1"/>
  <c r="G561" i="17" s="1"/>
  <c r="G562" i="17" s="1"/>
  <c r="G563" i="17" s="1"/>
  <c r="G564" i="17" s="1"/>
  <c r="G565" i="17" s="1"/>
  <c r="G566" i="17" s="1"/>
  <c r="G567" i="17" s="1"/>
  <c r="G568" i="17" s="1"/>
  <c r="G569" i="17" s="1"/>
  <c r="G570" i="17" s="1"/>
  <c r="G571" i="17" s="1"/>
  <c r="G572" i="17" s="1"/>
  <c r="G573" i="17" s="1"/>
  <c r="G574" i="17" s="1"/>
  <c r="G575" i="17" s="1"/>
  <c r="G576" i="17" s="1"/>
  <c r="G577" i="17" s="1"/>
  <c r="G578" i="17" s="1"/>
  <c r="G579" i="17" s="1"/>
  <c r="G580" i="17" s="1"/>
  <c r="G581" i="17" s="1"/>
  <c r="G582" i="17" s="1"/>
  <c r="G583" i="17" s="1"/>
  <c r="G584" i="17" s="1"/>
  <c r="G585" i="17" s="1"/>
  <c r="G586" i="17" s="1"/>
  <c r="G587" i="17" s="1"/>
  <c r="G588" i="17" s="1"/>
  <c r="G589" i="17" s="1"/>
  <c r="G590" i="17" s="1"/>
  <c r="G591" i="17" s="1"/>
  <c r="G592" i="17" s="1"/>
  <c r="G593" i="17" s="1"/>
  <c r="G594" i="17" s="1"/>
  <c r="G595" i="17" s="1"/>
  <c r="G596" i="17" s="1"/>
  <c r="G597" i="17" s="1"/>
  <c r="G598" i="17" s="1"/>
  <c r="G599" i="17" s="1"/>
  <c r="G600" i="17" s="1"/>
  <c r="G601" i="17" s="1"/>
  <c r="G602" i="17" s="1"/>
  <c r="G603" i="17" s="1"/>
  <c r="G604" i="17" s="1"/>
  <c r="G605" i="17" s="1"/>
  <c r="G606" i="17" s="1"/>
  <c r="G607" i="17" s="1"/>
  <c r="G608" i="17" s="1"/>
  <c r="G609" i="17" s="1"/>
  <c r="G610" i="17" s="1"/>
  <c r="G611" i="17" s="1"/>
  <c r="G612" i="17" s="1"/>
  <c r="G613" i="17" s="1"/>
  <c r="G614" i="17" s="1"/>
  <c r="G615" i="17" s="1"/>
  <c r="G616" i="17" s="1"/>
  <c r="G617" i="17" s="1"/>
  <c r="G618" i="17" s="1"/>
  <c r="G619" i="17" s="1"/>
  <c r="G620" i="17" s="1"/>
  <c r="G621" i="17" s="1"/>
  <c r="G622" i="17" s="1"/>
  <c r="G623" i="17" s="1"/>
  <c r="G624" i="17" s="1"/>
  <c r="G625" i="17" s="1"/>
  <c r="G626" i="17" s="1"/>
  <c r="G627" i="17" s="1"/>
  <c r="G628" i="17" s="1"/>
  <c r="G629" i="17" s="1"/>
  <c r="G630" i="17" s="1"/>
  <c r="G631" i="17" s="1"/>
  <c r="G632" i="17" s="1"/>
  <c r="G633" i="17" s="1"/>
  <c r="G634" i="17" s="1"/>
  <c r="G635" i="17" s="1"/>
  <c r="G636" i="17" s="1"/>
  <c r="G637" i="17" s="1"/>
  <c r="G638" i="17" s="1"/>
  <c r="G639" i="17" s="1"/>
  <c r="G640" i="17" s="1"/>
  <c r="G641" i="17" s="1"/>
  <c r="G642" i="17" s="1"/>
  <c r="G643" i="17" s="1"/>
  <c r="G644" i="17" s="1"/>
  <c r="G645" i="17" s="1"/>
  <c r="G646" i="17" s="1"/>
  <c r="G647" i="17" s="1"/>
  <c r="G648" i="17" s="1"/>
  <c r="G649" i="17" s="1"/>
  <c r="G650" i="17" s="1"/>
  <c r="G651" i="17" s="1"/>
  <c r="G652" i="17" s="1"/>
  <c r="G653" i="17" s="1"/>
  <c r="G654" i="17" s="1"/>
  <c r="G655" i="17" s="1"/>
  <c r="G656" i="17" s="1"/>
  <c r="G657" i="17" s="1"/>
  <c r="G658" i="17" s="1"/>
  <c r="G659" i="17" s="1"/>
  <c r="G660" i="17" s="1"/>
  <c r="G661" i="17" s="1"/>
  <c r="G662" i="17" s="1"/>
  <c r="G663" i="17" s="1"/>
  <c r="G664" i="17" s="1"/>
  <c r="G665" i="17" s="1"/>
  <c r="G666" i="17" s="1"/>
  <c r="G667" i="17" s="1"/>
  <c r="G668" i="17" s="1"/>
  <c r="G669" i="17" s="1"/>
  <c r="G670" i="17" s="1"/>
  <c r="G671" i="17" s="1"/>
  <c r="G672" i="17" s="1"/>
  <c r="G673" i="17" s="1"/>
  <c r="G674" i="17" s="1"/>
  <c r="G675" i="17" s="1"/>
  <c r="G676" i="17" s="1"/>
  <c r="G677" i="17" s="1"/>
  <c r="G678" i="17" s="1"/>
  <c r="G679" i="17" s="1"/>
  <c r="G680" i="17" s="1"/>
  <c r="G681" i="17" s="1"/>
  <c r="G682" i="17" s="1"/>
  <c r="G683" i="17" s="1"/>
  <c r="G684" i="17" s="1"/>
  <c r="G685" i="17" s="1"/>
  <c r="G686" i="17" s="1"/>
  <c r="G687" i="17" s="1"/>
  <c r="G688" i="17" s="1"/>
  <c r="G689" i="17" s="1"/>
  <c r="G690" i="17" s="1"/>
  <c r="G691" i="17" s="1"/>
  <c r="G692" i="17" s="1"/>
  <c r="G693" i="17" s="1"/>
  <c r="G694" i="17" s="1"/>
  <c r="G695" i="17" s="1"/>
  <c r="G696" i="17" s="1"/>
  <c r="G697" i="17" s="1"/>
  <c r="G698" i="17" s="1"/>
  <c r="G699" i="17" s="1"/>
  <c r="G700" i="17" s="1"/>
  <c r="G701" i="17" s="1"/>
  <c r="G702" i="17" s="1"/>
  <c r="G703" i="17" s="1"/>
  <c r="G704" i="17" s="1"/>
  <c r="G705" i="17" s="1"/>
  <c r="G706" i="17" s="1"/>
  <c r="G707" i="17" s="1"/>
  <c r="G708" i="17" s="1"/>
  <c r="G709" i="17" s="1"/>
  <c r="G710" i="17" s="1"/>
  <c r="G711" i="17" s="1"/>
  <c r="G712" i="17" s="1"/>
  <c r="G713" i="17" s="1"/>
  <c r="G714" i="17" s="1"/>
  <c r="G715" i="17" s="1"/>
  <c r="G716" i="17" s="1"/>
  <c r="G717" i="17" s="1"/>
  <c r="G718" i="17" s="1"/>
  <c r="G719" i="17" s="1"/>
  <c r="G720" i="17" s="1"/>
  <c r="G721" i="17" s="1"/>
  <c r="G722" i="17" s="1"/>
  <c r="G723" i="17" s="1"/>
  <c r="G724" i="17" s="1"/>
  <c r="G725" i="17" s="1"/>
  <c r="G726" i="17" s="1"/>
  <c r="G727" i="17" s="1"/>
  <c r="G728" i="17" s="1"/>
  <c r="G729" i="17" s="1"/>
  <c r="G730" i="17" s="1"/>
  <c r="G731" i="17" s="1"/>
  <c r="G732" i="17" s="1"/>
  <c r="G733" i="17" s="1"/>
  <c r="G734" i="17" s="1"/>
  <c r="G735" i="17" s="1"/>
  <c r="G736" i="17" s="1"/>
  <c r="G737" i="17" s="1"/>
  <c r="G738" i="17" s="1"/>
  <c r="G739" i="17" s="1"/>
  <c r="G740" i="17" s="1"/>
  <c r="G741" i="17" s="1"/>
  <c r="G742" i="17" s="1"/>
  <c r="G743" i="17" s="1"/>
  <c r="G744" i="17" s="1"/>
  <c r="G745" i="17" s="1"/>
  <c r="G746" i="17" s="1"/>
  <c r="G747" i="17" s="1"/>
  <c r="G748" i="17" s="1"/>
  <c r="G749" i="17" s="1"/>
  <c r="G750" i="17" s="1"/>
  <c r="G751" i="17" s="1"/>
  <c r="G752" i="17" s="1"/>
  <c r="G753" i="17" s="1"/>
  <c r="G754" i="17" s="1"/>
  <c r="G755" i="17" s="1"/>
  <c r="G756" i="17" s="1"/>
  <c r="G757" i="17" s="1"/>
  <c r="G758" i="17" s="1"/>
  <c r="G759" i="17" s="1"/>
  <c r="G760" i="17" s="1"/>
  <c r="G761" i="17" s="1"/>
  <c r="G762" i="17" s="1"/>
  <c r="G763" i="17" s="1"/>
  <c r="G764" i="17" s="1"/>
  <c r="G765" i="17" s="1"/>
  <c r="G766" i="17" s="1"/>
  <c r="G767" i="17" s="1"/>
  <c r="G768" i="17" s="1"/>
  <c r="G769" i="17" s="1"/>
  <c r="G770" i="17" s="1"/>
  <c r="G771" i="17" s="1"/>
  <c r="G772" i="17" s="1"/>
  <c r="G773" i="17" s="1"/>
  <c r="G774" i="17" s="1"/>
  <c r="G775" i="17" s="1"/>
  <c r="G776" i="17" s="1"/>
  <c r="G777" i="17" s="1"/>
  <c r="G778" i="17" s="1"/>
  <c r="G779" i="17" s="1"/>
  <c r="G780" i="17" s="1"/>
  <c r="G781" i="17" s="1"/>
  <c r="G782" i="17" s="1"/>
  <c r="G783" i="17" s="1"/>
  <c r="G784" i="17" s="1"/>
  <c r="G785" i="17" s="1"/>
  <c r="G786" i="17" s="1"/>
  <c r="G787" i="17" s="1"/>
  <c r="G788" i="17" s="1"/>
  <c r="G789" i="17" s="1"/>
  <c r="G790" i="17" s="1"/>
  <c r="G791" i="17" s="1"/>
  <c r="G792" i="17" s="1"/>
  <c r="G793" i="17" s="1"/>
  <c r="G794" i="17" s="1"/>
  <c r="G795" i="17" s="1"/>
  <c r="G796" i="17" s="1"/>
  <c r="G797" i="17" s="1"/>
  <c r="G798" i="17" s="1"/>
  <c r="G799" i="17" s="1"/>
  <c r="G800" i="17" s="1"/>
  <c r="G801" i="17" s="1"/>
  <c r="G802" i="17" s="1"/>
  <c r="G803" i="17" s="1"/>
  <c r="G804" i="17" s="1"/>
  <c r="G805" i="17" s="1"/>
  <c r="G806" i="17" s="1"/>
  <c r="G807" i="17" s="1"/>
  <c r="G808" i="17" s="1"/>
  <c r="G809" i="17" s="1"/>
  <c r="G810" i="17" s="1"/>
  <c r="G811" i="17" s="1"/>
  <c r="G812" i="17" s="1"/>
  <c r="G813" i="17" s="1"/>
  <c r="G814" i="17" s="1"/>
  <c r="G815" i="17" s="1"/>
  <c r="G816" i="17" s="1"/>
  <c r="G817" i="17" s="1"/>
  <c r="G818" i="17" s="1"/>
  <c r="G819" i="17" s="1"/>
  <c r="G820" i="17" s="1"/>
  <c r="G821" i="17" s="1"/>
  <c r="G822" i="17" s="1"/>
  <c r="G823" i="17" s="1"/>
  <c r="G824" i="17" s="1"/>
  <c r="G825" i="17" s="1"/>
  <c r="G826" i="17" s="1"/>
  <c r="G827" i="17" s="1"/>
  <c r="G828" i="17" s="1"/>
  <c r="G829" i="17" s="1"/>
  <c r="G830" i="17" s="1"/>
  <c r="G831" i="17" s="1"/>
  <c r="G832" i="17" s="1"/>
  <c r="G833" i="17" s="1"/>
  <c r="G834" i="17" s="1"/>
  <c r="G835" i="17" s="1"/>
  <c r="G836" i="17" s="1"/>
  <c r="G837" i="17" s="1"/>
  <c r="G838" i="17" s="1"/>
  <c r="G839" i="17" s="1"/>
  <c r="G840" i="17" s="1"/>
  <c r="G841" i="17" s="1"/>
  <c r="G842" i="17" s="1"/>
  <c r="G843" i="17" s="1"/>
  <c r="G844" i="17" s="1"/>
  <c r="G845" i="17" s="1"/>
  <c r="G846" i="17" s="1"/>
  <c r="G847" i="17" s="1"/>
  <c r="G848" i="17" s="1"/>
  <c r="G849" i="17" s="1"/>
  <c r="G850" i="17" s="1"/>
  <c r="G851" i="17" s="1"/>
  <c r="G852" i="17" s="1"/>
  <c r="G853" i="17" s="1"/>
  <c r="G854" i="17" s="1"/>
  <c r="G855" i="17" s="1"/>
  <c r="G856" i="17" s="1"/>
  <c r="G857" i="17" s="1"/>
  <c r="G858" i="17" s="1"/>
  <c r="G859" i="17" s="1"/>
  <c r="G860" i="17" s="1"/>
  <c r="G861" i="17" s="1"/>
  <c r="G862" i="17" s="1"/>
  <c r="G863" i="17" s="1"/>
  <c r="G864" i="17" s="1"/>
  <c r="G865" i="17" s="1"/>
  <c r="G866" i="17" s="1"/>
  <c r="G867" i="17" s="1"/>
  <c r="G868" i="17" s="1"/>
  <c r="G869" i="17" s="1"/>
  <c r="G870" i="17" s="1"/>
  <c r="G871" i="17" s="1"/>
  <c r="G872" i="17" s="1"/>
  <c r="G873" i="17" s="1"/>
  <c r="G874" i="17" s="1"/>
  <c r="G875" i="17" s="1"/>
  <c r="G876" i="17" s="1"/>
  <c r="G877" i="17" s="1"/>
  <c r="G878" i="17" s="1"/>
  <c r="G879" i="17" s="1"/>
  <c r="G880" i="17" s="1"/>
  <c r="G881" i="17" s="1"/>
  <c r="G882" i="17" s="1"/>
  <c r="G883" i="17" s="1"/>
  <c r="G884" i="17" s="1"/>
  <c r="G885" i="17" s="1"/>
  <c r="G886" i="17" s="1"/>
  <c r="G887" i="17" s="1"/>
  <c r="G888" i="17" s="1"/>
  <c r="G889" i="17" s="1"/>
  <c r="G890" i="17" s="1"/>
  <c r="G891" i="17" s="1"/>
  <c r="G892" i="17" s="1"/>
  <c r="G893" i="17" s="1"/>
  <c r="G894" i="17" s="1"/>
  <c r="G895" i="17" s="1"/>
  <c r="G896" i="17" s="1"/>
  <c r="G897" i="17" s="1"/>
  <c r="G898" i="17" s="1"/>
  <c r="G899" i="17" s="1"/>
  <c r="G900" i="17" s="1"/>
  <c r="G901" i="17" s="1"/>
  <c r="G902" i="17" s="1"/>
  <c r="G903" i="17" s="1"/>
  <c r="G904" i="17" s="1"/>
  <c r="G905" i="17" s="1"/>
  <c r="G906" i="17" s="1"/>
  <c r="G907" i="17" s="1"/>
  <c r="G908" i="17" s="1"/>
  <c r="G909" i="17" s="1"/>
  <c r="G910" i="17" s="1"/>
  <c r="G911" i="17" s="1"/>
  <c r="G912" i="17" s="1"/>
  <c r="G913" i="17" s="1"/>
  <c r="G914" i="17" s="1"/>
  <c r="G915" i="17" s="1"/>
  <c r="G916" i="17" s="1"/>
  <c r="G917" i="17" s="1"/>
  <c r="G918" i="17" s="1"/>
  <c r="G919" i="17" s="1"/>
  <c r="G920" i="17" s="1"/>
  <c r="G921" i="17" s="1"/>
  <c r="G922" i="17" s="1"/>
  <c r="G923" i="17" s="1"/>
  <c r="G924" i="17" s="1"/>
  <c r="G925" i="17" s="1"/>
  <c r="G926" i="17" s="1"/>
  <c r="G927" i="17" s="1"/>
  <c r="G928" i="17" s="1"/>
  <c r="G929" i="17" s="1"/>
  <c r="G930" i="17" s="1"/>
  <c r="G931" i="17" s="1"/>
  <c r="G932" i="17" s="1"/>
  <c r="G933" i="17" s="1"/>
  <c r="G934" i="17" s="1"/>
  <c r="G935" i="17" s="1"/>
  <c r="G936" i="17" s="1"/>
  <c r="G937" i="17" s="1"/>
  <c r="G938" i="17" s="1"/>
  <c r="G939" i="17" s="1"/>
  <c r="G940" i="17" s="1"/>
  <c r="G941" i="17" s="1"/>
  <c r="G942" i="17" s="1"/>
  <c r="G943" i="17" s="1"/>
  <c r="G944" i="17" s="1"/>
  <c r="G945" i="17" s="1"/>
  <c r="G946" i="17" s="1"/>
  <c r="G947" i="17" s="1"/>
  <c r="G948" i="17" s="1"/>
  <c r="G949" i="17" s="1"/>
  <c r="G950" i="17" s="1"/>
  <c r="G951" i="17" s="1"/>
  <c r="G952" i="17" s="1"/>
  <c r="G953" i="17" s="1"/>
  <c r="G954" i="17" s="1"/>
  <c r="G955" i="17" s="1"/>
  <c r="G956" i="17" s="1"/>
  <c r="G957" i="17" s="1"/>
  <c r="G958" i="17" s="1"/>
  <c r="G959" i="17" s="1"/>
  <c r="G960" i="17" s="1"/>
  <c r="G961" i="17" s="1"/>
  <c r="G962" i="17" s="1"/>
  <c r="G963" i="17" s="1"/>
  <c r="G964" i="17" s="1"/>
  <c r="G965" i="17" s="1"/>
  <c r="G966" i="17" s="1"/>
  <c r="G967" i="17" s="1"/>
  <c r="G968" i="17" s="1"/>
  <c r="G969" i="17" s="1"/>
  <c r="G970" i="17" s="1"/>
  <c r="G971" i="17" s="1"/>
  <c r="G972" i="17" s="1"/>
  <c r="G973" i="17" s="1"/>
  <c r="G974" i="17" s="1"/>
  <c r="G975" i="17" s="1"/>
  <c r="G976" i="17" s="1"/>
  <c r="G977" i="17" s="1"/>
  <c r="G978" i="17" s="1"/>
  <c r="G979" i="17" s="1"/>
  <c r="G980" i="17" s="1"/>
  <c r="G981" i="17" s="1"/>
  <c r="G982" i="17" s="1"/>
  <c r="G983" i="17" s="1"/>
  <c r="G984" i="17" s="1"/>
  <c r="G985" i="17" s="1"/>
  <c r="G986" i="17" s="1"/>
  <c r="G987" i="17" s="1"/>
  <c r="G988" i="17" s="1"/>
  <c r="G989" i="17" s="1"/>
  <c r="G990" i="17" s="1"/>
  <c r="G991" i="17" s="1"/>
  <c r="G992" i="17" s="1"/>
  <c r="G993" i="17" s="1"/>
  <c r="G994" i="17" s="1"/>
  <c r="G995" i="17" s="1"/>
  <c r="G996" i="17" s="1"/>
  <c r="G997" i="17" s="1"/>
  <c r="G998" i="17" s="1"/>
  <c r="G999" i="17" s="1"/>
  <c r="G1000" i="17" s="1"/>
  <c r="G1001" i="17" s="1"/>
  <c r="G1002" i="17" s="1"/>
  <c r="G1003" i="17" s="1"/>
  <c r="G1004" i="17" s="1"/>
  <c r="G1005" i="17" s="1"/>
  <c r="G1006" i="17" s="1"/>
  <c r="G1007" i="17" s="1"/>
  <c r="G1008" i="17" s="1"/>
  <c r="G1009" i="17" s="1"/>
  <c r="G1010" i="17" s="1"/>
  <c r="G1011" i="17" s="1"/>
  <c r="G1012" i="17" s="1"/>
  <c r="G1013" i="17" s="1"/>
  <c r="G1014" i="17" s="1"/>
  <c r="G1015" i="17" s="1"/>
  <c r="G1016" i="17" s="1"/>
  <c r="G1017" i="17" s="1"/>
  <c r="G1018" i="17" s="1"/>
  <c r="G1019" i="17" s="1"/>
  <c r="G1020" i="17" s="1"/>
  <c r="G1021" i="17" s="1"/>
  <c r="G1022" i="17" s="1"/>
  <c r="G1023" i="17" s="1"/>
  <c r="G1024" i="17" s="1"/>
  <c r="G1025" i="17" s="1"/>
  <c r="G1026" i="17" s="1"/>
  <c r="G1027" i="17" s="1"/>
  <c r="G1028" i="17" s="1"/>
  <c r="G1029" i="17" s="1"/>
  <c r="G1030" i="17" s="1"/>
  <c r="G1031" i="17" s="1"/>
  <c r="G1032" i="17" s="1"/>
  <c r="G1033" i="17" s="1"/>
  <c r="G1034" i="17" s="1"/>
  <c r="G1035" i="17" s="1"/>
  <c r="G1036" i="17" s="1"/>
  <c r="G1037" i="17" s="1"/>
  <c r="G1038" i="17" s="1"/>
  <c r="G1039" i="17" s="1"/>
  <c r="G1040" i="17" s="1"/>
  <c r="G1041" i="17" s="1"/>
  <c r="G1042" i="17" s="1"/>
  <c r="G1043" i="17" s="1"/>
  <c r="G1044" i="17" s="1"/>
  <c r="G1045" i="17" s="1"/>
  <c r="G1046" i="17" s="1"/>
  <c r="G1047" i="17" s="1"/>
  <c r="G1048" i="17" s="1"/>
  <c r="G1049" i="17" s="1"/>
  <c r="G1050" i="17" s="1"/>
  <c r="G1051" i="17" s="1"/>
  <c r="G1052" i="17" s="1"/>
  <c r="G1053" i="17" s="1"/>
  <c r="G1054" i="17" s="1"/>
  <c r="G1055" i="17" s="1"/>
  <c r="G1056" i="17" s="1"/>
  <c r="G1057" i="17" s="1"/>
  <c r="G1058" i="17" s="1"/>
  <c r="G1059" i="17" s="1"/>
  <c r="G1060" i="17" s="1"/>
  <c r="G1061" i="17" s="1"/>
  <c r="G1062" i="17" s="1"/>
  <c r="G1063" i="17" s="1"/>
  <c r="G1064" i="17" s="1"/>
  <c r="G1065" i="17" s="1"/>
  <c r="G1066" i="17" s="1"/>
  <c r="G1067" i="17" s="1"/>
  <c r="G1068" i="17" s="1"/>
  <c r="G1069" i="17" s="1"/>
  <c r="G1070" i="17" s="1"/>
  <c r="G1071" i="17" s="1"/>
  <c r="G1072" i="17" s="1"/>
  <c r="G1073" i="17" s="1"/>
  <c r="G1074" i="17" s="1"/>
  <c r="G1075" i="17" s="1"/>
  <c r="G1076" i="17" s="1"/>
  <c r="G1077" i="17" s="1"/>
  <c r="G1078" i="17" s="1"/>
  <c r="G1079" i="17" s="1"/>
  <c r="G1080" i="17" s="1"/>
  <c r="G1081" i="17" s="1"/>
  <c r="G1082" i="17" s="1"/>
  <c r="G1083" i="17" s="1"/>
  <c r="G1084" i="17" s="1"/>
  <c r="G1085" i="17" s="1"/>
  <c r="G1086" i="17" s="1"/>
  <c r="G1087" i="17" s="1"/>
  <c r="G1088" i="17" s="1"/>
  <c r="G1089" i="17" s="1"/>
  <c r="G1090" i="17" s="1"/>
  <c r="G1091" i="17" s="1"/>
  <c r="G1092" i="17" s="1"/>
  <c r="G1093" i="17" s="1"/>
  <c r="G1094" i="17" s="1"/>
  <c r="G1095" i="17" s="1"/>
  <c r="G1096" i="17" s="1"/>
  <c r="G1097" i="17" s="1"/>
  <c r="G1098" i="17" s="1"/>
  <c r="G1099" i="17" s="1"/>
  <c r="G1100" i="17" s="1"/>
  <c r="G1101" i="17" s="1"/>
  <c r="G1102" i="17" s="1"/>
  <c r="G1103" i="17" s="1"/>
  <c r="G1104" i="17" s="1"/>
  <c r="G1105" i="17" s="1"/>
  <c r="G1106" i="17" s="1"/>
  <c r="G1107" i="17" s="1"/>
  <c r="G1108" i="17" s="1"/>
  <c r="G1109" i="17" s="1"/>
  <c r="G1110" i="17" s="1"/>
  <c r="G1111" i="17" s="1"/>
  <c r="G1112" i="17" s="1"/>
  <c r="G1113" i="17" s="1"/>
  <c r="G1114" i="17" s="1"/>
  <c r="G1115" i="17" s="1"/>
  <c r="G1116" i="17" s="1"/>
  <c r="G1117" i="17" s="1"/>
  <c r="G1118" i="17" s="1"/>
  <c r="G1119" i="17" s="1"/>
  <c r="G1120" i="17" s="1"/>
  <c r="G1121" i="17" s="1"/>
  <c r="G1122" i="17" s="1"/>
  <c r="G1123" i="17" s="1"/>
  <c r="G1124" i="17" s="1"/>
  <c r="G1125" i="17" s="1"/>
  <c r="G1126" i="17" s="1"/>
  <c r="G1127" i="17" s="1"/>
  <c r="G1128" i="17" s="1"/>
  <c r="G1129" i="17" s="1"/>
  <c r="G1130" i="17" s="1"/>
  <c r="G1131" i="17" s="1"/>
  <c r="G1132" i="17" s="1"/>
  <c r="G1133" i="17" s="1"/>
  <c r="G1134" i="17" s="1"/>
  <c r="G1135" i="17" s="1"/>
  <c r="G1136" i="17" s="1"/>
  <c r="G1137" i="17" s="1"/>
  <c r="G1138" i="17" s="1"/>
  <c r="G1139" i="17" s="1"/>
  <c r="G1140" i="17" s="1"/>
  <c r="G1141" i="17" s="1"/>
  <c r="G1142" i="17" s="1"/>
  <c r="G1143" i="17" s="1"/>
  <c r="G1144" i="17" s="1"/>
  <c r="G1145" i="17" s="1"/>
  <c r="G1146" i="17" s="1"/>
  <c r="G1147" i="17" s="1"/>
  <c r="G1148" i="17" s="1"/>
  <c r="G1149" i="17" s="1"/>
  <c r="G1150" i="17" s="1"/>
  <c r="G1151" i="17" s="1"/>
  <c r="G1152" i="17" s="1"/>
  <c r="G1153" i="17" s="1"/>
  <c r="G1154" i="17" s="1"/>
  <c r="G1155" i="17" s="1"/>
  <c r="G1156" i="17" s="1"/>
  <c r="G1157" i="17" s="1"/>
  <c r="G1158" i="17" s="1"/>
  <c r="G1159" i="17" s="1"/>
  <c r="G1160" i="17" s="1"/>
  <c r="G1161" i="17" s="1"/>
  <c r="G1162" i="17" s="1"/>
  <c r="G1163" i="17" s="1"/>
  <c r="G1164" i="17" s="1"/>
  <c r="G1165" i="17" s="1"/>
  <c r="G1166" i="17" s="1"/>
  <c r="G1167" i="17" s="1"/>
  <c r="G1168" i="17" s="1"/>
  <c r="G1169" i="17" s="1"/>
  <c r="G1170" i="17" s="1"/>
  <c r="G1171" i="17" s="1"/>
  <c r="G1172" i="17" s="1"/>
  <c r="G1173" i="17" s="1"/>
  <c r="G1174" i="17" s="1"/>
  <c r="G1175" i="17" s="1"/>
  <c r="G1176" i="17" s="1"/>
  <c r="G1177" i="17" s="1"/>
  <c r="G1178" i="17" s="1"/>
  <c r="G1179" i="17" s="1"/>
  <c r="G1180" i="17" s="1"/>
  <c r="G1181" i="17" s="1"/>
  <c r="G1182" i="17" s="1"/>
  <c r="G1183" i="17" s="1"/>
  <c r="G1184" i="17" s="1"/>
  <c r="G1185" i="17" s="1"/>
  <c r="G1186" i="17" s="1"/>
  <c r="G1187" i="17" s="1"/>
  <c r="G1188" i="17" s="1"/>
  <c r="G1189" i="17" s="1"/>
  <c r="G1190" i="17" s="1"/>
  <c r="G1191" i="17" s="1"/>
  <c r="G1192" i="17" s="1"/>
  <c r="G1193" i="17" s="1"/>
  <c r="G1194" i="17" s="1"/>
  <c r="G1195" i="17" s="1"/>
  <c r="G1196" i="17" s="1"/>
  <c r="G1197" i="17" s="1"/>
  <c r="G1198" i="17" s="1"/>
  <c r="G1199" i="17" s="1"/>
  <c r="G1200" i="17" s="1"/>
  <c r="G1201" i="17" s="1"/>
  <c r="G1202" i="17" s="1"/>
  <c r="G1203" i="17" s="1"/>
  <c r="G1204" i="17" s="1"/>
  <c r="G1205" i="17" s="1"/>
  <c r="G1206" i="17" s="1"/>
  <c r="G1207" i="17" s="1"/>
  <c r="G1208" i="17" s="1"/>
  <c r="G1209" i="17" s="1"/>
  <c r="G1210" i="17" s="1"/>
  <c r="G1211" i="17" s="1"/>
  <c r="G1212" i="17" s="1"/>
  <c r="G1213" i="17" s="1"/>
  <c r="G1214" i="17" s="1"/>
  <c r="G1215" i="17" s="1"/>
  <c r="G1216" i="17" s="1"/>
  <c r="G1217" i="17" s="1"/>
  <c r="G1218" i="17" s="1"/>
  <c r="G1219" i="17" s="1"/>
  <c r="G1220" i="17" s="1"/>
  <c r="G1221" i="17" s="1"/>
  <c r="G1222" i="17" s="1"/>
  <c r="G1223" i="17" s="1"/>
  <c r="G1224" i="17" s="1"/>
  <c r="G1225" i="17" s="1"/>
  <c r="G1226" i="17" s="1"/>
  <c r="G1227" i="17" s="1"/>
  <c r="G1228" i="17" s="1"/>
  <c r="G1229" i="17" s="1"/>
  <c r="G1230" i="17" s="1"/>
  <c r="G1231" i="17" s="1"/>
  <c r="G1232" i="17" s="1"/>
  <c r="G1233" i="17" s="1"/>
  <c r="G1234" i="17" s="1"/>
  <c r="G1235" i="17" s="1"/>
  <c r="G1236" i="17" s="1"/>
  <c r="G1237" i="17" s="1"/>
  <c r="G1238" i="17" s="1"/>
  <c r="G1239" i="17" s="1"/>
  <c r="G1240" i="17" s="1"/>
  <c r="G1241" i="17" s="1"/>
  <c r="G1242" i="17" s="1"/>
  <c r="G1243" i="17" s="1"/>
  <c r="G1244" i="17" s="1"/>
  <c r="G1245" i="17" s="1"/>
  <c r="G1246" i="17" s="1"/>
  <c r="G1247" i="17" s="1"/>
  <c r="G1248" i="17" s="1"/>
  <c r="G1249" i="17" s="1"/>
  <c r="G1250" i="17" s="1"/>
  <c r="G1251" i="17" s="1"/>
  <c r="G1252" i="17" s="1"/>
  <c r="G1253" i="17" s="1"/>
  <c r="G1254" i="17" s="1"/>
  <c r="G1255" i="17" s="1"/>
  <c r="G1256" i="17" s="1"/>
  <c r="G1257" i="17" s="1"/>
  <c r="G1258" i="17" s="1"/>
  <c r="G1259" i="17" s="1"/>
  <c r="G1260" i="17" s="1"/>
  <c r="G1261" i="17" s="1"/>
  <c r="G1262" i="17" s="1"/>
  <c r="G1263" i="17" s="1"/>
  <c r="G1264" i="17" s="1"/>
  <c r="G1265" i="17" s="1"/>
  <c r="G1266" i="17" s="1"/>
  <c r="G1267" i="17" s="1"/>
  <c r="G1268" i="17" s="1"/>
  <c r="G1269" i="17" s="1"/>
  <c r="G1270" i="17" s="1"/>
  <c r="G1271" i="17" s="1"/>
  <c r="G1272" i="17" s="1"/>
  <c r="G1273" i="17" s="1"/>
  <c r="G1274" i="17" s="1"/>
  <c r="G1275" i="17" s="1"/>
  <c r="G1276" i="17" s="1"/>
  <c r="G1277" i="17" s="1"/>
  <c r="G1278" i="17" s="1"/>
  <c r="G1279" i="17" s="1"/>
  <c r="G1280" i="17" s="1"/>
  <c r="G1281" i="17" s="1"/>
  <c r="G1282" i="17" s="1"/>
  <c r="G1283" i="17" s="1"/>
  <c r="G1284" i="17" s="1"/>
  <c r="G1285" i="17" s="1"/>
  <c r="G1286" i="17" s="1"/>
  <c r="G1287" i="17" s="1"/>
  <c r="G1288" i="17" s="1"/>
  <c r="G1289" i="17" s="1"/>
  <c r="G1290" i="17" s="1"/>
  <c r="G1291" i="17" s="1"/>
  <c r="G1292" i="17" s="1"/>
  <c r="G1293" i="17" s="1"/>
  <c r="G1294" i="17" s="1"/>
  <c r="G1295" i="17" s="1"/>
  <c r="G1296" i="17" s="1"/>
  <c r="G1297" i="17" s="1"/>
  <c r="G1298" i="17" s="1"/>
  <c r="G1299" i="17" s="1"/>
  <c r="G1300" i="17" s="1"/>
  <c r="G1301" i="17" s="1"/>
  <c r="G1302" i="17" s="1"/>
  <c r="G1303" i="17" s="1"/>
  <c r="G1304" i="17" s="1"/>
  <c r="G1305" i="17" s="1"/>
  <c r="G1306" i="17" s="1"/>
  <c r="G1307" i="17" s="1"/>
  <c r="G1308" i="17" s="1"/>
  <c r="G1309" i="17" s="1"/>
  <c r="G1310" i="17" s="1"/>
  <c r="G1311" i="17" s="1"/>
  <c r="G1312" i="17" s="1"/>
  <c r="G1313" i="17" s="1"/>
  <c r="G1314" i="17" s="1"/>
  <c r="G1315" i="17" s="1"/>
  <c r="G1316" i="17" s="1"/>
  <c r="G1317" i="17" s="1"/>
  <c r="G1318" i="17" s="1"/>
  <c r="G1319" i="17" s="1"/>
  <c r="G1320" i="17" s="1"/>
  <c r="G1321" i="17" s="1"/>
  <c r="G1322" i="17" s="1"/>
  <c r="G1323" i="17" s="1"/>
  <c r="G1324" i="17" s="1"/>
  <c r="G1325" i="17" s="1"/>
  <c r="G1326" i="17" s="1"/>
  <c r="G1327" i="17" s="1"/>
  <c r="G1328" i="17" s="1"/>
  <c r="G1329" i="17" s="1"/>
  <c r="G1330" i="17" s="1"/>
  <c r="G1331" i="17" s="1"/>
  <c r="G1332" i="17" s="1"/>
  <c r="G1333" i="17" s="1"/>
  <c r="G1334" i="17" s="1"/>
  <c r="G1335" i="17" s="1"/>
  <c r="G1336" i="17" s="1"/>
  <c r="G1337" i="17" s="1"/>
  <c r="G1338" i="17" s="1"/>
  <c r="G1339" i="17" s="1"/>
  <c r="G1340" i="17" s="1"/>
  <c r="G1341" i="17" s="1"/>
  <c r="G1342" i="17" s="1"/>
  <c r="G1343" i="17" s="1"/>
  <c r="G1344" i="17" s="1"/>
  <c r="G1345" i="17" s="1"/>
  <c r="G1346" i="17" s="1"/>
  <c r="G1347" i="17" s="1"/>
  <c r="G1348" i="17" s="1"/>
  <c r="G1349" i="17" s="1"/>
  <c r="G1350" i="17" s="1"/>
  <c r="G1351" i="17" s="1"/>
  <c r="G1352" i="17" s="1"/>
  <c r="G1353" i="17" s="1"/>
  <c r="G1354" i="17" s="1"/>
  <c r="G1355" i="17" s="1"/>
  <c r="G1356" i="17" s="1"/>
  <c r="G1357" i="17" s="1"/>
  <c r="G1358" i="17" s="1"/>
  <c r="G1359" i="17" s="1"/>
  <c r="G1360" i="17" s="1"/>
  <c r="G1361" i="17" s="1"/>
  <c r="G1362" i="17" s="1"/>
  <c r="G1363" i="17" s="1"/>
  <c r="G1364" i="17" s="1"/>
  <c r="G1365" i="17" s="1"/>
  <c r="G1366" i="17" s="1"/>
  <c r="G1367" i="17" s="1"/>
  <c r="G1368" i="17" s="1"/>
  <c r="G1369" i="17" s="1"/>
  <c r="G1370" i="17" s="1"/>
  <c r="G1371" i="17" s="1"/>
  <c r="G1372" i="17" s="1"/>
  <c r="G1373" i="17" s="1"/>
  <c r="G1374" i="17" s="1"/>
  <c r="G1375" i="17" s="1"/>
  <c r="G1376" i="17" s="1"/>
  <c r="G1377" i="17" s="1"/>
  <c r="G1378" i="17" s="1"/>
  <c r="G1379" i="17" s="1"/>
  <c r="G1380" i="17" s="1"/>
  <c r="G1381" i="17" s="1"/>
  <c r="G1382" i="17" s="1"/>
  <c r="G1383" i="17" s="1"/>
  <c r="G1384" i="17" s="1"/>
  <c r="G1385" i="17" s="1"/>
  <c r="G1386" i="17" s="1"/>
  <c r="G1387" i="17" s="1"/>
  <c r="G1388" i="17" s="1"/>
  <c r="G1389" i="17" s="1"/>
  <c r="G1390" i="17" s="1"/>
  <c r="G1391" i="17" s="1"/>
  <c r="G1392" i="17" s="1"/>
  <c r="G1393" i="17" s="1"/>
  <c r="G1394" i="17" s="1"/>
  <c r="G1395" i="17" s="1"/>
  <c r="G1396" i="17" s="1"/>
  <c r="G1397" i="17" s="1"/>
  <c r="G1398" i="17" s="1"/>
  <c r="G1399" i="17" s="1"/>
  <c r="G1400" i="17" s="1"/>
  <c r="G1401" i="17" s="1"/>
  <c r="G1402" i="17" s="1"/>
  <c r="G1403" i="17" s="1"/>
  <c r="G1404" i="17" s="1"/>
  <c r="G1405" i="17" s="1"/>
  <c r="G1406" i="17" s="1"/>
  <c r="G1407" i="17" s="1"/>
  <c r="G1408" i="17" s="1"/>
  <c r="G1409" i="17" s="1"/>
  <c r="G1410" i="17" s="1"/>
  <c r="G1411" i="17" s="1"/>
  <c r="G1412" i="17" s="1"/>
  <c r="G1413" i="17" s="1"/>
  <c r="G1414" i="17" s="1"/>
  <c r="G1415" i="17" s="1"/>
  <c r="G1416" i="17" s="1"/>
  <c r="G1417" i="17" s="1"/>
  <c r="G1418" i="17" s="1"/>
  <c r="G1419" i="17" s="1"/>
  <c r="G1420" i="17" s="1"/>
  <c r="G1421" i="17" s="1"/>
  <c r="G1422" i="17" s="1"/>
  <c r="G1423" i="17" s="1"/>
  <c r="G1424" i="17" s="1"/>
  <c r="G1425" i="17" s="1"/>
  <c r="G1426" i="17" s="1"/>
  <c r="G1427" i="17" s="1"/>
  <c r="G1428" i="17" s="1"/>
  <c r="G1429" i="17" s="1"/>
  <c r="G1430" i="17" s="1"/>
  <c r="G1431" i="17" s="1"/>
  <c r="G1432" i="17" s="1"/>
  <c r="G1433" i="17" s="1"/>
  <c r="G1434" i="17" s="1"/>
  <c r="G1435" i="17" s="1"/>
  <c r="G1436" i="17" s="1"/>
  <c r="G1437" i="17" s="1"/>
  <c r="G1438" i="17" s="1"/>
  <c r="G1439" i="17" s="1"/>
  <c r="G1440" i="17" s="1"/>
  <c r="G1441" i="17" s="1"/>
  <c r="G1442" i="17" s="1"/>
  <c r="G1443" i="17" s="1"/>
  <c r="G1444" i="17" s="1"/>
  <c r="G1445" i="17" s="1"/>
  <c r="G1446" i="17" s="1"/>
  <c r="G1447" i="17" s="1"/>
  <c r="G1448" i="17" s="1"/>
  <c r="G1449" i="17" s="1"/>
  <c r="G1450" i="17" s="1"/>
  <c r="G1451" i="17" s="1"/>
  <c r="G1452" i="17" s="1"/>
  <c r="G1453" i="17" s="1"/>
  <c r="G1454" i="17" s="1"/>
  <c r="G1455" i="17" s="1"/>
  <c r="G1456" i="17" s="1"/>
  <c r="G1457" i="17" s="1"/>
  <c r="G1458" i="17" s="1"/>
  <c r="G1459" i="17" s="1"/>
  <c r="G1460" i="17" s="1"/>
  <c r="G1461" i="17" s="1"/>
  <c r="G1462" i="17" s="1"/>
  <c r="G1463" i="17" s="1"/>
  <c r="G1464" i="17" s="1"/>
  <c r="G1465" i="17" s="1"/>
  <c r="G1466" i="17" s="1"/>
  <c r="G1467" i="17" s="1"/>
  <c r="G1468" i="17" s="1"/>
  <c r="G1469" i="17" s="1"/>
  <c r="G1470" i="17" s="1"/>
  <c r="G1471" i="17" s="1"/>
  <c r="G1472" i="17" s="1"/>
  <c r="G1473" i="17" s="1"/>
  <c r="G1474" i="17" s="1"/>
  <c r="G1475" i="17" s="1"/>
  <c r="G1476" i="17" s="1"/>
  <c r="G1477" i="17" s="1"/>
  <c r="G1478" i="17" s="1"/>
  <c r="G1479" i="17" s="1"/>
  <c r="G1480" i="17" s="1"/>
  <c r="G1481" i="17" s="1"/>
  <c r="G1482" i="17" s="1"/>
  <c r="G1483" i="17" s="1"/>
  <c r="G1484" i="17" s="1"/>
  <c r="G1485" i="17" s="1"/>
  <c r="G1486" i="17" s="1"/>
  <c r="G1487" i="17" s="1"/>
  <c r="G1488" i="17" s="1"/>
  <c r="G1489" i="17" s="1"/>
  <c r="G1490" i="17" s="1"/>
  <c r="G1491" i="17" s="1"/>
  <c r="G1492" i="17" s="1"/>
  <c r="G1493" i="17" s="1"/>
  <c r="G1494" i="17" s="1"/>
  <c r="G1495" i="17" s="1"/>
  <c r="G1496" i="17" s="1"/>
  <c r="G1497" i="17" s="1"/>
  <c r="G1498" i="17" s="1"/>
  <c r="G1499" i="17" s="1"/>
  <c r="G1500" i="17" s="1"/>
  <c r="G1501" i="17" s="1"/>
  <c r="G1502" i="17" s="1"/>
  <c r="G1503" i="17" s="1"/>
  <c r="G1504" i="17" s="1"/>
  <c r="G1505" i="17" s="1"/>
  <c r="G1506" i="17" s="1"/>
  <c r="G1507" i="17" s="1"/>
  <c r="G1508" i="17" s="1"/>
  <c r="G1509" i="17" s="1"/>
  <c r="G1510" i="17" s="1"/>
  <c r="G1511" i="17" s="1"/>
  <c r="G1512" i="17" s="1"/>
  <c r="G1513" i="17" s="1"/>
  <c r="G1514" i="17" s="1"/>
  <c r="G1515" i="17" s="1"/>
  <c r="G1516" i="17" s="1"/>
  <c r="G1517" i="17" s="1"/>
  <c r="G1518" i="17" s="1"/>
  <c r="G1519" i="17" s="1"/>
  <c r="G1520" i="17" s="1"/>
  <c r="G1521" i="17" s="1"/>
  <c r="G1522" i="17" s="1"/>
  <c r="G1523" i="17" s="1"/>
  <c r="G1524" i="17" s="1"/>
  <c r="G1525" i="17" s="1"/>
  <c r="G1526" i="17" s="1"/>
  <c r="G1527" i="17" s="1"/>
  <c r="G1528" i="17" s="1"/>
  <c r="G1529" i="17" s="1"/>
  <c r="G1530" i="17" s="1"/>
  <c r="G1531" i="17" s="1"/>
  <c r="G1532" i="17" s="1"/>
  <c r="G1533" i="17" s="1"/>
  <c r="G1534" i="17" s="1"/>
  <c r="G1535" i="17" s="1"/>
  <c r="G1536" i="17" s="1"/>
  <c r="G1537" i="17" s="1"/>
  <c r="G1538" i="17" s="1"/>
  <c r="G1539" i="17" s="1"/>
  <c r="G1540" i="17" s="1"/>
  <c r="G1541" i="17" s="1"/>
  <c r="G1542" i="17" s="1"/>
  <c r="G1543" i="17" s="1"/>
  <c r="G1544" i="17" s="1"/>
  <c r="G1545" i="17" s="1"/>
  <c r="G1546" i="17" s="1"/>
  <c r="G1547" i="17" s="1"/>
  <c r="G1548" i="17" s="1"/>
  <c r="G1549" i="17" s="1"/>
  <c r="G1550" i="17" s="1"/>
  <c r="G1551" i="17" s="1"/>
  <c r="G1552" i="17" s="1"/>
  <c r="G1553" i="17" s="1"/>
  <c r="G1554" i="17" s="1"/>
  <c r="G1555" i="17" s="1"/>
  <c r="G1556" i="17" s="1"/>
  <c r="G1557" i="17" s="1"/>
  <c r="G1558" i="17" s="1"/>
  <c r="G1559" i="17" s="1"/>
  <c r="G1560" i="17" s="1"/>
  <c r="G1561" i="17" s="1"/>
  <c r="G1562" i="17" s="1"/>
  <c r="G1563" i="17" s="1"/>
  <c r="G1564" i="17" s="1"/>
  <c r="G1565" i="17" s="1"/>
  <c r="G1566" i="17" s="1"/>
  <c r="G1567" i="17" s="1"/>
  <c r="G1568" i="17" s="1"/>
  <c r="G1569" i="17" s="1"/>
  <c r="G1570" i="17" s="1"/>
  <c r="G1571" i="17" s="1"/>
  <c r="G1572" i="17" s="1"/>
  <c r="G1573" i="17" s="1"/>
  <c r="G1574" i="17" s="1"/>
  <c r="G1575" i="17" s="1"/>
  <c r="G1576" i="17" s="1"/>
  <c r="G1577" i="17" s="1"/>
  <c r="G1578" i="17" s="1"/>
  <c r="G1579" i="17" s="1"/>
  <c r="G1580" i="17" s="1"/>
  <c r="G1581" i="17" s="1"/>
  <c r="G1582" i="17" s="1"/>
  <c r="G1583" i="17" s="1"/>
  <c r="G1584" i="17" s="1"/>
  <c r="G1585" i="17" s="1"/>
  <c r="G1586" i="17" s="1"/>
  <c r="G1587" i="17" s="1"/>
  <c r="G1588" i="17" s="1"/>
  <c r="G1589" i="17" s="1"/>
  <c r="G1590" i="17" s="1"/>
  <c r="G1591" i="17" s="1"/>
  <c r="G1592" i="17" s="1"/>
  <c r="G1593" i="17" s="1"/>
  <c r="G1594" i="17" s="1"/>
  <c r="G1595" i="17" s="1"/>
  <c r="G1596" i="17" s="1"/>
  <c r="G1597" i="17" s="1"/>
  <c r="G1598" i="17" s="1"/>
  <c r="G1599" i="17" s="1"/>
  <c r="G1600" i="17" s="1"/>
  <c r="G1601" i="17" s="1"/>
  <c r="G1602" i="17" s="1"/>
  <c r="G1603" i="17" s="1"/>
  <c r="G1604" i="17" s="1"/>
  <c r="G1605" i="17" s="1"/>
  <c r="G1606" i="17" s="1"/>
  <c r="G1607" i="17" s="1"/>
  <c r="G1608" i="17" s="1"/>
  <c r="G1609" i="17" s="1"/>
  <c r="G1610" i="17" s="1"/>
  <c r="G1611" i="17" s="1"/>
  <c r="G1612" i="17" s="1"/>
  <c r="G1613" i="17" s="1"/>
  <c r="G1614" i="17" s="1"/>
  <c r="G1615" i="17" s="1"/>
  <c r="G1616" i="17" s="1"/>
  <c r="G1617" i="17" s="1"/>
  <c r="G1618" i="17" s="1"/>
  <c r="G1619" i="17" s="1"/>
  <c r="G1620" i="17" s="1"/>
  <c r="G1621" i="17" s="1"/>
  <c r="G1622" i="17" s="1"/>
  <c r="G1623" i="17" s="1"/>
  <c r="G1624" i="17" s="1"/>
  <c r="G1625" i="17" s="1"/>
  <c r="G1626" i="17" s="1"/>
  <c r="G1627" i="17" s="1"/>
  <c r="G1628" i="17" s="1"/>
  <c r="G1629" i="17" s="1"/>
  <c r="G1630" i="17" s="1"/>
  <c r="G1631" i="17" s="1"/>
  <c r="G1632" i="17" s="1"/>
  <c r="G1633" i="17" s="1"/>
  <c r="G1634" i="17" s="1"/>
  <c r="G1635" i="17" s="1"/>
  <c r="G1636" i="17" s="1"/>
  <c r="G1637" i="17" s="1"/>
  <c r="G1638" i="17" s="1"/>
  <c r="G1639" i="17" s="1"/>
  <c r="G1640" i="17" s="1"/>
  <c r="G1641" i="17" s="1"/>
  <c r="G1642" i="17" s="1"/>
  <c r="G1643" i="17" s="1"/>
  <c r="G1644" i="17" s="1"/>
  <c r="G1645" i="17" s="1"/>
  <c r="G1646" i="17" s="1"/>
  <c r="G1647" i="17" s="1"/>
  <c r="G1648" i="17" s="1"/>
  <c r="G1649" i="17" s="1"/>
  <c r="G1650" i="17" s="1"/>
  <c r="G1651" i="17" s="1"/>
  <c r="G1652" i="17" s="1"/>
  <c r="G1653" i="17" s="1"/>
  <c r="G1654" i="17" s="1"/>
  <c r="G1655" i="17" s="1"/>
  <c r="G1656" i="17" s="1"/>
  <c r="G1657" i="17" s="1"/>
  <c r="G1658" i="17" s="1"/>
  <c r="G1659" i="17" s="1"/>
  <c r="G1660" i="17" s="1"/>
  <c r="G1661" i="17" s="1"/>
  <c r="G1662" i="17" s="1"/>
  <c r="G1663" i="17" s="1"/>
  <c r="G1664" i="17" s="1"/>
  <c r="G1665" i="17" s="1"/>
  <c r="G1666" i="17" s="1"/>
  <c r="G1667" i="17" s="1"/>
  <c r="G1668" i="17" s="1"/>
  <c r="G1669" i="17" s="1"/>
  <c r="G1670" i="17" s="1"/>
  <c r="G1671" i="17" s="1"/>
  <c r="G1672" i="17" s="1"/>
  <c r="G1673" i="17" s="1"/>
  <c r="G1674" i="17" s="1"/>
  <c r="G1675" i="17" s="1"/>
  <c r="G1676" i="17" s="1"/>
  <c r="G1677" i="17" s="1"/>
  <c r="G1678" i="17" s="1"/>
  <c r="G1679" i="17" s="1"/>
  <c r="G1680" i="17" s="1"/>
  <c r="G1681" i="17" s="1"/>
  <c r="G1682" i="17" s="1"/>
  <c r="G1683" i="17" s="1"/>
  <c r="G1684" i="17" s="1"/>
  <c r="G1685" i="17" s="1"/>
  <c r="G1686" i="17" s="1"/>
  <c r="G1687" i="17" s="1"/>
  <c r="G1688" i="17" s="1"/>
  <c r="G1689" i="17" s="1"/>
  <c r="G1690" i="17" s="1"/>
  <c r="G1691" i="17" s="1"/>
  <c r="G1692" i="17" s="1"/>
  <c r="G1693" i="17" s="1"/>
  <c r="G1694" i="17" s="1"/>
  <c r="G1695" i="17" s="1"/>
  <c r="G1696" i="17" s="1"/>
  <c r="G1697" i="17" s="1"/>
  <c r="G1698" i="17" s="1"/>
  <c r="G1699" i="17" s="1"/>
  <c r="G1700" i="17" s="1"/>
  <c r="G1701" i="17" s="1"/>
  <c r="G1702" i="17" s="1"/>
  <c r="G1703" i="17" s="1"/>
  <c r="G1704" i="17" s="1"/>
  <c r="G1705" i="17" s="1"/>
  <c r="G1706" i="17" s="1"/>
  <c r="G1707" i="17" s="1"/>
  <c r="G1708" i="17" s="1"/>
  <c r="G1709" i="17" s="1"/>
  <c r="G1710" i="17" s="1"/>
  <c r="G1711" i="17" s="1"/>
  <c r="G1712" i="17" s="1"/>
  <c r="G1713" i="17" s="1"/>
  <c r="G1714" i="17" s="1"/>
  <c r="G13" i="17"/>
  <c r="G14" i="17" s="1"/>
  <c r="J10" i="17"/>
  <c r="J9" i="17"/>
  <c r="I7" i="17" a="1"/>
  <c r="J11" i="17" s="1"/>
  <c r="M160" i="15"/>
  <c r="M161" i="15" s="1"/>
  <c r="I160" i="15"/>
  <c r="I161" i="15" s="1"/>
  <c r="M159" i="15"/>
  <c r="L159" i="15"/>
  <c r="L160" i="15" s="1"/>
  <c r="L161" i="15" s="1"/>
  <c r="K159" i="15"/>
  <c r="K160" i="15" s="1"/>
  <c r="K161" i="15" s="1"/>
  <c r="J159" i="15"/>
  <c r="J160" i="15" s="1"/>
  <c r="J161" i="15" s="1"/>
  <c r="I159" i="15"/>
  <c r="H159" i="15"/>
  <c r="H160" i="15" s="1"/>
  <c r="H161" i="15" s="1"/>
  <c r="G159" i="15"/>
  <c r="G160" i="15" s="1"/>
  <c r="G161" i="15" s="1"/>
  <c r="F159" i="15"/>
  <c r="F160" i="15" s="1"/>
  <c r="F161" i="15" s="1"/>
  <c r="E159" i="15"/>
  <c r="E160" i="15" s="1"/>
  <c r="E161" i="15" s="1"/>
  <c r="D159" i="15"/>
  <c r="D160" i="15" s="1"/>
  <c r="D161" i="15" s="1"/>
  <c r="C159" i="15"/>
  <c r="C160" i="15" s="1"/>
  <c r="C161" i="15" s="1"/>
  <c r="B159" i="15"/>
  <c r="B160" i="15" s="1"/>
  <c r="B161" i="15" s="1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M63" i="15"/>
  <c r="M150" i="15" s="1"/>
  <c r="L63" i="15"/>
  <c r="L150" i="15" s="1"/>
  <c r="K63" i="15"/>
  <c r="K150" i="15" s="1"/>
  <c r="J63" i="15"/>
  <c r="J150" i="15" s="1"/>
  <c r="I63" i="15"/>
  <c r="I150" i="15" s="1"/>
  <c r="H63" i="15"/>
  <c r="H150" i="15" s="1"/>
  <c r="G63" i="15"/>
  <c r="G150" i="15" s="1"/>
  <c r="F63" i="15"/>
  <c r="F150" i="15" s="1"/>
  <c r="E63" i="15"/>
  <c r="E150" i="15" s="1"/>
  <c r="D63" i="15"/>
  <c r="D150" i="15" s="1"/>
  <c r="C63" i="15"/>
  <c r="C150" i="15" s="1"/>
  <c r="B63" i="15"/>
  <c r="B150" i="15" s="1"/>
  <c r="M55" i="15"/>
  <c r="L55" i="15"/>
  <c r="K55" i="15"/>
  <c r="J55" i="15"/>
  <c r="I55" i="15"/>
  <c r="H55" i="15"/>
  <c r="G55" i="15"/>
  <c r="F55" i="15"/>
  <c r="E55" i="15"/>
  <c r="D55" i="15"/>
  <c r="C55" i="15"/>
  <c r="B55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M33" i="15"/>
  <c r="M56" i="15" s="1"/>
  <c r="L33" i="15"/>
  <c r="L56" i="15" s="1"/>
  <c r="K33" i="15"/>
  <c r="K56" i="15" s="1"/>
  <c r="J33" i="15"/>
  <c r="J56" i="15" s="1"/>
  <c r="I33" i="15"/>
  <c r="I56" i="15" s="1"/>
  <c r="H33" i="15"/>
  <c r="H56" i="15" s="1"/>
  <c r="G33" i="15"/>
  <c r="G56" i="15" s="1"/>
  <c r="F33" i="15"/>
  <c r="F56" i="15" s="1"/>
  <c r="E33" i="15"/>
  <c r="E56" i="15" s="1"/>
  <c r="D33" i="15"/>
  <c r="D56" i="15" s="1"/>
  <c r="C33" i="15"/>
  <c r="C56" i="15" s="1"/>
  <c r="B33" i="15"/>
  <c r="B56" i="15" s="1"/>
  <c r="M23" i="15"/>
  <c r="M57" i="15" s="1"/>
  <c r="I23" i="15"/>
  <c r="I57" i="15" s="1"/>
  <c r="I151" i="15" s="1"/>
  <c r="M22" i="15"/>
  <c r="L22" i="15"/>
  <c r="K22" i="15"/>
  <c r="J22" i="15"/>
  <c r="I22" i="15"/>
  <c r="H22" i="15"/>
  <c r="G22" i="15"/>
  <c r="F22" i="15"/>
  <c r="E22" i="15"/>
  <c r="D22" i="15"/>
  <c r="C22" i="15"/>
  <c r="B22" i="15"/>
  <c r="M15" i="15"/>
  <c r="L15" i="15"/>
  <c r="L23" i="15" s="1"/>
  <c r="L57" i="15" s="1"/>
  <c r="L151" i="15" s="1"/>
  <c r="L162" i="15" s="1"/>
  <c r="K15" i="15"/>
  <c r="K23" i="15" s="1"/>
  <c r="J15" i="15"/>
  <c r="J23" i="15" s="1"/>
  <c r="I15" i="15"/>
  <c r="H15" i="15"/>
  <c r="H23" i="15" s="1"/>
  <c r="H57" i="15" s="1"/>
  <c r="H151" i="15" s="1"/>
  <c r="H162" i="15" s="1"/>
  <c r="G15" i="15"/>
  <c r="G23" i="15" s="1"/>
  <c r="G57" i="15" s="1"/>
  <c r="G151" i="15" s="1"/>
  <c r="G162" i="15" s="1"/>
  <c r="F15" i="15"/>
  <c r="F23" i="15" s="1"/>
  <c r="F57" i="15" s="1"/>
  <c r="F151" i="15" s="1"/>
  <c r="F162" i="15" s="1"/>
  <c r="E15" i="15"/>
  <c r="E23" i="15" s="1"/>
  <c r="D15" i="15"/>
  <c r="D23" i="15" s="1"/>
  <c r="C15" i="15"/>
  <c r="C23" i="15" s="1"/>
  <c r="C57" i="15" s="1"/>
  <c r="C151" i="15" s="1"/>
  <c r="C162" i="15" s="1"/>
  <c r="B15" i="15"/>
  <c r="B23" i="15" s="1"/>
  <c r="O37" i="12"/>
  <c r="N37" i="12"/>
  <c r="H5577" i="14"/>
  <c r="M192" i="12"/>
  <c r="M193" i="12" s="1"/>
  <c r="M196" i="12" s="1"/>
  <c r="L192" i="12"/>
  <c r="L193" i="12" s="1"/>
  <c r="L196" i="12" s="1"/>
  <c r="K192" i="12"/>
  <c r="K193" i="12" s="1"/>
  <c r="K196" i="12" s="1"/>
  <c r="J192" i="12"/>
  <c r="J193" i="12" s="1"/>
  <c r="J196" i="12" s="1"/>
  <c r="I192" i="12"/>
  <c r="I193" i="12" s="1"/>
  <c r="I196" i="12" s="1"/>
  <c r="H192" i="12"/>
  <c r="H193" i="12" s="1"/>
  <c r="H196" i="12" s="1"/>
  <c r="G192" i="12"/>
  <c r="G193" i="12" s="1"/>
  <c r="G196" i="12" s="1"/>
  <c r="F192" i="12"/>
  <c r="F193" i="12" s="1"/>
  <c r="F196" i="12" s="1"/>
  <c r="E192" i="12"/>
  <c r="E193" i="12" s="1"/>
  <c r="E196" i="12" s="1"/>
  <c r="D192" i="12"/>
  <c r="D193" i="12" s="1"/>
  <c r="D196" i="12" s="1"/>
  <c r="C192" i="12"/>
  <c r="C193" i="12" s="1"/>
  <c r="C196" i="12" s="1"/>
  <c r="B192" i="12"/>
  <c r="B193" i="12" s="1"/>
  <c r="B196" i="12" s="1"/>
  <c r="M182" i="12"/>
  <c r="M183" i="12" s="1"/>
  <c r="L182" i="12"/>
  <c r="L183" i="12" s="1"/>
  <c r="K182" i="12"/>
  <c r="K183" i="12" s="1"/>
  <c r="J182" i="12"/>
  <c r="J183" i="12" s="1"/>
  <c r="I182" i="12"/>
  <c r="I183" i="12" s="1"/>
  <c r="H182" i="12"/>
  <c r="H183" i="12" s="1"/>
  <c r="G182" i="12"/>
  <c r="G183" i="12" s="1"/>
  <c r="F182" i="12"/>
  <c r="F183" i="12" s="1"/>
  <c r="E182" i="12"/>
  <c r="E183" i="12" s="1"/>
  <c r="D182" i="12"/>
  <c r="D183" i="12" s="1"/>
  <c r="C182" i="12"/>
  <c r="C183" i="12" s="1"/>
  <c r="B182" i="12"/>
  <c r="B183" i="12" s="1"/>
  <c r="M134" i="12"/>
  <c r="L134" i="12"/>
  <c r="K134" i="12"/>
  <c r="J134" i="12"/>
  <c r="I134" i="12"/>
  <c r="H134" i="12"/>
  <c r="G134" i="12"/>
  <c r="F134" i="12"/>
  <c r="E134" i="12"/>
  <c r="D134" i="12"/>
  <c r="C134" i="12"/>
  <c r="B134" i="12"/>
  <c r="M123" i="12"/>
  <c r="L123" i="12"/>
  <c r="K123" i="12"/>
  <c r="J123" i="12"/>
  <c r="I123" i="12"/>
  <c r="H123" i="12"/>
  <c r="G123" i="12"/>
  <c r="F123" i="12"/>
  <c r="E123" i="12"/>
  <c r="D123" i="12"/>
  <c r="C123" i="12"/>
  <c r="B123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M107" i="12"/>
  <c r="M171" i="12" s="1"/>
  <c r="L107" i="12"/>
  <c r="L171" i="12" s="1"/>
  <c r="K107" i="12"/>
  <c r="K171" i="12" s="1"/>
  <c r="J107" i="12"/>
  <c r="J171" i="12" s="1"/>
  <c r="I107" i="12"/>
  <c r="I171" i="12" s="1"/>
  <c r="H107" i="12"/>
  <c r="G107" i="12"/>
  <c r="G171" i="12" s="1"/>
  <c r="F107" i="12"/>
  <c r="F171" i="12" s="1"/>
  <c r="E107" i="12"/>
  <c r="D107" i="12"/>
  <c r="D171" i="12" s="1"/>
  <c r="C107" i="12"/>
  <c r="C171" i="12" s="1"/>
  <c r="B107" i="12"/>
  <c r="B171" i="12" s="1"/>
  <c r="M101" i="12"/>
  <c r="M102" i="12" s="1"/>
  <c r="L101" i="12"/>
  <c r="L102" i="12" s="1"/>
  <c r="K101" i="12"/>
  <c r="K102" i="12" s="1"/>
  <c r="J101" i="12"/>
  <c r="J102" i="12" s="1"/>
  <c r="I101" i="12"/>
  <c r="I102" i="12" s="1"/>
  <c r="H101" i="12"/>
  <c r="H102" i="12" s="1"/>
  <c r="G101" i="12"/>
  <c r="G102" i="12" s="1"/>
  <c r="F101" i="12"/>
  <c r="F102" i="12" s="1"/>
  <c r="E101" i="12"/>
  <c r="E102" i="12" s="1"/>
  <c r="D101" i="12"/>
  <c r="D102" i="12" s="1"/>
  <c r="C101" i="12"/>
  <c r="C102" i="12" s="1"/>
  <c r="B101" i="12"/>
  <c r="B102" i="12" s="1"/>
  <c r="M90" i="12"/>
  <c r="M91" i="12" s="1"/>
  <c r="L90" i="12"/>
  <c r="L91" i="12" s="1"/>
  <c r="K90" i="12"/>
  <c r="K91" i="12" s="1"/>
  <c r="J90" i="12"/>
  <c r="J91" i="12" s="1"/>
  <c r="I90" i="12"/>
  <c r="I91" i="12" s="1"/>
  <c r="H90" i="12"/>
  <c r="H91" i="12" s="1"/>
  <c r="G90" i="12"/>
  <c r="G91" i="12" s="1"/>
  <c r="F90" i="12"/>
  <c r="F91" i="12" s="1"/>
  <c r="E90" i="12"/>
  <c r="E91" i="12" s="1"/>
  <c r="D90" i="12"/>
  <c r="D91" i="12" s="1"/>
  <c r="C90" i="12"/>
  <c r="C91" i="12" s="1"/>
  <c r="B90" i="12"/>
  <c r="B91" i="12" s="1"/>
  <c r="M85" i="12"/>
  <c r="L85" i="12"/>
  <c r="K85" i="12"/>
  <c r="K92" i="12" s="1"/>
  <c r="J85" i="12"/>
  <c r="I85" i="12"/>
  <c r="I92" i="12" s="1"/>
  <c r="H85" i="12"/>
  <c r="G85" i="12"/>
  <c r="F85" i="12"/>
  <c r="E85" i="12"/>
  <c r="D85" i="12"/>
  <c r="C85" i="12"/>
  <c r="C92" i="12" s="1"/>
  <c r="B8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M67" i="12"/>
  <c r="M76" i="12" s="1"/>
  <c r="L67" i="12"/>
  <c r="L76" i="12" s="1"/>
  <c r="K67" i="12"/>
  <c r="K76" i="12" s="1"/>
  <c r="J67" i="12"/>
  <c r="J76" i="12" s="1"/>
  <c r="I67" i="12"/>
  <c r="I76" i="12" s="1"/>
  <c r="H67" i="12"/>
  <c r="G67" i="12"/>
  <c r="F67" i="12"/>
  <c r="F76" i="12" s="1"/>
  <c r="E67" i="12"/>
  <c r="D67" i="12"/>
  <c r="D76" i="12" s="1"/>
  <c r="C67" i="12"/>
  <c r="B67" i="12"/>
  <c r="B76" i="12" s="1"/>
  <c r="M60" i="12"/>
  <c r="L60" i="12"/>
  <c r="K60" i="12"/>
  <c r="J60" i="12"/>
  <c r="I60" i="12"/>
  <c r="H60" i="12"/>
  <c r="G60" i="12"/>
  <c r="F60" i="12"/>
  <c r="E60" i="12"/>
  <c r="D60" i="12"/>
  <c r="C60" i="12"/>
  <c r="B60" i="12"/>
  <c r="M52" i="12"/>
  <c r="L52" i="12"/>
  <c r="L62" i="12" s="1"/>
  <c r="K52" i="12"/>
  <c r="K62" i="12" s="1"/>
  <c r="J52" i="12"/>
  <c r="J62" i="12" s="1"/>
  <c r="I52" i="12"/>
  <c r="I62" i="12" s="1"/>
  <c r="H52" i="12"/>
  <c r="H62" i="12" s="1"/>
  <c r="G52" i="12"/>
  <c r="G62" i="12" s="1"/>
  <c r="F52" i="12"/>
  <c r="F62" i="12" s="1"/>
  <c r="E52" i="12"/>
  <c r="E62" i="12" s="1"/>
  <c r="D52" i="12"/>
  <c r="C52" i="12"/>
  <c r="B52" i="12"/>
  <c r="B62" i="12" s="1"/>
  <c r="M46" i="12"/>
  <c r="L46" i="12"/>
  <c r="K46" i="12"/>
  <c r="J46" i="12"/>
  <c r="I46" i="12"/>
  <c r="H46" i="12"/>
  <c r="G46" i="12"/>
  <c r="F46" i="12"/>
  <c r="E46" i="12"/>
  <c r="D46" i="12"/>
  <c r="C46" i="12"/>
  <c r="B46" i="12"/>
  <c r="M43" i="12"/>
  <c r="M47" i="12" s="1"/>
  <c r="L43" i="12"/>
  <c r="L47" i="12" s="1"/>
  <c r="K43" i="12"/>
  <c r="K47" i="12" s="1"/>
  <c r="J43" i="12"/>
  <c r="J47" i="12" s="1"/>
  <c r="I43" i="12"/>
  <c r="I47" i="12" s="1"/>
  <c r="H43" i="12"/>
  <c r="G43" i="12"/>
  <c r="F43" i="12"/>
  <c r="F47" i="12" s="1"/>
  <c r="E43" i="12"/>
  <c r="D43" i="12"/>
  <c r="D47" i="12" s="1"/>
  <c r="C43" i="12"/>
  <c r="C47" i="12" s="1"/>
  <c r="B43" i="12"/>
  <c r="B47" i="12" s="1"/>
  <c r="M30" i="12"/>
  <c r="M31" i="12" s="1"/>
  <c r="L30" i="12"/>
  <c r="L31" i="12" s="1"/>
  <c r="K30" i="12"/>
  <c r="K31" i="12" s="1"/>
  <c r="J30" i="12"/>
  <c r="J31" i="12" s="1"/>
  <c r="I30" i="12"/>
  <c r="I31" i="12" s="1"/>
  <c r="H30" i="12"/>
  <c r="H31" i="12" s="1"/>
  <c r="G30" i="12"/>
  <c r="G31" i="12" s="1"/>
  <c r="F30" i="12"/>
  <c r="F31" i="12" s="1"/>
  <c r="E30" i="12"/>
  <c r="E31" i="12" s="1"/>
  <c r="D30" i="12"/>
  <c r="D31" i="12" s="1"/>
  <c r="C30" i="12"/>
  <c r="C31" i="12" s="1"/>
  <c r="B30" i="12"/>
  <c r="B31" i="12" s="1"/>
  <c r="M22" i="12"/>
  <c r="M23" i="12" s="1"/>
  <c r="L22" i="12"/>
  <c r="L23" i="12" s="1"/>
  <c r="K22" i="12"/>
  <c r="K23" i="12" s="1"/>
  <c r="J22" i="12"/>
  <c r="J23" i="12" s="1"/>
  <c r="I22" i="12"/>
  <c r="I23" i="12" s="1"/>
  <c r="H22" i="12"/>
  <c r="H23" i="12" s="1"/>
  <c r="G22" i="12"/>
  <c r="G23" i="12" s="1"/>
  <c r="F22" i="12"/>
  <c r="F23" i="12" s="1"/>
  <c r="E22" i="12"/>
  <c r="E23" i="12" s="1"/>
  <c r="D22" i="12"/>
  <c r="D23" i="12" s="1"/>
  <c r="C22" i="12"/>
  <c r="C23" i="12" s="1"/>
  <c r="B22" i="12"/>
  <c r="B23" i="12" s="1"/>
  <c r="X77" i="8"/>
  <c r="W77" i="8"/>
  <c r="W75" i="8"/>
  <c r="J14" i="20" l="1"/>
  <c r="F179" i="18"/>
  <c r="F204" i="18" s="1"/>
  <c r="B204" i="18"/>
  <c r="C204" i="18"/>
  <c r="D204" i="18"/>
  <c r="G49" i="18"/>
  <c r="G78" i="18" s="1"/>
  <c r="E204" i="18"/>
  <c r="H49" i="18"/>
  <c r="H78" i="18" s="1"/>
  <c r="I49" i="18"/>
  <c r="I78" i="18" s="1"/>
  <c r="H179" i="18"/>
  <c r="H204" i="18" s="1"/>
  <c r="J49" i="18"/>
  <c r="J78" i="18" s="1"/>
  <c r="I179" i="18"/>
  <c r="I204" i="18" s="1"/>
  <c r="K49" i="18"/>
  <c r="K78" i="18" s="1"/>
  <c r="J179" i="18"/>
  <c r="J204" i="18" s="1"/>
  <c r="L49" i="18"/>
  <c r="L78" i="18" s="1"/>
  <c r="K179" i="18"/>
  <c r="K204" i="18" s="1"/>
  <c r="I7" i="17"/>
  <c r="C76" i="12"/>
  <c r="P37" i="12"/>
  <c r="I48" i="12"/>
  <c r="I77" i="12" s="1"/>
  <c r="T37" i="12"/>
  <c r="H47" i="12"/>
  <c r="H48" i="12" s="1"/>
  <c r="M62" i="12"/>
  <c r="M92" i="12"/>
  <c r="G47" i="12"/>
  <c r="G48" i="12" s="1"/>
  <c r="J92" i="12"/>
  <c r="J172" i="12" s="1"/>
  <c r="J197" i="12" s="1"/>
  <c r="H76" i="12"/>
  <c r="G76" i="12"/>
  <c r="J57" i="15"/>
  <c r="J151" i="15" s="1"/>
  <c r="J162" i="15" s="1"/>
  <c r="K57" i="15"/>
  <c r="K151" i="15" s="1"/>
  <c r="K162" i="15" s="1"/>
  <c r="B57" i="15"/>
  <c r="B151" i="15" s="1"/>
  <c r="B162" i="15" s="1"/>
  <c r="I162" i="15"/>
  <c r="M151" i="15"/>
  <c r="M162" i="15" s="1"/>
  <c r="D57" i="15"/>
  <c r="D151" i="15" s="1"/>
  <c r="D162" i="15" s="1"/>
  <c r="E57" i="15"/>
  <c r="E151" i="15" s="1"/>
  <c r="E162" i="15" s="1"/>
  <c r="B48" i="12"/>
  <c r="B77" i="12" s="1"/>
  <c r="B92" i="12"/>
  <c r="B172" i="12" s="1"/>
  <c r="B197" i="12" s="1"/>
  <c r="F48" i="12"/>
  <c r="F77" i="12" s="1"/>
  <c r="E47" i="12"/>
  <c r="E48" i="12" s="1"/>
  <c r="E76" i="12"/>
  <c r="E171" i="12"/>
  <c r="H171" i="12"/>
  <c r="H172" i="12" s="1"/>
  <c r="H197" i="12" s="1"/>
  <c r="D62" i="12"/>
  <c r="L92" i="12"/>
  <c r="L172" i="12" s="1"/>
  <c r="L197" i="12" s="1"/>
  <c r="D92" i="12"/>
  <c r="D172" i="12" s="1"/>
  <c r="D197" i="12" s="1"/>
  <c r="C48" i="12"/>
  <c r="D48" i="12"/>
  <c r="C62" i="12"/>
  <c r="E92" i="12"/>
  <c r="F92" i="12"/>
  <c r="F172" i="12" s="1"/>
  <c r="F197" i="12" s="1"/>
  <c r="G92" i="12"/>
  <c r="G172" i="12" s="1"/>
  <c r="G197" i="12" s="1"/>
  <c r="H92" i="12"/>
  <c r="C172" i="12"/>
  <c r="C197" i="12" s="1"/>
  <c r="M172" i="12"/>
  <c r="M197" i="12" s="1"/>
  <c r="J48" i="12"/>
  <c r="J77" i="12" s="1"/>
  <c r="K48" i="12"/>
  <c r="K77" i="12" s="1"/>
  <c r="L48" i="12"/>
  <c r="L77" i="12" s="1"/>
  <c r="M48" i="12"/>
  <c r="M77" i="12" s="1"/>
  <c r="I172" i="12"/>
  <c r="I197" i="12" s="1"/>
  <c r="K172" i="12"/>
  <c r="K197" i="12" s="1"/>
  <c r="P75" i="8"/>
  <c r="O73" i="8" s="1"/>
  <c r="R37" i="12" l="1"/>
  <c r="G77" i="12"/>
  <c r="H77" i="12"/>
  <c r="E172" i="12"/>
  <c r="E197" i="12" s="1"/>
  <c r="E77" i="12"/>
  <c r="D77" i="12"/>
  <c r="C77" i="12"/>
  <c r="J13" i="7"/>
  <c r="J13" i="10"/>
  <c r="J13" i="9"/>
  <c r="F25" i="11"/>
  <c r="F26" i="11" s="1"/>
  <c r="F27" i="11" s="1"/>
  <c r="F28" i="11" s="1"/>
  <c r="F29" i="11" s="1"/>
  <c r="G13" i="1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F773" i="10"/>
  <c r="F774" i="10" s="1"/>
  <c r="F775" i="10" s="1"/>
  <c r="F776" i="10" s="1"/>
  <c r="F777" i="10" s="1"/>
  <c r="G13" i="10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G346" i="10" s="1"/>
  <c r="G347" i="10" s="1"/>
  <c r="G348" i="10" s="1"/>
  <c r="G349" i="10" s="1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77" i="10" s="1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G395" i="10" s="1"/>
  <c r="G396" i="10" s="1"/>
  <c r="G397" i="10" s="1"/>
  <c r="G398" i="10" s="1"/>
  <c r="G399" i="10" s="1"/>
  <c r="G400" i="10" s="1"/>
  <c r="G401" i="10" s="1"/>
  <c r="G402" i="10" s="1"/>
  <c r="G403" i="10" s="1"/>
  <c r="G404" i="10" s="1"/>
  <c r="G405" i="10" s="1"/>
  <c r="G406" i="10" s="1"/>
  <c r="G407" i="10" s="1"/>
  <c r="G408" i="10" s="1"/>
  <c r="G409" i="10" s="1"/>
  <c r="G410" i="10" s="1"/>
  <c r="G411" i="10" s="1"/>
  <c r="G412" i="10" s="1"/>
  <c r="G413" i="10" s="1"/>
  <c r="G414" i="10" s="1"/>
  <c r="G415" i="10" s="1"/>
  <c r="G416" i="10" s="1"/>
  <c r="G417" i="10" s="1"/>
  <c r="G418" i="10" s="1"/>
  <c r="G419" i="10" s="1"/>
  <c r="G420" i="10" s="1"/>
  <c r="G421" i="10" s="1"/>
  <c r="G422" i="10" s="1"/>
  <c r="G423" i="10" s="1"/>
  <c r="G424" i="10" s="1"/>
  <c r="G425" i="10" s="1"/>
  <c r="G426" i="10" s="1"/>
  <c r="G427" i="10" s="1"/>
  <c r="G428" i="10" s="1"/>
  <c r="G429" i="10" s="1"/>
  <c r="G430" i="10" s="1"/>
  <c r="G431" i="10" s="1"/>
  <c r="G432" i="10" s="1"/>
  <c r="G433" i="10" s="1"/>
  <c r="G434" i="10" s="1"/>
  <c r="G435" i="10" s="1"/>
  <c r="G436" i="10" s="1"/>
  <c r="G437" i="10" s="1"/>
  <c r="G438" i="10" s="1"/>
  <c r="G439" i="10" s="1"/>
  <c r="G440" i="10" s="1"/>
  <c r="G441" i="10" s="1"/>
  <c r="G442" i="10" s="1"/>
  <c r="G443" i="10" s="1"/>
  <c r="G444" i="10" s="1"/>
  <c r="G445" i="10" s="1"/>
  <c r="G446" i="10" s="1"/>
  <c r="G447" i="10" s="1"/>
  <c r="G448" i="10" s="1"/>
  <c r="G449" i="10" s="1"/>
  <c r="G450" i="10" s="1"/>
  <c r="G451" i="10" s="1"/>
  <c r="G452" i="10" s="1"/>
  <c r="G453" i="10" s="1"/>
  <c r="G454" i="10" s="1"/>
  <c r="G455" i="10" s="1"/>
  <c r="G456" i="10" s="1"/>
  <c r="G457" i="10" s="1"/>
  <c r="G458" i="10" s="1"/>
  <c r="G459" i="10" s="1"/>
  <c r="G460" i="10" s="1"/>
  <c r="G461" i="10" s="1"/>
  <c r="G462" i="10" s="1"/>
  <c r="G463" i="10" s="1"/>
  <c r="G464" i="10" s="1"/>
  <c r="G465" i="10" s="1"/>
  <c r="G466" i="10" s="1"/>
  <c r="G467" i="10" s="1"/>
  <c r="G468" i="10" s="1"/>
  <c r="G469" i="10" s="1"/>
  <c r="G470" i="10" s="1"/>
  <c r="G471" i="10" s="1"/>
  <c r="G472" i="10" s="1"/>
  <c r="G473" i="10" s="1"/>
  <c r="G474" i="10" s="1"/>
  <c r="G475" i="10" s="1"/>
  <c r="G476" i="10" s="1"/>
  <c r="G477" i="10" s="1"/>
  <c r="G478" i="10" s="1"/>
  <c r="G479" i="10" s="1"/>
  <c r="G480" i="10" s="1"/>
  <c r="G481" i="10" s="1"/>
  <c r="G482" i="10" s="1"/>
  <c r="G483" i="10" s="1"/>
  <c r="G484" i="10" s="1"/>
  <c r="G485" i="10" s="1"/>
  <c r="G486" i="10" s="1"/>
  <c r="G487" i="10" s="1"/>
  <c r="G488" i="10" s="1"/>
  <c r="G489" i="10" s="1"/>
  <c r="G490" i="10" s="1"/>
  <c r="G491" i="10" s="1"/>
  <c r="G492" i="10" s="1"/>
  <c r="G493" i="10" s="1"/>
  <c r="G494" i="10" s="1"/>
  <c r="G495" i="10" s="1"/>
  <c r="G496" i="10" s="1"/>
  <c r="G497" i="10" s="1"/>
  <c r="G498" i="10" s="1"/>
  <c r="G499" i="10" s="1"/>
  <c r="G500" i="10" s="1"/>
  <c r="G501" i="10" s="1"/>
  <c r="G502" i="10" s="1"/>
  <c r="G503" i="10" s="1"/>
  <c r="G504" i="10" s="1"/>
  <c r="G505" i="10" s="1"/>
  <c r="G506" i="10" s="1"/>
  <c r="G507" i="10" s="1"/>
  <c r="G508" i="10" s="1"/>
  <c r="G509" i="10" s="1"/>
  <c r="G510" i="10" s="1"/>
  <c r="G511" i="10" s="1"/>
  <c r="G512" i="10" s="1"/>
  <c r="G513" i="10" s="1"/>
  <c r="G514" i="10" s="1"/>
  <c r="G515" i="10" s="1"/>
  <c r="G516" i="10" s="1"/>
  <c r="G517" i="10" s="1"/>
  <c r="G518" i="10" s="1"/>
  <c r="G519" i="10" s="1"/>
  <c r="G520" i="10" s="1"/>
  <c r="G521" i="10" s="1"/>
  <c r="G522" i="10" s="1"/>
  <c r="G523" i="10" s="1"/>
  <c r="G524" i="10" s="1"/>
  <c r="G525" i="10" s="1"/>
  <c r="G526" i="10" s="1"/>
  <c r="G527" i="10" s="1"/>
  <c r="G528" i="10" s="1"/>
  <c r="G529" i="10" s="1"/>
  <c r="G530" i="10" s="1"/>
  <c r="G531" i="10" s="1"/>
  <c r="G532" i="10" s="1"/>
  <c r="G533" i="10" s="1"/>
  <c r="G534" i="10" s="1"/>
  <c r="G535" i="10" s="1"/>
  <c r="G536" i="10" s="1"/>
  <c r="G537" i="10" s="1"/>
  <c r="G538" i="10" s="1"/>
  <c r="G539" i="10" s="1"/>
  <c r="G540" i="10" s="1"/>
  <c r="G541" i="10" s="1"/>
  <c r="G542" i="10" s="1"/>
  <c r="G543" i="10" s="1"/>
  <c r="G544" i="10" s="1"/>
  <c r="G545" i="10" s="1"/>
  <c r="G546" i="10" s="1"/>
  <c r="G547" i="10" s="1"/>
  <c r="G548" i="10" s="1"/>
  <c r="G549" i="10" s="1"/>
  <c r="G550" i="10" s="1"/>
  <c r="G551" i="10" s="1"/>
  <c r="G552" i="10" s="1"/>
  <c r="G553" i="10" s="1"/>
  <c r="G554" i="10" s="1"/>
  <c r="G555" i="10" s="1"/>
  <c r="G556" i="10" s="1"/>
  <c r="G557" i="10" s="1"/>
  <c r="G558" i="10" s="1"/>
  <c r="G559" i="10" s="1"/>
  <c r="G560" i="10" s="1"/>
  <c r="G561" i="10" s="1"/>
  <c r="G562" i="10" s="1"/>
  <c r="G563" i="10" s="1"/>
  <c r="G564" i="10" s="1"/>
  <c r="G565" i="10" s="1"/>
  <c r="G566" i="10" s="1"/>
  <c r="G567" i="10" s="1"/>
  <c r="G568" i="10" s="1"/>
  <c r="G569" i="10" s="1"/>
  <c r="G570" i="10" s="1"/>
  <c r="G571" i="10" s="1"/>
  <c r="G572" i="10" s="1"/>
  <c r="G573" i="10" s="1"/>
  <c r="G574" i="10" s="1"/>
  <c r="G575" i="10" s="1"/>
  <c r="G576" i="10" s="1"/>
  <c r="G577" i="10" s="1"/>
  <c r="G578" i="10" s="1"/>
  <c r="G579" i="10" s="1"/>
  <c r="G580" i="10" s="1"/>
  <c r="G581" i="10" s="1"/>
  <c r="G582" i="10" s="1"/>
  <c r="G583" i="10" s="1"/>
  <c r="G584" i="10" s="1"/>
  <c r="G585" i="10" s="1"/>
  <c r="G586" i="10" s="1"/>
  <c r="G587" i="10" s="1"/>
  <c r="G588" i="10" s="1"/>
  <c r="G589" i="10" s="1"/>
  <c r="G590" i="10" s="1"/>
  <c r="G591" i="10" s="1"/>
  <c r="G592" i="10" s="1"/>
  <c r="G593" i="10" s="1"/>
  <c r="G594" i="10" s="1"/>
  <c r="G595" i="10" s="1"/>
  <c r="G596" i="10" s="1"/>
  <c r="G597" i="10" s="1"/>
  <c r="G598" i="10" s="1"/>
  <c r="G599" i="10" s="1"/>
  <c r="G600" i="10" s="1"/>
  <c r="G601" i="10" s="1"/>
  <c r="G602" i="10" s="1"/>
  <c r="G603" i="10" s="1"/>
  <c r="G604" i="10" s="1"/>
  <c r="G605" i="10" s="1"/>
  <c r="G606" i="10" s="1"/>
  <c r="G607" i="10" s="1"/>
  <c r="G608" i="10" s="1"/>
  <c r="G609" i="10" s="1"/>
  <c r="G610" i="10" s="1"/>
  <c r="G611" i="10" s="1"/>
  <c r="G612" i="10" s="1"/>
  <c r="G613" i="10" s="1"/>
  <c r="G614" i="10" s="1"/>
  <c r="G615" i="10" s="1"/>
  <c r="G616" i="10" s="1"/>
  <c r="G617" i="10" s="1"/>
  <c r="G618" i="10" s="1"/>
  <c r="G619" i="10" s="1"/>
  <c r="G620" i="10" s="1"/>
  <c r="G621" i="10" s="1"/>
  <c r="G622" i="10" s="1"/>
  <c r="G623" i="10" s="1"/>
  <c r="G624" i="10" s="1"/>
  <c r="G625" i="10" s="1"/>
  <c r="G626" i="10" s="1"/>
  <c r="G627" i="10" s="1"/>
  <c r="G628" i="10" s="1"/>
  <c r="G629" i="10" s="1"/>
  <c r="G630" i="10" s="1"/>
  <c r="G631" i="10" s="1"/>
  <c r="G632" i="10" s="1"/>
  <c r="G633" i="10" s="1"/>
  <c r="G634" i="10" s="1"/>
  <c r="G635" i="10" s="1"/>
  <c r="G636" i="10" s="1"/>
  <c r="G637" i="10" s="1"/>
  <c r="G638" i="10" s="1"/>
  <c r="G639" i="10" s="1"/>
  <c r="G640" i="10" s="1"/>
  <c r="G641" i="10" s="1"/>
  <c r="G642" i="10" s="1"/>
  <c r="G643" i="10" s="1"/>
  <c r="G644" i="10" s="1"/>
  <c r="G645" i="10" s="1"/>
  <c r="G646" i="10" s="1"/>
  <c r="G647" i="10" s="1"/>
  <c r="G648" i="10" s="1"/>
  <c r="G649" i="10" s="1"/>
  <c r="G650" i="10" s="1"/>
  <c r="G651" i="10" s="1"/>
  <c r="G652" i="10" s="1"/>
  <c r="G653" i="10" s="1"/>
  <c r="G654" i="10" s="1"/>
  <c r="G655" i="10" s="1"/>
  <c r="G656" i="10" s="1"/>
  <c r="G657" i="10" s="1"/>
  <c r="G658" i="10" s="1"/>
  <c r="G659" i="10" s="1"/>
  <c r="G660" i="10" s="1"/>
  <c r="G661" i="10" s="1"/>
  <c r="G662" i="10" s="1"/>
  <c r="G663" i="10" s="1"/>
  <c r="G664" i="10" s="1"/>
  <c r="G665" i="10" s="1"/>
  <c r="G666" i="10" s="1"/>
  <c r="G667" i="10" s="1"/>
  <c r="G668" i="10" s="1"/>
  <c r="G669" i="10" s="1"/>
  <c r="G670" i="10" s="1"/>
  <c r="G671" i="10" s="1"/>
  <c r="G672" i="10" s="1"/>
  <c r="G673" i="10" s="1"/>
  <c r="G674" i="10" s="1"/>
  <c r="G675" i="10" s="1"/>
  <c r="G676" i="10" s="1"/>
  <c r="G677" i="10" s="1"/>
  <c r="G678" i="10" s="1"/>
  <c r="G679" i="10" s="1"/>
  <c r="G680" i="10" s="1"/>
  <c r="G681" i="10" s="1"/>
  <c r="G682" i="10" s="1"/>
  <c r="G683" i="10" s="1"/>
  <c r="G684" i="10" s="1"/>
  <c r="G685" i="10" s="1"/>
  <c r="G686" i="10" s="1"/>
  <c r="G687" i="10" s="1"/>
  <c r="G688" i="10" s="1"/>
  <c r="G689" i="10" s="1"/>
  <c r="G690" i="10" s="1"/>
  <c r="G691" i="10" s="1"/>
  <c r="G692" i="10" s="1"/>
  <c r="G693" i="10" s="1"/>
  <c r="G694" i="10" s="1"/>
  <c r="G695" i="10" s="1"/>
  <c r="G696" i="10" s="1"/>
  <c r="G697" i="10" s="1"/>
  <c r="G698" i="10" s="1"/>
  <c r="G699" i="10" s="1"/>
  <c r="G700" i="10" s="1"/>
  <c r="G701" i="10" s="1"/>
  <c r="G702" i="10" s="1"/>
  <c r="G703" i="10" s="1"/>
  <c r="G704" i="10" s="1"/>
  <c r="G705" i="10" s="1"/>
  <c r="G706" i="10" s="1"/>
  <c r="G707" i="10" s="1"/>
  <c r="G708" i="10" s="1"/>
  <c r="G709" i="10" s="1"/>
  <c r="G710" i="10" s="1"/>
  <c r="G711" i="10" s="1"/>
  <c r="G712" i="10" s="1"/>
  <c r="G713" i="10" s="1"/>
  <c r="G714" i="10" s="1"/>
  <c r="G715" i="10" s="1"/>
  <c r="G716" i="10" s="1"/>
  <c r="G717" i="10" s="1"/>
  <c r="G718" i="10" s="1"/>
  <c r="G719" i="10" s="1"/>
  <c r="G720" i="10" s="1"/>
  <c r="G721" i="10" s="1"/>
  <c r="G722" i="10" s="1"/>
  <c r="G723" i="10" s="1"/>
  <c r="G724" i="10" s="1"/>
  <c r="G725" i="10" s="1"/>
  <c r="G726" i="10" s="1"/>
  <c r="G727" i="10" s="1"/>
  <c r="G728" i="10" s="1"/>
  <c r="G729" i="10" s="1"/>
  <c r="G730" i="10" s="1"/>
  <c r="G731" i="10" s="1"/>
  <c r="G732" i="10" s="1"/>
  <c r="G733" i="10" s="1"/>
  <c r="G734" i="10" s="1"/>
  <c r="G735" i="10" s="1"/>
  <c r="G736" i="10" s="1"/>
  <c r="G737" i="10" s="1"/>
  <c r="G738" i="10" s="1"/>
  <c r="G739" i="10" s="1"/>
  <c r="G740" i="10" s="1"/>
  <c r="G741" i="10" s="1"/>
  <c r="G742" i="10" s="1"/>
  <c r="G743" i="10" s="1"/>
  <c r="G744" i="10" s="1"/>
  <c r="G745" i="10" s="1"/>
  <c r="G746" i="10" s="1"/>
  <c r="G747" i="10" s="1"/>
  <c r="G748" i="10" s="1"/>
  <c r="G749" i="10" s="1"/>
  <c r="G750" i="10" s="1"/>
  <c r="G751" i="10" s="1"/>
  <c r="G752" i="10" s="1"/>
  <c r="G753" i="10" s="1"/>
  <c r="G754" i="10" s="1"/>
  <c r="G755" i="10" s="1"/>
  <c r="G756" i="10" s="1"/>
  <c r="G757" i="10" s="1"/>
  <c r="G758" i="10" s="1"/>
  <c r="G759" i="10" s="1"/>
  <c r="G760" i="10" s="1"/>
  <c r="G761" i="10" s="1"/>
  <c r="G762" i="10" s="1"/>
  <c r="G763" i="10" s="1"/>
  <c r="G764" i="10" s="1"/>
  <c r="G765" i="10" s="1"/>
  <c r="G766" i="10" s="1"/>
  <c r="G767" i="10" s="1"/>
  <c r="G768" i="10" s="1"/>
  <c r="G769" i="10" s="1"/>
  <c r="G770" i="10" s="1"/>
  <c r="G771" i="10" s="1"/>
  <c r="G772" i="10" s="1"/>
  <c r="G773" i="10" s="1"/>
  <c r="G774" i="10" s="1"/>
  <c r="G775" i="10" s="1"/>
  <c r="G776" i="10" s="1"/>
  <c r="G777" i="10" s="1"/>
  <c r="F161" i="9"/>
  <c r="F162" i="9" s="1"/>
  <c r="F163" i="9" s="1"/>
  <c r="F164" i="9" s="1"/>
  <c r="F165" i="9" s="1"/>
  <c r="G15" i="9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4" i="9"/>
  <c r="G13" i="9"/>
  <c r="F1730" i="8"/>
  <c r="F1731" i="8" s="1"/>
  <c r="F1732" i="8" s="1"/>
  <c r="F1733" i="8" s="1"/>
  <c r="F1734" i="8" s="1"/>
  <c r="G14" i="8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 s="1"/>
  <c r="G471" i="8" s="1"/>
  <c r="G472" i="8" s="1"/>
  <c r="G473" i="8" s="1"/>
  <c r="G474" i="8" s="1"/>
  <c r="G475" i="8" s="1"/>
  <c r="G476" i="8" s="1"/>
  <c r="G477" i="8" s="1"/>
  <c r="G478" i="8" s="1"/>
  <c r="G479" i="8" s="1"/>
  <c r="G480" i="8" s="1"/>
  <c r="G481" i="8" s="1"/>
  <c r="G482" i="8" s="1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94" i="8" s="1"/>
  <c r="G495" i="8" s="1"/>
  <c r="G496" i="8" s="1"/>
  <c r="G497" i="8" s="1"/>
  <c r="G498" i="8" s="1"/>
  <c r="G499" i="8" s="1"/>
  <c r="G500" i="8" s="1"/>
  <c r="G501" i="8" s="1"/>
  <c r="G502" i="8" s="1"/>
  <c r="G503" i="8" s="1"/>
  <c r="G504" i="8" s="1"/>
  <c r="G505" i="8" s="1"/>
  <c r="G506" i="8" s="1"/>
  <c r="G507" i="8" s="1"/>
  <c r="G508" i="8" s="1"/>
  <c r="G509" i="8" s="1"/>
  <c r="G510" i="8" s="1"/>
  <c r="G511" i="8" s="1"/>
  <c r="G512" i="8" s="1"/>
  <c r="G513" i="8" s="1"/>
  <c r="G514" i="8" s="1"/>
  <c r="G515" i="8" s="1"/>
  <c r="G516" i="8" s="1"/>
  <c r="G517" i="8" s="1"/>
  <c r="G518" i="8" s="1"/>
  <c r="G519" i="8" s="1"/>
  <c r="G520" i="8" s="1"/>
  <c r="G521" i="8" s="1"/>
  <c r="G522" i="8" s="1"/>
  <c r="G523" i="8" s="1"/>
  <c r="G524" i="8" s="1"/>
  <c r="G525" i="8" s="1"/>
  <c r="G526" i="8" s="1"/>
  <c r="G527" i="8" s="1"/>
  <c r="G528" i="8" s="1"/>
  <c r="G529" i="8" s="1"/>
  <c r="G530" i="8" s="1"/>
  <c r="G531" i="8" s="1"/>
  <c r="G532" i="8" s="1"/>
  <c r="G533" i="8" s="1"/>
  <c r="G534" i="8" s="1"/>
  <c r="G535" i="8" s="1"/>
  <c r="G536" i="8" s="1"/>
  <c r="G537" i="8" s="1"/>
  <c r="G538" i="8" s="1"/>
  <c r="G539" i="8" s="1"/>
  <c r="G540" i="8" s="1"/>
  <c r="G541" i="8" s="1"/>
  <c r="G542" i="8" s="1"/>
  <c r="G543" i="8" s="1"/>
  <c r="G544" i="8" s="1"/>
  <c r="G545" i="8" s="1"/>
  <c r="G546" i="8" s="1"/>
  <c r="G547" i="8" s="1"/>
  <c r="G548" i="8" s="1"/>
  <c r="G549" i="8" s="1"/>
  <c r="G550" i="8" s="1"/>
  <c r="G551" i="8" s="1"/>
  <c r="G552" i="8" s="1"/>
  <c r="G553" i="8" s="1"/>
  <c r="G554" i="8" s="1"/>
  <c r="G555" i="8" s="1"/>
  <c r="G556" i="8" s="1"/>
  <c r="G557" i="8" s="1"/>
  <c r="G558" i="8" s="1"/>
  <c r="G559" i="8" s="1"/>
  <c r="G560" i="8" s="1"/>
  <c r="G561" i="8" s="1"/>
  <c r="G562" i="8" s="1"/>
  <c r="G563" i="8" s="1"/>
  <c r="G564" i="8" s="1"/>
  <c r="G565" i="8" s="1"/>
  <c r="G566" i="8" s="1"/>
  <c r="G567" i="8" s="1"/>
  <c r="G568" i="8" s="1"/>
  <c r="G569" i="8" s="1"/>
  <c r="G570" i="8" s="1"/>
  <c r="G571" i="8" s="1"/>
  <c r="G572" i="8" s="1"/>
  <c r="G573" i="8" s="1"/>
  <c r="G574" i="8" s="1"/>
  <c r="G575" i="8" s="1"/>
  <c r="G576" i="8" s="1"/>
  <c r="G577" i="8" s="1"/>
  <c r="G578" i="8" s="1"/>
  <c r="G579" i="8" s="1"/>
  <c r="G580" i="8" s="1"/>
  <c r="G581" i="8" s="1"/>
  <c r="G582" i="8" s="1"/>
  <c r="G583" i="8" s="1"/>
  <c r="G584" i="8" s="1"/>
  <c r="G585" i="8" s="1"/>
  <c r="G586" i="8" s="1"/>
  <c r="G587" i="8" s="1"/>
  <c r="G588" i="8" s="1"/>
  <c r="G589" i="8" s="1"/>
  <c r="G590" i="8" s="1"/>
  <c r="G591" i="8" s="1"/>
  <c r="G592" i="8" s="1"/>
  <c r="G593" i="8" s="1"/>
  <c r="G594" i="8" s="1"/>
  <c r="G595" i="8" s="1"/>
  <c r="G596" i="8" s="1"/>
  <c r="G597" i="8" s="1"/>
  <c r="G598" i="8" s="1"/>
  <c r="G599" i="8" s="1"/>
  <c r="G600" i="8" s="1"/>
  <c r="G601" i="8" s="1"/>
  <c r="G602" i="8" s="1"/>
  <c r="G603" i="8" s="1"/>
  <c r="G604" i="8" s="1"/>
  <c r="G605" i="8" s="1"/>
  <c r="G606" i="8" s="1"/>
  <c r="G607" i="8" s="1"/>
  <c r="G608" i="8" s="1"/>
  <c r="G609" i="8" s="1"/>
  <c r="G610" i="8" s="1"/>
  <c r="G611" i="8" s="1"/>
  <c r="G612" i="8" s="1"/>
  <c r="G613" i="8" s="1"/>
  <c r="G614" i="8" s="1"/>
  <c r="G615" i="8" s="1"/>
  <c r="G616" i="8" s="1"/>
  <c r="G617" i="8" s="1"/>
  <c r="G618" i="8" s="1"/>
  <c r="G619" i="8" s="1"/>
  <c r="G620" i="8" s="1"/>
  <c r="G621" i="8" s="1"/>
  <c r="G622" i="8" s="1"/>
  <c r="G623" i="8" s="1"/>
  <c r="G624" i="8" s="1"/>
  <c r="G625" i="8" s="1"/>
  <c r="G626" i="8" s="1"/>
  <c r="G627" i="8" s="1"/>
  <c r="G628" i="8" s="1"/>
  <c r="G629" i="8" s="1"/>
  <c r="G630" i="8" s="1"/>
  <c r="G631" i="8" s="1"/>
  <c r="G632" i="8" s="1"/>
  <c r="G633" i="8" s="1"/>
  <c r="G634" i="8" s="1"/>
  <c r="G635" i="8" s="1"/>
  <c r="G636" i="8" s="1"/>
  <c r="G637" i="8" s="1"/>
  <c r="G638" i="8" s="1"/>
  <c r="G639" i="8" s="1"/>
  <c r="G640" i="8" s="1"/>
  <c r="G641" i="8" s="1"/>
  <c r="G642" i="8" s="1"/>
  <c r="G643" i="8" s="1"/>
  <c r="G644" i="8" s="1"/>
  <c r="G645" i="8" s="1"/>
  <c r="G646" i="8" s="1"/>
  <c r="G647" i="8" s="1"/>
  <c r="G648" i="8" s="1"/>
  <c r="G649" i="8" s="1"/>
  <c r="G650" i="8" s="1"/>
  <c r="G651" i="8" s="1"/>
  <c r="G652" i="8" s="1"/>
  <c r="G653" i="8" s="1"/>
  <c r="G654" i="8" s="1"/>
  <c r="G655" i="8" s="1"/>
  <c r="G656" i="8" s="1"/>
  <c r="G657" i="8" s="1"/>
  <c r="G658" i="8" s="1"/>
  <c r="G659" i="8" s="1"/>
  <c r="G660" i="8" s="1"/>
  <c r="G661" i="8" s="1"/>
  <c r="G662" i="8" s="1"/>
  <c r="G663" i="8" s="1"/>
  <c r="G664" i="8" s="1"/>
  <c r="G665" i="8" s="1"/>
  <c r="G666" i="8" s="1"/>
  <c r="G667" i="8" s="1"/>
  <c r="G668" i="8" s="1"/>
  <c r="G669" i="8" s="1"/>
  <c r="G670" i="8" s="1"/>
  <c r="G671" i="8" s="1"/>
  <c r="G672" i="8" s="1"/>
  <c r="G673" i="8" s="1"/>
  <c r="G674" i="8" s="1"/>
  <c r="G675" i="8" s="1"/>
  <c r="G676" i="8" s="1"/>
  <c r="G677" i="8" s="1"/>
  <c r="G678" i="8" s="1"/>
  <c r="G679" i="8" s="1"/>
  <c r="G680" i="8" s="1"/>
  <c r="G681" i="8" s="1"/>
  <c r="G682" i="8" s="1"/>
  <c r="G683" i="8" s="1"/>
  <c r="G684" i="8" s="1"/>
  <c r="G685" i="8" s="1"/>
  <c r="G686" i="8" s="1"/>
  <c r="G687" i="8" s="1"/>
  <c r="G688" i="8" s="1"/>
  <c r="G689" i="8" s="1"/>
  <c r="G690" i="8" s="1"/>
  <c r="G691" i="8" s="1"/>
  <c r="G692" i="8" s="1"/>
  <c r="G693" i="8" s="1"/>
  <c r="G694" i="8" s="1"/>
  <c r="G695" i="8" s="1"/>
  <c r="G696" i="8" s="1"/>
  <c r="G697" i="8" s="1"/>
  <c r="G698" i="8" s="1"/>
  <c r="G699" i="8" s="1"/>
  <c r="G700" i="8" s="1"/>
  <c r="G701" i="8" s="1"/>
  <c r="G702" i="8" s="1"/>
  <c r="G703" i="8" s="1"/>
  <c r="G704" i="8" s="1"/>
  <c r="G705" i="8" s="1"/>
  <c r="G706" i="8" s="1"/>
  <c r="G707" i="8" s="1"/>
  <c r="G708" i="8" s="1"/>
  <c r="G709" i="8" s="1"/>
  <c r="G710" i="8" s="1"/>
  <c r="G711" i="8" s="1"/>
  <c r="G712" i="8" s="1"/>
  <c r="G713" i="8" s="1"/>
  <c r="G714" i="8" s="1"/>
  <c r="G715" i="8" s="1"/>
  <c r="G716" i="8" s="1"/>
  <c r="G717" i="8" s="1"/>
  <c r="G718" i="8" s="1"/>
  <c r="G719" i="8" s="1"/>
  <c r="G720" i="8" s="1"/>
  <c r="G721" i="8" s="1"/>
  <c r="G722" i="8" s="1"/>
  <c r="G723" i="8" s="1"/>
  <c r="G724" i="8" s="1"/>
  <c r="G725" i="8" s="1"/>
  <c r="G726" i="8" s="1"/>
  <c r="G727" i="8" s="1"/>
  <c r="G728" i="8" s="1"/>
  <c r="G729" i="8" s="1"/>
  <c r="G730" i="8" s="1"/>
  <c r="G731" i="8" s="1"/>
  <c r="G732" i="8" s="1"/>
  <c r="G733" i="8" s="1"/>
  <c r="G734" i="8" s="1"/>
  <c r="G735" i="8" s="1"/>
  <c r="G736" i="8" s="1"/>
  <c r="G737" i="8" s="1"/>
  <c r="G738" i="8" s="1"/>
  <c r="G739" i="8" s="1"/>
  <c r="G740" i="8" s="1"/>
  <c r="G741" i="8" s="1"/>
  <c r="G742" i="8" s="1"/>
  <c r="G743" i="8" s="1"/>
  <c r="G744" i="8" s="1"/>
  <c r="G745" i="8" s="1"/>
  <c r="G746" i="8" s="1"/>
  <c r="G747" i="8" s="1"/>
  <c r="G748" i="8" s="1"/>
  <c r="G749" i="8" s="1"/>
  <c r="G750" i="8" s="1"/>
  <c r="G751" i="8" s="1"/>
  <c r="G752" i="8" s="1"/>
  <c r="G753" i="8" s="1"/>
  <c r="G754" i="8" s="1"/>
  <c r="G755" i="8" s="1"/>
  <c r="G756" i="8" s="1"/>
  <c r="G757" i="8" s="1"/>
  <c r="G758" i="8" s="1"/>
  <c r="G759" i="8" s="1"/>
  <c r="G760" i="8" s="1"/>
  <c r="G761" i="8" s="1"/>
  <c r="G762" i="8" s="1"/>
  <c r="G763" i="8" s="1"/>
  <c r="G764" i="8" s="1"/>
  <c r="G765" i="8" s="1"/>
  <c r="G766" i="8" s="1"/>
  <c r="G767" i="8" s="1"/>
  <c r="G768" i="8" s="1"/>
  <c r="G769" i="8" s="1"/>
  <c r="G770" i="8" s="1"/>
  <c r="G771" i="8" s="1"/>
  <c r="G772" i="8" s="1"/>
  <c r="G773" i="8" s="1"/>
  <c r="G774" i="8" s="1"/>
  <c r="G775" i="8" s="1"/>
  <c r="G776" i="8" s="1"/>
  <c r="G777" i="8" s="1"/>
  <c r="G778" i="8" s="1"/>
  <c r="G779" i="8" s="1"/>
  <c r="G780" i="8" s="1"/>
  <c r="G781" i="8" s="1"/>
  <c r="G782" i="8" s="1"/>
  <c r="G783" i="8" s="1"/>
  <c r="G784" i="8" s="1"/>
  <c r="G785" i="8" s="1"/>
  <c r="G786" i="8" s="1"/>
  <c r="G787" i="8" s="1"/>
  <c r="G788" i="8" s="1"/>
  <c r="G789" i="8" s="1"/>
  <c r="G790" i="8" s="1"/>
  <c r="G791" i="8" s="1"/>
  <c r="G792" i="8" s="1"/>
  <c r="G793" i="8" s="1"/>
  <c r="G794" i="8" s="1"/>
  <c r="G795" i="8" s="1"/>
  <c r="G796" i="8" s="1"/>
  <c r="G797" i="8" s="1"/>
  <c r="G798" i="8" s="1"/>
  <c r="G799" i="8" s="1"/>
  <c r="G800" i="8" s="1"/>
  <c r="G801" i="8" s="1"/>
  <c r="G802" i="8" s="1"/>
  <c r="G803" i="8" s="1"/>
  <c r="G804" i="8" s="1"/>
  <c r="G805" i="8" s="1"/>
  <c r="G806" i="8" s="1"/>
  <c r="G807" i="8" s="1"/>
  <c r="G808" i="8" s="1"/>
  <c r="G809" i="8" s="1"/>
  <c r="G810" i="8" s="1"/>
  <c r="G811" i="8" s="1"/>
  <c r="G812" i="8" s="1"/>
  <c r="G813" i="8" s="1"/>
  <c r="G814" i="8" s="1"/>
  <c r="G815" i="8" s="1"/>
  <c r="G816" i="8" s="1"/>
  <c r="G817" i="8" s="1"/>
  <c r="G818" i="8" s="1"/>
  <c r="G819" i="8" s="1"/>
  <c r="G820" i="8" s="1"/>
  <c r="G821" i="8" s="1"/>
  <c r="G822" i="8" s="1"/>
  <c r="G823" i="8" s="1"/>
  <c r="G824" i="8" s="1"/>
  <c r="G825" i="8" s="1"/>
  <c r="G826" i="8" s="1"/>
  <c r="G827" i="8" s="1"/>
  <c r="G828" i="8" s="1"/>
  <c r="G829" i="8" s="1"/>
  <c r="G830" i="8" s="1"/>
  <c r="G831" i="8" s="1"/>
  <c r="G832" i="8" s="1"/>
  <c r="G833" i="8" s="1"/>
  <c r="G834" i="8" s="1"/>
  <c r="G835" i="8" s="1"/>
  <c r="G836" i="8" s="1"/>
  <c r="G837" i="8" s="1"/>
  <c r="G838" i="8" s="1"/>
  <c r="G839" i="8" s="1"/>
  <c r="G840" i="8" s="1"/>
  <c r="G841" i="8" s="1"/>
  <c r="G842" i="8" s="1"/>
  <c r="G843" i="8" s="1"/>
  <c r="G844" i="8" s="1"/>
  <c r="G845" i="8" s="1"/>
  <c r="G846" i="8" s="1"/>
  <c r="G847" i="8" s="1"/>
  <c r="G848" i="8" s="1"/>
  <c r="G849" i="8" s="1"/>
  <c r="G850" i="8" s="1"/>
  <c r="G851" i="8" s="1"/>
  <c r="G852" i="8" s="1"/>
  <c r="G853" i="8" s="1"/>
  <c r="G854" i="8" s="1"/>
  <c r="G855" i="8" s="1"/>
  <c r="G856" i="8" s="1"/>
  <c r="G857" i="8" s="1"/>
  <c r="G858" i="8" s="1"/>
  <c r="G859" i="8" s="1"/>
  <c r="G860" i="8" s="1"/>
  <c r="G861" i="8" s="1"/>
  <c r="G862" i="8" s="1"/>
  <c r="G863" i="8" s="1"/>
  <c r="G864" i="8" s="1"/>
  <c r="G865" i="8" s="1"/>
  <c r="G866" i="8" s="1"/>
  <c r="G867" i="8" s="1"/>
  <c r="G868" i="8" s="1"/>
  <c r="G869" i="8" s="1"/>
  <c r="G870" i="8" s="1"/>
  <c r="G871" i="8" s="1"/>
  <c r="G872" i="8" s="1"/>
  <c r="G873" i="8" s="1"/>
  <c r="G874" i="8" s="1"/>
  <c r="G875" i="8" s="1"/>
  <c r="G876" i="8" s="1"/>
  <c r="G877" i="8" s="1"/>
  <c r="G878" i="8" s="1"/>
  <c r="G879" i="8" s="1"/>
  <c r="G880" i="8" s="1"/>
  <c r="G881" i="8" s="1"/>
  <c r="G882" i="8" s="1"/>
  <c r="G883" i="8" s="1"/>
  <c r="G884" i="8" s="1"/>
  <c r="G885" i="8" s="1"/>
  <c r="G886" i="8" s="1"/>
  <c r="G887" i="8" s="1"/>
  <c r="G888" i="8" s="1"/>
  <c r="G889" i="8" s="1"/>
  <c r="G890" i="8" s="1"/>
  <c r="G891" i="8" s="1"/>
  <c r="G892" i="8" s="1"/>
  <c r="G893" i="8" s="1"/>
  <c r="G894" i="8" s="1"/>
  <c r="G895" i="8" s="1"/>
  <c r="G896" i="8" s="1"/>
  <c r="G897" i="8" s="1"/>
  <c r="G898" i="8" s="1"/>
  <c r="G899" i="8" s="1"/>
  <c r="G900" i="8" s="1"/>
  <c r="G901" i="8" s="1"/>
  <c r="G902" i="8" s="1"/>
  <c r="G903" i="8" s="1"/>
  <c r="G904" i="8" s="1"/>
  <c r="G905" i="8" s="1"/>
  <c r="G906" i="8" s="1"/>
  <c r="G907" i="8" s="1"/>
  <c r="G908" i="8" s="1"/>
  <c r="G909" i="8" s="1"/>
  <c r="G910" i="8" s="1"/>
  <c r="G911" i="8" s="1"/>
  <c r="G912" i="8" s="1"/>
  <c r="G913" i="8" s="1"/>
  <c r="G914" i="8" s="1"/>
  <c r="G915" i="8" s="1"/>
  <c r="G916" i="8" s="1"/>
  <c r="G917" i="8" s="1"/>
  <c r="G918" i="8" s="1"/>
  <c r="G919" i="8" s="1"/>
  <c r="G920" i="8" s="1"/>
  <c r="G921" i="8" s="1"/>
  <c r="G922" i="8" s="1"/>
  <c r="G923" i="8" s="1"/>
  <c r="G924" i="8" s="1"/>
  <c r="G925" i="8" s="1"/>
  <c r="G926" i="8" s="1"/>
  <c r="G927" i="8" s="1"/>
  <c r="G928" i="8" s="1"/>
  <c r="G929" i="8" s="1"/>
  <c r="G930" i="8" s="1"/>
  <c r="G931" i="8" s="1"/>
  <c r="G932" i="8" s="1"/>
  <c r="G933" i="8" s="1"/>
  <c r="G934" i="8" s="1"/>
  <c r="G935" i="8" s="1"/>
  <c r="G936" i="8" s="1"/>
  <c r="G937" i="8" s="1"/>
  <c r="G938" i="8" s="1"/>
  <c r="G939" i="8" s="1"/>
  <c r="G940" i="8" s="1"/>
  <c r="G941" i="8" s="1"/>
  <c r="G942" i="8" s="1"/>
  <c r="G943" i="8" s="1"/>
  <c r="G944" i="8" s="1"/>
  <c r="G945" i="8" s="1"/>
  <c r="G946" i="8" s="1"/>
  <c r="G947" i="8" s="1"/>
  <c r="G948" i="8" s="1"/>
  <c r="G949" i="8" s="1"/>
  <c r="G950" i="8" s="1"/>
  <c r="G951" i="8" s="1"/>
  <c r="G952" i="8" s="1"/>
  <c r="G953" i="8" s="1"/>
  <c r="G954" i="8" s="1"/>
  <c r="G955" i="8" s="1"/>
  <c r="G956" i="8" s="1"/>
  <c r="G957" i="8" s="1"/>
  <c r="G958" i="8" s="1"/>
  <c r="G959" i="8" s="1"/>
  <c r="G960" i="8" s="1"/>
  <c r="G961" i="8" s="1"/>
  <c r="G962" i="8" s="1"/>
  <c r="G963" i="8" s="1"/>
  <c r="G964" i="8" s="1"/>
  <c r="G965" i="8" s="1"/>
  <c r="G966" i="8" s="1"/>
  <c r="G967" i="8" s="1"/>
  <c r="G968" i="8" s="1"/>
  <c r="G969" i="8" s="1"/>
  <c r="G970" i="8" s="1"/>
  <c r="G971" i="8" s="1"/>
  <c r="G972" i="8" s="1"/>
  <c r="G973" i="8" s="1"/>
  <c r="G974" i="8" s="1"/>
  <c r="G975" i="8" s="1"/>
  <c r="G976" i="8" s="1"/>
  <c r="G977" i="8" s="1"/>
  <c r="G978" i="8" s="1"/>
  <c r="G979" i="8" s="1"/>
  <c r="G980" i="8" s="1"/>
  <c r="G981" i="8" s="1"/>
  <c r="G982" i="8" s="1"/>
  <c r="G983" i="8" s="1"/>
  <c r="G984" i="8" s="1"/>
  <c r="G985" i="8" s="1"/>
  <c r="G986" i="8" s="1"/>
  <c r="G987" i="8" s="1"/>
  <c r="G988" i="8" s="1"/>
  <c r="G989" i="8" s="1"/>
  <c r="G990" i="8" s="1"/>
  <c r="G991" i="8" s="1"/>
  <c r="G992" i="8" s="1"/>
  <c r="G993" i="8" s="1"/>
  <c r="G994" i="8" s="1"/>
  <c r="G995" i="8" s="1"/>
  <c r="G996" i="8" s="1"/>
  <c r="G997" i="8" s="1"/>
  <c r="G998" i="8" s="1"/>
  <c r="G999" i="8" s="1"/>
  <c r="G1000" i="8" s="1"/>
  <c r="G1001" i="8" s="1"/>
  <c r="G1002" i="8" s="1"/>
  <c r="G1003" i="8" s="1"/>
  <c r="G1004" i="8" s="1"/>
  <c r="G1005" i="8" s="1"/>
  <c r="G1006" i="8" s="1"/>
  <c r="G1007" i="8" s="1"/>
  <c r="G1008" i="8" s="1"/>
  <c r="G1009" i="8" s="1"/>
  <c r="G1010" i="8" s="1"/>
  <c r="G1011" i="8" s="1"/>
  <c r="G1012" i="8" s="1"/>
  <c r="G1013" i="8" s="1"/>
  <c r="G1014" i="8" s="1"/>
  <c r="G1015" i="8" s="1"/>
  <c r="G1016" i="8" s="1"/>
  <c r="G1017" i="8" s="1"/>
  <c r="G1018" i="8" s="1"/>
  <c r="G1019" i="8" s="1"/>
  <c r="G1020" i="8" s="1"/>
  <c r="G1021" i="8" s="1"/>
  <c r="G1022" i="8" s="1"/>
  <c r="G1023" i="8" s="1"/>
  <c r="G1024" i="8" s="1"/>
  <c r="G1025" i="8" s="1"/>
  <c r="G1026" i="8" s="1"/>
  <c r="G1027" i="8" s="1"/>
  <c r="G1028" i="8" s="1"/>
  <c r="G1029" i="8" s="1"/>
  <c r="G1030" i="8" s="1"/>
  <c r="G1031" i="8" s="1"/>
  <c r="G1032" i="8" s="1"/>
  <c r="G1033" i="8" s="1"/>
  <c r="G1034" i="8" s="1"/>
  <c r="G1035" i="8" s="1"/>
  <c r="G1036" i="8" s="1"/>
  <c r="G1037" i="8" s="1"/>
  <c r="G1038" i="8" s="1"/>
  <c r="G1039" i="8" s="1"/>
  <c r="G1040" i="8" s="1"/>
  <c r="G1041" i="8" s="1"/>
  <c r="G1042" i="8" s="1"/>
  <c r="G1043" i="8" s="1"/>
  <c r="G1044" i="8" s="1"/>
  <c r="G1045" i="8" s="1"/>
  <c r="G1046" i="8" s="1"/>
  <c r="G1047" i="8" s="1"/>
  <c r="G1048" i="8" s="1"/>
  <c r="G1049" i="8" s="1"/>
  <c r="G1050" i="8" s="1"/>
  <c r="G1051" i="8" s="1"/>
  <c r="G1052" i="8" s="1"/>
  <c r="G1053" i="8" s="1"/>
  <c r="G1054" i="8" s="1"/>
  <c r="G1055" i="8" s="1"/>
  <c r="G1056" i="8" s="1"/>
  <c r="G1057" i="8" s="1"/>
  <c r="G1058" i="8" s="1"/>
  <c r="G1059" i="8" s="1"/>
  <c r="G1060" i="8" s="1"/>
  <c r="G1061" i="8" s="1"/>
  <c r="G1062" i="8" s="1"/>
  <c r="G1063" i="8" s="1"/>
  <c r="G1064" i="8" s="1"/>
  <c r="G1065" i="8" s="1"/>
  <c r="G1066" i="8" s="1"/>
  <c r="G1067" i="8" s="1"/>
  <c r="G1068" i="8" s="1"/>
  <c r="G1069" i="8" s="1"/>
  <c r="G1070" i="8" s="1"/>
  <c r="G1071" i="8" s="1"/>
  <c r="G1072" i="8" s="1"/>
  <c r="G1073" i="8" s="1"/>
  <c r="G1074" i="8" s="1"/>
  <c r="G1075" i="8" s="1"/>
  <c r="G1076" i="8" s="1"/>
  <c r="G1077" i="8" s="1"/>
  <c r="G1078" i="8" s="1"/>
  <c r="G1079" i="8" s="1"/>
  <c r="G1080" i="8" s="1"/>
  <c r="G1081" i="8" s="1"/>
  <c r="G1082" i="8" s="1"/>
  <c r="G1083" i="8" s="1"/>
  <c r="G1084" i="8" s="1"/>
  <c r="G1085" i="8" s="1"/>
  <c r="G1086" i="8" s="1"/>
  <c r="G1087" i="8" s="1"/>
  <c r="G1088" i="8" s="1"/>
  <c r="G1089" i="8" s="1"/>
  <c r="G1090" i="8" s="1"/>
  <c r="G1091" i="8" s="1"/>
  <c r="G1092" i="8" s="1"/>
  <c r="G1093" i="8" s="1"/>
  <c r="G1094" i="8" s="1"/>
  <c r="G1095" i="8" s="1"/>
  <c r="G1096" i="8" s="1"/>
  <c r="G1097" i="8" s="1"/>
  <c r="G1098" i="8" s="1"/>
  <c r="G1099" i="8" s="1"/>
  <c r="G1100" i="8" s="1"/>
  <c r="G1101" i="8" s="1"/>
  <c r="G1102" i="8" s="1"/>
  <c r="G1103" i="8" s="1"/>
  <c r="G1104" i="8" s="1"/>
  <c r="G1105" i="8" s="1"/>
  <c r="G1106" i="8" s="1"/>
  <c r="G1107" i="8" s="1"/>
  <c r="G1108" i="8" s="1"/>
  <c r="G1109" i="8" s="1"/>
  <c r="G1110" i="8" s="1"/>
  <c r="G1111" i="8" s="1"/>
  <c r="G1112" i="8" s="1"/>
  <c r="G1113" i="8" s="1"/>
  <c r="G1114" i="8" s="1"/>
  <c r="G1115" i="8" s="1"/>
  <c r="G1116" i="8" s="1"/>
  <c r="G1117" i="8" s="1"/>
  <c r="G1118" i="8" s="1"/>
  <c r="G1119" i="8" s="1"/>
  <c r="G1120" i="8" s="1"/>
  <c r="G1121" i="8" s="1"/>
  <c r="G1122" i="8" s="1"/>
  <c r="G1123" i="8" s="1"/>
  <c r="G1124" i="8" s="1"/>
  <c r="G1125" i="8" s="1"/>
  <c r="G1126" i="8" s="1"/>
  <c r="G1127" i="8" s="1"/>
  <c r="G1128" i="8" s="1"/>
  <c r="G1129" i="8" s="1"/>
  <c r="G1130" i="8" s="1"/>
  <c r="G1131" i="8" s="1"/>
  <c r="G1132" i="8" s="1"/>
  <c r="G1133" i="8" s="1"/>
  <c r="G1134" i="8" s="1"/>
  <c r="G1135" i="8" s="1"/>
  <c r="G1136" i="8" s="1"/>
  <c r="G1137" i="8" s="1"/>
  <c r="G1138" i="8" s="1"/>
  <c r="G1139" i="8" s="1"/>
  <c r="G1140" i="8" s="1"/>
  <c r="G1141" i="8" s="1"/>
  <c r="G1142" i="8" s="1"/>
  <c r="G1143" i="8" s="1"/>
  <c r="G1144" i="8" s="1"/>
  <c r="G1145" i="8" s="1"/>
  <c r="G1146" i="8" s="1"/>
  <c r="G1147" i="8" s="1"/>
  <c r="G1148" i="8" s="1"/>
  <c r="G1149" i="8" s="1"/>
  <c r="G1150" i="8" s="1"/>
  <c r="G1151" i="8" s="1"/>
  <c r="G1152" i="8" s="1"/>
  <c r="G1153" i="8" s="1"/>
  <c r="G1154" i="8" s="1"/>
  <c r="G1155" i="8" s="1"/>
  <c r="G1156" i="8" s="1"/>
  <c r="G1157" i="8" s="1"/>
  <c r="G1158" i="8" s="1"/>
  <c r="G1159" i="8" s="1"/>
  <c r="G1160" i="8" s="1"/>
  <c r="G1161" i="8" s="1"/>
  <c r="G1162" i="8" s="1"/>
  <c r="G1163" i="8" s="1"/>
  <c r="G1164" i="8" s="1"/>
  <c r="G1165" i="8" s="1"/>
  <c r="G1166" i="8" s="1"/>
  <c r="G1167" i="8" s="1"/>
  <c r="G1168" i="8" s="1"/>
  <c r="G1169" i="8" s="1"/>
  <c r="G1170" i="8" s="1"/>
  <c r="G1171" i="8" s="1"/>
  <c r="G1172" i="8" s="1"/>
  <c r="G1173" i="8" s="1"/>
  <c r="G1174" i="8" s="1"/>
  <c r="G1175" i="8" s="1"/>
  <c r="G1176" i="8" s="1"/>
  <c r="G1177" i="8" s="1"/>
  <c r="G1178" i="8" s="1"/>
  <c r="G1179" i="8" s="1"/>
  <c r="G1180" i="8" s="1"/>
  <c r="G1181" i="8" s="1"/>
  <c r="G1182" i="8" s="1"/>
  <c r="G1183" i="8" s="1"/>
  <c r="G1184" i="8" s="1"/>
  <c r="G1185" i="8" s="1"/>
  <c r="G1186" i="8" s="1"/>
  <c r="G1187" i="8" s="1"/>
  <c r="G1188" i="8" s="1"/>
  <c r="G1189" i="8" s="1"/>
  <c r="G1190" i="8" s="1"/>
  <c r="G1191" i="8" s="1"/>
  <c r="G1192" i="8" s="1"/>
  <c r="G1193" i="8" s="1"/>
  <c r="G1194" i="8" s="1"/>
  <c r="G1195" i="8" s="1"/>
  <c r="G1196" i="8" s="1"/>
  <c r="G1197" i="8" s="1"/>
  <c r="G1198" i="8" s="1"/>
  <c r="G1199" i="8" s="1"/>
  <c r="G1200" i="8" s="1"/>
  <c r="G1201" i="8" s="1"/>
  <c r="G1202" i="8" s="1"/>
  <c r="G1203" i="8" s="1"/>
  <c r="G1204" i="8" s="1"/>
  <c r="G1205" i="8" s="1"/>
  <c r="G1206" i="8" s="1"/>
  <c r="G1207" i="8" s="1"/>
  <c r="G1208" i="8" s="1"/>
  <c r="G1209" i="8" s="1"/>
  <c r="G1210" i="8" s="1"/>
  <c r="G1211" i="8" s="1"/>
  <c r="G1212" i="8" s="1"/>
  <c r="G1213" i="8" s="1"/>
  <c r="G1214" i="8" s="1"/>
  <c r="G1215" i="8" s="1"/>
  <c r="G1216" i="8" s="1"/>
  <c r="G1217" i="8" s="1"/>
  <c r="G1218" i="8" s="1"/>
  <c r="G1219" i="8" s="1"/>
  <c r="G1220" i="8" s="1"/>
  <c r="G1221" i="8" s="1"/>
  <c r="G1222" i="8" s="1"/>
  <c r="G1223" i="8" s="1"/>
  <c r="G1224" i="8" s="1"/>
  <c r="G1225" i="8" s="1"/>
  <c r="G1226" i="8" s="1"/>
  <c r="G1227" i="8" s="1"/>
  <c r="G1228" i="8" s="1"/>
  <c r="G1229" i="8" s="1"/>
  <c r="G1230" i="8" s="1"/>
  <c r="G1231" i="8" s="1"/>
  <c r="G1232" i="8" s="1"/>
  <c r="G1233" i="8" s="1"/>
  <c r="G1234" i="8" s="1"/>
  <c r="G1235" i="8" s="1"/>
  <c r="G1236" i="8" s="1"/>
  <c r="G1237" i="8" s="1"/>
  <c r="G1238" i="8" s="1"/>
  <c r="G1239" i="8" s="1"/>
  <c r="G1240" i="8" s="1"/>
  <c r="G1241" i="8" s="1"/>
  <c r="G1242" i="8" s="1"/>
  <c r="G1243" i="8" s="1"/>
  <c r="G1244" i="8" s="1"/>
  <c r="G1245" i="8" s="1"/>
  <c r="G1246" i="8" s="1"/>
  <c r="G1247" i="8" s="1"/>
  <c r="G1248" i="8" s="1"/>
  <c r="G1249" i="8" s="1"/>
  <c r="G1250" i="8" s="1"/>
  <c r="G1251" i="8" s="1"/>
  <c r="G1252" i="8" s="1"/>
  <c r="G1253" i="8" s="1"/>
  <c r="G1254" i="8" s="1"/>
  <c r="G1255" i="8" s="1"/>
  <c r="G1256" i="8" s="1"/>
  <c r="G1257" i="8" s="1"/>
  <c r="G1258" i="8" s="1"/>
  <c r="G1259" i="8" s="1"/>
  <c r="G1260" i="8" s="1"/>
  <c r="G1261" i="8" s="1"/>
  <c r="G1262" i="8" s="1"/>
  <c r="G1263" i="8" s="1"/>
  <c r="G1264" i="8" s="1"/>
  <c r="G1265" i="8" s="1"/>
  <c r="G1266" i="8" s="1"/>
  <c r="G1267" i="8" s="1"/>
  <c r="G1268" i="8" s="1"/>
  <c r="G1269" i="8" s="1"/>
  <c r="G1270" i="8" s="1"/>
  <c r="G1271" i="8" s="1"/>
  <c r="G1272" i="8" s="1"/>
  <c r="G1273" i="8" s="1"/>
  <c r="G1274" i="8" s="1"/>
  <c r="G1275" i="8" s="1"/>
  <c r="G1276" i="8" s="1"/>
  <c r="G1277" i="8" s="1"/>
  <c r="G1278" i="8" s="1"/>
  <c r="G1279" i="8" s="1"/>
  <c r="G1280" i="8" s="1"/>
  <c r="G1281" i="8" s="1"/>
  <c r="G1282" i="8" s="1"/>
  <c r="G1283" i="8" s="1"/>
  <c r="G1284" i="8" s="1"/>
  <c r="G1285" i="8" s="1"/>
  <c r="G1286" i="8" s="1"/>
  <c r="G1287" i="8" s="1"/>
  <c r="G1288" i="8" s="1"/>
  <c r="G1289" i="8" s="1"/>
  <c r="G1290" i="8" s="1"/>
  <c r="G1291" i="8" s="1"/>
  <c r="G1292" i="8" s="1"/>
  <c r="G1293" i="8" s="1"/>
  <c r="G1294" i="8" s="1"/>
  <c r="G1295" i="8" s="1"/>
  <c r="G1296" i="8" s="1"/>
  <c r="G1297" i="8" s="1"/>
  <c r="G1298" i="8" s="1"/>
  <c r="G1299" i="8" s="1"/>
  <c r="G1300" i="8" s="1"/>
  <c r="G1301" i="8" s="1"/>
  <c r="G1302" i="8" s="1"/>
  <c r="G1303" i="8" s="1"/>
  <c r="G1304" i="8" s="1"/>
  <c r="G1305" i="8" s="1"/>
  <c r="G1306" i="8" s="1"/>
  <c r="G1307" i="8" s="1"/>
  <c r="G1308" i="8" s="1"/>
  <c r="G1309" i="8" s="1"/>
  <c r="G1310" i="8" s="1"/>
  <c r="G1311" i="8" s="1"/>
  <c r="G1312" i="8" s="1"/>
  <c r="G1313" i="8" s="1"/>
  <c r="G1314" i="8" s="1"/>
  <c r="G1315" i="8" s="1"/>
  <c r="G1316" i="8" s="1"/>
  <c r="G1317" i="8" s="1"/>
  <c r="G1318" i="8" s="1"/>
  <c r="G1319" i="8" s="1"/>
  <c r="G1320" i="8" s="1"/>
  <c r="G1321" i="8" s="1"/>
  <c r="G1322" i="8" s="1"/>
  <c r="G1323" i="8" s="1"/>
  <c r="G1324" i="8" s="1"/>
  <c r="G1325" i="8" s="1"/>
  <c r="G1326" i="8" s="1"/>
  <c r="G1327" i="8" s="1"/>
  <c r="G1328" i="8" s="1"/>
  <c r="G1329" i="8" s="1"/>
  <c r="G1330" i="8" s="1"/>
  <c r="G1331" i="8" s="1"/>
  <c r="G1332" i="8" s="1"/>
  <c r="G1333" i="8" s="1"/>
  <c r="G1334" i="8" s="1"/>
  <c r="G1335" i="8" s="1"/>
  <c r="G1336" i="8" s="1"/>
  <c r="G1337" i="8" s="1"/>
  <c r="G1338" i="8" s="1"/>
  <c r="G1339" i="8" s="1"/>
  <c r="G1340" i="8" s="1"/>
  <c r="G1341" i="8" s="1"/>
  <c r="G1342" i="8" s="1"/>
  <c r="G1343" i="8" s="1"/>
  <c r="G1344" i="8" s="1"/>
  <c r="G1345" i="8" s="1"/>
  <c r="G1346" i="8" s="1"/>
  <c r="G1347" i="8" s="1"/>
  <c r="G1348" i="8" s="1"/>
  <c r="G1349" i="8" s="1"/>
  <c r="G1350" i="8" s="1"/>
  <c r="G1351" i="8" s="1"/>
  <c r="G1352" i="8" s="1"/>
  <c r="G1353" i="8" s="1"/>
  <c r="G1354" i="8" s="1"/>
  <c r="G1355" i="8" s="1"/>
  <c r="G1356" i="8" s="1"/>
  <c r="G1357" i="8" s="1"/>
  <c r="G1358" i="8" s="1"/>
  <c r="G1359" i="8" s="1"/>
  <c r="G1360" i="8" s="1"/>
  <c r="G1361" i="8" s="1"/>
  <c r="G1362" i="8" s="1"/>
  <c r="G1363" i="8" s="1"/>
  <c r="G1364" i="8" s="1"/>
  <c r="G1365" i="8" s="1"/>
  <c r="G1366" i="8" s="1"/>
  <c r="G1367" i="8" s="1"/>
  <c r="G1368" i="8" s="1"/>
  <c r="G1369" i="8" s="1"/>
  <c r="G1370" i="8" s="1"/>
  <c r="G1371" i="8" s="1"/>
  <c r="G1372" i="8" s="1"/>
  <c r="G1373" i="8" s="1"/>
  <c r="G1374" i="8" s="1"/>
  <c r="G1375" i="8" s="1"/>
  <c r="G1376" i="8" s="1"/>
  <c r="G1377" i="8" s="1"/>
  <c r="G1378" i="8" s="1"/>
  <c r="G1379" i="8" s="1"/>
  <c r="G1380" i="8" s="1"/>
  <c r="G1381" i="8" s="1"/>
  <c r="G1382" i="8" s="1"/>
  <c r="G1383" i="8" s="1"/>
  <c r="G1384" i="8" s="1"/>
  <c r="G1385" i="8" s="1"/>
  <c r="G1386" i="8" s="1"/>
  <c r="G1387" i="8" s="1"/>
  <c r="G1388" i="8" s="1"/>
  <c r="G1389" i="8" s="1"/>
  <c r="G1390" i="8" s="1"/>
  <c r="G1391" i="8" s="1"/>
  <c r="G1392" i="8" s="1"/>
  <c r="G1393" i="8" s="1"/>
  <c r="G1394" i="8" s="1"/>
  <c r="G1395" i="8" s="1"/>
  <c r="G1396" i="8" s="1"/>
  <c r="G1397" i="8" s="1"/>
  <c r="G1398" i="8" s="1"/>
  <c r="G1399" i="8" s="1"/>
  <c r="G1400" i="8" s="1"/>
  <c r="G1401" i="8" s="1"/>
  <c r="G1402" i="8" s="1"/>
  <c r="G1403" i="8" s="1"/>
  <c r="G1404" i="8" s="1"/>
  <c r="G1405" i="8" s="1"/>
  <c r="G1406" i="8" s="1"/>
  <c r="G1407" i="8" s="1"/>
  <c r="G1408" i="8" s="1"/>
  <c r="G1409" i="8" s="1"/>
  <c r="G1410" i="8" s="1"/>
  <c r="G1411" i="8" s="1"/>
  <c r="G1412" i="8" s="1"/>
  <c r="G1413" i="8" s="1"/>
  <c r="G1414" i="8" s="1"/>
  <c r="G1415" i="8" s="1"/>
  <c r="G1416" i="8" s="1"/>
  <c r="G1417" i="8" s="1"/>
  <c r="G1418" i="8" s="1"/>
  <c r="G1419" i="8" s="1"/>
  <c r="G1420" i="8" s="1"/>
  <c r="G1421" i="8" s="1"/>
  <c r="G1422" i="8" s="1"/>
  <c r="G1423" i="8" s="1"/>
  <c r="G1424" i="8" s="1"/>
  <c r="G1425" i="8" s="1"/>
  <c r="G1426" i="8" s="1"/>
  <c r="G1427" i="8" s="1"/>
  <c r="G1428" i="8" s="1"/>
  <c r="G1429" i="8" s="1"/>
  <c r="G1430" i="8" s="1"/>
  <c r="G1431" i="8" s="1"/>
  <c r="G1432" i="8" s="1"/>
  <c r="G1433" i="8" s="1"/>
  <c r="G1434" i="8" s="1"/>
  <c r="G1435" i="8" s="1"/>
  <c r="G1436" i="8" s="1"/>
  <c r="G1437" i="8" s="1"/>
  <c r="G1438" i="8" s="1"/>
  <c r="G1439" i="8" s="1"/>
  <c r="G1440" i="8" s="1"/>
  <c r="G1441" i="8" s="1"/>
  <c r="G1442" i="8" s="1"/>
  <c r="G1443" i="8" s="1"/>
  <c r="G1444" i="8" s="1"/>
  <c r="G1445" i="8" s="1"/>
  <c r="G1446" i="8" s="1"/>
  <c r="G1447" i="8" s="1"/>
  <c r="G1448" i="8" s="1"/>
  <c r="G1449" i="8" s="1"/>
  <c r="G1450" i="8" s="1"/>
  <c r="G1451" i="8" s="1"/>
  <c r="G1452" i="8" s="1"/>
  <c r="G1453" i="8" s="1"/>
  <c r="G1454" i="8" s="1"/>
  <c r="G1455" i="8" s="1"/>
  <c r="G1456" i="8" s="1"/>
  <c r="G1457" i="8" s="1"/>
  <c r="G1458" i="8" s="1"/>
  <c r="G1459" i="8" s="1"/>
  <c r="G1460" i="8" s="1"/>
  <c r="G1461" i="8" s="1"/>
  <c r="G1462" i="8" s="1"/>
  <c r="G1463" i="8" s="1"/>
  <c r="G1464" i="8" s="1"/>
  <c r="G1465" i="8" s="1"/>
  <c r="G1466" i="8" s="1"/>
  <c r="G1467" i="8" s="1"/>
  <c r="G1468" i="8" s="1"/>
  <c r="G1469" i="8" s="1"/>
  <c r="G1470" i="8" s="1"/>
  <c r="G1471" i="8" s="1"/>
  <c r="G1472" i="8" s="1"/>
  <c r="G1473" i="8" s="1"/>
  <c r="G1474" i="8" s="1"/>
  <c r="G1475" i="8" s="1"/>
  <c r="G1476" i="8" s="1"/>
  <c r="G1477" i="8" s="1"/>
  <c r="G1478" i="8" s="1"/>
  <c r="G1479" i="8" s="1"/>
  <c r="G1480" i="8" s="1"/>
  <c r="G1481" i="8" s="1"/>
  <c r="G1482" i="8" s="1"/>
  <c r="G1483" i="8" s="1"/>
  <c r="G1484" i="8" s="1"/>
  <c r="G1485" i="8" s="1"/>
  <c r="G1486" i="8" s="1"/>
  <c r="G1487" i="8" s="1"/>
  <c r="G1488" i="8" s="1"/>
  <c r="G1489" i="8" s="1"/>
  <c r="G1490" i="8" s="1"/>
  <c r="G1491" i="8" s="1"/>
  <c r="G1492" i="8" s="1"/>
  <c r="G1493" i="8" s="1"/>
  <c r="G1494" i="8" s="1"/>
  <c r="G1495" i="8" s="1"/>
  <c r="G1496" i="8" s="1"/>
  <c r="G1497" i="8" s="1"/>
  <c r="G1498" i="8" s="1"/>
  <c r="G1499" i="8" s="1"/>
  <c r="G1500" i="8" s="1"/>
  <c r="G1501" i="8" s="1"/>
  <c r="G1502" i="8" s="1"/>
  <c r="G1503" i="8" s="1"/>
  <c r="G1504" i="8" s="1"/>
  <c r="G1505" i="8" s="1"/>
  <c r="G1506" i="8" s="1"/>
  <c r="G1507" i="8" s="1"/>
  <c r="G1508" i="8" s="1"/>
  <c r="G1509" i="8" s="1"/>
  <c r="G1510" i="8" s="1"/>
  <c r="G1511" i="8" s="1"/>
  <c r="G1512" i="8" s="1"/>
  <c r="G1513" i="8" s="1"/>
  <c r="G1514" i="8" s="1"/>
  <c r="G1515" i="8" s="1"/>
  <c r="G1516" i="8" s="1"/>
  <c r="G1517" i="8" s="1"/>
  <c r="G1518" i="8" s="1"/>
  <c r="G1519" i="8" s="1"/>
  <c r="G1520" i="8" s="1"/>
  <c r="G1521" i="8" s="1"/>
  <c r="G1522" i="8" s="1"/>
  <c r="G1523" i="8" s="1"/>
  <c r="G1524" i="8" s="1"/>
  <c r="G1525" i="8" s="1"/>
  <c r="G1526" i="8" s="1"/>
  <c r="G1527" i="8" s="1"/>
  <c r="G1528" i="8" s="1"/>
  <c r="G1529" i="8" s="1"/>
  <c r="G1530" i="8" s="1"/>
  <c r="G1531" i="8" s="1"/>
  <c r="G1532" i="8" s="1"/>
  <c r="G1533" i="8" s="1"/>
  <c r="G1534" i="8" s="1"/>
  <c r="G1535" i="8" s="1"/>
  <c r="G1536" i="8" s="1"/>
  <c r="G1537" i="8" s="1"/>
  <c r="G1538" i="8" s="1"/>
  <c r="G1539" i="8" s="1"/>
  <c r="G1540" i="8" s="1"/>
  <c r="G1541" i="8" s="1"/>
  <c r="G1542" i="8" s="1"/>
  <c r="G1543" i="8" s="1"/>
  <c r="G1544" i="8" s="1"/>
  <c r="G1545" i="8" s="1"/>
  <c r="G1546" i="8" s="1"/>
  <c r="G1547" i="8" s="1"/>
  <c r="G1548" i="8" s="1"/>
  <c r="G1549" i="8" s="1"/>
  <c r="G1550" i="8" s="1"/>
  <c r="G1551" i="8" s="1"/>
  <c r="G1552" i="8" s="1"/>
  <c r="G1553" i="8" s="1"/>
  <c r="G1554" i="8" s="1"/>
  <c r="G1555" i="8" s="1"/>
  <c r="G1556" i="8" s="1"/>
  <c r="G1557" i="8" s="1"/>
  <c r="G1558" i="8" s="1"/>
  <c r="G1559" i="8" s="1"/>
  <c r="G1560" i="8" s="1"/>
  <c r="G1561" i="8" s="1"/>
  <c r="G1562" i="8" s="1"/>
  <c r="G1563" i="8" s="1"/>
  <c r="G1564" i="8" s="1"/>
  <c r="G1565" i="8" s="1"/>
  <c r="G1566" i="8" s="1"/>
  <c r="G1567" i="8" s="1"/>
  <c r="G1568" i="8" s="1"/>
  <c r="G1569" i="8" s="1"/>
  <c r="G1570" i="8" s="1"/>
  <c r="G1571" i="8" s="1"/>
  <c r="G1572" i="8" s="1"/>
  <c r="G1573" i="8" s="1"/>
  <c r="G1574" i="8" s="1"/>
  <c r="G1575" i="8" s="1"/>
  <c r="G1576" i="8" s="1"/>
  <c r="G1577" i="8" s="1"/>
  <c r="G1578" i="8" s="1"/>
  <c r="G1579" i="8" s="1"/>
  <c r="G1580" i="8" s="1"/>
  <c r="G1581" i="8" s="1"/>
  <c r="G1582" i="8" s="1"/>
  <c r="G1583" i="8" s="1"/>
  <c r="G1584" i="8" s="1"/>
  <c r="G1585" i="8" s="1"/>
  <c r="G1586" i="8" s="1"/>
  <c r="G1587" i="8" s="1"/>
  <c r="G1588" i="8" s="1"/>
  <c r="G1589" i="8" s="1"/>
  <c r="G1590" i="8" s="1"/>
  <c r="G1591" i="8" s="1"/>
  <c r="G1592" i="8" s="1"/>
  <c r="G1593" i="8" s="1"/>
  <c r="G1594" i="8" s="1"/>
  <c r="G1595" i="8" s="1"/>
  <c r="G1596" i="8" s="1"/>
  <c r="G1597" i="8" s="1"/>
  <c r="G1598" i="8" s="1"/>
  <c r="G1599" i="8" s="1"/>
  <c r="G1600" i="8" s="1"/>
  <c r="G1601" i="8" s="1"/>
  <c r="G1602" i="8" s="1"/>
  <c r="G1603" i="8" s="1"/>
  <c r="G1604" i="8" s="1"/>
  <c r="G1605" i="8" s="1"/>
  <c r="G1606" i="8" s="1"/>
  <c r="G1607" i="8" s="1"/>
  <c r="G1608" i="8" s="1"/>
  <c r="G1609" i="8" s="1"/>
  <c r="G1610" i="8" s="1"/>
  <c r="G1611" i="8" s="1"/>
  <c r="G1612" i="8" s="1"/>
  <c r="G1613" i="8" s="1"/>
  <c r="G1614" i="8" s="1"/>
  <c r="G1615" i="8" s="1"/>
  <c r="G1616" i="8" s="1"/>
  <c r="G1617" i="8" s="1"/>
  <c r="G1618" i="8" s="1"/>
  <c r="G1619" i="8" s="1"/>
  <c r="G1620" i="8" s="1"/>
  <c r="G1621" i="8" s="1"/>
  <c r="G1622" i="8" s="1"/>
  <c r="G1623" i="8" s="1"/>
  <c r="G1624" i="8" s="1"/>
  <c r="G1625" i="8" s="1"/>
  <c r="G1626" i="8" s="1"/>
  <c r="G1627" i="8" s="1"/>
  <c r="G1628" i="8" s="1"/>
  <c r="G1629" i="8" s="1"/>
  <c r="G1630" i="8" s="1"/>
  <c r="G1631" i="8" s="1"/>
  <c r="G1632" i="8" s="1"/>
  <c r="G1633" i="8" s="1"/>
  <c r="G1634" i="8" s="1"/>
  <c r="G1635" i="8" s="1"/>
  <c r="G1636" i="8" s="1"/>
  <c r="G1637" i="8" s="1"/>
  <c r="G1638" i="8" s="1"/>
  <c r="G1639" i="8" s="1"/>
  <c r="G1640" i="8" s="1"/>
  <c r="G1641" i="8" s="1"/>
  <c r="G1642" i="8" s="1"/>
  <c r="G1643" i="8" s="1"/>
  <c r="G1644" i="8" s="1"/>
  <c r="G1645" i="8" s="1"/>
  <c r="G1646" i="8" s="1"/>
  <c r="G1647" i="8" s="1"/>
  <c r="G1648" i="8" s="1"/>
  <c r="G1649" i="8" s="1"/>
  <c r="G1650" i="8" s="1"/>
  <c r="G1651" i="8" s="1"/>
  <c r="G1652" i="8" s="1"/>
  <c r="G1653" i="8" s="1"/>
  <c r="G1654" i="8" s="1"/>
  <c r="G1655" i="8" s="1"/>
  <c r="G1656" i="8" s="1"/>
  <c r="G1657" i="8" s="1"/>
  <c r="G1658" i="8" s="1"/>
  <c r="G1659" i="8" s="1"/>
  <c r="G1660" i="8" s="1"/>
  <c r="G1661" i="8" s="1"/>
  <c r="G1662" i="8" s="1"/>
  <c r="G1663" i="8" s="1"/>
  <c r="G1664" i="8" s="1"/>
  <c r="G1665" i="8" s="1"/>
  <c r="G1666" i="8" s="1"/>
  <c r="G1667" i="8" s="1"/>
  <c r="G1668" i="8" s="1"/>
  <c r="G1669" i="8" s="1"/>
  <c r="G1670" i="8" s="1"/>
  <c r="G1671" i="8" s="1"/>
  <c r="G1672" i="8" s="1"/>
  <c r="G1673" i="8" s="1"/>
  <c r="G1674" i="8" s="1"/>
  <c r="G1675" i="8" s="1"/>
  <c r="G1676" i="8" s="1"/>
  <c r="G1677" i="8" s="1"/>
  <c r="G1678" i="8" s="1"/>
  <c r="G1679" i="8" s="1"/>
  <c r="G1680" i="8" s="1"/>
  <c r="G1681" i="8" s="1"/>
  <c r="G1682" i="8" s="1"/>
  <c r="G1683" i="8" s="1"/>
  <c r="G1684" i="8" s="1"/>
  <c r="G1685" i="8" s="1"/>
  <c r="G1686" i="8" s="1"/>
  <c r="G1687" i="8" s="1"/>
  <c r="G1688" i="8" s="1"/>
  <c r="G1689" i="8" s="1"/>
  <c r="G1690" i="8" s="1"/>
  <c r="G1691" i="8" s="1"/>
  <c r="G1692" i="8" s="1"/>
  <c r="G1693" i="8" s="1"/>
  <c r="G1694" i="8" s="1"/>
  <c r="G1695" i="8" s="1"/>
  <c r="G1696" i="8" s="1"/>
  <c r="G1697" i="8" s="1"/>
  <c r="G1698" i="8" s="1"/>
  <c r="G1699" i="8" s="1"/>
  <c r="G1700" i="8" s="1"/>
  <c r="G1701" i="8" s="1"/>
  <c r="G1702" i="8" s="1"/>
  <c r="G1703" i="8" s="1"/>
  <c r="G1704" i="8" s="1"/>
  <c r="G1705" i="8" s="1"/>
  <c r="G1706" i="8" s="1"/>
  <c r="G1707" i="8" s="1"/>
  <c r="G1708" i="8" s="1"/>
  <c r="G1709" i="8" s="1"/>
  <c r="G1710" i="8" s="1"/>
  <c r="G1711" i="8" s="1"/>
  <c r="G1712" i="8" s="1"/>
  <c r="G1713" i="8" s="1"/>
  <c r="G1714" i="8" s="1"/>
  <c r="G1715" i="8" s="1"/>
  <c r="G1716" i="8" s="1"/>
  <c r="G1717" i="8" s="1"/>
  <c r="G1718" i="8" s="1"/>
  <c r="G1719" i="8" s="1"/>
  <c r="G1720" i="8" s="1"/>
  <c r="G1721" i="8" s="1"/>
  <c r="G1722" i="8" s="1"/>
  <c r="G1723" i="8" s="1"/>
  <c r="G1724" i="8" s="1"/>
  <c r="G1725" i="8" s="1"/>
  <c r="G1726" i="8" s="1"/>
  <c r="G1727" i="8" s="1"/>
  <c r="G1728" i="8" s="1"/>
  <c r="G1729" i="8" s="1"/>
  <c r="G1730" i="8" s="1"/>
  <c r="G1731" i="8" s="1"/>
  <c r="G1732" i="8" s="1"/>
  <c r="G1733" i="8" s="1"/>
  <c r="G1734" i="8" s="1"/>
  <c r="G13" i="8"/>
  <c r="F1915" i="7"/>
  <c r="F1916" i="7" s="1"/>
  <c r="F1917" i="7" s="1"/>
  <c r="F1918" i="7" s="1"/>
  <c r="F1919" i="7" s="1"/>
  <c r="G13" i="7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37" i="7" s="1"/>
  <c r="G338" i="7" s="1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65" i="7" s="1"/>
  <c r="G366" i="7" s="1"/>
  <c r="G367" i="7" s="1"/>
  <c r="G368" i="7" s="1"/>
  <c r="G369" i="7" s="1"/>
  <c r="G370" i="7" s="1"/>
  <c r="G371" i="7" s="1"/>
  <c r="G372" i="7" s="1"/>
  <c r="G373" i="7" s="1"/>
  <c r="G374" i="7" s="1"/>
  <c r="G375" i="7" s="1"/>
  <c r="G376" i="7" s="1"/>
  <c r="G377" i="7" s="1"/>
  <c r="G378" i="7" s="1"/>
  <c r="G379" i="7" s="1"/>
  <c r="G380" i="7" s="1"/>
  <c r="G381" i="7" s="1"/>
  <c r="G382" i="7" s="1"/>
  <c r="G383" i="7" s="1"/>
  <c r="G384" i="7" s="1"/>
  <c r="G385" i="7" s="1"/>
  <c r="G386" i="7" s="1"/>
  <c r="G387" i="7" s="1"/>
  <c r="G388" i="7" s="1"/>
  <c r="G389" i="7" s="1"/>
  <c r="G390" i="7" s="1"/>
  <c r="G391" i="7" s="1"/>
  <c r="G392" i="7" s="1"/>
  <c r="G393" i="7" s="1"/>
  <c r="G394" i="7" s="1"/>
  <c r="G395" i="7" s="1"/>
  <c r="G396" i="7" s="1"/>
  <c r="G397" i="7" s="1"/>
  <c r="G398" i="7" s="1"/>
  <c r="G399" i="7" s="1"/>
  <c r="G400" i="7" s="1"/>
  <c r="G401" i="7" s="1"/>
  <c r="G402" i="7" s="1"/>
  <c r="G403" i="7" s="1"/>
  <c r="G404" i="7" s="1"/>
  <c r="G405" i="7" s="1"/>
  <c r="G406" i="7" s="1"/>
  <c r="G407" i="7" s="1"/>
  <c r="G408" i="7" s="1"/>
  <c r="G409" i="7" s="1"/>
  <c r="G410" i="7" s="1"/>
  <c r="G411" i="7" s="1"/>
  <c r="G412" i="7" s="1"/>
  <c r="G413" i="7" s="1"/>
  <c r="G414" i="7" s="1"/>
  <c r="G415" i="7" s="1"/>
  <c r="G416" i="7" s="1"/>
  <c r="G417" i="7" s="1"/>
  <c r="G418" i="7" s="1"/>
  <c r="G419" i="7" s="1"/>
  <c r="G420" i="7" s="1"/>
  <c r="G421" i="7" s="1"/>
  <c r="G422" i="7" s="1"/>
  <c r="G423" i="7" s="1"/>
  <c r="G424" i="7" s="1"/>
  <c r="G425" i="7" s="1"/>
  <c r="G426" i="7" s="1"/>
  <c r="G427" i="7" s="1"/>
  <c r="G428" i="7" s="1"/>
  <c r="G429" i="7" s="1"/>
  <c r="G430" i="7" s="1"/>
  <c r="G431" i="7" s="1"/>
  <c r="G432" i="7" s="1"/>
  <c r="G433" i="7" s="1"/>
  <c r="G434" i="7" s="1"/>
  <c r="G435" i="7" s="1"/>
  <c r="G436" i="7" s="1"/>
  <c r="G437" i="7" s="1"/>
  <c r="G438" i="7" s="1"/>
  <c r="G439" i="7" s="1"/>
  <c r="G440" i="7" s="1"/>
  <c r="G441" i="7" s="1"/>
  <c r="G442" i="7" s="1"/>
  <c r="G443" i="7" s="1"/>
  <c r="G444" i="7" s="1"/>
  <c r="G445" i="7" s="1"/>
  <c r="G446" i="7" s="1"/>
  <c r="G447" i="7" s="1"/>
  <c r="G448" i="7" s="1"/>
  <c r="G449" i="7" s="1"/>
  <c r="G450" i="7" s="1"/>
  <c r="G451" i="7" s="1"/>
  <c r="G452" i="7" s="1"/>
  <c r="G453" i="7" s="1"/>
  <c r="G454" i="7" s="1"/>
  <c r="G455" i="7" s="1"/>
  <c r="G456" i="7" s="1"/>
  <c r="G457" i="7" s="1"/>
  <c r="G458" i="7" s="1"/>
  <c r="G459" i="7" s="1"/>
  <c r="G460" i="7" s="1"/>
  <c r="G461" i="7" s="1"/>
  <c r="G462" i="7" s="1"/>
  <c r="G463" i="7" s="1"/>
  <c r="G464" i="7" s="1"/>
  <c r="G465" i="7" s="1"/>
  <c r="G466" i="7" s="1"/>
  <c r="G467" i="7" s="1"/>
  <c r="G468" i="7" s="1"/>
  <c r="G469" i="7" s="1"/>
  <c r="G470" i="7" s="1"/>
  <c r="G471" i="7" s="1"/>
  <c r="G472" i="7" s="1"/>
  <c r="G473" i="7" s="1"/>
  <c r="G474" i="7" s="1"/>
  <c r="G475" i="7" s="1"/>
  <c r="G476" i="7" s="1"/>
  <c r="G477" i="7" s="1"/>
  <c r="G478" i="7" s="1"/>
  <c r="G479" i="7" s="1"/>
  <c r="G480" i="7" s="1"/>
  <c r="G481" i="7" s="1"/>
  <c r="G482" i="7" s="1"/>
  <c r="G483" i="7" s="1"/>
  <c r="G484" i="7" s="1"/>
  <c r="G485" i="7" s="1"/>
  <c r="G486" i="7" s="1"/>
  <c r="G487" i="7" s="1"/>
  <c r="G488" i="7" s="1"/>
  <c r="G489" i="7" s="1"/>
  <c r="G490" i="7" s="1"/>
  <c r="G491" i="7" s="1"/>
  <c r="G492" i="7" s="1"/>
  <c r="G493" i="7" s="1"/>
  <c r="G494" i="7" s="1"/>
  <c r="G495" i="7" s="1"/>
  <c r="G496" i="7" s="1"/>
  <c r="G497" i="7" s="1"/>
  <c r="G498" i="7" s="1"/>
  <c r="G499" i="7" s="1"/>
  <c r="G500" i="7" s="1"/>
  <c r="G501" i="7" s="1"/>
  <c r="G502" i="7" s="1"/>
  <c r="G503" i="7" s="1"/>
  <c r="G504" i="7" s="1"/>
  <c r="G505" i="7" s="1"/>
  <c r="G506" i="7" s="1"/>
  <c r="G507" i="7" s="1"/>
  <c r="G508" i="7" s="1"/>
  <c r="G509" i="7" s="1"/>
  <c r="G510" i="7" s="1"/>
  <c r="G511" i="7" s="1"/>
  <c r="G512" i="7" s="1"/>
  <c r="G513" i="7" s="1"/>
  <c r="G514" i="7" s="1"/>
  <c r="G515" i="7" s="1"/>
  <c r="G516" i="7" s="1"/>
  <c r="G517" i="7" s="1"/>
  <c r="G518" i="7" s="1"/>
  <c r="G519" i="7" s="1"/>
  <c r="G520" i="7" s="1"/>
  <c r="G521" i="7" s="1"/>
  <c r="G522" i="7" s="1"/>
  <c r="G523" i="7" s="1"/>
  <c r="G524" i="7" s="1"/>
  <c r="G525" i="7" s="1"/>
  <c r="G526" i="7" s="1"/>
  <c r="G527" i="7" s="1"/>
  <c r="G528" i="7" s="1"/>
  <c r="G529" i="7" s="1"/>
  <c r="G530" i="7" s="1"/>
  <c r="G531" i="7" s="1"/>
  <c r="G532" i="7" s="1"/>
  <c r="G533" i="7" s="1"/>
  <c r="G534" i="7" s="1"/>
  <c r="G535" i="7" s="1"/>
  <c r="G536" i="7" s="1"/>
  <c r="G537" i="7" s="1"/>
  <c r="G538" i="7" s="1"/>
  <c r="G539" i="7" s="1"/>
  <c r="G540" i="7" s="1"/>
  <c r="G541" i="7" s="1"/>
  <c r="G542" i="7" s="1"/>
  <c r="G543" i="7" s="1"/>
  <c r="G544" i="7" s="1"/>
  <c r="G545" i="7" s="1"/>
  <c r="G546" i="7" s="1"/>
  <c r="G547" i="7" s="1"/>
  <c r="G548" i="7" s="1"/>
  <c r="G549" i="7" s="1"/>
  <c r="G550" i="7" s="1"/>
  <c r="G551" i="7" s="1"/>
  <c r="G552" i="7" s="1"/>
  <c r="G553" i="7" s="1"/>
  <c r="G554" i="7" s="1"/>
  <c r="G555" i="7" s="1"/>
  <c r="G556" i="7" s="1"/>
  <c r="G557" i="7" s="1"/>
  <c r="G558" i="7" s="1"/>
  <c r="G559" i="7" s="1"/>
  <c r="G560" i="7" s="1"/>
  <c r="G561" i="7" s="1"/>
  <c r="G562" i="7" s="1"/>
  <c r="G563" i="7" s="1"/>
  <c r="G564" i="7" s="1"/>
  <c r="G565" i="7" s="1"/>
  <c r="G566" i="7" s="1"/>
  <c r="G567" i="7" s="1"/>
  <c r="G568" i="7" s="1"/>
  <c r="G569" i="7" s="1"/>
  <c r="G570" i="7" s="1"/>
  <c r="G571" i="7" s="1"/>
  <c r="G572" i="7" s="1"/>
  <c r="G573" i="7" s="1"/>
  <c r="G574" i="7" s="1"/>
  <c r="G575" i="7" s="1"/>
  <c r="G576" i="7" s="1"/>
  <c r="G577" i="7" s="1"/>
  <c r="G578" i="7" s="1"/>
  <c r="G579" i="7" s="1"/>
  <c r="G580" i="7" s="1"/>
  <c r="G581" i="7" s="1"/>
  <c r="G582" i="7" s="1"/>
  <c r="G583" i="7" s="1"/>
  <c r="G584" i="7" s="1"/>
  <c r="G585" i="7" s="1"/>
  <c r="G586" i="7" s="1"/>
  <c r="G587" i="7" s="1"/>
  <c r="G588" i="7" s="1"/>
  <c r="G589" i="7" s="1"/>
  <c r="G590" i="7" s="1"/>
  <c r="G591" i="7" s="1"/>
  <c r="G592" i="7" s="1"/>
  <c r="G593" i="7" s="1"/>
  <c r="G594" i="7" s="1"/>
  <c r="G595" i="7" s="1"/>
  <c r="G596" i="7" s="1"/>
  <c r="G597" i="7" s="1"/>
  <c r="G598" i="7" s="1"/>
  <c r="G599" i="7" s="1"/>
  <c r="G600" i="7" s="1"/>
  <c r="G601" i="7" s="1"/>
  <c r="G602" i="7" s="1"/>
  <c r="G603" i="7" s="1"/>
  <c r="G604" i="7" s="1"/>
  <c r="G605" i="7" s="1"/>
  <c r="G606" i="7" s="1"/>
  <c r="G607" i="7" s="1"/>
  <c r="G608" i="7" s="1"/>
  <c r="G609" i="7" s="1"/>
  <c r="G610" i="7" s="1"/>
  <c r="G611" i="7" s="1"/>
  <c r="G612" i="7" s="1"/>
  <c r="G613" i="7" s="1"/>
  <c r="G614" i="7" s="1"/>
  <c r="G615" i="7" s="1"/>
  <c r="G616" i="7" s="1"/>
  <c r="G617" i="7" s="1"/>
  <c r="G618" i="7" s="1"/>
  <c r="G619" i="7" s="1"/>
  <c r="G620" i="7" s="1"/>
  <c r="G621" i="7" s="1"/>
  <c r="G622" i="7" s="1"/>
  <c r="G623" i="7" s="1"/>
  <c r="G624" i="7" s="1"/>
  <c r="G625" i="7" s="1"/>
  <c r="G626" i="7" s="1"/>
  <c r="G627" i="7" s="1"/>
  <c r="G628" i="7" s="1"/>
  <c r="G629" i="7" s="1"/>
  <c r="G630" i="7" s="1"/>
  <c r="G631" i="7" s="1"/>
  <c r="G632" i="7" s="1"/>
  <c r="G633" i="7" s="1"/>
  <c r="G634" i="7" s="1"/>
  <c r="G635" i="7" s="1"/>
  <c r="G636" i="7" s="1"/>
  <c r="G637" i="7" s="1"/>
  <c r="G638" i="7" s="1"/>
  <c r="G639" i="7" s="1"/>
  <c r="G640" i="7" s="1"/>
  <c r="G641" i="7" s="1"/>
  <c r="G642" i="7" s="1"/>
  <c r="G643" i="7" s="1"/>
  <c r="G644" i="7" s="1"/>
  <c r="G645" i="7" s="1"/>
  <c r="G646" i="7" s="1"/>
  <c r="G647" i="7" s="1"/>
  <c r="G648" i="7" s="1"/>
  <c r="G649" i="7" s="1"/>
  <c r="G650" i="7" s="1"/>
  <c r="G651" i="7" s="1"/>
  <c r="G652" i="7" s="1"/>
  <c r="G653" i="7" s="1"/>
  <c r="G654" i="7" s="1"/>
  <c r="G655" i="7" s="1"/>
  <c r="G656" i="7" s="1"/>
  <c r="G657" i="7" s="1"/>
  <c r="G658" i="7" s="1"/>
  <c r="G659" i="7" s="1"/>
  <c r="G660" i="7" s="1"/>
  <c r="G661" i="7" s="1"/>
  <c r="G662" i="7" s="1"/>
  <c r="G663" i="7" s="1"/>
  <c r="G664" i="7" s="1"/>
  <c r="G665" i="7" s="1"/>
  <c r="G666" i="7" s="1"/>
  <c r="G667" i="7" s="1"/>
  <c r="G668" i="7" s="1"/>
  <c r="G669" i="7" s="1"/>
  <c r="G670" i="7" s="1"/>
  <c r="G671" i="7" s="1"/>
  <c r="G672" i="7" s="1"/>
  <c r="G673" i="7" s="1"/>
  <c r="G674" i="7" s="1"/>
  <c r="G675" i="7" s="1"/>
  <c r="G676" i="7" s="1"/>
  <c r="G677" i="7" s="1"/>
  <c r="G678" i="7" s="1"/>
  <c r="G679" i="7" s="1"/>
  <c r="G680" i="7" s="1"/>
  <c r="G681" i="7" s="1"/>
  <c r="G682" i="7" s="1"/>
  <c r="G683" i="7" s="1"/>
  <c r="G684" i="7" s="1"/>
  <c r="G685" i="7" s="1"/>
  <c r="G686" i="7" s="1"/>
  <c r="G687" i="7" s="1"/>
  <c r="G688" i="7" s="1"/>
  <c r="G689" i="7" s="1"/>
  <c r="G690" i="7" s="1"/>
  <c r="G691" i="7" s="1"/>
  <c r="G692" i="7" s="1"/>
  <c r="G693" i="7" s="1"/>
  <c r="G694" i="7" s="1"/>
  <c r="G695" i="7" s="1"/>
  <c r="G696" i="7" s="1"/>
  <c r="G697" i="7" s="1"/>
  <c r="G698" i="7" s="1"/>
  <c r="G699" i="7" s="1"/>
  <c r="G700" i="7" s="1"/>
  <c r="G701" i="7" s="1"/>
  <c r="G702" i="7" s="1"/>
  <c r="G703" i="7" s="1"/>
  <c r="G704" i="7" s="1"/>
  <c r="G705" i="7" s="1"/>
  <c r="G706" i="7" s="1"/>
  <c r="G707" i="7" s="1"/>
  <c r="G708" i="7" s="1"/>
  <c r="G709" i="7" s="1"/>
  <c r="G710" i="7" s="1"/>
  <c r="G711" i="7" s="1"/>
  <c r="G712" i="7" s="1"/>
  <c r="G713" i="7" s="1"/>
  <c r="G714" i="7" s="1"/>
  <c r="G715" i="7" s="1"/>
  <c r="G716" i="7" s="1"/>
  <c r="G717" i="7" s="1"/>
  <c r="G718" i="7" s="1"/>
  <c r="G719" i="7" s="1"/>
  <c r="G720" i="7" s="1"/>
  <c r="G721" i="7" s="1"/>
  <c r="G722" i="7" s="1"/>
  <c r="G723" i="7" s="1"/>
  <c r="G724" i="7" s="1"/>
  <c r="G725" i="7" s="1"/>
  <c r="G726" i="7" s="1"/>
  <c r="G727" i="7" s="1"/>
  <c r="G728" i="7" s="1"/>
  <c r="G729" i="7" s="1"/>
  <c r="G730" i="7" s="1"/>
  <c r="G731" i="7" s="1"/>
  <c r="G732" i="7" s="1"/>
  <c r="G733" i="7" s="1"/>
  <c r="G734" i="7" s="1"/>
  <c r="G735" i="7" s="1"/>
  <c r="G736" i="7" s="1"/>
  <c r="G737" i="7" s="1"/>
  <c r="G738" i="7" s="1"/>
  <c r="G739" i="7" s="1"/>
  <c r="G740" i="7" s="1"/>
  <c r="G741" i="7" s="1"/>
  <c r="G742" i="7" s="1"/>
  <c r="G743" i="7" s="1"/>
  <c r="G744" i="7" s="1"/>
  <c r="G745" i="7" s="1"/>
  <c r="G746" i="7" s="1"/>
  <c r="G747" i="7" s="1"/>
  <c r="G748" i="7" s="1"/>
  <c r="G749" i="7" s="1"/>
  <c r="G750" i="7" s="1"/>
  <c r="G751" i="7" s="1"/>
  <c r="G752" i="7" s="1"/>
  <c r="G753" i="7" s="1"/>
  <c r="G754" i="7" s="1"/>
  <c r="G755" i="7" s="1"/>
  <c r="G756" i="7" s="1"/>
  <c r="G757" i="7" s="1"/>
  <c r="G758" i="7" s="1"/>
  <c r="G759" i="7" s="1"/>
  <c r="G760" i="7" s="1"/>
  <c r="G761" i="7" s="1"/>
  <c r="G762" i="7" s="1"/>
  <c r="G763" i="7" s="1"/>
  <c r="G764" i="7" s="1"/>
  <c r="G765" i="7" s="1"/>
  <c r="G766" i="7" s="1"/>
  <c r="G767" i="7" s="1"/>
  <c r="G768" i="7" s="1"/>
  <c r="G769" i="7" s="1"/>
  <c r="G770" i="7" s="1"/>
  <c r="G771" i="7" s="1"/>
  <c r="G772" i="7" s="1"/>
  <c r="G773" i="7" s="1"/>
  <c r="G774" i="7" s="1"/>
  <c r="G775" i="7" s="1"/>
  <c r="G776" i="7" s="1"/>
  <c r="G777" i="7" s="1"/>
  <c r="G778" i="7" s="1"/>
  <c r="G779" i="7" s="1"/>
  <c r="G780" i="7" s="1"/>
  <c r="G781" i="7" s="1"/>
  <c r="G782" i="7" s="1"/>
  <c r="G783" i="7" s="1"/>
  <c r="G784" i="7" s="1"/>
  <c r="G785" i="7" s="1"/>
  <c r="G786" i="7" s="1"/>
  <c r="G787" i="7" s="1"/>
  <c r="G788" i="7" s="1"/>
  <c r="G789" i="7" s="1"/>
  <c r="G790" i="7" s="1"/>
  <c r="G791" i="7" s="1"/>
  <c r="G792" i="7" s="1"/>
  <c r="G793" i="7" s="1"/>
  <c r="G794" i="7" s="1"/>
  <c r="G795" i="7" s="1"/>
  <c r="G796" i="7" s="1"/>
  <c r="G797" i="7" s="1"/>
  <c r="G798" i="7" s="1"/>
  <c r="G799" i="7" s="1"/>
  <c r="G800" i="7" s="1"/>
  <c r="G801" i="7" s="1"/>
  <c r="G802" i="7" s="1"/>
  <c r="G803" i="7" s="1"/>
  <c r="G804" i="7" s="1"/>
  <c r="G805" i="7" s="1"/>
  <c r="G806" i="7" s="1"/>
  <c r="G807" i="7" s="1"/>
  <c r="G808" i="7" s="1"/>
  <c r="G809" i="7" s="1"/>
  <c r="G810" i="7" s="1"/>
  <c r="G811" i="7" s="1"/>
  <c r="G812" i="7" s="1"/>
  <c r="G813" i="7" s="1"/>
  <c r="G814" i="7" s="1"/>
  <c r="G815" i="7" s="1"/>
  <c r="G816" i="7" s="1"/>
  <c r="G817" i="7" s="1"/>
  <c r="G818" i="7" s="1"/>
  <c r="G819" i="7" s="1"/>
  <c r="G820" i="7" s="1"/>
  <c r="G821" i="7" s="1"/>
  <c r="G822" i="7" s="1"/>
  <c r="G823" i="7" s="1"/>
  <c r="G824" i="7" s="1"/>
  <c r="G825" i="7" s="1"/>
  <c r="G826" i="7" s="1"/>
  <c r="G827" i="7" s="1"/>
  <c r="G828" i="7" s="1"/>
  <c r="G829" i="7" s="1"/>
  <c r="G830" i="7" s="1"/>
  <c r="G831" i="7" s="1"/>
  <c r="G832" i="7" s="1"/>
  <c r="G833" i="7" s="1"/>
  <c r="G834" i="7" s="1"/>
  <c r="G835" i="7" s="1"/>
  <c r="G836" i="7" s="1"/>
  <c r="G837" i="7" s="1"/>
  <c r="G838" i="7" s="1"/>
  <c r="G839" i="7" s="1"/>
  <c r="G840" i="7" s="1"/>
  <c r="G841" i="7" s="1"/>
  <c r="G842" i="7" s="1"/>
  <c r="G843" i="7" s="1"/>
  <c r="G844" i="7" s="1"/>
  <c r="G845" i="7" s="1"/>
  <c r="G846" i="7" s="1"/>
  <c r="G847" i="7" s="1"/>
  <c r="G848" i="7" s="1"/>
  <c r="G849" i="7" s="1"/>
  <c r="G850" i="7" s="1"/>
  <c r="G851" i="7" s="1"/>
  <c r="G852" i="7" s="1"/>
  <c r="G853" i="7" s="1"/>
  <c r="G854" i="7" s="1"/>
  <c r="G855" i="7" s="1"/>
  <c r="G856" i="7" s="1"/>
  <c r="G857" i="7" s="1"/>
  <c r="G858" i="7" s="1"/>
  <c r="G859" i="7" s="1"/>
  <c r="G860" i="7" s="1"/>
  <c r="G861" i="7" s="1"/>
  <c r="G862" i="7" s="1"/>
  <c r="G863" i="7" s="1"/>
  <c r="G864" i="7" s="1"/>
  <c r="G865" i="7" s="1"/>
  <c r="G866" i="7" s="1"/>
  <c r="G867" i="7" s="1"/>
  <c r="G868" i="7" s="1"/>
  <c r="G869" i="7" s="1"/>
  <c r="G870" i="7" s="1"/>
  <c r="G871" i="7" s="1"/>
  <c r="G872" i="7" s="1"/>
  <c r="G873" i="7" s="1"/>
  <c r="G874" i="7" s="1"/>
  <c r="G875" i="7" s="1"/>
  <c r="G876" i="7" s="1"/>
  <c r="G877" i="7" s="1"/>
  <c r="G878" i="7" s="1"/>
  <c r="G879" i="7" s="1"/>
  <c r="G880" i="7" s="1"/>
  <c r="G881" i="7" s="1"/>
  <c r="G882" i="7" s="1"/>
  <c r="G883" i="7" s="1"/>
  <c r="G884" i="7" s="1"/>
  <c r="G885" i="7" s="1"/>
  <c r="G886" i="7" s="1"/>
  <c r="G887" i="7" s="1"/>
  <c r="G888" i="7" s="1"/>
  <c r="G889" i="7" s="1"/>
  <c r="G890" i="7" s="1"/>
  <c r="G891" i="7" s="1"/>
  <c r="G892" i="7" s="1"/>
  <c r="G893" i="7" s="1"/>
  <c r="G894" i="7" s="1"/>
  <c r="G895" i="7" s="1"/>
  <c r="G896" i="7" s="1"/>
  <c r="G897" i="7" s="1"/>
  <c r="G898" i="7" s="1"/>
  <c r="G899" i="7" s="1"/>
  <c r="G900" i="7" s="1"/>
  <c r="G901" i="7" s="1"/>
  <c r="G902" i="7" s="1"/>
  <c r="G903" i="7" s="1"/>
  <c r="G904" i="7" s="1"/>
  <c r="G905" i="7" s="1"/>
  <c r="G906" i="7" s="1"/>
  <c r="G907" i="7" s="1"/>
  <c r="G908" i="7" s="1"/>
  <c r="G909" i="7" s="1"/>
  <c r="G910" i="7" s="1"/>
  <c r="G911" i="7" s="1"/>
  <c r="G912" i="7" s="1"/>
  <c r="G913" i="7" s="1"/>
  <c r="G914" i="7" s="1"/>
  <c r="G915" i="7" s="1"/>
  <c r="G916" i="7" s="1"/>
  <c r="G917" i="7" s="1"/>
  <c r="G918" i="7" s="1"/>
  <c r="G919" i="7" s="1"/>
  <c r="G920" i="7" s="1"/>
  <c r="G921" i="7" s="1"/>
  <c r="G922" i="7" s="1"/>
  <c r="G923" i="7" s="1"/>
  <c r="G924" i="7" s="1"/>
  <c r="G925" i="7" s="1"/>
  <c r="G926" i="7" s="1"/>
  <c r="G927" i="7" s="1"/>
  <c r="G928" i="7" s="1"/>
  <c r="G929" i="7" s="1"/>
  <c r="G930" i="7" s="1"/>
  <c r="G931" i="7" s="1"/>
  <c r="G932" i="7" s="1"/>
  <c r="G933" i="7" s="1"/>
  <c r="G934" i="7" s="1"/>
  <c r="G935" i="7" s="1"/>
  <c r="G936" i="7" s="1"/>
  <c r="G937" i="7" s="1"/>
  <c r="G938" i="7" s="1"/>
  <c r="G939" i="7" s="1"/>
  <c r="G940" i="7" s="1"/>
  <c r="G941" i="7" s="1"/>
  <c r="G942" i="7" s="1"/>
  <c r="G943" i="7" s="1"/>
  <c r="G944" i="7" s="1"/>
  <c r="G945" i="7" s="1"/>
  <c r="G946" i="7" s="1"/>
  <c r="G947" i="7" s="1"/>
  <c r="G948" i="7" s="1"/>
  <c r="G949" i="7" s="1"/>
  <c r="G950" i="7" s="1"/>
  <c r="G951" i="7" s="1"/>
  <c r="G952" i="7" s="1"/>
  <c r="G953" i="7" s="1"/>
  <c r="G954" i="7" s="1"/>
  <c r="G955" i="7" s="1"/>
  <c r="G956" i="7" s="1"/>
  <c r="G957" i="7" s="1"/>
  <c r="G958" i="7" s="1"/>
  <c r="G959" i="7" s="1"/>
  <c r="G960" i="7" s="1"/>
  <c r="G961" i="7" s="1"/>
  <c r="G962" i="7" s="1"/>
  <c r="G963" i="7" s="1"/>
  <c r="G964" i="7" s="1"/>
  <c r="G965" i="7" s="1"/>
  <c r="G966" i="7" s="1"/>
  <c r="G967" i="7" s="1"/>
  <c r="G968" i="7" s="1"/>
  <c r="G969" i="7" s="1"/>
  <c r="G970" i="7" s="1"/>
  <c r="G971" i="7" s="1"/>
  <c r="G972" i="7" s="1"/>
  <c r="G973" i="7" s="1"/>
  <c r="G974" i="7" s="1"/>
  <c r="G975" i="7" s="1"/>
  <c r="G976" i="7" s="1"/>
  <c r="G977" i="7" s="1"/>
  <c r="G978" i="7" s="1"/>
  <c r="G979" i="7" s="1"/>
  <c r="G980" i="7" s="1"/>
  <c r="G981" i="7" s="1"/>
  <c r="G982" i="7" s="1"/>
  <c r="G983" i="7" s="1"/>
  <c r="G984" i="7" s="1"/>
  <c r="G985" i="7" s="1"/>
  <c r="G986" i="7" s="1"/>
  <c r="G987" i="7" s="1"/>
  <c r="G988" i="7" s="1"/>
  <c r="G989" i="7" s="1"/>
  <c r="G990" i="7" s="1"/>
  <c r="G991" i="7" s="1"/>
  <c r="G992" i="7" s="1"/>
  <c r="G993" i="7" s="1"/>
  <c r="G994" i="7" s="1"/>
  <c r="G995" i="7" s="1"/>
  <c r="G996" i="7" s="1"/>
  <c r="G997" i="7" s="1"/>
  <c r="G998" i="7" s="1"/>
  <c r="G999" i="7" s="1"/>
  <c r="G1000" i="7" s="1"/>
  <c r="G1001" i="7" s="1"/>
  <c r="G1002" i="7" s="1"/>
  <c r="G1003" i="7" s="1"/>
  <c r="G1004" i="7" s="1"/>
  <c r="G1005" i="7" s="1"/>
  <c r="G1006" i="7" s="1"/>
  <c r="G1007" i="7" s="1"/>
  <c r="G1008" i="7" s="1"/>
  <c r="G1009" i="7" s="1"/>
  <c r="G1010" i="7" s="1"/>
  <c r="G1011" i="7" s="1"/>
  <c r="G1012" i="7" s="1"/>
  <c r="G1013" i="7" s="1"/>
  <c r="G1014" i="7" s="1"/>
  <c r="G1015" i="7" s="1"/>
  <c r="G1016" i="7" s="1"/>
  <c r="G1017" i="7" s="1"/>
  <c r="G1018" i="7" s="1"/>
  <c r="G1019" i="7" s="1"/>
  <c r="G1020" i="7" s="1"/>
  <c r="G1021" i="7" s="1"/>
  <c r="G1022" i="7" s="1"/>
  <c r="G1023" i="7" s="1"/>
  <c r="G1024" i="7" s="1"/>
  <c r="G1025" i="7" s="1"/>
  <c r="G1026" i="7" s="1"/>
  <c r="G1027" i="7" s="1"/>
  <c r="G1028" i="7" s="1"/>
  <c r="G1029" i="7" s="1"/>
  <c r="G1030" i="7" s="1"/>
  <c r="G1031" i="7" s="1"/>
  <c r="G1032" i="7" s="1"/>
  <c r="G1033" i="7" s="1"/>
  <c r="G1034" i="7" s="1"/>
  <c r="G1035" i="7" s="1"/>
  <c r="G1036" i="7" s="1"/>
  <c r="G1037" i="7" s="1"/>
  <c r="G1038" i="7" s="1"/>
  <c r="G1039" i="7" s="1"/>
  <c r="G1040" i="7" s="1"/>
  <c r="G1041" i="7" s="1"/>
  <c r="G1042" i="7" s="1"/>
  <c r="G1043" i="7" s="1"/>
  <c r="G1044" i="7" s="1"/>
  <c r="G1045" i="7" s="1"/>
  <c r="G1046" i="7" s="1"/>
  <c r="G1047" i="7" s="1"/>
  <c r="G1048" i="7" s="1"/>
  <c r="G1049" i="7" s="1"/>
  <c r="G1050" i="7" s="1"/>
  <c r="G1051" i="7" s="1"/>
  <c r="G1052" i="7" s="1"/>
  <c r="G1053" i="7" s="1"/>
  <c r="G1054" i="7" s="1"/>
  <c r="G1055" i="7" s="1"/>
  <c r="G1056" i="7" s="1"/>
  <c r="G1057" i="7" s="1"/>
  <c r="G1058" i="7" s="1"/>
  <c r="G1059" i="7" s="1"/>
  <c r="G1060" i="7" s="1"/>
  <c r="G1061" i="7" s="1"/>
  <c r="G1062" i="7" s="1"/>
  <c r="G1063" i="7" s="1"/>
  <c r="G1064" i="7" s="1"/>
  <c r="G1065" i="7" s="1"/>
  <c r="G1066" i="7" s="1"/>
  <c r="G1067" i="7" s="1"/>
  <c r="G1068" i="7" s="1"/>
  <c r="G1069" i="7" s="1"/>
  <c r="G1070" i="7" s="1"/>
  <c r="G1071" i="7" s="1"/>
  <c r="G1072" i="7" s="1"/>
  <c r="G1073" i="7" s="1"/>
  <c r="G1074" i="7" s="1"/>
  <c r="G1075" i="7" s="1"/>
  <c r="G1076" i="7" s="1"/>
  <c r="G1077" i="7" s="1"/>
  <c r="G1078" i="7" s="1"/>
  <c r="G1079" i="7" s="1"/>
  <c r="G1080" i="7" s="1"/>
  <c r="G1081" i="7" s="1"/>
  <c r="G1082" i="7" s="1"/>
  <c r="G1083" i="7" s="1"/>
  <c r="G1084" i="7" s="1"/>
  <c r="G1085" i="7" s="1"/>
  <c r="G1086" i="7" s="1"/>
  <c r="G1087" i="7" s="1"/>
  <c r="G1088" i="7" s="1"/>
  <c r="G1089" i="7" s="1"/>
  <c r="G1090" i="7" s="1"/>
  <c r="G1091" i="7" s="1"/>
  <c r="G1092" i="7" s="1"/>
  <c r="G1093" i="7" s="1"/>
  <c r="G1094" i="7" s="1"/>
  <c r="G1095" i="7" s="1"/>
  <c r="G1096" i="7" s="1"/>
  <c r="G1097" i="7" s="1"/>
  <c r="G1098" i="7" s="1"/>
  <c r="G1099" i="7" s="1"/>
  <c r="G1100" i="7" s="1"/>
  <c r="G1101" i="7" s="1"/>
  <c r="G1102" i="7" s="1"/>
  <c r="G1103" i="7" s="1"/>
  <c r="G1104" i="7" s="1"/>
  <c r="G1105" i="7" s="1"/>
  <c r="G1106" i="7" s="1"/>
  <c r="G1107" i="7" s="1"/>
  <c r="G1108" i="7" s="1"/>
  <c r="G1109" i="7" s="1"/>
  <c r="G1110" i="7" s="1"/>
  <c r="G1111" i="7" s="1"/>
  <c r="G1112" i="7" s="1"/>
  <c r="G1113" i="7" s="1"/>
  <c r="G1114" i="7" s="1"/>
  <c r="G1115" i="7" s="1"/>
  <c r="G1116" i="7" s="1"/>
  <c r="G1117" i="7" s="1"/>
  <c r="G1118" i="7" s="1"/>
  <c r="G1119" i="7" s="1"/>
  <c r="G1120" i="7" s="1"/>
  <c r="G1121" i="7" s="1"/>
  <c r="G1122" i="7" s="1"/>
  <c r="G1123" i="7" s="1"/>
  <c r="G1124" i="7" s="1"/>
  <c r="G1125" i="7" s="1"/>
  <c r="G1126" i="7" s="1"/>
  <c r="G1127" i="7" s="1"/>
  <c r="G1128" i="7" s="1"/>
  <c r="G1129" i="7" s="1"/>
  <c r="G1130" i="7" s="1"/>
  <c r="G1131" i="7" s="1"/>
  <c r="G1132" i="7" s="1"/>
  <c r="G1133" i="7" s="1"/>
  <c r="G1134" i="7" s="1"/>
  <c r="G1135" i="7" s="1"/>
  <c r="G1136" i="7" s="1"/>
  <c r="G1137" i="7" s="1"/>
  <c r="G1138" i="7" s="1"/>
  <c r="G1139" i="7" s="1"/>
  <c r="G1140" i="7" s="1"/>
  <c r="G1141" i="7" s="1"/>
  <c r="G1142" i="7" s="1"/>
  <c r="G1143" i="7" s="1"/>
  <c r="G1144" i="7" s="1"/>
  <c r="G1145" i="7" s="1"/>
  <c r="G1146" i="7" s="1"/>
  <c r="G1147" i="7" s="1"/>
  <c r="G1148" i="7" s="1"/>
  <c r="G1149" i="7" s="1"/>
  <c r="G1150" i="7" s="1"/>
  <c r="G1151" i="7" s="1"/>
  <c r="G1152" i="7" s="1"/>
  <c r="G1153" i="7" s="1"/>
  <c r="G1154" i="7" s="1"/>
  <c r="G1155" i="7" s="1"/>
  <c r="G1156" i="7" s="1"/>
  <c r="G1157" i="7" s="1"/>
  <c r="G1158" i="7" s="1"/>
  <c r="G1159" i="7" s="1"/>
  <c r="G1160" i="7" s="1"/>
  <c r="G1161" i="7" s="1"/>
  <c r="G1162" i="7" s="1"/>
  <c r="G1163" i="7" s="1"/>
  <c r="G1164" i="7" s="1"/>
  <c r="G1165" i="7" s="1"/>
  <c r="G1166" i="7" s="1"/>
  <c r="G1167" i="7" s="1"/>
  <c r="G1168" i="7" s="1"/>
  <c r="G1169" i="7" s="1"/>
  <c r="G1170" i="7" s="1"/>
  <c r="G1171" i="7" s="1"/>
  <c r="G1172" i="7" s="1"/>
  <c r="G1173" i="7" s="1"/>
  <c r="G1174" i="7" s="1"/>
  <c r="G1175" i="7" s="1"/>
  <c r="G1176" i="7" s="1"/>
  <c r="G1177" i="7" s="1"/>
  <c r="G1178" i="7" s="1"/>
  <c r="G1179" i="7" s="1"/>
  <c r="G1180" i="7" s="1"/>
  <c r="G1181" i="7" s="1"/>
  <c r="G1182" i="7" s="1"/>
  <c r="G1183" i="7" s="1"/>
  <c r="G1184" i="7" s="1"/>
  <c r="G1185" i="7" s="1"/>
  <c r="G1186" i="7" s="1"/>
  <c r="G1187" i="7" s="1"/>
  <c r="G1188" i="7" s="1"/>
  <c r="G1189" i="7" s="1"/>
  <c r="G1190" i="7" s="1"/>
  <c r="G1191" i="7" s="1"/>
  <c r="G1192" i="7" s="1"/>
  <c r="G1193" i="7" s="1"/>
  <c r="G1194" i="7" s="1"/>
  <c r="G1195" i="7" s="1"/>
  <c r="G1196" i="7" s="1"/>
  <c r="G1197" i="7" s="1"/>
  <c r="G1198" i="7" s="1"/>
  <c r="G1199" i="7" s="1"/>
  <c r="G1200" i="7" s="1"/>
  <c r="G1201" i="7" s="1"/>
  <c r="G1202" i="7" s="1"/>
  <c r="G1203" i="7" s="1"/>
  <c r="G1204" i="7" s="1"/>
  <c r="G1205" i="7" s="1"/>
  <c r="G1206" i="7" s="1"/>
  <c r="G1207" i="7" s="1"/>
  <c r="G1208" i="7" s="1"/>
  <c r="G1209" i="7" s="1"/>
  <c r="G1210" i="7" s="1"/>
  <c r="G1211" i="7" s="1"/>
  <c r="G1212" i="7" s="1"/>
  <c r="G1213" i="7" s="1"/>
  <c r="G1214" i="7" s="1"/>
  <c r="G1215" i="7" s="1"/>
  <c r="G1216" i="7" s="1"/>
  <c r="G1217" i="7" s="1"/>
  <c r="G1218" i="7" s="1"/>
  <c r="G1219" i="7" s="1"/>
  <c r="G1220" i="7" s="1"/>
  <c r="G1221" i="7" s="1"/>
  <c r="G1222" i="7" s="1"/>
  <c r="G1223" i="7" s="1"/>
  <c r="G1224" i="7" s="1"/>
  <c r="G1225" i="7" s="1"/>
  <c r="G1226" i="7" s="1"/>
  <c r="G1227" i="7" s="1"/>
  <c r="G1228" i="7" s="1"/>
  <c r="G1229" i="7" s="1"/>
  <c r="G1230" i="7" s="1"/>
  <c r="G1231" i="7" s="1"/>
  <c r="G1232" i="7" s="1"/>
  <c r="G1233" i="7" s="1"/>
  <c r="G1234" i="7" s="1"/>
  <c r="G1235" i="7" s="1"/>
  <c r="G1236" i="7" s="1"/>
  <c r="G1237" i="7" s="1"/>
  <c r="G1238" i="7" s="1"/>
  <c r="G1239" i="7" s="1"/>
  <c r="G1240" i="7" s="1"/>
  <c r="G1241" i="7" s="1"/>
  <c r="G1242" i="7" s="1"/>
  <c r="G1243" i="7" s="1"/>
  <c r="G1244" i="7" s="1"/>
  <c r="G1245" i="7" s="1"/>
  <c r="G1246" i="7" s="1"/>
  <c r="G1247" i="7" s="1"/>
  <c r="G1248" i="7" s="1"/>
  <c r="G1249" i="7" s="1"/>
  <c r="G1250" i="7" s="1"/>
  <c r="G1251" i="7" s="1"/>
  <c r="G1252" i="7" s="1"/>
  <c r="G1253" i="7" s="1"/>
  <c r="G1254" i="7" s="1"/>
  <c r="G1255" i="7" s="1"/>
  <c r="G1256" i="7" s="1"/>
  <c r="G1257" i="7" s="1"/>
  <c r="G1258" i="7" s="1"/>
  <c r="G1259" i="7" s="1"/>
  <c r="G1260" i="7" s="1"/>
  <c r="G1261" i="7" s="1"/>
  <c r="G1262" i="7" s="1"/>
  <c r="G1263" i="7" s="1"/>
  <c r="G1264" i="7" s="1"/>
  <c r="G1265" i="7" s="1"/>
  <c r="G1266" i="7" s="1"/>
  <c r="G1267" i="7" s="1"/>
  <c r="G1268" i="7" s="1"/>
  <c r="G1269" i="7" s="1"/>
  <c r="G1270" i="7" s="1"/>
  <c r="G1271" i="7" s="1"/>
  <c r="G1272" i="7" s="1"/>
  <c r="G1273" i="7" s="1"/>
  <c r="G1274" i="7" s="1"/>
  <c r="G1275" i="7" s="1"/>
  <c r="G1276" i="7" s="1"/>
  <c r="G1277" i="7" s="1"/>
  <c r="G1278" i="7" s="1"/>
  <c r="G1279" i="7" s="1"/>
  <c r="G1280" i="7" s="1"/>
  <c r="G1281" i="7" s="1"/>
  <c r="G1282" i="7" s="1"/>
  <c r="G1283" i="7" s="1"/>
  <c r="G1284" i="7" s="1"/>
  <c r="G1285" i="7" s="1"/>
  <c r="G1286" i="7" s="1"/>
  <c r="G1287" i="7" s="1"/>
  <c r="G1288" i="7" s="1"/>
  <c r="G1289" i="7" s="1"/>
  <c r="G1290" i="7" s="1"/>
  <c r="G1291" i="7" s="1"/>
  <c r="G1292" i="7" s="1"/>
  <c r="G1293" i="7" s="1"/>
  <c r="G1294" i="7" s="1"/>
  <c r="G1295" i="7" s="1"/>
  <c r="G1296" i="7" s="1"/>
  <c r="G1297" i="7" s="1"/>
  <c r="G1298" i="7" s="1"/>
  <c r="G1299" i="7" s="1"/>
  <c r="G1300" i="7" s="1"/>
  <c r="G1301" i="7" s="1"/>
  <c r="G1302" i="7" s="1"/>
  <c r="G1303" i="7" s="1"/>
  <c r="G1304" i="7" s="1"/>
  <c r="G1305" i="7" s="1"/>
  <c r="G1306" i="7" s="1"/>
  <c r="G1307" i="7" s="1"/>
  <c r="G1308" i="7" s="1"/>
  <c r="G1309" i="7" s="1"/>
  <c r="G1310" i="7" s="1"/>
  <c r="G1311" i="7" s="1"/>
  <c r="G1312" i="7" s="1"/>
  <c r="G1313" i="7" s="1"/>
  <c r="G1314" i="7" s="1"/>
  <c r="G1315" i="7" s="1"/>
  <c r="G1316" i="7" s="1"/>
  <c r="G1317" i="7" s="1"/>
  <c r="G1318" i="7" s="1"/>
  <c r="G1319" i="7" s="1"/>
  <c r="G1320" i="7" s="1"/>
  <c r="G1321" i="7" s="1"/>
  <c r="G1322" i="7" s="1"/>
  <c r="G1323" i="7" s="1"/>
  <c r="G1324" i="7" s="1"/>
  <c r="G1325" i="7" s="1"/>
  <c r="G1326" i="7" s="1"/>
  <c r="G1327" i="7" s="1"/>
  <c r="G1328" i="7" s="1"/>
  <c r="G1329" i="7" s="1"/>
  <c r="G1330" i="7" s="1"/>
  <c r="G1331" i="7" s="1"/>
  <c r="G1332" i="7" s="1"/>
  <c r="G1333" i="7" s="1"/>
  <c r="G1334" i="7" s="1"/>
  <c r="G1335" i="7" s="1"/>
  <c r="G1336" i="7" s="1"/>
  <c r="G1337" i="7" s="1"/>
  <c r="G1338" i="7" s="1"/>
  <c r="G1339" i="7" s="1"/>
  <c r="G1340" i="7" s="1"/>
  <c r="G1341" i="7" s="1"/>
  <c r="G1342" i="7" s="1"/>
  <c r="G1343" i="7" s="1"/>
  <c r="G1344" i="7" s="1"/>
  <c r="G1345" i="7" s="1"/>
  <c r="G1346" i="7" s="1"/>
  <c r="G1347" i="7" s="1"/>
  <c r="G1348" i="7" s="1"/>
  <c r="G1349" i="7" s="1"/>
  <c r="G1350" i="7" s="1"/>
  <c r="G1351" i="7" s="1"/>
  <c r="G1352" i="7" s="1"/>
  <c r="G1353" i="7" s="1"/>
  <c r="G1354" i="7" s="1"/>
  <c r="G1355" i="7" s="1"/>
  <c r="G1356" i="7" s="1"/>
  <c r="G1357" i="7" s="1"/>
  <c r="G1358" i="7" s="1"/>
  <c r="G1359" i="7" s="1"/>
  <c r="G1360" i="7" s="1"/>
  <c r="G1361" i="7" s="1"/>
  <c r="G1362" i="7" s="1"/>
  <c r="G1363" i="7" s="1"/>
  <c r="G1364" i="7" s="1"/>
  <c r="G1365" i="7" s="1"/>
  <c r="G1366" i="7" s="1"/>
  <c r="G1367" i="7" s="1"/>
  <c r="G1368" i="7" s="1"/>
  <c r="G1369" i="7" s="1"/>
  <c r="G1370" i="7" s="1"/>
  <c r="G1371" i="7" s="1"/>
  <c r="G1372" i="7" s="1"/>
  <c r="G1373" i="7" s="1"/>
  <c r="G1374" i="7" s="1"/>
  <c r="G1375" i="7" s="1"/>
  <c r="G1376" i="7" s="1"/>
  <c r="G1377" i="7" s="1"/>
  <c r="G1378" i="7" s="1"/>
  <c r="G1379" i="7" s="1"/>
  <c r="G1380" i="7" s="1"/>
  <c r="G1381" i="7" s="1"/>
  <c r="G1382" i="7" s="1"/>
  <c r="G1383" i="7" s="1"/>
  <c r="G1384" i="7" s="1"/>
  <c r="G1385" i="7" s="1"/>
  <c r="G1386" i="7" s="1"/>
  <c r="G1387" i="7" s="1"/>
  <c r="G1388" i="7" s="1"/>
  <c r="G1389" i="7" s="1"/>
  <c r="G1390" i="7" s="1"/>
  <c r="G1391" i="7" s="1"/>
  <c r="G1392" i="7" s="1"/>
  <c r="G1393" i="7" s="1"/>
  <c r="G1394" i="7" s="1"/>
  <c r="G1395" i="7" s="1"/>
  <c r="G1396" i="7" s="1"/>
  <c r="G1397" i="7" s="1"/>
  <c r="G1398" i="7" s="1"/>
  <c r="G1399" i="7" s="1"/>
  <c r="G1400" i="7" s="1"/>
  <c r="G1401" i="7" s="1"/>
  <c r="G1402" i="7" s="1"/>
  <c r="G1403" i="7" s="1"/>
  <c r="G1404" i="7" s="1"/>
  <c r="G1405" i="7" s="1"/>
  <c r="G1406" i="7" s="1"/>
  <c r="G1407" i="7" s="1"/>
  <c r="G1408" i="7" s="1"/>
  <c r="G1409" i="7" s="1"/>
  <c r="G1410" i="7" s="1"/>
  <c r="G1411" i="7" s="1"/>
  <c r="G1412" i="7" s="1"/>
  <c r="G1413" i="7" s="1"/>
  <c r="G1414" i="7" s="1"/>
  <c r="G1415" i="7" s="1"/>
  <c r="G1416" i="7" s="1"/>
  <c r="G1417" i="7" s="1"/>
  <c r="G1418" i="7" s="1"/>
  <c r="G1419" i="7" s="1"/>
  <c r="G1420" i="7" s="1"/>
  <c r="G1421" i="7" s="1"/>
  <c r="G1422" i="7" s="1"/>
  <c r="G1423" i="7" s="1"/>
  <c r="G1424" i="7" s="1"/>
  <c r="G1425" i="7" s="1"/>
  <c r="G1426" i="7" s="1"/>
  <c r="G1427" i="7" s="1"/>
  <c r="G1428" i="7" s="1"/>
  <c r="G1429" i="7" s="1"/>
  <c r="G1430" i="7" s="1"/>
  <c r="G1431" i="7" s="1"/>
  <c r="G1432" i="7" s="1"/>
  <c r="G1433" i="7" s="1"/>
  <c r="G1434" i="7" s="1"/>
  <c r="G1435" i="7" s="1"/>
  <c r="G1436" i="7" s="1"/>
  <c r="G1437" i="7" s="1"/>
  <c r="G1438" i="7" s="1"/>
  <c r="G1439" i="7" s="1"/>
  <c r="G1440" i="7" s="1"/>
  <c r="G1441" i="7" s="1"/>
  <c r="G1442" i="7" s="1"/>
  <c r="G1443" i="7" s="1"/>
  <c r="G1444" i="7" s="1"/>
  <c r="G1445" i="7" s="1"/>
  <c r="G1446" i="7" s="1"/>
  <c r="G1447" i="7" s="1"/>
  <c r="G1448" i="7" s="1"/>
  <c r="G1449" i="7" s="1"/>
  <c r="G1450" i="7" s="1"/>
  <c r="G1451" i="7" s="1"/>
  <c r="G1452" i="7" s="1"/>
  <c r="G1453" i="7" s="1"/>
  <c r="G1454" i="7" s="1"/>
  <c r="G1455" i="7" s="1"/>
  <c r="G1456" i="7" s="1"/>
  <c r="G1457" i="7" s="1"/>
  <c r="G1458" i="7" s="1"/>
  <c r="G1459" i="7" s="1"/>
  <c r="G1460" i="7" s="1"/>
  <c r="G1461" i="7" s="1"/>
  <c r="G1462" i="7" s="1"/>
  <c r="G1463" i="7" s="1"/>
  <c r="G1464" i="7" s="1"/>
  <c r="G1465" i="7" s="1"/>
  <c r="G1466" i="7" s="1"/>
  <c r="G1467" i="7" s="1"/>
  <c r="G1468" i="7" s="1"/>
  <c r="G1469" i="7" s="1"/>
  <c r="G1470" i="7" s="1"/>
  <c r="G1471" i="7" s="1"/>
  <c r="G1472" i="7" s="1"/>
  <c r="G1473" i="7" s="1"/>
  <c r="G1474" i="7" s="1"/>
  <c r="G1475" i="7" s="1"/>
  <c r="G1476" i="7" s="1"/>
  <c r="G1477" i="7" s="1"/>
  <c r="G1478" i="7" s="1"/>
  <c r="G1479" i="7" s="1"/>
  <c r="G1480" i="7" s="1"/>
  <c r="G1481" i="7" s="1"/>
  <c r="G1482" i="7" s="1"/>
  <c r="G1483" i="7" s="1"/>
  <c r="G1484" i="7" s="1"/>
  <c r="G1485" i="7" s="1"/>
  <c r="G1486" i="7" s="1"/>
  <c r="G1487" i="7" s="1"/>
  <c r="G1488" i="7" s="1"/>
  <c r="G1489" i="7" s="1"/>
  <c r="G1490" i="7" s="1"/>
  <c r="G1491" i="7" s="1"/>
  <c r="G1492" i="7" s="1"/>
  <c r="G1493" i="7" s="1"/>
  <c r="G1494" i="7" s="1"/>
  <c r="G1495" i="7" s="1"/>
  <c r="G1496" i="7" s="1"/>
  <c r="G1497" i="7" s="1"/>
  <c r="G1498" i="7" s="1"/>
  <c r="G1499" i="7" s="1"/>
  <c r="G1500" i="7" s="1"/>
  <c r="G1501" i="7" s="1"/>
  <c r="G1502" i="7" s="1"/>
  <c r="G1503" i="7" s="1"/>
  <c r="G1504" i="7" s="1"/>
  <c r="G1505" i="7" s="1"/>
  <c r="G1506" i="7" s="1"/>
  <c r="G1507" i="7" s="1"/>
  <c r="G1508" i="7" s="1"/>
  <c r="G1509" i="7" s="1"/>
  <c r="G1510" i="7" s="1"/>
  <c r="G1511" i="7" s="1"/>
  <c r="G1512" i="7" s="1"/>
  <c r="G1513" i="7" s="1"/>
  <c r="G1514" i="7" s="1"/>
  <c r="G1515" i="7" s="1"/>
  <c r="G1516" i="7" s="1"/>
  <c r="G1517" i="7" s="1"/>
  <c r="G1518" i="7" s="1"/>
  <c r="G1519" i="7" s="1"/>
  <c r="G1520" i="7" s="1"/>
  <c r="G1521" i="7" s="1"/>
  <c r="G1522" i="7" s="1"/>
  <c r="G1523" i="7" s="1"/>
  <c r="G1524" i="7" s="1"/>
  <c r="G1525" i="7" s="1"/>
  <c r="G1526" i="7" s="1"/>
  <c r="G1527" i="7" s="1"/>
  <c r="G1528" i="7" s="1"/>
  <c r="G1529" i="7" s="1"/>
  <c r="G1530" i="7" s="1"/>
  <c r="G1531" i="7" s="1"/>
  <c r="G1532" i="7" s="1"/>
  <c r="G1533" i="7" s="1"/>
  <c r="G1534" i="7" s="1"/>
  <c r="G1535" i="7" s="1"/>
  <c r="G1536" i="7" s="1"/>
  <c r="G1537" i="7" s="1"/>
  <c r="G1538" i="7" s="1"/>
  <c r="G1539" i="7" s="1"/>
  <c r="G1540" i="7" s="1"/>
  <c r="G1541" i="7" s="1"/>
  <c r="G1542" i="7" s="1"/>
  <c r="G1543" i="7" s="1"/>
  <c r="G1544" i="7" s="1"/>
  <c r="G1545" i="7" s="1"/>
  <c r="G1546" i="7" s="1"/>
  <c r="G1547" i="7" s="1"/>
  <c r="G1548" i="7" s="1"/>
  <c r="G1549" i="7" s="1"/>
  <c r="G1550" i="7" s="1"/>
  <c r="G1551" i="7" s="1"/>
  <c r="G1552" i="7" s="1"/>
  <c r="G1553" i="7" s="1"/>
  <c r="G1554" i="7" s="1"/>
  <c r="G1555" i="7" s="1"/>
  <c r="G1556" i="7" s="1"/>
  <c r="G1557" i="7" s="1"/>
  <c r="G1558" i="7" s="1"/>
  <c r="G1559" i="7" s="1"/>
  <c r="G1560" i="7" s="1"/>
  <c r="G1561" i="7" s="1"/>
  <c r="G1562" i="7" s="1"/>
  <c r="G1563" i="7" s="1"/>
  <c r="G1564" i="7" s="1"/>
  <c r="G1565" i="7" s="1"/>
  <c r="G1566" i="7" s="1"/>
  <c r="G1567" i="7" s="1"/>
  <c r="G1568" i="7" s="1"/>
  <c r="G1569" i="7" s="1"/>
  <c r="G1570" i="7" s="1"/>
  <c r="G1571" i="7" s="1"/>
  <c r="G1572" i="7" s="1"/>
  <c r="G1573" i="7" s="1"/>
  <c r="G1574" i="7" s="1"/>
  <c r="G1575" i="7" s="1"/>
  <c r="G1576" i="7" s="1"/>
  <c r="G1577" i="7" s="1"/>
  <c r="G1578" i="7" s="1"/>
  <c r="G1579" i="7" s="1"/>
  <c r="G1580" i="7" s="1"/>
  <c r="G1581" i="7" s="1"/>
  <c r="G1582" i="7" s="1"/>
  <c r="G1583" i="7" s="1"/>
  <c r="G1584" i="7" s="1"/>
  <c r="G1585" i="7" s="1"/>
  <c r="G1586" i="7" s="1"/>
  <c r="G1587" i="7" s="1"/>
  <c r="G1588" i="7" s="1"/>
  <c r="G1589" i="7" s="1"/>
  <c r="G1590" i="7" s="1"/>
  <c r="G1591" i="7" s="1"/>
  <c r="G1592" i="7" s="1"/>
  <c r="G1593" i="7" s="1"/>
  <c r="G1594" i="7" s="1"/>
  <c r="G1595" i="7" s="1"/>
  <c r="G1596" i="7" s="1"/>
  <c r="G1597" i="7" s="1"/>
  <c r="G1598" i="7" s="1"/>
  <c r="G1599" i="7" s="1"/>
  <c r="G1600" i="7" s="1"/>
  <c r="G1601" i="7" s="1"/>
  <c r="G1602" i="7" s="1"/>
  <c r="G1603" i="7" s="1"/>
  <c r="G1604" i="7" s="1"/>
  <c r="G1605" i="7" s="1"/>
  <c r="G1606" i="7" s="1"/>
  <c r="G1607" i="7" s="1"/>
  <c r="G1608" i="7" s="1"/>
  <c r="G1609" i="7" s="1"/>
  <c r="G1610" i="7" s="1"/>
  <c r="G1611" i="7" s="1"/>
  <c r="G1612" i="7" s="1"/>
  <c r="G1613" i="7" s="1"/>
  <c r="G1614" i="7" s="1"/>
  <c r="G1615" i="7" s="1"/>
  <c r="G1616" i="7" s="1"/>
  <c r="G1617" i="7" s="1"/>
  <c r="G1618" i="7" s="1"/>
  <c r="G1619" i="7" s="1"/>
  <c r="G1620" i="7" s="1"/>
  <c r="G1621" i="7" s="1"/>
  <c r="G1622" i="7" s="1"/>
  <c r="G1623" i="7" s="1"/>
  <c r="G1624" i="7" s="1"/>
  <c r="G1625" i="7" s="1"/>
  <c r="G1626" i="7" s="1"/>
  <c r="G1627" i="7" s="1"/>
  <c r="G1628" i="7" s="1"/>
  <c r="G1629" i="7" s="1"/>
  <c r="G1630" i="7" s="1"/>
  <c r="G1631" i="7" s="1"/>
  <c r="G1632" i="7" s="1"/>
  <c r="G1633" i="7" s="1"/>
  <c r="G1634" i="7" s="1"/>
  <c r="G1635" i="7" s="1"/>
  <c r="G1636" i="7" s="1"/>
  <c r="G1637" i="7" s="1"/>
  <c r="G1638" i="7" s="1"/>
  <c r="G1639" i="7" s="1"/>
  <c r="G1640" i="7" s="1"/>
  <c r="G1641" i="7" s="1"/>
  <c r="G1642" i="7" s="1"/>
  <c r="G1643" i="7" s="1"/>
  <c r="G1644" i="7" s="1"/>
  <c r="G1645" i="7" s="1"/>
  <c r="G1646" i="7" s="1"/>
  <c r="G1647" i="7" s="1"/>
  <c r="G1648" i="7" s="1"/>
  <c r="G1649" i="7" s="1"/>
  <c r="G1650" i="7" s="1"/>
  <c r="G1651" i="7" s="1"/>
  <c r="G1652" i="7" s="1"/>
  <c r="G1653" i="7" s="1"/>
  <c r="G1654" i="7" s="1"/>
  <c r="G1655" i="7" s="1"/>
  <c r="G1656" i="7" s="1"/>
  <c r="G1657" i="7" s="1"/>
  <c r="G1658" i="7" s="1"/>
  <c r="G1659" i="7" s="1"/>
  <c r="G1660" i="7" s="1"/>
  <c r="G1661" i="7" s="1"/>
  <c r="G1662" i="7" s="1"/>
  <c r="G1663" i="7" s="1"/>
  <c r="G1664" i="7" s="1"/>
  <c r="G1665" i="7" s="1"/>
  <c r="G1666" i="7" s="1"/>
  <c r="G1667" i="7" s="1"/>
  <c r="G1668" i="7" s="1"/>
  <c r="G1669" i="7" s="1"/>
  <c r="G1670" i="7" s="1"/>
  <c r="G1671" i="7" s="1"/>
  <c r="G1672" i="7" s="1"/>
  <c r="G1673" i="7" s="1"/>
  <c r="G1674" i="7" s="1"/>
  <c r="G1675" i="7" s="1"/>
  <c r="G1676" i="7" s="1"/>
  <c r="G1677" i="7" s="1"/>
  <c r="G1678" i="7" s="1"/>
  <c r="G1679" i="7" s="1"/>
  <c r="G1680" i="7" s="1"/>
  <c r="G1681" i="7" s="1"/>
  <c r="G1682" i="7" s="1"/>
  <c r="G1683" i="7" s="1"/>
  <c r="G1684" i="7" s="1"/>
  <c r="G1685" i="7" s="1"/>
  <c r="G1686" i="7" s="1"/>
  <c r="G1687" i="7" s="1"/>
  <c r="G1688" i="7" s="1"/>
  <c r="G1689" i="7" s="1"/>
  <c r="G1690" i="7" s="1"/>
  <c r="G1691" i="7" s="1"/>
  <c r="G1692" i="7" s="1"/>
  <c r="G1693" i="7" s="1"/>
  <c r="G1694" i="7" s="1"/>
  <c r="G1695" i="7" s="1"/>
  <c r="G1696" i="7" s="1"/>
  <c r="G1697" i="7" s="1"/>
  <c r="G1698" i="7" s="1"/>
  <c r="G1699" i="7" s="1"/>
  <c r="G1700" i="7" s="1"/>
  <c r="G1701" i="7" s="1"/>
  <c r="G1702" i="7" s="1"/>
  <c r="G1703" i="7" s="1"/>
  <c r="G1704" i="7" s="1"/>
  <c r="G1705" i="7" s="1"/>
  <c r="G1706" i="7" s="1"/>
  <c r="G1707" i="7" s="1"/>
  <c r="G1708" i="7" s="1"/>
  <c r="G1709" i="7" s="1"/>
  <c r="G1710" i="7" s="1"/>
  <c r="G1711" i="7" s="1"/>
  <c r="G1712" i="7" s="1"/>
  <c r="G1713" i="7" s="1"/>
  <c r="G1714" i="7" s="1"/>
  <c r="G1715" i="7" s="1"/>
  <c r="G1716" i="7" s="1"/>
  <c r="G1717" i="7" s="1"/>
  <c r="G1718" i="7" s="1"/>
  <c r="G1719" i="7" s="1"/>
  <c r="G1720" i="7" s="1"/>
  <c r="G1721" i="7" s="1"/>
  <c r="G1722" i="7" s="1"/>
  <c r="G1723" i="7" s="1"/>
  <c r="G1724" i="7" s="1"/>
  <c r="G1725" i="7" s="1"/>
  <c r="G1726" i="7" s="1"/>
  <c r="G1727" i="7" s="1"/>
  <c r="G1728" i="7" s="1"/>
  <c r="G1729" i="7" s="1"/>
  <c r="G1730" i="7" s="1"/>
  <c r="G1731" i="7" s="1"/>
  <c r="G1732" i="7" s="1"/>
  <c r="G1733" i="7" s="1"/>
  <c r="G1734" i="7" s="1"/>
  <c r="G1735" i="7" s="1"/>
  <c r="G1736" i="7" s="1"/>
  <c r="G1737" i="7" s="1"/>
  <c r="G1738" i="7" s="1"/>
  <c r="G1739" i="7" s="1"/>
  <c r="G1740" i="7" s="1"/>
  <c r="G1741" i="7" s="1"/>
  <c r="G1742" i="7" s="1"/>
  <c r="G1743" i="7" s="1"/>
  <c r="G1744" i="7" s="1"/>
  <c r="G1745" i="7" s="1"/>
  <c r="G1746" i="7" s="1"/>
  <c r="G1747" i="7" s="1"/>
  <c r="G1748" i="7" s="1"/>
  <c r="G1749" i="7" s="1"/>
  <c r="G1750" i="7" s="1"/>
  <c r="G1751" i="7" s="1"/>
  <c r="G1752" i="7" s="1"/>
  <c r="G1753" i="7" s="1"/>
  <c r="G1754" i="7" s="1"/>
  <c r="G1755" i="7" s="1"/>
  <c r="G1756" i="7" s="1"/>
  <c r="G1757" i="7" s="1"/>
  <c r="G1758" i="7" s="1"/>
  <c r="G1759" i="7" s="1"/>
  <c r="G1760" i="7" s="1"/>
  <c r="G1761" i="7" s="1"/>
  <c r="G1762" i="7" s="1"/>
  <c r="G1763" i="7" s="1"/>
  <c r="G1764" i="7" s="1"/>
  <c r="G1765" i="7" s="1"/>
  <c r="G1766" i="7" s="1"/>
  <c r="G1767" i="7" s="1"/>
  <c r="G1768" i="7" s="1"/>
  <c r="G1769" i="7" s="1"/>
  <c r="G1770" i="7" s="1"/>
  <c r="G1771" i="7" s="1"/>
  <c r="G1772" i="7" s="1"/>
  <c r="G1773" i="7" s="1"/>
  <c r="G1774" i="7" s="1"/>
  <c r="G1775" i="7" s="1"/>
  <c r="G1776" i="7" s="1"/>
  <c r="G1777" i="7" s="1"/>
  <c r="G1778" i="7" s="1"/>
  <c r="G1779" i="7" s="1"/>
  <c r="G1780" i="7" s="1"/>
  <c r="G1781" i="7" s="1"/>
  <c r="G1782" i="7" s="1"/>
  <c r="G1783" i="7" s="1"/>
  <c r="G1784" i="7" s="1"/>
  <c r="G1785" i="7" s="1"/>
  <c r="G1786" i="7" s="1"/>
  <c r="G1787" i="7" s="1"/>
  <c r="G1788" i="7" s="1"/>
  <c r="G1789" i="7" s="1"/>
  <c r="G1790" i="7" s="1"/>
  <c r="G1791" i="7" s="1"/>
  <c r="G1792" i="7" s="1"/>
  <c r="G1793" i="7" s="1"/>
  <c r="G1794" i="7" s="1"/>
  <c r="G1795" i="7" s="1"/>
  <c r="G1796" i="7" s="1"/>
  <c r="G1797" i="7" s="1"/>
  <c r="G1798" i="7" s="1"/>
  <c r="G1799" i="7" s="1"/>
  <c r="G1800" i="7" s="1"/>
  <c r="G1801" i="7" s="1"/>
  <c r="G1802" i="7" s="1"/>
  <c r="G1803" i="7" s="1"/>
  <c r="G1804" i="7" s="1"/>
  <c r="G1805" i="7" s="1"/>
  <c r="G1806" i="7" s="1"/>
  <c r="G1807" i="7" s="1"/>
  <c r="G1808" i="7" s="1"/>
  <c r="G1809" i="7" s="1"/>
  <c r="G1810" i="7" s="1"/>
  <c r="G1811" i="7" s="1"/>
  <c r="G1812" i="7" s="1"/>
  <c r="G1813" i="7" s="1"/>
  <c r="G1814" i="7" s="1"/>
  <c r="G1815" i="7" s="1"/>
  <c r="G1816" i="7" s="1"/>
  <c r="G1817" i="7" s="1"/>
  <c r="G1818" i="7" s="1"/>
  <c r="G1819" i="7" s="1"/>
  <c r="G1820" i="7" s="1"/>
  <c r="G1821" i="7" s="1"/>
  <c r="G1822" i="7" s="1"/>
  <c r="G1823" i="7" s="1"/>
  <c r="G1824" i="7" s="1"/>
  <c r="G1825" i="7" s="1"/>
  <c r="G1826" i="7" s="1"/>
  <c r="G1827" i="7" s="1"/>
  <c r="G1828" i="7" s="1"/>
  <c r="G1829" i="7" s="1"/>
  <c r="G1830" i="7" s="1"/>
  <c r="G1831" i="7" s="1"/>
  <c r="G1832" i="7" s="1"/>
  <c r="G1833" i="7" s="1"/>
  <c r="G1834" i="7" s="1"/>
  <c r="G1835" i="7" s="1"/>
  <c r="G1836" i="7" s="1"/>
  <c r="G1837" i="7" s="1"/>
  <c r="G1838" i="7" s="1"/>
  <c r="G1839" i="7" s="1"/>
  <c r="G1840" i="7" s="1"/>
  <c r="G1841" i="7" s="1"/>
  <c r="G1842" i="7" s="1"/>
  <c r="G1843" i="7" s="1"/>
  <c r="G1844" i="7" s="1"/>
  <c r="G1845" i="7" s="1"/>
  <c r="G1846" i="7" s="1"/>
  <c r="G1847" i="7" s="1"/>
  <c r="G1848" i="7" s="1"/>
  <c r="G1849" i="7" s="1"/>
  <c r="G1850" i="7" s="1"/>
  <c r="G1851" i="7" s="1"/>
  <c r="G1852" i="7" s="1"/>
  <c r="G1853" i="7" s="1"/>
  <c r="G1854" i="7" s="1"/>
  <c r="G1855" i="7" s="1"/>
  <c r="G1856" i="7" s="1"/>
  <c r="G1857" i="7" s="1"/>
  <c r="G1858" i="7" s="1"/>
  <c r="G1859" i="7" s="1"/>
  <c r="G1860" i="7" s="1"/>
  <c r="G1861" i="7" s="1"/>
  <c r="G1862" i="7" s="1"/>
  <c r="G1863" i="7" s="1"/>
  <c r="G1864" i="7" s="1"/>
  <c r="G1865" i="7" s="1"/>
  <c r="G1866" i="7" s="1"/>
  <c r="G1867" i="7" s="1"/>
  <c r="G1868" i="7" s="1"/>
  <c r="G1869" i="7" s="1"/>
  <c r="G1870" i="7" s="1"/>
  <c r="G1871" i="7" s="1"/>
  <c r="G1872" i="7" s="1"/>
  <c r="G1873" i="7" s="1"/>
  <c r="G1874" i="7" s="1"/>
  <c r="G1875" i="7" s="1"/>
  <c r="G1876" i="7" s="1"/>
  <c r="G1877" i="7" s="1"/>
  <c r="G1878" i="7" s="1"/>
  <c r="G1879" i="7" s="1"/>
  <c r="G1880" i="7" s="1"/>
  <c r="G1881" i="7" s="1"/>
  <c r="G1882" i="7" s="1"/>
  <c r="G1883" i="7" s="1"/>
  <c r="G1884" i="7" s="1"/>
  <c r="G1885" i="7" s="1"/>
  <c r="G1886" i="7" s="1"/>
  <c r="G1887" i="7" s="1"/>
  <c r="G1888" i="7" s="1"/>
  <c r="G1889" i="7" s="1"/>
  <c r="G1890" i="7" s="1"/>
  <c r="G1891" i="7" s="1"/>
  <c r="G1892" i="7" s="1"/>
  <c r="G1893" i="7" s="1"/>
  <c r="G1894" i="7" s="1"/>
  <c r="G1895" i="7" s="1"/>
  <c r="G1896" i="7" s="1"/>
  <c r="G1897" i="7" s="1"/>
  <c r="G1898" i="7" s="1"/>
  <c r="G1899" i="7" s="1"/>
  <c r="G1900" i="7" s="1"/>
  <c r="G1901" i="7" s="1"/>
  <c r="G1902" i="7" s="1"/>
  <c r="G1903" i="7" s="1"/>
  <c r="G1904" i="7" s="1"/>
  <c r="G1905" i="7" s="1"/>
  <c r="G1906" i="7" s="1"/>
  <c r="G1907" i="7" s="1"/>
  <c r="G1908" i="7" s="1"/>
  <c r="G1909" i="7" s="1"/>
  <c r="G1910" i="7" s="1"/>
  <c r="G1911" i="7" s="1"/>
  <c r="G1912" i="7" s="1"/>
  <c r="G1913" i="7" s="1"/>
  <c r="G1914" i="7" s="1"/>
  <c r="G1915" i="7" s="1"/>
  <c r="G1916" i="7" s="1"/>
  <c r="G1917" i="7" s="1"/>
  <c r="G1918" i="7" s="1"/>
  <c r="G1919" i="7" s="1"/>
  <c r="G4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<sst xmlns="http://schemas.openxmlformats.org/spreadsheetml/2006/main" count="67531" uniqueCount="9723">
  <si>
    <t>Graniti Vicentia, L.L.C.</t>
  </si>
  <si>
    <t>Parent Company : Graniti Vicentia LLC</t>
  </si>
  <si>
    <t>Graniti Comparative Balance Sheet</t>
  </si>
  <si>
    <t/>
  </si>
  <si>
    <t>Options: Activity Only</t>
  </si>
  <si>
    <t>Financial Row</t>
  </si>
  <si>
    <t>Amount</t>
  </si>
  <si>
    <t> </t>
  </si>
  <si>
    <t>As of Jan 2026</t>
  </si>
  <si>
    <t>As of Feb 2026</t>
  </si>
  <si>
    <t>As of Mar 2026</t>
  </si>
  <si>
    <t>As of Apr 2026</t>
  </si>
  <si>
    <t>As of May 2026</t>
  </si>
  <si>
    <t>As of Jun 2026</t>
  </si>
  <si>
    <t>As of Jul 2026</t>
  </si>
  <si>
    <t>As of Aug 2026</t>
  </si>
  <si>
    <t>As of Sep 2026</t>
  </si>
  <si>
    <t>As of Oct 2026</t>
  </si>
  <si>
    <t>As of Nov 2026</t>
  </si>
  <si>
    <t>As of Dec 2026</t>
  </si>
  <si>
    <t>ASSETS</t>
  </si>
  <si>
    <t>Current Assets</t>
  </si>
  <si>
    <t>Bank</t>
  </si>
  <si>
    <t>10110 - GV Truist Bank - 4637</t>
  </si>
  <si>
    <t>21050 - Amex GVLLC</t>
  </si>
  <si>
    <t>A10000 - Cash (GV LLC) (New)</t>
  </si>
  <si>
    <t>A10001 - Petty Cash On Hand (New)</t>
  </si>
  <si>
    <t>A10002 - Allegiance Bank Texas-2243 (New)</t>
  </si>
  <si>
    <t>A10003 - Truist Bank - 4637 (New)</t>
  </si>
  <si>
    <t>A10004 - Truist - Savings - 4645 (New)</t>
  </si>
  <si>
    <t>A10005 - CC - Clearing Account (New)</t>
  </si>
  <si>
    <t>A10006 - Undeposited Funds (New)</t>
  </si>
  <si>
    <t>Total - A10000 - Cash (GV LLC) (New)</t>
  </si>
  <si>
    <t>Total Bank</t>
  </si>
  <si>
    <t>Accounts Receivable</t>
  </si>
  <si>
    <t>11000 - Accounts Receivable</t>
  </si>
  <si>
    <t>A11000 - Accounts Receivable (GV LLC) (New)</t>
  </si>
  <si>
    <t>A11001 - Accounts Receivable (New)</t>
  </si>
  <si>
    <t>A11002 - Accrued Accounts Receivable (New)</t>
  </si>
  <si>
    <t>A11003 - Allowance for Doubtful Accounts (New)</t>
  </si>
  <si>
    <t>Total - A11000 - Accounts Receivable (GV LLC) (New)</t>
  </si>
  <si>
    <t>Total Accounts Receivable</t>
  </si>
  <si>
    <t>Other Current Asset</t>
  </si>
  <si>
    <t>10200 - Undeposited Funds</t>
  </si>
  <si>
    <t>12000 - Inventory</t>
  </si>
  <si>
    <t>13000 - Prepaid Expenses</t>
  </si>
  <si>
    <t>15000 - Intercompany Receivable</t>
  </si>
  <si>
    <t>A12000 - Inventory (GV LLC) (New)</t>
  </si>
  <si>
    <t>A12001 - Inventory (New)</t>
  </si>
  <si>
    <t>A12002 - Inventory - In Transit (New)</t>
  </si>
  <si>
    <t>A12003 - Obsolete Inventory (New)</t>
  </si>
  <si>
    <t>A12004 - Hotels Projects/ Tub Surrounds For Obsolete Inventory (New)</t>
  </si>
  <si>
    <t>A12005 - Inventory Adjustments (New)</t>
  </si>
  <si>
    <t>A12006 - Inventory Allowances (New)</t>
  </si>
  <si>
    <t>Total - A12000 - Inventory (GV LLC) (New)</t>
  </si>
  <si>
    <t>A13000 - Prepaid Expenses (GV LLC) (New)</t>
  </si>
  <si>
    <t>A13001 - PrePaid Expenses (New)</t>
  </si>
  <si>
    <t>Total - A13000 - Prepaid Expenses (GV LLC) (New)</t>
  </si>
  <si>
    <t>Total Other Current Asset</t>
  </si>
  <si>
    <t>Total Current Assets</t>
  </si>
  <si>
    <t>Fixed Assets</t>
  </si>
  <si>
    <t>17000 - Fixed Asset</t>
  </si>
  <si>
    <t>17320 - Leasehold Improvements</t>
  </si>
  <si>
    <t>Total - 17000 - Fixed Asset</t>
  </si>
  <si>
    <t>A16000 - Fixed Assets (GV LLC) (New)</t>
  </si>
  <si>
    <t>A16001 - Furniture &amp; Fixture (New)</t>
  </si>
  <si>
    <t>A16002 - Computer &amp; Electronics (New)</t>
  </si>
  <si>
    <t>A16003 - Machinery &amp; Equipment (New)</t>
  </si>
  <si>
    <t>A16004 - Automobile (New)</t>
  </si>
  <si>
    <t>A16005 - Leasehold Improvements (New)</t>
  </si>
  <si>
    <t>A16006 - Construction In Process (New)</t>
  </si>
  <si>
    <t>Total - A16000 - Fixed Assets (GV LLC) (New)</t>
  </si>
  <si>
    <t>A16021 - Accumulated Depreciation (New)</t>
  </si>
  <si>
    <t>Total Fixed Assets</t>
  </si>
  <si>
    <t>Other Assets</t>
  </si>
  <si>
    <t>A14000 - Investment in Subsidiaries (GV LLC) (New)</t>
  </si>
  <si>
    <t>A14001 - Investment in GV India (New)</t>
  </si>
  <si>
    <t>A14002 - Investment in GV Saudi (New)</t>
  </si>
  <si>
    <t>Total - A14000 - Investment in Subsidiaries (GV LLC) (New)</t>
  </si>
  <si>
    <t>A15000 - Intercompany (GV LLC) (New)</t>
  </si>
  <si>
    <t>A15001 - Intercompany GV Realty (New)</t>
  </si>
  <si>
    <t>A15002 - Intercompany GV Realty2 (New)</t>
  </si>
  <si>
    <t>A15003 - Intercompany - GV Facades (New)</t>
  </si>
  <si>
    <t>A15004 - Intercompany GV Canada (New)</t>
  </si>
  <si>
    <t>A15005 - Intercompany GV Saudi (New)</t>
  </si>
  <si>
    <t>A15006 - Intercompany GV INDIA - 33800 (New)</t>
  </si>
  <si>
    <t>Total - A15000 - Intercompany (GV LLC) (New)</t>
  </si>
  <si>
    <t>Total Other Assets</t>
  </si>
  <si>
    <t>Total ASSETS</t>
  </si>
  <si>
    <t>Liabilities &amp; Equity</t>
  </si>
  <si>
    <t>Current Liabilities</t>
  </si>
  <si>
    <t>Accounts Payable</t>
  </si>
  <si>
    <t>20000 - Accounts Payable</t>
  </si>
  <si>
    <t>A20000 - Accounts Payable (GV LLC) (New)</t>
  </si>
  <si>
    <t>A20001 - Accounts Payable Suppliers &amp; Vendors (New)</t>
  </si>
  <si>
    <t>A20002 - Accounts Payable Vendors (New)</t>
  </si>
  <si>
    <t>Total - A20000 - Accounts Payable (GV LLC) (New)</t>
  </si>
  <si>
    <t>A20003 - Prepayment to Suppliers (New)</t>
  </si>
  <si>
    <t>N20000 - Accounts Payable (GV LLC)</t>
  </si>
  <si>
    <t>N20100 - Accounts Payable (GV USA)</t>
  </si>
  <si>
    <t>N20101 - Accounts Payable Suppliers</t>
  </si>
  <si>
    <t>N20102 - Accounts Payable Vendors</t>
  </si>
  <si>
    <t>Total - N20100 - Accounts Payable (GV USA)</t>
  </si>
  <si>
    <t>Total - N20000 - Accounts Payable (GV LLC)</t>
  </si>
  <si>
    <t>Total Accounts Payable</t>
  </si>
  <si>
    <t>Credit Card</t>
  </si>
  <si>
    <t>21030 - Truist Visa Corp Card</t>
  </si>
  <si>
    <t>21040 - Truist Visa Purchase Card</t>
  </si>
  <si>
    <t>A23900 - Credit cards</t>
  </si>
  <si>
    <t>A23901 - Truist Visa -Facades -card - Visa (New)</t>
  </si>
  <si>
    <t>A23902 - American Express - 31013 (New)</t>
  </si>
  <si>
    <t>A23903 - Truist -Visa - 6325- CORP(New)</t>
  </si>
  <si>
    <t>A23904 - Truist -Visa - 4576 -PURCHASE  (New)</t>
  </si>
  <si>
    <t>Total - A23900 - Credit cards</t>
  </si>
  <si>
    <t>Total Credit Card</t>
  </si>
  <si>
    <t>Other Current Liability</t>
  </si>
  <si>
    <t>20010 - Current Liability</t>
  </si>
  <si>
    <t>20020 - Customer Deposits</t>
  </si>
  <si>
    <t>20030 - Line of Credit</t>
  </si>
  <si>
    <t>Total - 20010 - Current Liability</t>
  </si>
  <si>
    <t>25000 - Intercompany Payables</t>
  </si>
  <si>
    <t>A21000 - Customer Deposits (GV LLC) (New)</t>
  </si>
  <si>
    <t>A21001 - Customer Deposits (New)</t>
  </si>
  <si>
    <t>Total - A21000 - Customer Deposits (GV LLC) (New)</t>
  </si>
  <si>
    <t>A22000 - Payroll Liabilities (GV LLC) (New)</t>
  </si>
  <si>
    <t>A22001 - A22001 Payroll Liabilities (New)</t>
  </si>
  <si>
    <t>A22002 - 401K Payable (New)</t>
  </si>
  <si>
    <t>Total - A22000 - Payroll Liabilities (GV LLC) (New)</t>
  </si>
  <si>
    <t>A22003 - Health care deduction-Employee(GV LLC)</t>
  </si>
  <si>
    <t>A22004 - HSA deduction - employee</t>
  </si>
  <si>
    <t>A22005 - Deduction for repayment of loans - employee</t>
  </si>
  <si>
    <t>A22006 - Garnish Payable</t>
  </si>
  <si>
    <t>A23000 - Sales Tax Payable (GV LLC)  (New)</t>
  </si>
  <si>
    <t>A23005 - Sales Tax Payable : California (New)</t>
  </si>
  <si>
    <t>A23032 - Sales Tax Payable : New York (New)</t>
  </si>
  <si>
    <t>A23039 - Sales Tax Payable : Rhode Island (New)</t>
  </si>
  <si>
    <t>A23043 - Sales Tax Payable : Texas (New)</t>
  </si>
  <si>
    <t>A23046 - Sales Tax Payable : Virginia (New)</t>
  </si>
  <si>
    <t>Total - A23000 - Sales Tax Payable (GV LLC)  (New)</t>
  </si>
  <si>
    <t>A24000 - Short Term Debt (GV LLC) (New)</t>
  </si>
  <si>
    <t>A24001 - Line Of Credit (New)</t>
  </si>
  <si>
    <t>A24002 - Loan-Wells Fargo-Forklift - Equipment-301-0026727-000 (New)</t>
  </si>
  <si>
    <t>A24003 - Loan-Wells Fargo-Forklift - Equipment-301-0021960-000</t>
  </si>
  <si>
    <t>A24004 - Loan-Wells Fargo-Forklift -301-0026729-000</t>
  </si>
  <si>
    <t>A24005 - Loan-Wells Fargo-Forklift -301-0181012-006</t>
  </si>
  <si>
    <t>A24006 - Note payables Allegiance Boom lifts -8001055614</t>
  </si>
  <si>
    <t>A24007 - Loan from SBA (7571187400)</t>
  </si>
  <si>
    <t>A24008 - Facades - Credit card - Visa (New)</t>
  </si>
  <si>
    <t>A24009 - Itria Loan</t>
  </si>
  <si>
    <t>Total - A24000 - Short Term Debt (GV LLC) (New)</t>
  </si>
  <si>
    <t>Accrued Purchases</t>
  </si>
  <si>
    <t>Sales Taxes Payable AL</t>
  </si>
  <si>
    <t>Sales Taxes Payable TX</t>
  </si>
  <si>
    <t>Sales Taxes Payable AR</t>
  </si>
  <si>
    <t>Sales Taxes Payable CA</t>
  </si>
  <si>
    <t>Sales Taxes Payable CO</t>
  </si>
  <si>
    <t>Sales Taxes Payable CT</t>
  </si>
  <si>
    <t>Sales Taxes Payable DE</t>
  </si>
  <si>
    <t>Sales Taxes Payable FL</t>
  </si>
  <si>
    <t>Sales Taxes Payable GA</t>
  </si>
  <si>
    <t>Sales Taxes Payable HI</t>
  </si>
  <si>
    <t>Sales Taxes Payable IL</t>
  </si>
  <si>
    <t>Sales Taxes Payable IN</t>
  </si>
  <si>
    <t>Sales Taxes Payable IA</t>
  </si>
  <si>
    <t>Sales Taxes Payable KS</t>
  </si>
  <si>
    <t>Sales Taxes Payable KY</t>
  </si>
  <si>
    <t>Sales Taxes Payable LA</t>
  </si>
  <si>
    <t>Sales Taxes Payable MD</t>
  </si>
  <si>
    <t>Sales Taxes Payable MA</t>
  </si>
  <si>
    <t>Sales Taxes Payable MI</t>
  </si>
  <si>
    <t>Sales Taxes Payable MN</t>
  </si>
  <si>
    <t>Sales Taxes Payable MO</t>
  </si>
  <si>
    <t>Sales Taxes Payable NV</t>
  </si>
  <si>
    <t>Sales Taxes Payable NJ</t>
  </si>
  <si>
    <t>Sales Taxes Payable NM</t>
  </si>
  <si>
    <t>Sales Taxes Payable NY</t>
  </si>
  <si>
    <t>Sales Taxes Payable NC</t>
  </si>
  <si>
    <t>Sales Taxes Payable OH</t>
  </si>
  <si>
    <t>Sales Taxes Payable OK</t>
  </si>
  <si>
    <t>Sales Taxes Payable PA</t>
  </si>
  <si>
    <t>Sales Taxes Payable PR</t>
  </si>
  <si>
    <t>Sales Taxes Payable SC</t>
  </si>
  <si>
    <t>Sales Taxes Payable TN</t>
  </si>
  <si>
    <t>Sales Taxes Payable VA</t>
  </si>
  <si>
    <t>Sales Taxes Payable WA</t>
  </si>
  <si>
    <t>Sales Taxes Payable WI</t>
  </si>
  <si>
    <t>Sales Taxes Payable WY</t>
  </si>
  <si>
    <t>Total Other Current Liability</t>
  </si>
  <si>
    <t>Total Current Liabilities</t>
  </si>
  <si>
    <t>Long Term Liabilities</t>
  </si>
  <si>
    <t>A25000 - Long Term Debt (GV LLC) (New)</t>
  </si>
  <si>
    <t>A25001 - Loan-Wells Fargo-Forklift - Equipment-301-0026727-000 (New)</t>
  </si>
  <si>
    <t>A25002 - Loan-Wells Fargo-Forklift - Equipment-301-0021960-000 (New)</t>
  </si>
  <si>
    <t>A25003 - Loan-Wells Fargo-Forklift -301-0026729-000 (New)</t>
  </si>
  <si>
    <t>A25004 - Loan-Wells Fargo-Forklift -301-0181012-006 (New)</t>
  </si>
  <si>
    <t>A25005 - Note payables Allegiance Boom lifts -8001055614 (New)</t>
  </si>
  <si>
    <t>A25006 - Loan from SBA (7571187400) (New)</t>
  </si>
  <si>
    <t>A25009 - Loan -Tesla</t>
  </si>
  <si>
    <t>Total - A25000 - Long Term Debt (GV LLC) (New)</t>
  </si>
  <si>
    <t>Total Long Term Liabilities</t>
  </si>
  <si>
    <t>Equity</t>
  </si>
  <si>
    <t>A30000 - Equity Share Capital (GV LLC) (New)</t>
  </si>
  <si>
    <t>A30001 - Srini Rao / GV LLC</t>
  </si>
  <si>
    <t>A30004 - Srini - Contributions (New)</t>
  </si>
  <si>
    <t>A30005 - Draws - Srini (Due To / From) (New)</t>
  </si>
  <si>
    <t>A30011 - Additional paid in Capital (New)</t>
  </si>
  <si>
    <t>A30021 - Retained Earnings (New)</t>
  </si>
  <si>
    <t>Total - A30000 - Equity Share Capital (GV LLC) (New)</t>
  </si>
  <si>
    <t>Total - Equity</t>
  </si>
  <si>
    <t>Retained Earnings</t>
  </si>
  <si>
    <t>Net Income</t>
  </si>
  <si>
    <t>Total Equity</t>
  </si>
  <si>
    <t>Total Liabilities &amp; Equity</t>
  </si>
  <si>
    <t>End of Dec 2025</t>
  </si>
  <si>
    <t>As of Jan 2025</t>
  </si>
  <si>
    <t>As of Feb 2025</t>
  </si>
  <si>
    <t>As of Mar 2025</t>
  </si>
  <si>
    <t>As of Apr 2025</t>
  </si>
  <si>
    <t>As of May 2025</t>
  </si>
  <si>
    <t>As of Jun 2025</t>
  </si>
  <si>
    <t>As of Jul 2025</t>
  </si>
  <si>
    <t>As of Aug 2025</t>
  </si>
  <si>
    <t>As of Sep 2025</t>
  </si>
  <si>
    <t>As of Oct 2025</t>
  </si>
  <si>
    <t>As of Nov 2025</t>
  </si>
  <si>
    <t>As of Dec 2025</t>
  </si>
  <si>
    <t>Next tab</t>
  </si>
  <si>
    <t>Balance Sheet Comparison: Monthly</t>
  </si>
  <si>
    <t>All Locations</t>
  </si>
  <si>
    <t>    10002 - Truist -Savings -4645</t>
  </si>
  <si>
    <t>    10003 - Allegiance Bank Texas-2243</t>
  </si>
  <si>
    <t>    10008 - Truist Bank - 4637</t>
  </si>
  <si>
    <t>    10010 - Petty Cash On Hand</t>
  </si>
  <si>
    <t>    10017 - Prepayment to Suppliers</t>
  </si>
  <si>
    <t>    10019 - CC-Clearing Account</t>
  </si>
  <si>
    <t>    11000 - Accounts Receivable</t>
  </si>
  <si>
    <t>    11000.01 - Allowance for Doubtful Accounts</t>
  </si>
  <si>
    <t>    14000 - Automobile</t>
  </si>
  <si>
    <t>    14100 - Furniture &amp; Fixture</t>
  </si>
  <si>
    <t>    14150 - Computer &amp; Electronics</t>
  </si>
  <si>
    <t>    14200 - Machinery &amp; Equipment</t>
  </si>
  <si>
    <t>    14300 - Leasehold Improvements</t>
  </si>
  <si>
    <t>    14600 - Construction in Process</t>
  </si>
  <si>
    <t>    14500 - Accumulated Depreciation</t>
  </si>
  <si>
    <t>Other Current Assets</t>
  </si>
  <si>
    <t>    11050 - Accrued Accounts Receivable</t>
  </si>
  <si>
    <t>    12000 - Inventory</t>
  </si>
  <si>
    <t>    12050 - Inventory Allowances</t>
  </si>
  <si>
    <t>    12100 - Obsolete Inventory</t>
  </si>
  <si>
    <t>    12500 - PrePaid Expenses</t>
  </si>
  <si>
    <t>    13200 - Undeposited Funds</t>
  </si>
  <si>
    <t>    14700 - Organizational Costs</t>
  </si>
  <si>
    <t>    14750 - Other Current Assets New Account</t>
  </si>
  <si>
    <t>    15000 - Advance To Suppliers</t>
  </si>
  <si>
    <t>    15500 - Investment in GV India</t>
  </si>
  <si>
    <t>    15600 - Investment in GV Saudi</t>
  </si>
  <si>
    <t>    16000 - Intercompany GV Realty</t>
  </si>
  <si>
    <t>    16060 - Intercompany - GV Facades</t>
  </si>
  <si>
    <t>    16070 - Intercompany GV Canada</t>
  </si>
  <si>
    <t>    22013 - Facades -Credit card -Visa</t>
  </si>
  <si>
    <t>    22014 - Intercompany GV INDIA -33800</t>
  </si>
  <si>
    <t>    4 - Inventory - In Transit</t>
  </si>
  <si>
    <t>Total Other Current Assets</t>
  </si>
  <si>
    <t>LIABILITIES &amp; EQUITY</t>
  </si>
  <si>
    <t>    16050 - Intercompany GV Realty2</t>
  </si>
  <si>
    <t>    20000 - Accrued Accounts Payable</t>
  </si>
  <si>
    <t>    20001 - American Express - 31013</t>
  </si>
  <si>
    <t>    20002 - Truist -Visa -6769</t>
  </si>
  <si>
    <t>    20010 - Accounts Payable Suppliers</t>
  </si>
  <si>
    <t>    20013 - Accumulated Foreign Exchange ADJ</t>
  </si>
  <si>
    <t>    20020 - Accounts Payable Vendors</t>
  </si>
  <si>
    <t>    20030 - Payroll Liabilities</t>
  </si>
  <si>
    <t>    20050 - 401K Payable</t>
  </si>
  <si>
    <t>    22011 - Intercompany GV Facades</t>
  </si>
  <si>
    <t>    22012 - Customer deposits</t>
  </si>
  <si>
    <t>    22064 - Line Of Credit</t>
  </si>
  <si>
    <t>    23100 - Sales Tax Payable</t>
  </si>
  <si>
    <t>    22049 - Loan-Wells Fargo-Forklift - Equipment-301-0026727-000</t>
  </si>
  <si>
    <t>    22052 - Loan-Wells Fargo-Forklift - Equipment-301-0021960-000</t>
  </si>
  <si>
    <t>    22056 - Loan-Wells Fargo-Forklift -301-0026729-000</t>
  </si>
  <si>
    <t>    22079 - Loan-Wells Fargo-Forklift -301-0181012-006</t>
  </si>
  <si>
    <t>    22081 - Note payables Allegiance Boomlifs -8001055614</t>
  </si>
  <si>
    <t>    25001 - Loan from SBA(7571187400)</t>
  </si>
  <si>
    <t>    13100 - Draws -Srini (Due To /From)</t>
  </si>
  <si>
    <t>    13150 - Srini -Contributions</t>
  </si>
  <si>
    <t>    31100 - Additional paid in Capital</t>
  </si>
  <si>
    <t>    31500 - Paid In Capital</t>
  </si>
  <si>
    <t>    32000 - Retained Earnings</t>
  </si>
  <si>
    <t>     Net Income</t>
  </si>
  <si>
    <t>Total LIABILITIES &amp; EQUITY</t>
  </si>
  <si>
    <t>Balance Sheet Detail</t>
  </si>
  <si>
    <t>Jun 2025</t>
  </si>
  <si>
    <t>Type</t>
  </si>
  <si>
    <t>Date</t>
  </si>
  <si>
    <t>Document Number</t>
  </si>
  <si>
    <t>Name</t>
  </si>
  <si>
    <t>Balance</t>
  </si>
  <si>
    <t>Bill</t>
  </si>
  <si>
    <t>GV2025013</t>
  </si>
  <si>
    <t>GV2025019</t>
  </si>
  <si>
    <t>25JSF01010</t>
  </si>
  <si>
    <t>Bill Credit</t>
  </si>
  <si>
    <t>CR_30262</t>
  </si>
  <si>
    <t>CR_30263</t>
  </si>
  <si>
    <t>CR_30270</t>
  </si>
  <si>
    <t>111</t>
  </si>
  <si>
    <t>Item Fulfillment</t>
  </si>
  <si>
    <t>IF827</t>
  </si>
  <si>
    <t>Fairfield Inn - Gadsden AL</t>
  </si>
  <si>
    <t>Item Receipt</t>
  </si>
  <si>
    <t>IR1510</t>
  </si>
  <si>
    <t>Cambodian Zulite Stone Co., LTD.</t>
  </si>
  <si>
    <t>W-0602</t>
  </si>
  <si>
    <t>W-0206</t>
  </si>
  <si>
    <t>05-26-2025 to 06-01-2025</t>
  </si>
  <si>
    <t>ZB202503027USA</t>
  </si>
  <si>
    <t>112673</t>
  </si>
  <si>
    <t>W-0604</t>
  </si>
  <si>
    <t>250605USA-411</t>
  </si>
  <si>
    <t>22533845-E</t>
  </si>
  <si>
    <t>Laxmi-0664</t>
  </si>
  <si>
    <t>1416</t>
  </si>
  <si>
    <t>25BL022701</t>
  </si>
  <si>
    <t>W-0606</t>
  </si>
  <si>
    <t>25BL030706</t>
  </si>
  <si>
    <t>24JS112003</t>
  </si>
  <si>
    <t>24JS121201</t>
  </si>
  <si>
    <t>BILL_30072</t>
  </si>
  <si>
    <t>BILL_30073</t>
  </si>
  <si>
    <t>BILL_30074</t>
  </si>
  <si>
    <t>BILL_30075</t>
  </si>
  <si>
    <t>W-0609</t>
  </si>
  <si>
    <t>BILL_30076</t>
  </si>
  <si>
    <t>CR_30271</t>
  </si>
  <si>
    <t>24JS110705</t>
  </si>
  <si>
    <t>CR_30055</t>
  </si>
  <si>
    <t>CR_30134</t>
  </si>
  <si>
    <t>W-0612</t>
  </si>
  <si>
    <t>BILL_30077</t>
  </si>
  <si>
    <t>BILL_30078</t>
  </si>
  <si>
    <t>PrePayment - PO60188</t>
  </si>
  <si>
    <t>W-0616</t>
  </si>
  <si>
    <t>PrePayment - PO43225/SPS</t>
  </si>
  <si>
    <t>CR_30056</t>
  </si>
  <si>
    <t>CR_30057</t>
  </si>
  <si>
    <t>CR_30058</t>
  </si>
  <si>
    <t>CR_30059</t>
  </si>
  <si>
    <t>CR_30060</t>
  </si>
  <si>
    <t>CR_30061</t>
  </si>
  <si>
    <t>CR_30062</t>
  </si>
  <si>
    <t>CR_30063</t>
  </si>
  <si>
    <t>CR_30064</t>
  </si>
  <si>
    <t>CR_30065</t>
  </si>
  <si>
    <t>CR_30066</t>
  </si>
  <si>
    <t>CR_30067</t>
  </si>
  <si>
    <t>CR_30068</t>
  </si>
  <si>
    <t>CR_30069</t>
  </si>
  <si>
    <t>CR_30070</t>
  </si>
  <si>
    <t>CR_30071</t>
  </si>
  <si>
    <t>CR_30072</t>
  </si>
  <si>
    <t>CR_30073</t>
  </si>
  <si>
    <t>CR_30074</t>
  </si>
  <si>
    <t>CR_30075</t>
  </si>
  <si>
    <t>CR_30076</t>
  </si>
  <si>
    <t>CR_30077</t>
  </si>
  <si>
    <t>CR_30078</t>
  </si>
  <si>
    <t>CR_30079</t>
  </si>
  <si>
    <t>CR_30080</t>
  </si>
  <si>
    <t>CR_30081</t>
  </si>
  <si>
    <t>CR_30082</t>
  </si>
  <si>
    <t>CR_30083</t>
  </si>
  <si>
    <t>CR_30084</t>
  </si>
  <si>
    <t>CR_30085</t>
  </si>
  <si>
    <t>CR_30086</t>
  </si>
  <si>
    <t>CR_30087</t>
  </si>
  <si>
    <t>CR_30088</t>
  </si>
  <si>
    <t>CR_30089</t>
  </si>
  <si>
    <t>CR_30090</t>
  </si>
  <si>
    <t>CR_30091</t>
  </si>
  <si>
    <t>CR_30092</t>
  </si>
  <si>
    <t>CR_30094</t>
  </si>
  <si>
    <t>CR_30095</t>
  </si>
  <si>
    <t>CR_30096</t>
  </si>
  <si>
    <t>CR_30097</t>
  </si>
  <si>
    <t>CR_30098</t>
  </si>
  <si>
    <t>CR_30099</t>
  </si>
  <si>
    <t>CR_30100</t>
  </si>
  <si>
    <t>CR_30101</t>
  </si>
  <si>
    <t>CR_30102</t>
  </si>
  <si>
    <t>CR_30103</t>
  </si>
  <si>
    <t>CR_30104</t>
  </si>
  <si>
    <t>CR_30105</t>
  </si>
  <si>
    <t>CR_30106</t>
  </si>
  <si>
    <t>CR_30107</t>
  </si>
  <si>
    <t>CR_30113</t>
  </si>
  <si>
    <t>CR_30120</t>
  </si>
  <si>
    <t>CR_30121</t>
  </si>
  <si>
    <t>CR_30122</t>
  </si>
  <si>
    <t>CR_30123</t>
  </si>
  <si>
    <t>CR_30124</t>
  </si>
  <si>
    <t>CR_30125</t>
  </si>
  <si>
    <t>CR_30126</t>
  </si>
  <si>
    <t>CR_30127</t>
  </si>
  <si>
    <t>CR_30238</t>
  </si>
  <si>
    <t>CR_30240</t>
  </si>
  <si>
    <t>CR_30242</t>
  </si>
  <si>
    <t>CR_30243</t>
  </si>
  <si>
    <t>CR_30244</t>
  </si>
  <si>
    <t>CR_30246</t>
  </si>
  <si>
    <t>CR_30247</t>
  </si>
  <si>
    <t>CR_30255</t>
  </si>
  <si>
    <t>CR_30256</t>
  </si>
  <si>
    <t>CR_30257</t>
  </si>
  <si>
    <t>CR_30264</t>
  </si>
  <si>
    <t>CR_30290</t>
  </si>
  <si>
    <t>CR_30093</t>
  </si>
  <si>
    <t>CR_30108</t>
  </si>
  <si>
    <t>CR_30239</t>
  </si>
  <si>
    <t>CR_30241</t>
  </si>
  <si>
    <t>CR_30245</t>
  </si>
  <si>
    <t>CR_30280</t>
  </si>
  <si>
    <t>CR_30281</t>
  </si>
  <si>
    <t>CR_30285</t>
  </si>
  <si>
    <t>CR_30109</t>
  </si>
  <si>
    <t>CR_30110</t>
  </si>
  <si>
    <t>CR_30111</t>
  </si>
  <si>
    <t>CR_30112</t>
  </si>
  <si>
    <t>CR_30114</t>
  </si>
  <si>
    <t>CR_30115</t>
  </si>
  <si>
    <t>CR_30116</t>
  </si>
  <si>
    <t>CR_30117</t>
  </si>
  <si>
    <t>CR_30118</t>
  </si>
  <si>
    <t>CR_30119</t>
  </si>
  <si>
    <t>CR_30128</t>
  </si>
  <si>
    <t>CR_30291</t>
  </si>
  <si>
    <t>CR_30292</t>
  </si>
  <si>
    <t>CR_30293</t>
  </si>
  <si>
    <t>CR_30294</t>
  </si>
  <si>
    <t>CR_30295</t>
  </si>
  <si>
    <t>11569</t>
  </si>
  <si>
    <t>W-0617</t>
  </si>
  <si>
    <t>CR_30296</t>
  </si>
  <si>
    <t>CR_30297</t>
  </si>
  <si>
    <t>CR_30298</t>
  </si>
  <si>
    <t>PrePayment - PO60028/NetSuite</t>
  </si>
  <si>
    <t>BILL_30279</t>
  </si>
  <si>
    <t>BILL_30280</t>
  </si>
  <si>
    <t>BILL_30281</t>
  </si>
  <si>
    <t>CR_30248</t>
  </si>
  <si>
    <t>CR_30272</t>
  </si>
  <si>
    <t>IR1472</t>
  </si>
  <si>
    <t>Atlas Concorde</t>
  </si>
  <si>
    <t>1253518</t>
  </si>
  <si>
    <t>INV24801</t>
  </si>
  <si>
    <t>851642-2071</t>
  </si>
  <si>
    <t>1118352890-IN</t>
  </si>
  <si>
    <t>CR_30299</t>
  </si>
  <si>
    <t>CR_30282</t>
  </si>
  <si>
    <t>W-0621</t>
  </si>
  <si>
    <t>41188101</t>
  </si>
  <si>
    <t>SR382-2P3</t>
  </si>
  <si>
    <t>SR393-10P2</t>
  </si>
  <si>
    <t>W-0623</t>
  </si>
  <si>
    <t>BILL_30304</t>
  </si>
  <si>
    <t>BILL_30305</t>
  </si>
  <si>
    <t>BILL_30306</t>
  </si>
  <si>
    <t>CR_30300</t>
  </si>
  <si>
    <t>CR_30301</t>
  </si>
  <si>
    <t>W-0625</t>
  </si>
  <si>
    <t>PrePayment - PO60340/NetSuite</t>
  </si>
  <si>
    <t>PrePayment - PO60078/NetSuite</t>
  </si>
  <si>
    <t>CR_30142</t>
  </si>
  <si>
    <t>999186726</t>
  </si>
  <si>
    <t>SR151-10</t>
  </si>
  <si>
    <t>25JS010401</t>
  </si>
  <si>
    <t>S021470</t>
  </si>
  <si>
    <t>S021471</t>
  </si>
  <si>
    <t>BILL_30079</t>
  </si>
  <si>
    <t>BILL_30307</t>
  </si>
  <si>
    <t>BILL_30308</t>
  </si>
  <si>
    <t>BILL_30309</t>
  </si>
  <si>
    <t>CR_30273</t>
  </si>
  <si>
    <t>CR_30274</t>
  </si>
  <si>
    <t>CR_30275</t>
  </si>
  <si>
    <t>CR_30276</t>
  </si>
  <si>
    <t>CR_30277</t>
  </si>
  <si>
    <t>194719434</t>
  </si>
  <si>
    <t>25JSF01041</t>
  </si>
  <si>
    <t>25JS032705</t>
  </si>
  <si>
    <t>25BL042101</t>
  </si>
  <si>
    <t>25JSF03217</t>
  </si>
  <si>
    <t>25JSF04010</t>
  </si>
  <si>
    <t>25JSF04047</t>
  </si>
  <si>
    <t>24RT090901</t>
  </si>
  <si>
    <t>24JSF12014</t>
  </si>
  <si>
    <t>25RT02201</t>
  </si>
  <si>
    <t>25RT030502</t>
  </si>
  <si>
    <t>25RT030706</t>
  </si>
  <si>
    <t>BILL_30080</t>
  </si>
  <si>
    <t>BILL_30081</t>
  </si>
  <si>
    <t>Journal</t>
  </si>
  <si>
    <t>JE382-A</t>
  </si>
  <si>
    <t>42961-invoice</t>
  </si>
  <si>
    <t>43422-Invoice</t>
  </si>
  <si>
    <t>32988 - Invoice</t>
  </si>
  <si>
    <t>26919 - Invoice</t>
  </si>
  <si>
    <t>25JSF03053</t>
  </si>
  <si>
    <t>25JSF01007</t>
  </si>
  <si>
    <t>25JSF05069</t>
  </si>
  <si>
    <t>36587 - Invoice</t>
  </si>
  <si>
    <t>40329 - Invoice</t>
  </si>
  <si>
    <t>36505 - Invoice</t>
  </si>
  <si>
    <t>24RT111401-1</t>
  </si>
  <si>
    <t>37618 - Invoice</t>
  </si>
  <si>
    <t>42446-invoice</t>
  </si>
  <si>
    <t>7.80E+11</t>
  </si>
  <si>
    <t>24-Sep</t>
  </si>
  <si>
    <t>32045 - Invoice</t>
  </si>
  <si>
    <t>32541 - Invoice</t>
  </si>
  <si>
    <t>39946 - Invoice</t>
  </si>
  <si>
    <t>35216 - Invoice</t>
  </si>
  <si>
    <t>SR273-35_2nd-1</t>
  </si>
  <si>
    <t>SR405-2</t>
  </si>
  <si>
    <t>SR407-5</t>
  </si>
  <si>
    <t>SR411-5P2</t>
  </si>
  <si>
    <t>N-1143438</t>
  </si>
  <si>
    <t>ZB202406008USA-5</t>
  </si>
  <si>
    <t>06-23-2025 to 06-29-2025</t>
  </si>
  <si>
    <t>BILL001_06/30/2025</t>
  </si>
  <si>
    <t>BILL002_06/30/2025</t>
  </si>
  <si>
    <t>BILL_30082</t>
  </si>
  <si>
    <t>BILL_30083</t>
  </si>
  <si>
    <t>BILL_30084</t>
  </si>
  <si>
    <t>BILL_30085</t>
  </si>
  <si>
    <t>BILL_30086</t>
  </si>
  <si>
    <t>BILL_30087</t>
  </si>
  <si>
    <t>BILL_30088</t>
  </si>
  <si>
    <t>BILL_30089</t>
  </si>
  <si>
    <t>BILL_30090</t>
  </si>
  <si>
    <t>BILL_30091</t>
  </si>
  <si>
    <t>BILL_30092</t>
  </si>
  <si>
    <t>BILL_30093</t>
  </si>
  <si>
    <t>BILL_30094</t>
  </si>
  <si>
    <t>BILL_30199</t>
  </si>
  <si>
    <t>BILL_30238</t>
  </si>
  <si>
    <t>BILL_30239</t>
  </si>
  <si>
    <t>BILL_30240</t>
  </si>
  <si>
    <t>BILL_30241</t>
  </si>
  <si>
    <t>BILL_30242</t>
  </si>
  <si>
    <t>BILL_30243</t>
  </si>
  <si>
    <t>BILL_30244</t>
  </si>
  <si>
    <t>BILL_30259</t>
  </si>
  <si>
    <t>BILL_30263</t>
  </si>
  <si>
    <t>BILL_30271</t>
  </si>
  <si>
    <t>BILL_30274</t>
  </si>
  <si>
    <t>BILL_30282</t>
  </si>
  <si>
    <t>BILL_30310</t>
  </si>
  <si>
    <t>BILL_30311</t>
  </si>
  <si>
    <t>Fab Shop 06-23-2025</t>
  </si>
  <si>
    <t>Sahara Las Vegas 06-23-2025</t>
  </si>
  <si>
    <t>Atelier Group LLC 06-23-2025</t>
  </si>
  <si>
    <t>CR_30129</t>
  </si>
  <si>
    <t>BILL_30220</t>
  </si>
  <si>
    <t>JE827</t>
  </si>
  <si>
    <t>33048</t>
  </si>
  <si>
    <t>20250630</t>
  </si>
  <si>
    <t>Total - A12001 - Inventory (New)</t>
  </si>
  <si>
    <t xml:space="preserve">inventory </t>
  </si>
  <si>
    <t>transfer</t>
  </si>
  <si>
    <t>Jul 2025, Q3 2025, Aug 2025, Sep 2025</t>
  </si>
  <si>
    <t>JE995</t>
  </si>
  <si>
    <t>Magnolia LXR Dallas TX -</t>
  </si>
  <si>
    <t>JE998</t>
  </si>
  <si>
    <t>JE999</t>
  </si>
  <si>
    <t>La Quinta Orlando</t>
  </si>
  <si>
    <t>JE1000</t>
  </si>
  <si>
    <t>LaQuinta/Hawthone - Knoxville TN - AMit</t>
  </si>
  <si>
    <t>JE1001</t>
  </si>
  <si>
    <t>JE1002</t>
  </si>
  <si>
    <t>La Quinta, Anaheim CA</t>
  </si>
  <si>
    <t>JE1003</t>
  </si>
  <si>
    <t>LaQuinta Yakima WA</t>
  </si>
  <si>
    <t>JE1004</t>
  </si>
  <si>
    <t>LaQuinta Inn &amp; Suites Oxford AL</t>
  </si>
  <si>
    <t>JE1005</t>
  </si>
  <si>
    <t>Hampton Downtown Montgomery</t>
  </si>
  <si>
    <t>JE1006</t>
  </si>
  <si>
    <t>Graniti Vicentia</t>
  </si>
  <si>
    <t>JE1007</t>
  </si>
  <si>
    <t>JE1008</t>
  </si>
  <si>
    <t>CANDLEWOOD EASTRIDGE TN</t>
  </si>
  <si>
    <t>JE1009</t>
  </si>
  <si>
    <t>Fairfield Townplace East Hartford</t>
  </si>
  <si>
    <t>JE1010</t>
  </si>
  <si>
    <t>ELEMENT FORTSMITH, ARKANSAS</t>
  </si>
  <si>
    <t>JE1011</t>
  </si>
  <si>
    <t>Monsoon Flower LLC</t>
  </si>
  <si>
    <t>JE1012</t>
  </si>
  <si>
    <t>Pitt-Cran Hospitality, LLC/ Wingate Cranberry</t>
  </si>
  <si>
    <t>JE1091</t>
  </si>
  <si>
    <t>Signature Flooring</t>
  </si>
  <si>
    <t>JE1092</t>
  </si>
  <si>
    <t>Richwood Hospitality Co. LTD</t>
  </si>
  <si>
    <t>JE1094</t>
  </si>
  <si>
    <t>HARMONY HOSPITALITY CO LTD</t>
  </si>
  <si>
    <t>JE1823</t>
  </si>
  <si>
    <t>La Quinta Inn &amp; Suites - Seatac Airport - Seattle WA</t>
  </si>
  <si>
    <t>JE1830</t>
  </si>
  <si>
    <t>CANDLEWOOD LAFAYETTE</t>
  </si>
  <si>
    <t>JE1831</t>
  </si>
  <si>
    <t>LaQuinta - Naples - FL - Raj Mukkirla</t>
  </si>
  <si>
    <t>JE1832</t>
  </si>
  <si>
    <t>Continental Inns of America La Q</t>
  </si>
  <si>
    <t>IR919</t>
  </si>
  <si>
    <t>JE1097</t>
  </si>
  <si>
    <t>GRESDEA</t>
  </si>
  <si>
    <t>JE1098</t>
  </si>
  <si>
    <t>AMY Building Material Investments</t>
  </si>
  <si>
    <t>JE1100</t>
  </si>
  <si>
    <t>IR911</t>
  </si>
  <si>
    <t>Jasfer Industry Co., Limited</t>
  </si>
  <si>
    <t>IR912</t>
  </si>
  <si>
    <t>60174 - MSKU1005018 - 20250717</t>
  </si>
  <si>
    <t>IR914</t>
  </si>
  <si>
    <t>Modular Shower Walls</t>
  </si>
  <si>
    <t>IR915</t>
  </si>
  <si>
    <t>IR916</t>
  </si>
  <si>
    <t>Easy Stones</t>
  </si>
  <si>
    <t>IR917</t>
  </si>
  <si>
    <t>IR918</t>
  </si>
  <si>
    <t>Kronos USA</t>
  </si>
  <si>
    <t>IR921</t>
  </si>
  <si>
    <t>IR922</t>
  </si>
  <si>
    <t>Quartz America LLC</t>
  </si>
  <si>
    <t>JE1013</t>
  </si>
  <si>
    <t>JE1014</t>
  </si>
  <si>
    <t>JE1015</t>
  </si>
  <si>
    <t>JE1016</t>
  </si>
  <si>
    <t>JE1017</t>
  </si>
  <si>
    <t>JE1018</t>
  </si>
  <si>
    <t>Hampton Inn Nashville</t>
  </si>
  <si>
    <t>JE1019</t>
  </si>
  <si>
    <t>Auburn Hospitality Group</t>
  </si>
  <si>
    <t>JE1020</t>
  </si>
  <si>
    <t>JE1021</t>
  </si>
  <si>
    <t>JE1022</t>
  </si>
  <si>
    <t>JE1023</t>
  </si>
  <si>
    <t>IR637</t>
  </si>
  <si>
    <t>JE1024</t>
  </si>
  <si>
    <t>JE1025</t>
  </si>
  <si>
    <t>JE1026</t>
  </si>
  <si>
    <t>JE1101</t>
  </si>
  <si>
    <t>JE1102</t>
  </si>
  <si>
    <t>JE1103</t>
  </si>
  <si>
    <t>JE1105</t>
  </si>
  <si>
    <t>JE1107</t>
  </si>
  <si>
    <t>JE1109</t>
  </si>
  <si>
    <t>JE1110</t>
  </si>
  <si>
    <t>JE1111</t>
  </si>
  <si>
    <t>JE1112</t>
  </si>
  <si>
    <t>JE1113</t>
  </si>
  <si>
    <t>JE1114</t>
  </si>
  <si>
    <t>JE1115</t>
  </si>
  <si>
    <t>JE1833</t>
  </si>
  <si>
    <t>LQ Hawthorne Leavenworth</t>
  </si>
  <si>
    <t>JE1834</t>
  </si>
  <si>
    <t>IR638</t>
  </si>
  <si>
    <t>JE1027</t>
  </si>
  <si>
    <t>JE1028</t>
  </si>
  <si>
    <t>JE1029</t>
  </si>
  <si>
    <t>Ascent Residence inn Montgomery</t>
  </si>
  <si>
    <t>JE1030</t>
  </si>
  <si>
    <t>JE1116</t>
  </si>
  <si>
    <t>Fama Sofas S.L.U</t>
  </si>
  <si>
    <t>JE1117</t>
  </si>
  <si>
    <t>JE1119</t>
  </si>
  <si>
    <t>IR639</t>
  </si>
  <si>
    <t>JE1835</t>
  </si>
  <si>
    <t>Interior Dezyn</t>
  </si>
  <si>
    <t>JE1032</t>
  </si>
  <si>
    <t>DFW Joseph Investments LLC</t>
  </si>
  <si>
    <t>JE1033</t>
  </si>
  <si>
    <t>Northlake Innkeepers I Ltd.</t>
  </si>
  <si>
    <t>JE1034</t>
  </si>
  <si>
    <t>JE1035</t>
  </si>
  <si>
    <t>JE1036</t>
  </si>
  <si>
    <t>JE1824</t>
  </si>
  <si>
    <t>Ascent Home2 Montgomery</t>
  </si>
  <si>
    <t>IR640</t>
  </si>
  <si>
    <t>IR641</t>
  </si>
  <si>
    <t>JE1037</t>
  </si>
  <si>
    <t>Prince Preferred Hotels</t>
  </si>
  <si>
    <t>JE1038</t>
  </si>
  <si>
    <t>JE1039</t>
  </si>
  <si>
    <t>JE1040</t>
  </si>
  <si>
    <t>JE1041</t>
  </si>
  <si>
    <t>JE1042</t>
  </si>
  <si>
    <t>JE1121</t>
  </si>
  <si>
    <t>JE1122</t>
  </si>
  <si>
    <t>IR442</t>
  </si>
  <si>
    <t>IR443</t>
  </si>
  <si>
    <t>IR444</t>
  </si>
  <si>
    <t>IR642</t>
  </si>
  <si>
    <t>IR923</t>
  </si>
  <si>
    <t>IR924</t>
  </si>
  <si>
    <t>MIRAGE GRANITO CERAMICO USA INC</t>
  </si>
  <si>
    <t>IR926</t>
  </si>
  <si>
    <t>MileStone Florim USA, Inc.</t>
  </si>
  <si>
    <t>IR927</t>
  </si>
  <si>
    <t>JE1043</t>
  </si>
  <si>
    <t>JE1044</t>
  </si>
  <si>
    <t>JE1123</t>
  </si>
  <si>
    <t>IR644</t>
  </si>
  <si>
    <t>IR645</t>
  </si>
  <si>
    <t>IR913</t>
  </si>
  <si>
    <t>JE1124</t>
  </si>
  <si>
    <t>Pantarei S.R.L</t>
  </si>
  <si>
    <t>JE1045</t>
  </si>
  <si>
    <t>JE1046</t>
  </si>
  <si>
    <t>HEBEIVI</t>
  </si>
  <si>
    <t>JE1126</t>
  </si>
  <si>
    <t>IR646</t>
  </si>
  <si>
    <t>Casalgrande Padana SpA</t>
  </si>
  <si>
    <t>IR929</t>
  </si>
  <si>
    <t>IR930</t>
  </si>
  <si>
    <t>IR650</t>
  </si>
  <si>
    <t>IR651</t>
  </si>
  <si>
    <t>IR652</t>
  </si>
  <si>
    <t>IR653</t>
  </si>
  <si>
    <t>IR931</t>
  </si>
  <si>
    <t>MDC Interior Solutions</t>
  </si>
  <si>
    <t>IR933</t>
  </si>
  <si>
    <t>T.M. Leader Contract, S.L.</t>
  </si>
  <si>
    <t>JE1132</t>
  </si>
  <si>
    <t>JE1133</t>
  </si>
  <si>
    <t>JE1134</t>
  </si>
  <si>
    <t>An Cuong Wood-Working</t>
  </si>
  <si>
    <t>JE1135</t>
  </si>
  <si>
    <t>JE1136</t>
  </si>
  <si>
    <t>JE1137</t>
  </si>
  <si>
    <t>JE1138</t>
  </si>
  <si>
    <t>JE1139</t>
  </si>
  <si>
    <t>JE1140</t>
  </si>
  <si>
    <t>JE1141</t>
  </si>
  <si>
    <t>JE1142</t>
  </si>
  <si>
    <t>JE1143</t>
  </si>
  <si>
    <t>JE1145</t>
  </si>
  <si>
    <t>JE1146</t>
  </si>
  <si>
    <t>JE1147</t>
  </si>
  <si>
    <t>JE1148</t>
  </si>
  <si>
    <t>JE1149</t>
  </si>
  <si>
    <t>JE1150</t>
  </si>
  <si>
    <t>JE1151</t>
  </si>
  <si>
    <t>JE1152</t>
  </si>
  <si>
    <t>JE1153</t>
  </si>
  <si>
    <t>JE1154</t>
  </si>
  <si>
    <t>JE1155</t>
  </si>
  <si>
    <t>JE1156</t>
  </si>
  <si>
    <t>JE1157</t>
  </si>
  <si>
    <t>JE1158</t>
  </si>
  <si>
    <t>JE1159</t>
  </si>
  <si>
    <t>JE1161</t>
  </si>
  <si>
    <t>ZBOM Cabinets Corp.</t>
  </si>
  <si>
    <t>22534925-E - MSMU5584330 - 60849</t>
  </si>
  <si>
    <t>JE1047</t>
  </si>
  <si>
    <t>JE1163</t>
  </si>
  <si>
    <t>JE1825</t>
  </si>
  <si>
    <t>25RT062501 - UPS# 1ZC23F730434707054  - 60322</t>
  </si>
  <si>
    <t>IR647</t>
  </si>
  <si>
    <t>IR648</t>
  </si>
  <si>
    <t>IR649</t>
  </si>
  <si>
    <t>IR920</t>
  </si>
  <si>
    <t>Beijing Topli Decorative Materials Co., LTD</t>
  </si>
  <si>
    <t>JE1048</t>
  </si>
  <si>
    <t>JE1166</t>
  </si>
  <si>
    <t>Gibam Shops SPA</t>
  </si>
  <si>
    <t>JE1168</t>
  </si>
  <si>
    <t>JE1178</t>
  </si>
  <si>
    <t>JE1179</t>
  </si>
  <si>
    <t>JE1180</t>
  </si>
  <si>
    <t>JE1181</t>
  </si>
  <si>
    <t>JE1182</t>
  </si>
  <si>
    <t>JE1183</t>
  </si>
  <si>
    <t>JE1184</t>
  </si>
  <si>
    <t>JE1185</t>
  </si>
  <si>
    <t>JE1222</t>
  </si>
  <si>
    <t>JE1223</t>
  </si>
  <si>
    <t>JE1224</t>
  </si>
  <si>
    <t>JE1226</t>
  </si>
  <si>
    <t>25RT062501 - KOCU4663570 - 60322-2</t>
  </si>
  <si>
    <t>JE1049</t>
  </si>
  <si>
    <t>Chesterfield Hospitality, Inc.</t>
  </si>
  <si>
    <t>JE1050</t>
  </si>
  <si>
    <t>JE1051</t>
  </si>
  <si>
    <t>Residence Inn Pearland, TX</t>
  </si>
  <si>
    <t>JE1190</t>
  </si>
  <si>
    <t>JE1191</t>
  </si>
  <si>
    <t>JE1192</t>
  </si>
  <si>
    <t>JE1195</t>
  </si>
  <si>
    <t>JE1196</t>
  </si>
  <si>
    <t>JE1197</t>
  </si>
  <si>
    <t>MirageGranitoCeramico S.p.A</t>
  </si>
  <si>
    <t>JE1198</t>
  </si>
  <si>
    <t>JE1199</t>
  </si>
  <si>
    <t>JE1200</t>
  </si>
  <si>
    <t>JE1201</t>
  </si>
  <si>
    <t>JE1202</t>
  </si>
  <si>
    <t>JE1203</t>
  </si>
  <si>
    <t>JE1206</t>
  </si>
  <si>
    <t>JE1227</t>
  </si>
  <si>
    <t>JE1228</t>
  </si>
  <si>
    <t>JE1229</t>
  </si>
  <si>
    <t>JE1230</t>
  </si>
  <si>
    <t>JE1231</t>
  </si>
  <si>
    <t>JE1232</t>
  </si>
  <si>
    <t>JE1234</t>
  </si>
  <si>
    <t>JE1235</t>
  </si>
  <si>
    <t>JE1236</t>
  </si>
  <si>
    <t>JE1238</t>
  </si>
  <si>
    <t>JE1052</t>
  </si>
  <si>
    <t>JE1053</t>
  </si>
  <si>
    <t>JE1054</t>
  </si>
  <si>
    <t>JE1055</t>
  </si>
  <si>
    <t>JE1340</t>
  </si>
  <si>
    <t>JE1341</t>
  </si>
  <si>
    <t>JE1342</t>
  </si>
  <si>
    <t>JE1343</t>
  </si>
  <si>
    <t>JE1344</t>
  </si>
  <si>
    <t>JE1345</t>
  </si>
  <si>
    <t>JE1346</t>
  </si>
  <si>
    <t>JE1347</t>
  </si>
  <si>
    <t>JE1348</t>
  </si>
  <si>
    <t>JE1349</t>
  </si>
  <si>
    <t>JE1350</t>
  </si>
  <si>
    <t>JE1351</t>
  </si>
  <si>
    <t>JE1352</t>
  </si>
  <si>
    <t>JE1353</t>
  </si>
  <si>
    <t>JE1354</t>
  </si>
  <si>
    <t>JE1355</t>
  </si>
  <si>
    <t>JE1356</t>
  </si>
  <si>
    <t>JE1357</t>
  </si>
  <si>
    <t>JE1358</t>
  </si>
  <si>
    <t>JE1359</t>
  </si>
  <si>
    <t>JE1360</t>
  </si>
  <si>
    <t>JE1361</t>
  </si>
  <si>
    <t>Xiamen Deyuan Panmin Trading Co., LTD</t>
  </si>
  <si>
    <t>JE1362</t>
  </si>
  <si>
    <t>JE1363</t>
  </si>
  <si>
    <t>JE1364</t>
  </si>
  <si>
    <t>JE1365</t>
  </si>
  <si>
    <t>JE1366</t>
  </si>
  <si>
    <t>JE1367</t>
  </si>
  <si>
    <t>JE1368</t>
  </si>
  <si>
    <t>JE1369</t>
  </si>
  <si>
    <t>JE1370</t>
  </si>
  <si>
    <t>JE1371</t>
  </si>
  <si>
    <t>JE1372</t>
  </si>
  <si>
    <t>JE1373</t>
  </si>
  <si>
    <t>JE1374</t>
  </si>
  <si>
    <t>JE1375</t>
  </si>
  <si>
    <t>JE1376</t>
  </si>
  <si>
    <t>JE1377</t>
  </si>
  <si>
    <t>JE1378</t>
  </si>
  <si>
    <t>JE1379</t>
  </si>
  <si>
    <t>JE1380</t>
  </si>
  <si>
    <t>JE1381</t>
  </si>
  <si>
    <t>JE1382</t>
  </si>
  <si>
    <t>JE1383</t>
  </si>
  <si>
    <t>JE1384</t>
  </si>
  <si>
    <t>JE1385</t>
  </si>
  <si>
    <t>JE1386</t>
  </si>
  <si>
    <t>JE1387</t>
  </si>
  <si>
    <t>JE1388</t>
  </si>
  <si>
    <t>JE1389</t>
  </si>
  <si>
    <t>Papatya</t>
  </si>
  <si>
    <t>JE1390</t>
  </si>
  <si>
    <t>JE1391</t>
  </si>
  <si>
    <t>JE1392</t>
  </si>
  <si>
    <t>JE1393</t>
  </si>
  <si>
    <t>JE1394</t>
  </si>
  <si>
    <t>JE1395</t>
  </si>
  <si>
    <t>JE1396</t>
  </si>
  <si>
    <t>JE1397</t>
  </si>
  <si>
    <t>JE1398</t>
  </si>
  <si>
    <t>JE1399</t>
  </si>
  <si>
    <t>JE1400</t>
  </si>
  <si>
    <t>JE1401</t>
  </si>
  <si>
    <t>JE1402</t>
  </si>
  <si>
    <t>JE1403</t>
  </si>
  <si>
    <t>JE1404</t>
  </si>
  <si>
    <t>JE1405</t>
  </si>
  <si>
    <t>JE1406</t>
  </si>
  <si>
    <t>JE1407</t>
  </si>
  <si>
    <t>JE1408</t>
  </si>
  <si>
    <t>JE1409</t>
  </si>
  <si>
    <t>JE1410</t>
  </si>
  <si>
    <t>JE1411</t>
  </si>
  <si>
    <t>JE1412</t>
  </si>
  <si>
    <t>JE1413</t>
  </si>
  <si>
    <t>JE1414</t>
  </si>
  <si>
    <t>JE1415</t>
  </si>
  <si>
    <t>JE1416</t>
  </si>
  <si>
    <t>JE1417</t>
  </si>
  <si>
    <t>JE1418</t>
  </si>
  <si>
    <t>JE1419</t>
  </si>
  <si>
    <t>JE1420</t>
  </si>
  <si>
    <t>JE1421</t>
  </si>
  <si>
    <t>JE1422</t>
  </si>
  <si>
    <t>JE1423</t>
  </si>
  <si>
    <t>JE1424</t>
  </si>
  <si>
    <t>JE1425</t>
  </si>
  <si>
    <t>JE1426</t>
  </si>
  <si>
    <t>JE1427</t>
  </si>
  <si>
    <t>JE1428</t>
  </si>
  <si>
    <t>JE1429</t>
  </si>
  <si>
    <t>JE1430</t>
  </si>
  <si>
    <t>JE1431</t>
  </si>
  <si>
    <t>JE1432</t>
  </si>
  <si>
    <t>JE1433</t>
  </si>
  <si>
    <t>JE1434</t>
  </si>
  <si>
    <t>JE1435</t>
  </si>
  <si>
    <t>JE1436</t>
  </si>
  <si>
    <t>JE1437</t>
  </si>
  <si>
    <t>JE1438</t>
  </si>
  <si>
    <t>JE1579</t>
  </si>
  <si>
    <t>Marmite Sp. z o.o. - Poland</t>
  </si>
  <si>
    <t>JE1580</t>
  </si>
  <si>
    <t>JE1581</t>
  </si>
  <si>
    <t>JE1582</t>
  </si>
  <si>
    <t>JE1583</t>
  </si>
  <si>
    <t>JE1584</t>
  </si>
  <si>
    <t>JE1585</t>
  </si>
  <si>
    <t>JE1586</t>
  </si>
  <si>
    <t>Ceramica Refin SPA</t>
  </si>
  <si>
    <t>JE1587</t>
  </si>
  <si>
    <t>JE1588</t>
  </si>
  <si>
    <t>JE1589</t>
  </si>
  <si>
    <t>JE1590</t>
  </si>
  <si>
    <t>JE1591</t>
  </si>
  <si>
    <t>JE1592</t>
  </si>
  <si>
    <t>JE1593</t>
  </si>
  <si>
    <t>JE1594</t>
  </si>
  <si>
    <t>JE1595</t>
  </si>
  <si>
    <t>JE1596</t>
  </si>
  <si>
    <t>JE1597</t>
  </si>
  <si>
    <t>JE1598</t>
  </si>
  <si>
    <t>JE1599</t>
  </si>
  <si>
    <t>JE1600</t>
  </si>
  <si>
    <t>JE1601</t>
  </si>
  <si>
    <t>JE1602</t>
  </si>
  <si>
    <t>JE1603</t>
  </si>
  <si>
    <t>JE1604</t>
  </si>
  <si>
    <t>JE1605</t>
  </si>
  <si>
    <t>JE1606</t>
  </si>
  <si>
    <t>JE1607</t>
  </si>
  <si>
    <t>JE1608</t>
  </si>
  <si>
    <t>JE1609</t>
  </si>
  <si>
    <t>JE1610</t>
  </si>
  <si>
    <t>JE1611</t>
  </si>
  <si>
    <t>JE1612</t>
  </si>
  <si>
    <t>JE1613</t>
  </si>
  <si>
    <t>JE1614</t>
  </si>
  <si>
    <t>JE1615</t>
  </si>
  <si>
    <t>JE1616</t>
  </si>
  <si>
    <t>JE1617</t>
  </si>
  <si>
    <t>JE1618</t>
  </si>
  <si>
    <t>JE1619</t>
  </si>
  <si>
    <t>JE1620</t>
  </si>
  <si>
    <t>JE1621</t>
  </si>
  <si>
    <t>JE1622</t>
  </si>
  <si>
    <t>JE1623</t>
  </si>
  <si>
    <t>JE1624</t>
  </si>
  <si>
    <t>JE1625</t>
  </si>
  <si>
    <t>JE1626</t>
  </si>
  <si>
    <t>JE1627</t>
  </si>
  <si>
    <t>JE1628</t>
  </si>
  <si>
    <t>JE1629</t>
  </si>
  <si>
    <t>JE1630</t>
  </si>
  <si>
    <t>JE1631</t>
  </si>
  <si>
    <t>JE1632</t>
  </si>
  <si>
    <t>JE1633</t>
  </si>
  <si>
    <t>JE1634</t>
  </si>
  <si>
    <t>JE1635</t>
  </si>
  <si>
    <t>JE1636</t>
  </si>
  <si>
    <t>JE1637</t>
  </si>
  <si>
    <t>JE1638</t>
  </si>
  <si>
    <t>JE1639</t>
  </si>
  <si>
    <t>JE1640</t>
  </si>
  <si>
    <t>JE1641</t>
  </si>
  <si>
    <t>TMLeade</t>
  </si>
  <si>
    <t>JE1642</t>
  </si>
  <si>
    <t>JE1643</t>
  </si>
  <si>
    <t>JE1644</t>
  </si>
  <si>
    <t>JE1645</t>
  </si>
  <si>
    <t>JE1646</t>
  </si>
  <si>
    <t>JE1647</t>
  </si>
  <si>
    <t>JE1648</t>
  </si>
  <si>
    <t>JE1649</t>
  </si>
  <si>
    <t>JE1650</t>
  </si>
  <si>
    <t>JE1651</t>
  </si>
  <si>
    <t>JE1652</t>
  </si>
  <si>
    <t>JE1653</t>
  </si>
  <si>
    <t>JE1654</t>
  </si>
  <si>
    <t>JE1655</t>
  </si>
  <si>
    <t>JE1656</t>
  </si>
  <si>
    <t>JE1657</t>
  </si>
  <si>
    <t>JE1658</t>
  </si>
  <si>
    <t>JE1659</t>
  </si>
  <si>
    <t>JE1660</t>
  </si>
  <si>
    <t>JE1661</t>
  </si>
  <si>
    <t>JE1662</t>
  </si>
  <si>
    <t>JE1663</t>
  </si>
  <si>
    <t>JE1664</t>
  </si>
  <si>
    <t>JE1665</t>
  </si>
  <si>
    <t>JE1666</t>
  </si>
  <si>
    <t>JE1667</t>
  </si>
  <si>
    <t>JE1668</t>
  </si>
  <si>
    <t>JE1669</t>
  </si>
  <si>
    <t>JE1670</t>
  </si>
  <si>
    <t>JE1671</t>
  </si>
  <si>
    <t>JE1672</t>
  </si>
  <si>
    <t>JE1673</t>
  </si>
  <si>
    <t>JE1674</t>
  </si>
  <si>
    <t>JE1675</t>
  </si>
  <si>
    <t>JE1676</t>
  </si>
  <si>
    <t>JE1677</t>
  </si>
  <si>
    <t>JE1678</t>
  </si>
  <si>
    <t>JE1679</t>
  </si>
  <si>
    <t>JE1680</t>
  </si>
  <si>
    <t>JE1681</t>
  </si>
  <si>
    <t>JE1682</t>
  </si>
  <si>
    <t>JE1683</t>
  </si>
  <si>
    <t>JE1684</t>
  </si>
  <si>
    <t>JE1685</t>
  </si>
  <si>
    <t>JE1686</t>
  </si>
  <si>
    <t>JE1687</t>
  </si>
  <si>
    <t>JE1688</t>
  </si>
  <si>
    <t>JE1689</t>
  </si>
  <si>
    <t>JE1690</t>
  </si>
  <si>
    <t>JE1691</t>
  </si>
  <si>
    <t>JE1692</t>
  </si>
  <si>
    <t>JE1693</t>
  </si>
  <si>
    <t>JE1694</t>
  </si>
  <si>
    <t>JE1695</t>
  </si>
  <si>
    <t>JE1696</t>
  </si>
  <si>
    <t>JE1697</t>
  </si>
  <si>
    <t>JE1698</t>
  </si>
  <si>
    <t>JE1699</t>
  </si>
  <si>
    <t>JE1700</t>
  </si>
  <si>
    <t>JE1701</t>
  </si>
  <si>
    <t>JE1702</t>
  </si>
  <si>
    <t>JE1703</t>
  </si>
  <si>
    <t>JE1704</t>
  </si>
  <si>
    <t>JE1705</t>
  </si>
  <si>
    <t>JE1706</t>
  </si>
  <si>
    <t>JE1707</t>
  </si>
  <si>
    <t>JE1708</t>
  </si>
  <si>
    <t>JE1709</t>
  </si>
  <si>
    <t>JE1710</t>
  </si>
  <si>
    <t>JE1711</t>
  </si>
  <si>
    <t>JE1712</t>
  </si>
  <si>
    <t>JE1713</t>
  </si>
  <si>
    <t>JE1714</t>
  </si>
  <si>
    <t>JE1715</t>
  </si>
  <si>
    <t>JE1716</t>
  </si>
  <si>
    <t>JE1057</t>
  </si>
  <si>
    <t>JE1058</t>
  </si>
  <si>
    <t>JE1059</t>
  </si>
  <si>
    <t>JE1060</t>
  </si>
  <si>
    <t>JE1061</t>
  </si>
  <si>
    <t>JE1062</t>
  </si>
  <si>
    <t>JE1063</t>
  </si>
  <si>
    <t>JE1064</t>
  </si>
  <si>
    <t>JE1065</t>
  </si>
  <si>
    <t>JE1717</t>
  </si>
  <si>
    <t>JE1718</t>
  </si>
  <si>
    <t>JE1763</t>
  </si>
  <si>
    <t>JE1765</t>
  </si>
  <si>
    <t>JE1768</t>
  </si>
  <si>
    <t>JE1770</t>
  </si>
  <si>
    <t>JE1773</t>
  </si>
  <si>
    <t>JE1777</t>
  </si>
  <si>
    <t>JE1783</t>
  </si>
  <si>
    <t>JE1784</t>
  </si>
  <si>
    <t>JE1785</t>
  </si>
  <si>
    <t>JE1786</t>
  </si>
  <si>
    <t>JE1787</t>
  </si>
  <si>
    <t>JE1788</t>
  </si>
  <si>
    <t>JE1789</t>
  </si>
  <si>
    <t>JE1826</t>
  </si>
  <si>
    <t>Hampton Inn Rosenberg</t>
  </si>
  <si>
    <t>JE1827</t>
  </si>
  <si>
    <t>IR934</t>
  </si>
  <si>
    <t>JE1066</t>
  </si>
  <si>
    <t>La Quinta - Chelsea,AL</t>
  </si>
  <si>
    <t>JE1067</t>
  </si>
  <si>
    <t>JE1068</t>
  </si>
  <si>
    <t>JE1069</t>
  </si>
  <si>
    <t>JE1070</t>
  </si>
  <si>
    <t>JE1071</t>
  </si>
  <si>
    <t>La Quinta Athens Alabama</t>
  </si>
  <si>
    <t>JE1072</t>
  </si>
  <si>
    <t>JE1073</t>
  </si>
  <si>
    <t>Autograph Maya-PS</t>
  </si>
  <si>
    <t>JE1074</t>
  </si>
  <si>
    <t>JE1075</t>
  </si>
  <si>
    <t>JE1076</t>
  </si>
  <si>
    <t>Ascent Hospitality Element Carmel Indiana</t>
  </si>
  <si>
    <t>JE1077</t>
  </si>
  <si>
    <t>JE1078</t>
  </si>
  <si>
    <t>JE1079</t>
  </si>
  <si>
    <t>Ascent Hospitality- Autograph Huntsville</t>
  </si>
  <si>
    <t>JE1080</t>
  </si>
  <si>
    <t>JE1081</t>
  </si>
  <si>
    <t>JE1082</t>
  </si>
  <si>
    <t>JE1083</t>
  </si>
  <si>
    <t>JE1084</t>
  </si>
  <si>
    <t>JE1085</t>
  </si>
  <si>
    <t>JE1086</t>
  </si>
  <si>
    <t>JE1087</t>
  </si>
  <si>
    <t>JE1088</t>
  </si>
  <si>
    <t>JE1089</t>
  </si>
  <si>
    <t>Trylon LLC/ RJ Construction LTD</t>
  </si>
  <si>
    <t>JE1090</t>
  </si>
  <si>
    <t>Ascent hospitality Townplace Suites Fairburn IN</t>
  </si>
  <si>
    <t>JE1793</t>
  </si>
  <si>
    <t>JE1794</t>
  </si>
  <si>
    <t>JE1796</t>
  </si>
  <si>
    <t>JE1799</t>
  </si>
  <si>
    <t>JE1800</t>
  </si>
  <si>
    <t>JE1801</t>
  </si>
  <si>
    <t>JE1802</t>
  </si>
  <si>
    <t>Fasco Fasteners &amp; Supply</t>
  </si>
  <si>
    <t>JE1804</t>
  </si>
  <si>
    <t>NEFCO Corporation</t>
  </si>
  <si>
    <t>JE1818</t>
  </si>
  <si>
    <t>JE1819</t>
  </si>
  <si>
    <t>JE1820</t>
  </si>
  <si>
    <t>JE1821</t>
  </si>
  <si>
    <t>JE1822</t>
  </si>
  <si>
    <t>JE1828</t>
  </si>
  <si>
    <t>JE1837</t>
  </si>
  <si>
    <t>JE1838</t>
  </si>
  <si>
    <t>BILL_30205</t>
  </si>
  <si>
    <t>BILL_30206</t>
  </si>
  <si>
    <t>BILL_30207</t>
  </si>
  <si>
    <t>BILL_30208</t>
  </si>
  <si>
    <t>Inventory Adjustment</t>
  </si>
  <si>
    <t>IA350</t>
  </si>
  <si>
    <t>JE1844</t>
  </si>
  <si>
    <t>JE1845</t>
  </si>
  <si>
    <t>IF367</t>
  </si>
  <si>
    <t>Ascent Hospitality Management Co</t>
  </si>
  <si>
    <t>IR607</t>
  </si>
  <si>
    <t>WOW USA, Inc.</t>
  </si>
  <si>
    <t>IR610</t>
  </si>
  <si>
    <t>MS International, Inc.</t>
  </si>
  <si>
    <t>JE1846</t>
  </si>
  <si>
    <t>JE1847</t>
  </si>
  <si>
    <t>Classic American Homes &amp; Renovations</t>
  </si>
  <si>
    <t>19542/VE</t>
  </si>
  <si>
    <t>JE1848</t>
  </si>
  <si>
    <t>JE1849</t>
  </si>
  <si>
    <t>JE1850</t>
  </si>
  <si>
    <t>JE1851</t>
  </si>
  <si>
    <t>IF279</t>
  </si>
  <si>
    <t>Umang patel</t>
  </si>
  <si>
    <t>IR654</t>
  </si>
  <si>
    <t>IR655</t>
  </si>
  <si>
    <t>IF280</t>
  </si>
  <si>
    <t>SKIMS Retail</t>
  </si>
  <si>
    <t>JE1852</t>
  </si>
  <si>
    <t>JE1853</t>
  </si>
  <si>
    <t>JE1854</t>
  </si>
  <si>
    <t>Comfort Suites NC330</t>
  </si>
  <si>
    <t>JE1855</t>
  </si>
  <si>
    <t>Kings Bay Coastal Hotel Management LLC / Wingate Kingsland</t>
  </si>
  <si>
    <t>JE1856</t>
  </si>
  <si>
    <t>JE1857</t>
  </si>
  <si>
    <t>JE1858</t>
  </si>
  <si>
    <t>Veranda Homes</t>
  </si>
  <si>
    <t>JE1859</t>
  </si>
  <si>
    <t>IR1434</t>
  </si>
  <si>
    <t>IR1443</t>
  </si>
  <si>
    <t>60128 - SR410-14 - SKIU9139606</t>
  </si>
  <si>
    <t>IR611</t>
  </si>
  <si>
    <t>IR612</t>
  </si>
  <si>
    <t>IR613</t>
  </si>
  <si>
    <t>JE1860</t>
  </si>
  <si>
    <t>Ascent Hospitality Tribute Carmel Indiana</t>
  </si>
  <si>
    <t>JE1861</t>
  </si>
  <si>
    <t>Mesquite Gaming</t>
  </si>
  <si>
    <t>JE3154</t>
  </si>
  <si>
    <t>HOME2 SOMERSET</t>
  </si>
  <si>
    <t>JE3155</t>
  </si>
  <si>
    <t>JE1862</t>
  </si>
  <si>
    <t>JE1863</t>
  </si>
  <si>
    <t>JE1864</t>
  </si>
  <si>
    <t>JE1865</t>
  </si>
  <si>
    <t>JE1866</t>
  </si>
  <si>
    <t>JE1867</t>
  </si>
  <si>
    <t>JE1868</t>
  </si>
  <si>
    <t>JE1869</t>
  </si>
  <si>
    <t>JE1870</t>
  </si>
  <si>
    <t>JE1871</t>
  </si>
  <si>
    <t>JE1872</t>
  </si>
  <si>
    <t>JE1873</t>
  </si>
  <si>
    <t>JE1874</t>
  </si>
  <si>
    <t>JE1875</t>
  </si>
  <si>
    <t>JE1876</t>
  </si>
  <si>
    <t>JE1877</t>
  </si>
  <si>
    <t>JE3156</t>
  </si>
  <si>
    <t>JE3157</t>
  </si>
  <si>
    <t>JE3158</t>
  </si>
  <si>
    <t>JE3159</t>
  </si>
  <si>
    <t>JE3160</t>
  </si>
  <si>
    <t>JE3161</t>
  </si>
  <si>
    <t>JE3162</t>
  </si>
  <si>
    <t>JE3163</t>
  </si>
  <si>
    <t>IR1440</t>
  </si>
  <si>
    <t>Profilitec Corporation</t>
  </si>
  <si>
    <t>JE1878</t>
  </si>
  <si>
    <t>JE1879</t>
  </si>
  <si>
    <t>JE1880</t>
  </si>
  <si>
    <t>JE1881</t>
  </si>
  <si>
    <t>IR679</t>
  </si>
  <si>
    <t>JE1882</t>
  </si>
  <si>
    <t>White River Flooring, Inc.</t>
  </si>
  <si>
    <t>IR618</t>
  </si>
  <si>
    <t>IR619</t>
  </si>
  <si>
    <t>Stonepeak Ceramics, Inc.</t>
  </si>
  <si>
    <t>IR620</t>
  </si>
  <si>
    <t>IR925</t>
  </si>
  <si>
    <t>JE1883</t>
  </si>
  <si>
    <t>JE3129</t>
  </si>
  <si>
    <t>JE3136</t>
  </si>
  <si>
    <t>IR1123</t>
  </si>
  <si>
    <t>IR1124</t>
  </si>
  <si>
    <t>IR1125</t>
  </si>
  <si>
    <t>IR657</t>
  </si>
  <si>
    <t>IR658</t>
  </si>
  <si>
    <t>IR663</t>
  </si>
  <si>
    <t>IR664</t>
  </si>
  <si>
    <t>IR665</t>
  </si>
  <si>
    <t>IR666</t>
  </si>
  <si>
    <t>IR667</t>
  </si>
  <si>
    <t>IR668</t>
  </si>
  <si>
    <t>IR669</t>
  </si>
  <si>
    <t>IR670</t>
  </si>
  <si>
    <t>JE1884</t>
  </si>
  <si>
    <t>JE1885</t>
  </si>
  <si>
    <t>JE1886</t>
  </si>
  <si>
    <t>JE1887</t>
  </si>
  <si>
    <t>JE1888</t>
  </si>
  <si>
    <t>JE1889</t>
  </si>
  <si>
    <t>JE1890</t>
  </si>
  <si>
    <t>JE1891</t>
  </si>
  <si>
    <t>JE1892</t>
  </si>
  <si>
    <t>JE1893</t>
  </si>
  <si>
    <t>JE1894</t>
  </si>
  <si>
    <t>JE1895</t>
  </si>
  <si>
    <t>JE1896</t>
  </si>
  <si>
    <t>JE1897</t>
  </si>
  <si>
    <t>JE1898</t>
  </si>
  <si>
    <t>JE1899</t>
  </si>
  <si>
    <t>JE1900</t>
  </si>
  <si>
    <t>JE1901</t>
  </si>
  <si>
    <t>JE1902</t>
  </si>
  <si>
    <t>JE1903</t>
  </si>
  <si>
    <t>JE3164</t>
  </si>
  <si>
    <t>Wingate by Wyndham / Indianapolis</t>
  </si>
  <si>
    <t>IR660</t>
  </si>
  <si>
    <t>JE1905</t>
  </si>
  <si>
    <t>La Quinta San Antonio 1</t>
  </si>
  <si>
    <t>JE1906</t>
  </si>
  <si>
    <t>JE1907</t>
  </si>
  <si>
    <t>Mehr Consultancy</t>
  </si>
  <si>
    <t>JE1908</t>
  </si>
  <si>
    <t>JE1909</t>
  </si>
  <si>
    <t>JE1910</t>
  </si>
  <si>
    <t>JE1911</t>
  </si>
  <si>
    <t>Hometown Inn &amp; Suites, Memphis TN</t>
  </si>
  <si>
    <t>JE1912</t>
  </si>
  <si>
    <t>Ascent hospitality Towneplace West Lafayette IN</t>
  </si>
  <si>
    <t>JE1913</t>
  </si>
  <si>
    <t>JE1914</t>
  </si>
  <si>
    <t>JE1915</t>
  </si>
  <si>
    <t>JE1916</t>
  </si>
  <si>
    <t>JE1917</t>
  </si>
  <si>
    <t>JE1918</t>
  </si>
  <si>
    <t>Camarata Masonry Systems</t>
  </si>
  <si>
    <t>JE1919</t>
  </si>
  <si>
    <t>First Capital Advisors</t>
  </si>
  <si>
    <t>JE1920</t>
  </si>
  <si>
    <t>JE3115</t>
  </si>
  <si>
    <t>JE3116</t>
  </si>
  <si>
    <t>JE3117</t>
  </si>
  <si>
    <t>JE3118</t>
  </si>
  <si>
    <t>JE3119</t>
  </si>
  <si>
    <t>JE3332</t>
  </si>
  <si>
    <t>JE3333</t>
  </si>
  <si>
    <t>JE1921</t>
  </si>
  <si>
    <t>JE1922</t>
  </si>
  <si>
    <t>Urban Atelier Group LLC</t>
  </si>
  <si>
    <t>JE1923</t>
  </si>
  <si>
    <t>JE1925</t>
  </si>
  <si>
    <t>Homewood Suites Beaumont</t>
  </si>
  <si>
    <t>JE1926</t>
  </si>
  <si>
    <t>JE1927</t>
  </si>
  <si>
    <t>JE1928</t>
  </si>
  <si>
    <t>JE1929</t>
  </si>
  <si>
    <t>Grand Sierra Resort &amp; Casino</t>
  </si>
  <si>
    <t>JE1930</t>
  </si>
  <si>
    <t>Ascent Hospitality- Autograph Montogmery</t>
  </si>
  <si>
    <t>JE1931</t>
  </si>
  <si>
    <t>La Quinta, Huntsville AL</t>
  </si>
  <si>
    <t>JE1932</t>
  </si>
  <si>
    <t>JE1933</t>
  </si>
  <si>
    <t>JE1934</t>
  </si>
  <si>
    <t>CAMBRIA NASHVILLE</t>
  </si>
  <si>
    <t>JE1935</t>
  </si>
  <si>
    <t>JE1936</t>
  </si>
  <si>
    <t>JE1937</t>
  </si>
  <si>
    <t>JE1938</t>
  </si>
  <si>
    <t>JE1939</t>
  </si>
  <si>
    <t>Laquinta Memphis</t>
  </si>
  <si>
    <t>JE1940</t>
  </si>
  <si>
    <t>Las Vegas Resort Holdings, LLC</t>
  </si>
  <si>
    <t>JE1941</t>
  </si>
  <si>
    <t>JE1942</t>
  </si>
  <si>
    <t>LQ Kingston</t>
  </si>
  <si>
    <t>JE1943</t>
  </si>
  <si>
    <t>JE1944</t>
  </si>
  <si>
    <t>JE1945</t>
  </si>
  <si>
    <t>JE1946</t>
  </si>
  <si>
    <t>JE1947</t>
  </si>
  <si>
    <t>JE1948</t>
  </si>
  <si>
    <t>Angles Contractor, INC./Carlton Apartments</t>
  </si>
  <si>
    <t>JE1949</t>
  </si>
  <si>
    <t>JE1950</t>
  </si>
  <si>
    <t>JE1951</t>
  </si>
  <si>
    <t>JE1952</t>
  </si>
  <si>
    <t>JE1953</t>
  </si>
  <si>
    <t>JE1954</t>
  </si>
  <si>
    <t>JE1955</t>
  </si>
  <si>
    <t>JE1956</t>
  </si>
  <si>
    <t>JE1957</t>
  </si>
  <si>
    <t>JE1958</t>
  </si>
  <si>
    <t>The Stroud Group</t>
  </si>
  <si>
    <t>JE1959</t>
  </si>
  <si>
    <t>JE1961</t>
  </si>
  <si>
    <t>JE1962</t>
  </si>
  <si>
    <t>JE1963</t>
  </si>
  <si>
    <t>Laquinta Homewood Alabama</t>
  </si>
  <si>
    <t>JE1964</t>
  </si>
  <si>
    <t>JE1965</t>
  </si>
  <si>
    <t>JE1966</t>
  </si>
  <si>
    <t>JE1967</t>
  </si>
  <si>
    <t>JE1969</t>
  </si>
  <si>
    <t>JE1970</t>
  </si>
  <si>
    <t>JE1971</t>
  </si>
  <si>
    <t>JE1972</t>
  </si>
  <si>
    <t>JE1973</t>
  </si>
  <si>
    <t>JE1974</t>
  </si>
  <si>
    <t>Stay Bridge - Manteca - CA - Aman Dhillon</t>
  </si>
  <si>
    <t>JE1975</t>
  </si>
  <si>
    <t>JE1976</t>
  </si>
  <si>
    <t>JE1977</t>
  </si>
  <si>
    <t>JE1978</t>
  </si>
  <si>
    <t>JE1979</t>
  </si>
  <si>
    <t>Jaimin Patel</t>
  </si>
  <si>
    <t>JE1980</t>
  </si>
  <si>
    <t>JE1981</t>
  </si>
  <si>
    <t>The Eden</t>
  </si>
  <si>
    <t>JE1982</t>
  </si>
  <si>
    <t>JE1983</t>
  </si>
  <si>
    <t>Kanti kusum Inc</t>
  </si>
  <si>
    <t>JE1984</t>
  </si>
  <si>
    <t>JE1985</t>
  </si>
  <si>
    <t>HAMPTON INN PEARLAND</t>
  </si>
  <si>
    <t>JE1986</t>
  </si>
  <si>
    <t>JE1987</t>
  </si>
  <si>
    <t>JE1988</t>
  </si>
  <si>
    <t>JE1989</t>
  </si>
  <si>
    <t>JE1990</t>
  </si>
  <si>
    <t>JE1991</t>
  </si>
  <si>
    <t>JE1992</t>
  </si>
  <si>
    <t>JE1993</t>
  </si>
  <si>
    <t>JE1994</t>
  </si>
  <si>
    <t>JE1995</t>
  </si>
  <si>
    <t>JE1996</t>
  </si>
  <si>
    <t>JE1997</t>
  </si>
  <si>
    <t>JE1998</t>
  </si>
  <si>
    <t>JE1999</t>
  </si>
  <si>
    <t>BMK Construction LLC</t>
  </si>
  <si>
    <t>JE2000</t>
  </si>
  <si>
    <t>JE2001</t>
  </si>
  <si>
    <t>JE2002</t>
  </si>
  <si>
    <t>JE2003</t>
  </si>
  <si>
    <t>JE2004</t>
  </si>
  <si>
    <t>JE2005</t>
  </si>
  <si>
    <t>JE2006</t>
  </si>
  <si>
    <t>JE2007</t>
  </si>
  <si>
    <t>JE2008</t>
  </si>
  <si>
    <t>JE2009</t>
  </si>
  <si>
    <t>WYNDHAM D&amp;C CONFERENCE BOOTH / WYNDHAM BRAND</t>
  </si>
  <si>
    <t>JE2010</t>
  </si>
  <si>
    <t>JE2011</t>
  </si>
  <si>
    <t>JE2012</t>
  </si>
  <si>
    <t>La Quinta by Wyndham Dallas DFW Airport N</t>
  </si>
  <si>
    <t>JE2013</t>
  </si>
  <si>
    <t>JE2014</t>
  </si>
  <si>
    <t>JE2015</t>
  </si>
  <si>
    <t>Sunray Group / Holiday Inn Burlington Hotel &amp; Conference Centre CANADA</t>
  </si>
  <si>
    <t>JE2016</t>
  </si>
  <si>
    <t>JE2017</t>
  </si>
  <si>
    <t>JE2018</t>
  </si>
  <si>
    <t>Wingate/ Hawthorne Kingman</t>
  </si>
  <si>
    <t>JE2019</t>
  </si>
  <si>
    <t>JE2020</t>
  </si>
  <si>
    <t>JE2021</t>
  </si>
  <si>
    <t>JE2022</t>
  </si>
  <si>
    <t>JE2023</t>
  </si>
  <si>
    <t>JE2024</t>
  </si>
  <si>
    <t>JE2025</t>
  </si>
  <si>
    <t>JE2026</t>
  </si>
  <si>
    <t>Sonder</t>
  </si>
  <si>
    <t>JE2027</t>
  </si>
  <si>
    <t>JE2028</t>
  </si>
  <si>
    <t>LAQUINTA TRINIDAD CO</t>
  </si>
  <si>
    <t>JE2029</t>
  </si>
  <si>
    <t>La Quinta Inn - Sarasota FL - Raj Mukkirla</t>
  </si>
  <si>
    <t>JE2030</t>
  </si>
  <si>
    <t>JE2031</t>
  </si>
  <si>
    <t>JE2032</t>
  </si>
  <si>
    <t>JE2033</t>
  </si>
  <si>
    <t>JE2034</t>
  </si>
  <si>
    <t>JE2035</t>
  </si>
  <si>
    <t>JE2036</t>
  </si>
  <si>
    <t>JE2037</t>
  </si>
  <si>
    <t>JE2038</t>
  </si>
  <si>
    <t>JE2039</t>
  </si>
  <si>
    <t>JE2040</t>
  </si>
  <si>
    <t>Candlewood Suites -Columbus,Oh-Kautilya group</t>
  </si>
  <si>
    <t>JE2041</t>
  </si>
  <si>
    <t>JE2042</t>
  </si>
  <si>
    <t>JE2043</t>
  </si>
  <si>
    <t>JE2044</t>
  </si>
  <si>
    <t>JE2045</t>
  </si>
  <si>
    <t>HOME 2 SUITES - Lake Jackson, TX</t>
  </si>
  <si>
    <t>JE2046</t>
  </si>
  <si>
    <t>JE2047</t>
  </si>
  <si>
    <t>Jay Sun Hospitality LLC / La Quinta La Habra,CA</t>
  </si>
  <si>
    <t>JE2048</t>
  </si>
  <si>
    <t>JE2049</t>
  </si>
  <si>
    <t>JE2050</t>
  </si>
  <si>
    <t>JE2051</t>
  </si>
  <si>
    <t>JE2052</t>
  </si>
  <si>
    <t>JE2053</t>
  </si>
  <si>
    <t>Wingate Owensboro_KY</t>
  </si>
  <si>
    <t>JE2054</t>
  </si>
  <si>
    <t>JE2055</t>
  </si>
  <si>
    <t>JE2056</t>
  </si>
  <si>
    <t>JE2058</t>
  </si>
  <si>
    <t>JE2059</t>
  </si>
  <si>
    <t>JE2060</t>
  </si>
  <si>
    <t>JE2061</t>
  </si>
  <si>
    <t>JE2062</t>
  </si>
  <si>
    <t>JE2063</t>
  </si>
  <si>
    <t>JE2064</t>
  </si>
  <si>
    <t>JE2065</t>
  </si>
  <si>
    <t>JE2066</t>
  </si>
  <si>
    <t>JE2067</t>
  </si>
  <si>
    <t>JE2068</t>
  </si>
  <si>
    <t>Wyndham Trademark Fredericksburg</t>
  </si>
  <si>
    <t>JE2069</t>
  </si>
  <si>
    <t>JE2070</t>
  </si>
  <si>
    <t>JE2071</t>
  </si>
  <si>
    <t>Ascent hospitality Home2 West Lafayette IN</t>
  </si>
  <si>
    <t>JE2072</t>
  </si>
  <si>
    <t>Ascent hospitality Home2 Suites Fairburn GA</t>
  </si>
  <si>
    <t>JE2073</t>
  </si>
  <si>
    <t>JE2074</t>
  </si>
  <si>
    <t>JE2075</t>
  </si>
  <si>
    <t>La Quinta Hawthorn - Miamisburg, OH</t>
  </si>
  <si>
    <t>JE2076</t>
  </si>
  <si>
    <t>JE2077</t>
  </si>
  <si>
    <t>JE2078</t>
  </si>
  <si>
    <t>JE2079</t>
  </si>
  <si>
    <t>Ritzway Group, LLC / Crowne Plaza Galleria Area</t>
  </si>
  <si>
    <t>JE2080</t>
  </si>
  <si>
    <t>JE2081</t>
  </si>
  <si>
    <t>JE2082</t>
  </si>
  <si>
    <t>JE2083</t>
  </si>
  <si>
    <t>JE2084</t>
  </si>
  <si>
    <t>JE2085</t>
  </si>
  <si>
    <t>JE2086</t>
  </si>
  <si>
    <t>JE2087</t>
  </si>
  <si>
    <t>JE2088</t>
  </si>
  <si>
    <t>JE2089</t>
  </si>
  <si>
    <t>JE2090</t>
  </si>
  <si>
    <t>JE2091</t>
  </si>
  <si>
    <t>JE2092</t>
  </si>
  <si>
    <t>JE2093</t>
  </si>
  <si>
    <t>JE2094</t>
  </si>
  <si>
    <t>JE2095</t>
  </si>
  <si>
    <t>JE2096</t>
  </si>
  <si>
    <t>JE2097</t>
  </si>
  <si>
    <t>JE2098</t>
  </si>
  <si>
    <t>JE2099</t>
  </si>
  <si>
    <t>JE2100</t>
  </si>
  <si>
    <t>JE2101</t>
  </si>
  <si>
    <t>JE2102</t>
  </si>
  <si>
    <t>La Quinta Hawthorn - DeSoto,TX</t>
  </si>
  <si>
    <t>JE2103</t>
  </si>
  <si>
    <t>JE2104</t>
  </si>
  <si>
    <t>JE2105</t>
  </si>
  <si>
    <t>JE2106</t>
  </si>
  <si>
    <t>JE2107</t>
  </si>
  <si>
    <t>JE2108</t>
  </si>
  <si>
    <t>LaQuinta Inn Pharr TX</t>
  </si>
  <si>
    <t>JE2109</t>
  </si>
  <si>
    <t>JE2110</t>
  </si>
  <si>
    <t>JE2111</t>
  </si>
  <si>
    <t>JE2112</t>
  </si>
  <si>
    <t>JE2113</t>
  </si>
  <si>
    <t>JE2114</t>
  </si>
  <si>
    <t>JE2115</t>
  </si>
  <si>
    <t>JE2116</t>
  </si>
  <si>
    <t>JE2117</t>
  </si>
  <si>
    <t>Yale Tile &amp; Stone, LLC</t>
  </si>
  <si>
    <t>JE2118</t>
  </si>
  <si>
    <t>JE2119</t>
  </si>
  <si>
    <t>JE2120</t>
  </si>
  <si>
    <t>JE2121</t>
  </si>
  <si>
    <t>JE2122</t>
  </si>
  <si>
    <t>JE2123</t>
  </si>
  <si>
    <t>Wingate by Wyndham-Farmington, NM.</t>
  </si>
  <si>
    <t>JE2126</t>
  </si>
  <si>
    <t>JE2127</t>
  </si>
  <si>
    <t>JE2128</t>
  </si>
  <si>
    <t>JE2129</t>
  </si>
  <si>
    <t>JE2133</t>
  </si>
  <si>
    <t>JE2134</t>
  </si>
  <si>
    <t>JE2135</t>
  </si>
  <si>
    <t>JE2136</t>
  </si>
  <si>
    <t>LA QUINTA SHONTO AZ</t>
  </si>
  <si>
    <t>JE2137</t>
  </si>
  <si>
    <t>JE2138</t>
  </si>
  <si>
    <t>JE2139</t>
  </si>
  <si>
    <t>JE2140</t>
  </si>
  <si>
    <t>JE2141</t>
  </si>
  <si>
    <t>JE2142</t>
  </si>
  <si>
    <t>Hampton Inn Katy TX</t>
  </si>
  <si>
    <t>JE2143</t>
  </si>
  <si>
    <t>JE2144</t>
  </si>
  <si>
    <t>JE2145</t>
  </si>
  <si>
    <t>CPNA Management &amp; Services Inc.</t>
  </si>
  <si>
    <t>JE2146</t>
  </si>
  <si>
    <t>JE2147</t>
  </si>
  <si>
    <t>Guru Krishna Corporation</t>
  </si>
  <si>
    <t>JE2148</t>
  </si>
  <si>
    <t>JE2149</t>
  </si>
  <si>
    <t>JE2150</t>
  </si>
  <si>
    <t>JE2151</t>
  </si>
  <si>
    <t>JE2152</t>
  </si>
  <si>
    <t>JE2153</t>
  </si>
  <si>
    <t>Hilton Garden Inn Nashville</t>
  </si>
  <si>
    <t>JE2154</t>
  </si>
  <si>
    <t>JE2155</t>
  </si>
  <si>
    <t>JE2156</t>
  </si>
  <si>
    <t>JE2157</t>
  </si>
  <si>
    <t>JE2158</t>
  </si>
  <si>
    <t>Nancy Paolino</t>
  </si>
  <si>
    <t>JE2159</t>
  </si>
  <si>
    <t>JE2160</t>
  </si>
  <si>
    <t>JE2161</t>
  </si>
  <si>
    <t>JE2162</t>
  </si>
  <si>
    <t>JE2163</t>
  </si>
  <si>
    <t>JE2164</t>
  </si>
  <si>
    <t>JE2165</t>
  </si>
  <si>
    <t>JE2166</t>
  </si>
  <si>
    <t>JE2167</t>
  </si>
  <si>
    <t>JE2168</t>
  </si>
  <si>
    <t>SUPREME BRIGHT ATLANTIC CITY LLC (TRIBUTE SEAHAUS)</t>
  </si>
  <si>
    <t>JE2169</t>
  </si>
  <si>
    <t>JE2170</t>
  </si>
  <si>
    <t>JE2171</t>
  </si>
  <si>
    <t>JE2172</t>
  </si>
  <si>
    <t>JE2173</t>
  </si>
  <si>
    <t>JE2174</t>
  </si>
  <si>
    <t>JE2175</t>
  </si>
  <si>
    <t>COURY HOSPITALITY (TRIBUTE SEAHAUS)</t>
  </si>
  <si>
    <t>JE2176</t>
  </si>
  <si>
    <t>JE2177</t>
  </si>
  <si>
    <t>JE2178</t>
  </si>
  <si>
    <t>JE2179</t>
  </si>
  <si>
    <t>JE2180</t>
  </si>
  <si>
    <t>JE2181</t>
  </si>
  <si>
    <t>JE2182</t>
  </si>
  <si>
    <t>JE2183</t>
  </si>
  <si>
    <t>JE2184</t>
  </si>
  <si>
    <t>JE2185</t>
  </si>
  <si>
    <t>JE2186</t>
  </si>
  <si>
    <t>JE2187</t>
  </si>
  <si>
    <t>JE2188</t>
  </si>
  <si>
    <t>JE2189</t>
  </si>
  <si>
    <t>JE2190</t>
  </si>
  <si>
    <t>JE2191</t>
  </si>
  <si>
    <t>JE2192</t>
  </si>
  <si>
    <t>JE2193</t>
  </si>
  <si>
    <t>JE2194</t>
  </si>
  <si>
    <t>JE2195</t>
  </si>
  <si>
    <t>Swift DBM LLC</t>
  </si>
  <si>
    <t>JE2196</t>
  </si>
  <si>
    <t>JE2197</t>
  </si>
  <si>
    <t>JE2198</t>
  </si>
  <si>
    <t>JE2199</t>
  </si>
  <si>
    <t>JE2200</t>
  </si>
  <si>
    <t>JE2201</t>
  </si>
  <si>
    <t>JE2202</t>
  </si>
  <si>
    <t>JE2203</t>
  </si>
  <si>
    <t>Comfort Inn, Rebrand, Princeton IL</t>
  </si>
  <si>
    <t>JE2204</t>
  </si>
  <si>
    <t>JE2205</t>
  </si>
  <si>
    <t>JE2206</t>
  </si>
  <si>
    <t>JE2207</t>
  </si>
  <si>
    <t>JE2208</t>
  </si>
  <si>
    <t>JE2209</t>
  </si>
  <si>
    <t>JE2210</t>
  </si>
  <si>
    <t>JE2211</t>
  </si>
  <si>
    <t>JE2212</t>
  </si>
  <si>
    <t>JE2213</t>
  </si>
  <si>
    <t>JE2214</t>
  </si>
  <si>
    <t>JE2215</t>
  </si>
  <si>
    <t>JE2216</t>
  </si>
  <si>
    <t>JE2217</t>
  </si>
  <si>
    <t>JE2218</t>
  </si>
  <si>
    <t>New Rock Tile</t>
  </si>
  <si>
    <t>JE2219</t>
  </si>
  <si>
    <t>JE2220</t>
  </si>
  <si>
    <t>JE2221</t>
  </si>
  <si>
    <t>Wingate - Erlanger, KY</t>
  </si>
  <si>
    <t>JE2222</t>
  </si>
  <si>
    <t>JE2223</t>
  </si>
  <si>
    <t>JE2224</t>
  </si>
  <si>
    <t>JE2225</t>
  </si>
  <si>
    <t>JE2226</t>
  </si>
  <si>
    <t>JE2227</t>
  </si>
  <si>
    <t>JE2228</t>
  </si>
  <si>
    <t>JE2229</t>
  </si>
  <si>
    <t>JE2230</t>
  </si>
  <si>
    <t>JE2231</t>
  </si>
  <si>
    <t>JE2232</t>
  </si>
  <si>
    <t>JE2233</t>
  </si>
  <si>
    <t>JE2234</t>
  </si>
  <si>
    <t>Milender-White</t>
  </si>
  <si>
    <t>JE2235</t>
  </si>
  <si>
    <t>Wyndham Garden Romulus Detroit Metro Airport</t>
  </si>
  <si>
    <t>JE2236</t>
  </si>
  <si>
    <t>JE2237</t>
  </si>
  <si>
    <t>JE2238</t>
  </si>
  <si>
    <t>JE2239</t>
  </si>
  <si>
    <t>Sea Glass Beach Place LLC</t>
  </si>
  <si>
    <t>JE2240</t>
  </si>
  <si>
    <t>JE2241</t>
  </si>
  <si>
    <t>JE2242</t>
  </si>
  <si>
    <t>JE2243</t>
  </si>
  <si>
    <t>TOWNEPLACE SUITES - OKC</t>
  </si>
  <si>
    <t>JE2244</t>
  </si>
  <si>
    <t>JE2245</t>
  </si>
  <si>
    <t>JE2246</t>
  </si>
  <si>
    <t>JE2247</t>
  </si>
  <si>
    <t>JE2248</t>
  </si>
  <si>
    <t>JE2249</t>
  </si>
  <si>
    <t>JE2250</t>
  </si>
  <si>
    <t>JE2251</t>
  </si>
  <si>
    <t>JE2252</t>
  </si>
  <si>
    <t>JE2253</t>
  </si>
  <si>
    <t>JE2254</t>
  </si>
  <si>
    <t>JE2255</t>
  </si>
  <si>
    <t>JE2256</t>
  </si>
  <si>
    <t>JE2257</t>
  </si>
  <si>
    <t>JE2258</t>
  </si>
  <si>
    <t>JE2259</t>
  </si>
  <si>
    <t>JE2260</t>
  </si>
  <si>
    <t>JE2261</t>
  </si>
  <si>
    <t>JE2262</t>
  </si>
  <si>
    <t>AFP 103 Corp</t>
  </si>
  <si>
    <t>JE2263</t>
  </si>
  <si>
    <t>JE2264</t>
  </si>
  <si>
    <t>JE2265</t>
  </si>
  <si>
    <t>JE2266</t>
  </si>
  <si>
    <t>JE2267</t>
  </si>
  <si>
    <t>The DOI Residence/ DEAZLY INC.</t>
  </si>
  <si>
    <t>JE2268</t>
  </si>
  <si>
    <t>JE2269</t>
  </si>
  <si>
    <t>Brighter Vision Group, LP</t>
  </si>
  <si>
    <t>JE2270</t>
  </si>
  <si>
    <t>Staybridge Suites c/o Ravi Designs</t>
  </si>
  <si>
    <t>JE2271</t>
  </si>
  <si>
    <t>JE2272</t>
  </si>
  <si>
    <t>JE2273</t>
  </si>
  <si>
    <t>JE2274</t>
  </si>
  <si>
    <t>JE2275</t>
  </si>
  <si>
    <t>JE2276</t>
  </si>
  <si>
    <t>JE2277</t>
  </si>
  <si>
    <t>JE2278</t>
  </si>
  <si>
    <t>JE2279</t>
  </si>
  <si>
    <t>Hawthorn Suites.</t>
  </si>
  <si>
    <t>JE2280</t>
  </si>
  <si>
    <t>JE2281</t>
  </si>
  <si>
    <t>JE2282</t>
  </si>
  <si>
    <t>APD Construction - The Place</t>
  </si>
  <si>
    <t>JE2283</t>
  </si>
  <si>
    <t>JE2284</t>
  </si>
  <si>
    <t>The Place Port Aransas TX</t>
  </si>
  <si>
    <t>JE2285</t>
  </si>
  <si>
    <t>JE2286</t>
  </si>
  <si>
    <t>JE2287</t>
  </si>
  <si>
    <t>JE2288</t>
  </si>
  <si>
    <t>JE2289</t>
  </si>
  <si>
    <t>Someshwar Motel LLC - Comfort Inn Ogallala, NE</t>
  </si>
  <si>
    <t>JE2290</t>
  </si>
  <si>
    <t>JE2291</t>
  </si>
  <si>
    <t>JE2292</t>
  </si>
  <si>
    <t>JE2293</t>
  </si>
  <si>
    <t>JE2294</t>
  </si>
  <si>
    <t>JE2295</t>
  </si>
  <si>
    <t>JE2296</t>
  </si>
  <si>
    <t>Supreme Bright Westlake I LLC</t>
  </si>
  <si>
    <t>JE2297</t>
  </si>
  <si>
    <t>JE2298</t>
  </si>
  <si>
    <t>JE2299</t>
  </si>
  <si>
    <t>JE2300</t>
  </si>
  <si>
    <t>JE2301</t>
  </si>
  <si>
    <t>JE2302</t>
  </si>
  <si>
    <t>JE2303</t>
  </si>
  <si>
    <t>JE2304</t>
  </si>
  <si>
    <t>JE2305</t>
  </si>
  <si>
    <t>JE2306</t>
  </si>
  <si>
    <t>JE2307</t>
  </si>
  <si>
    <t>JE2308</t>
  </si>
  <si>
    <t>Hotel Beacon NYC</t>
  </si>
  <si>
    <t>JE2309</t>
  </si>
  <si>
    <t>JE2310</t>
  </si>
  <si>
    <t>JE2311</t>
  </si>
  <si>
    <t>JE2314</t>
  </si>
  <si>
    <t>JE2315</t>
  </si>
  <si>
    <t>A-1 Clackamas LLC</t>
  </si>
  <si>
    <t>JE2316</t>
  </si>
  <si>
    <t>JE2317</t>
  </si>
  <si>
    <t>JE2318</t>
  </si>
  <si>
    <t>JE2319</t>
  </si>
  <si>
    <t>JE2320</t>
  </si>
  <si>
    <t>JE2321</t>
  </si>
  <si>
    <t>JE2322</t>
  </si>
  <si>
    <t>JE2323</t>
  </si>
  <si>
    <t>JE2324</t>
  </si>
  <si>
    <t>JE2325</t>
  </si>
  <si>
    <t>JE2326</t>
  </si>
  <si>
    <t>Swinerton</t>
  </si>
  <si>
    <t>JE2327</t>
  </si>
  <si>
    <t>JE2328</t>
  </si>
  <si>
    <t>JE2329</t>
  </si>
  <si>
    <t>JE2330</t>
  </si>
  <si>
    <t>JE2331</t>
  </si>
  <si>
    <t>JE2332</t>
  </si>
  <si>
    <t>JE2333</t>
  </si>
  <si>
    <t>JE2334</t>
  </si>
  <si>
    <t>JE2335</t>
  </si>
  <si>
    <t>JE2336</t>
  </si>
  <si>
    <t>JE2337</t>
  </si>
  <si>
    <t>JE2338</t>
  </si>
  <si>
    <t>JE2339</t>
  </si>
  <si>
    <t>JE2340</t>
  </si>
  <si>
    <t>Fairfield Inn Gadsden AL</t>
  </si>
  <si>
    <t>JE2341</t>
  </si>
  <si>
    <t>JE2342</t>
  </si>
  <si>
    <t>JE2343</t>
  </si>
  <si>
    <t>JE2344</t>
  </si>
  <si>
    <t>JE2345</t>
  </si>
  <si>
    <t>JE2346</t>
  </si>
  <si>
    <t>JE2347</t>
  </si>
  <si>
    <t>JE2348</t>
  </si>
  <si>
    <t>JE2349</t>
  </si>
  <si>
    <t>JE2350</t>
  </si>
  <si>
    <t>JE2351</t>
  </si>
  <si>
    <t>JE2352</t>
  </si>
  <si>
    <t>JE2353</t>
  </si>
  <si>
    <t>Fairfield Denver</t>
  </si>
  <si>
    <t>JE2354</t>
  </si>
  <si>
    <t>JE2355</t>
  </si>
  <si>
    <t>JE2356</t>
  </si>
  <si>
    <t>JE2357</t>
  </si>
  <si>
    <t>JE2358</t>
  </si>
  <si>
    <t>JE2360</t>
  </si>
  <si>
    <t>JE2361</t>
  </si>
  <si>
    <t>JE2362</t>
  </si>
  <si>
    <t>JE2364</t>
  </si>
  <si>
    <t>JE2365</t>
  </si>
  <si>
    <t>JE2366</t>
  </si>
  <si>
    <t>JE2367</t>
  </si>
  <si>
    <t>JE2368</t>
  </si>
  <si>
    <t>JE2369</t>
  </si>
  <si>
    <t>JE2370</t>
  </si>
  <si>
    <t>La Quinta Auburn AL</t>
  </si>
  <si>
    <t>JE2371</t>
  </si>
  <si>
    <t>JE2372</t>
  </si>
  <si>
    <t>JE2373</t>
  </si>
  <si>
    <t>JE2374</t>
  </si>
  <si>
    <t>JE2375</t>
  </si>
  <si>
    <t>JE2377</t>
  </si>
  <si>
    <t>JE2378</t>
  </si>
  <si>
    <t>JE2379</t>
  </si>
  <si>
    <t>JE2380</t>
  </si>
  <si>
    <t>JE2381</t>
  </si>
  <si>
    <t>JE2382</t>
  </si>
  <si>
    <t>JE2383</t>
  </si>
  <si>
    <t>JE2384</t>
  </si>
  <si>
    <t>JE2385</t>
  </si>
  <si>
    <t>JE2386</t>
  </si>
  <si>
    <t>Hawthorne Suites- Alpine WY</t>
  </si>
  <si>
    <t>JE2387</t>
  </si>
  <si>
    <t>Springhill Greensboro NC</t>
  </si>
  <si>
    <t>JE2388</t>
  </si>
  <si>
    <t>Floor Source</t>
  </si>
  <si>
    <t>JE2389</t>
  </si>
  <si>
    <t>MCP Group</t>
  </si>
  <si>
    <t>JE2390</t>
  </si>
  <si>
    <t>E&amp;S Flooring LLC</t>
  </si>
  <si>
    <t>JE2391</t>
  </si>
  <si>
    <t>Supreme Bright Albuquerque I, LLC</t>
  </si>
  <si>
    <t>JE2392</t>
  </si>
  <si>
    <t>INTERTECH FLOORING</t>
  </si>
  <si>
    <t>JE2393</t>
  </si>
  <si>
    <t>Contractors Tiles Plus</t>
  </si>
  <si>
    <t>JE2394</t>
  </si>
  <si>
    <t>JE2395</t>
  </si>
  <si>
    <t>Aquaterra Outdoors</t>
  </si>
  <si>
    <t>JE2396</t>
  </si>
  <si>
    <t>JE2397</t>
  </si>
  <si>
    <t>JE2398</t>
  </si>
  <si>
    <t>SET Floors</t>
  </si>
  <si>
    <t>JE2399</t>
  </si>
  <si>
    <t>Landrys</t>
  </si>
  <si>
    <t>JE2400</t>
  </si>
  <si>
    <t>JE2401</t>
  </si>
  <si>
    <t>JE2402</t>
  </si>
  <si>
    <t>JE2403</t>
  </si>
  <si>
    <t>JE2404</t>
  </si>
  <si>
    <t>Zenith Roofing Services</t>
  </si>
  <si>
    <t>JE2405</t>
  </si>
  <si>
    <t>Atmosphere Commercial Interiors</t>
  </si>
  <si>
    <t>JE2406</t>
  </si>
  <si>
    <t>Trilogy Autograph Huntsville</t>
  </si>
  <si>
    <t>JE2407</t>
  </si>
  <si>
    <t>JE2408</t>
  </si>
  <si>
    <t>Darien Heights Residences</t>
  </si>
  <si>
    <t>JE2663</t>
  </si>
  <si>
    <t>Sunbridge Venetian LP Inc.1</t>
  </si>
  <si>
    <t>JE2664</t>
  </si>
  <si>
    <t>Innovation  Hospitality Purveyors</t>
  </si>
  <si>
    <t>JE3120</t>
  </si>
  <si>
    <t>Oriental Weavers International Egypt</t>
  </si>
  <si>
    <t>JE3121</t>
  </si>
  <si>
    <t>JE3130</t>
  </si>
  <si>
    <t>JE3131</t>
  </si>
  <si>
    <t>JE3132</t>
  </si>
  <si>
    <t>JE3133</t>
  </si>
  <si>
    <t>JE3134</t>
  </si>
  <si>
    <t>JE3165</t>
  </si>
  <si>
    <t>Fyffe Construction CO/ LaQuinta Manchester</t>
  </si>
  <si>
    <t>JE3166</t>
  </si>
  <si>
    <t>CAPITOL HOTEL NASHVILLE/Dan</t>
  </si>
  <si>
    <t>JE3167</t>
  </si>
  <si>
    <t>Marriott Fairfield Harrisburg PA</t>
  </si>
  <si>
    <t>JE3168</t>
  </si>
  <si>
    <t>JE3169</t>
  </si>
  <si>
    <t>LA QUINTA MODEL ROOM / GV HEADQUARTERS, HOUSTON</t>
  </si>
  <si>
    <t>JE3170</t>
  </si>
  <si>
    <t>JE3171</t>
  </si>
  <si>
    <t>LAQUINTA YUMA AZ</t>
  </si>
  <si>
    <t>JE3172</t>
  </si>
  <si>
    <t>JE3173</t>
  </si>
  <si>
    <t>Courtyard Navy Yard, Philadelphia</t>
  </si>
  <si>
    <t>JE3174</t>
  </si>
  <si>
    <t>JE3175</t>
  </si>
  <si>
    <t>CORNER STONE FLOORING COMPANIES</t>
  </si>
  <si>
    <t>JE3176</t>
  </si>
  <si>
    <t>La Quinta -Madison WI -Savan Patel</t>
  </si>
  <si>
    <t>JE3177</t>
  </si>
  <si>
    <t>JE3178</t>
  </si>
  <si>
    <t>JE3179</t>
  </si>
  <si>
    <t>JE3180</t>
  </si>
  <si>
    <t>JE3181</t>
  </si>
  <si>
    <t>JE3182</t>
  </si>
  <si>
    <t>Nandas Holding Ltd.c/o Sunray Group</t>
  </si>
  <si>
    <t>JE3183</t>
  </si>
  <si>
    <t>Hampton inn &amp; Suites Enterprise, Al (5335)</t>
  </si>
  <si>
    <t>JE3184</t>
  </si>
  <si>
    <t>JE3185</t>
  </si>
  <si>
    <t>Acoya South Bay</t>
  </si>
  <si>
    <t>JE3186</t>
  </si>
  <si>
    <t>EXPOSED DESIGN GROUP</t>
  </si>
  <si>
    <t>JE3187</t>
  </si>
  <si>
    <t>CCMH Metro Center LLC</t>
  </si>
  <si>
    <t>JE3188</t>
  </si>
  <si>
    <t>Devkrupa Hospitality Inc.</t>
  </si>
  <si>
    <t>JE3189</t>
  </si>
  <si>
    <t>THE TD GROUP</t>
  </si>
  <si>
    <t>JE3190</t>
  </si>
  <si>
    <t>Layered Dimensions Interior Design</t>
  </si>
  <si>
    <t>JE3191</t>
  </si>
  <si>
    <t>La Quinta Brookshire TX</t>
  </si>
  <si>
    <t>JE3192</t>
  </si>
  <si>
    <t>ECHO SUITES  /MCP Development, Inc</t>
  </si>
  <si>
    <t>JE3193</t>
  </si>
  <si>
    <t>Interstate Construction Corp.</t>
  </si>
  <si>
    <t>JE3194</t>
  </si>
  <si>
    <t>Krushiker Hospitality Group, Inc/ Homewood Suites- Fayetteville, AR</t>
  </si>
  <si>
    <t>JE3195</t>
  </si>
  <si>
    <t>JE3196</t>
  </si>
  <si>
    <t>JE3197</t>
  </si>
  <si>
    <t>Wyndham Garden Newark</t>
  </si>
  <si>
    <t>JE3198</t>
  </si>
  <si>
    <t>LaQuinta - Stafford - TX</t>
  </si>
  <si>
    <t>JE3199</t>
  </si>
  <si>
    <t>335 8th Avenue</t>
  </si>
  <si>
    <t>JE3200</t>
  </si>
  <si>
    <t>JE3201</t>
  </si>
  <si>
    <t>JE3202</t>
  </si>
  <si>
    <t>JE3203</t>
  </si>
  <si>
    <t>CANDLEWOOD - PERRYSBERG</t>
  </si>
  <si>
    <t>JE3204</t>
  </si>
  <si>
    <t>Pinnacle Hospitality Partners / Hilton Garden inn Nashville</t>
  </si>
  <si>
    <t>JE3205</t>
  </si>
  <si>
    <t>JE3206</t>
  </si>
  <si>
    <t>JE3207</t>
  </si>
  <si>
    <t>JE3208</t>
  </si>
  <si>
    <t>Wingate by Wyndham Pueblo CO</t>
  </si>
  <si>
    <t>JE3209</t>
  </si>
  <si>
    <t>JE3210</t>
  </si>
  <si>
    <t>JE3211</t>
  </si>
  <si>
    <t>Best Western Premiere / Colorado Hospitality</t>
  </si>
  <si>
    <t>JE3212</t>
  </si>
  <si>
    <t>Fairfield Inn - Indianapolis</t>
  </si>
  <si>
    <t>JE3213</t>
  </si>
  <si>
    <t>JE3214</t>
  </si>
  <si>
    <t>JE3215</t>
  </si>
  <si>
    <t>JE3216</t>
  </si>
  <si>
    <t>JE3217</t>
  </si>
  <si>
    <t>JE3218</t>
  </si>
  <si>
    <t>Lynden Hospitality 2, LLC</t>
  </si>
  <si>
    <t>JE3219</t>
  </si>
  <si>
    <t>Residence Inn Indianapolis, IN</t>
  </si>
  <si>
    <t>JE3220</t>
  </si>
  <si>
    <t>JE3221</t>
  </si>
  <si>
    <t>JE3222</t>
  </si>
  <si>
    <t>JE3223</t>
  </si>
  <si>
    <t>JE3224</t>
  </si>
  <si>
    <t>JE3225</t>
  </si>
  <si>
    <t>JE3226</t>
  </si>
  <si>
    <t>JE3227</t>
  </si>
  <si>
    <t>La Quinta inn-Richmond</t>
  </si>
  <si>
    <t>JE3228</t>
  </si>
  <si>
    <t>JE3229</t>
  </si>
  <si>
    <t>JE3230</t>
  </si>
  <si>
    <t>JE3231</t>
  </si>
  <si>
    <t>JE3232</t>
  </si>
  <si>
    <t>Ritzway Group, LLC / Sheraton Columbus</t>
  </si>
  <si>
    <t>JE3233</t>
  </si>
  <si>
    <t>AUTOGRAPH TRILOGY HUNTSVILLE AL</t>
  </si>
  <si>
    <t>JE3234</t>
  </si>
  <si>
    <t>AJA Investments LLC/ Wyndham Lake Charles</t>
  </si>
  <si>
    <t>JE3235</t>
  </si>
  <si>
    <t>JE3236</t>
  </si>
  <si>
    <t>JE3237</t>
  </si>
  <si>
    <t>UPNEXT HOSPITALITY - STAYBRIDGE</t>
  </si>
  <si>
    <t>JE3238</t>
  </si>
  <si>
    <t>SUBLIME CUSTOM STONE</t>
  </si>
  <si>
    <t>JE3239</t>
  </si>
  <si>
    <t>JE3241</t>
  </si>
  <si>
    <t>JE3242</t>
  </si>
  <si>
    <t>Super 8 motel - TN</t>
  </si>
  <si>
    <t>JE3243</t>
  </si>
  <si>
    <t>Body Harmony (Anthony Buck)</t>
  </si>
  <si>
    <t>JE3244</t>
  </si>
  <si>
    <t>JE3245</t>
  </si>
  <si>
    <t>JE3246</t>
  </si>
  <si>
    <t>JE3247</t>
  </si>
  <si>
    <t>JE3248</t>
  </si>
  <si>
    <t>JE3249</t>
  </si>
  <si>
    <t>JE3250</t>
  </si>
  <si>
    <t>JE3251</t>
  </si>
  <si>
    <t>JE3252</t>
  </si>
  <si>
    <t>JE3253</t>
  </si>
  <si>
    <t>JE3254</t>
  </si>
  <si>
    <t>JE3255</t>
  </si>
  <si>
    <t>JE3256</t>
  </si>
  <si>
    <t>JE3257</t>
  </si>
  <si>
    <t>JE3258</t>
  </si>
  <si>
    <t>JE3259</t>
  </si>
  <si>
    <t>JE3260</t>
  </si>
  <si>
    <t>JE3261</t>
  </si>
  <si>
    <t>JE3262</t>
  </si>
  <si>
    <t>JE3263</t>
  </si>
  <si>
    <t>JE3264</t>
  </si>
  <si>
    <t>Mitch Cox Construction</t>
  </si>
  <si>
    <t>JE3265</t>
  </si>
  <si>
    <t>Ramada Plaza Resort &amp; Suites Orlando/ MIC Hotel Corp</t>
  </si>
  <si>
    <t>JE3266</t>
  </si>
  <si>
    <t>JE3267</t>
  </si>
  <si>
    <t>JE3268</t>
  </si>
  <si>
    <t>FineCraft Contractors, Inc.</t>
  </si>
  <si>
    <t>JE3269</t>
  </si>
  <si>
    <t>ISLAMIC EDUCATION CENTER</t>
  </si>
  <si>
    <t>JE3334</t>
  </si>
  <si>
    <t>Elastron Group</t>
  </si>
  <si>
    <t>JE3335</t>
  </si>
  <si>
    <t>JE3336</t>
  </si>
  <si>
    <t>JE2411</t>
  </si>
  <si>
    <t>Continental Inns of America La Quinta Inn</t>
  </si>
  <si>
    <t>JE2412</t>
  </si>
  <si>
    <t>Weaver Cooke Construction, LLC&gt;</t>
  </si>
  <si>
    <t>JE2413</t>
  </si>
  <si>
    <t>JE2414</t>
  </si>
  <si>
    <t>JE2415</t>
  </si>
  <si>
    <t>JE2416</t>
  </si>
  <si>
    <t>JE2417</t>
  </si>
  <si>
    <t>JE2418</t>
  </si>
  <si>
    <t>JE2419</t>
  </si>
  <si>
    <t>JE2420</t>
  </si>
  <si>
    <t>JE2421</t>
  </si>
  <si>
    <t>JE2422</t>
  </si>
  <si>
    <t>JE2423</t>
  </si>
  <si>
    <t>JE2424</t>
  </si>
  <si>
    <t>JE2425</t>
  </si>
  <si>
    <t>JE2426</t>
  </si>
  <si>
    <t>JE2427</t>
  </si>
  <si>
    <t>JE2428</t>
  </si>
  <si>
    <t>JE2429</t>
  </si>
  <si>
    <t>JE2430</t>
  </si>
  <si>
    <t>JE2431</t>
  </si>
  <si>
    <t>JE2432</t>
  </si>
  <si>
    <t>JE2433</t>
  </si>
  <si>
    <t>JE2434</t>
  </si>
  <si>
    <t>JE2435</t>
  </si>
  <si>
    <t>JE2436</t>
  </si>
  <si>
    <t>JE2437</t>
  </si>
  <si>
    <t>JE2438</t>
  </si>
  <si>
    <t>JE2439</t>
  </si>
  <si>
    <t>JE2440</t>
  </si>
  <si>
    <t>JE2441</t>
  </si>
  <si>
    <t>Watermark Commercial Contractors LLC</t>
  </si>
  <si>
    <t>JE2442</t>
  </si>
  <si>
    <t>JE2443</t>
  </si>
  <si>
    <t>JE2444</t>
  </si>
  <si>
    <t>JE2445</t>
  </si>
  <si>
    <t>JE2446</t>
  </si>
  <si>
    <t>AAA Hotel Management, Inc.</t>
  </si>
  <si>
    <t>JE2447</t>
  </si>
  <si>
    <t>JE2450</t>
  </si>
  <si>
    <t>JE2451</t>
  </si>
  <si>
    <t>JE2452</t>
  </si>
  <si>
    <t>JE2453</t>
  </si>
  <si>
    <t>JE2454</t>
  </si>
  <si>
    <t>JE2455</t>
  </si>
  <si>
    <t>JE2456</t>
  </si>
  <si>
    <t>JE2457</t>
  </si>
  <si>
    <t>JE2458</t>
  </si>
  <si>
    <t>JE2459</t>
  </si>
  <si>
    <t>JE2460</t>
  </si>
  <si>
    <t>JE2461</t>
  </si>
  <si>
    <t>JE2462</t>
  </si>
  <si>
    <t>JE2463</t>
  </si>
  <si>
    <t>JE2464</t>
  </si>
  <si>
    <t>JE2465</t>
  </si>
  <si>
    <t>JE2466</t>
  </si>
  <si>
    <t>JE2467</t>
  </si>
  <si>
    <t>JE2468</t>
  </si>
  <si>
    <t>JE2469</t>
  </si>
  <si>
    <t>JE2470</t>
  </si>
  <si>
    <t>JE2471</t>
  </si>
  <si>
    <t>JE2472</t>
  </si>
  <si>
    <t>JE2473</t>
  </si>
  <si>
    <t>JE2474</t>
  </si>
  <si>
    <t>JE2475</t>
  </si>
  <si>
    <t>JE2476</t>
  </si>
  <si>
    <t>JE2477</t>
  </si>
  <si>
    <t>JE2478</t>
  </si>
  <si>
    <t>JE2479</t>
  </si>
  <si>
    <t>JE2480</t>
  </si>
  <si>
    <t>JE2481</t>
  </si>
  <si>
    <t>JE2482</t>
  </si>
  <si>
    <t>JE2483</t>
  </si>
  <si>
    <t>JE2484</t>
  </si>
  <si>
    <t>JE2485</t>
  </si>
  <si>
    <t>JE2486</t>
  </si>
  <si>
    <t>JE2487</t>
  </si>
  <si>
    <t>JE2488</t>
  </si>
  <si>
    <t>JE2489</t>
  </si>
  <si>
    <t>JE2490</t>
  </si>
  <si>
    <t>JE2491</t>
  </si>
  <si>
    <t>JE2492</t>
  </si>
  <si>
    <t>JE2493</t>
  </si>
  <si>
    <t>JE2494</t>
  </si>
  <si>
    <t>JE2495</t>
  </si>
  <si>
    <t>JE2496</t>
  </si>
  <si>
    <t>JE2497</t>
  </si>
  <si>
    <t>Two one two</t>
  </si>
  <si>
    <t>JE2498</t>
  </si>
  <si>
    <t>JE2499</t>
  </si>
  <si>
    <t>JE2500</t>
  </si>
  <si>
    <t>JE2501</t>
  </si>
  <si>
    <t>JE2502</t>
  </si>
  <si>
    <t>JE2503</t>
  </si>
  <si>
    <t>JE2504</t>
  </si>
  <si>
    <t>JE2505</t>
  </si>
  <si>
    <t>JE2506</t>
  </si>
  <si>
    <t>JE2507</t>
  </si>
  <si>
    <t>JE2508</t>
  </si>
  <si>
    <t>JE2509</t>
  </si>
  <si>
    <t>JE2510</t>
  </si>
  <si>
    <t>JE2511</t>
  </si>
  <si>
    <t>JE2512</t>
  </si>
  <si>
    <t>JE2513</t>
  </si>
  <si>
    <t>JE2514</t>
  </si>
  <si>
    <t>JE2515</t>
  </si>
  <si>
    <t>JE2516</t>
  </si>
  <si>
    <t>Imagine Porcelain Co. IPC.</t>
  </si>
  <si>
    <t>JE2517</t>
  </si>
  <si>
    <t>JE2518</t>
  </si>
  <si>
    <t>JE2519</t>
  </si>
  <si>
    <t>JE2520</t>
  </si>
  <si>
    <t>JE2521</t>
  </si>
  <si>
    <t>JE2522</t>
  </si>
  <si>
    <t>JE2523</t>
  </si>
  <si>
    <t>Goodall Distributors</t>
  </si>
  <si>
    <t>JE2524</t>
  </si>
  <si>
    <t>JE2525</t>
  </si>
  <si>
    <t>JE2526</t>
  </si>
  <si>
    <t>JE2527</t>
  </si>
  <si>
    <t>JE2528</t>
  </si>
  <si>
    <t>JE2529</t>
  </si>
  <si>
    <t>JE2530</t>
  </si>
  <si>
    <t>JE2531</t>
  </si>
  <si>
    <t>JE2532</t>
  </si>
  <si>
    <t>JE2533</t>
  </si>
  <si>
    <t>JE2534</t>
  </si>
  <si>
    <t>JE2535</t>
  </si>
  <si>
    <t>JE2536</t>
  </si>
  <si>
    <t>JE2537</t>
  </si>
  <si>
    <t>JE2538</t>
  </si>
  <si>
    <t>JE2539</t>
  </si>
  <si>
    <t>JE2540</t>
  </si>
  <si>
    <t>JE2541</t>
  </si>
  <si>
    <t>JE2542</t>
  </si>
  <si>
    <t>JE2543</t>
  </si>
  <si>
    <t>JE2544</t>
  </si>
  <si>
    <t>JE2545</t>
  </si>
  <si>
    <t>JE2546</t>
  </si>
  <si>
    <t>JE2547</t>
  </si>
  <si>
    <t>JE2548</t>
  </si>
  <si>
    <t>JE2549</t>
  </si>
  <si>
    <t>JE2550</t>
  </si>
  <si>
    <t>JE2551</t>
  </si>
  <si>
    <t>JE2552</t>
  </si>
  <si>
    <t>JE2553</t>
  </si>
  <si>
    <t>JE2554</t>
  </si>
  <si>
    <t>Grose &amp; Manz Builders LLC</t>
  </si>
  <si>
    <t>JE2555</t>
  </si>
  <si>
    <t>JE2556</t>
  </si>
  <si>
    <t>JE2557</t>
  </si>
  <si>
    <t>JE2558</t>
  </si>
  <si>
    <t>Hestan Winery</t>
  </si>
  <si>
    <t>JE2559</t>
  </si>
  <si>
    <t>JE2560</t>
  </si>
  <si>
    <t>JE2561</t>
  </si>
  <si>
    <t>JE2562</t>
  </si>
  <si>
    <t>JE2563</t>
  </si>
  <si>
    <t>JE2564</t>
  </si>
  <si>
    <t>JE2565</t>
  </si>
  <si>
    <t>JE2566</t>
  </si>
  <si>
    <t>JE2567</t>
  </si>
  <si>
    <t>JE2568</t>
  </si>
  <si>
    <t>JE2569</t>
  </si>
  <si>
    <t>JE2570</t>
  </si>
  <si>
    <t>HFD Hawthorn/LA Quinta, Mebane, NC</t>
  </si>
  <si>
    <t>JE2571</t>
  </si>
  <si>
    <t>JE2572</t>
  </si>
  <si>
    <t>JE2573</t>
  </si>
  <si>
    <t>JE2575</t>
  </si>
  <si>
    <t>JE2576</t>
  </si>
  <si>
    <t>Schoenfelder Renovations</t>
  </si>
  <si>
    <t>JE2577</t>
  </si>
  <si>
    <t>Holiday Inn Express and Suites</t>
  </si>
  <si>
    <t>JE2578</t>
  </si>
  <si>
    <t>Hampton Inn Corpus Christi</t>
  </si>
  <si>
    <t>JE2579</t>
  </si>
  <si>
    <t>Marino Construction</t>
  </si>
  <si>
    <t>JE2580</t>
  </si>
  <si>
    <t>Pinnacle Marble And Granite, Inc</t>
  </si>
  <si>
    <t>JE2581</t>
  </si>
  <si>
    <t>JE2582</t>
  </si>
  <si>
    <t>JE2583</t>
  </si>
  <si>
    <t>Vedi Hospitality LLC</t>
  </si>
  <si>
    <t>JE2584</t>
  </si>
  <si>
    <t>JE2585</t>
  </si>
  <si>
    <t>My Grout Guyz Inc</t>
  </si>
  <si>
    <t>JE2586</t>
  </si>
  <si>
    <t>Trinity Contract Flooring</t>
  </si>
  <si>
    <t>JE2587</t>
  </si>
  <si>
    <t>ASHWIN PATEL</t>
  </si>
  <si>
    <t>JE2588</t>
  </si>
  <si>
    <t>SSC Construction</t>
  </si>
  <si>
    <t>JE2589</t>
  </si>
  <si>
    <t>Southwest Contracting LP</t>
  </si>
  <si>
    <t>JE2590</t>
  </si>
  <si>
    <t>La Quinta Inn &amp; Suites-Mansfield, OH</t>
  </si>
  <si>
    <t>JE2591</t>
  </si>
  <si>
    <t>Jenkins Contract Flooring, LLC</t>
  </si>
  <si>
    <t>JE2592</t>
  </si>
  <si>
    <t>Hampton Inn &amp; Suite - NM</t>
  </si>
  <si>
    <t>JE2593</t>
  </si>
  <si>
    <t>Alpha Remodeling</t>
  </si>
  <si>
    <t>JE2594</t>
  </si>
  <si>
    <t>Iannacone Residence</t>
  </si>
  <si>
    <t>JE2595</t>
  </si>
  <si>
    <t>JE2596</t>
  </si>
  <si>
    <t>JE2597</t>
  </si>
  <si>
    <t>American Stone Co of Texas LP</t>
  </si>
  <si>
    <t>JE2598</t>
  </si>
  <si>
    <t>Auburn Lodging LLC</t>
  </si>
  <si>
    <t>JE2599</t>
  </si>
  <si>
    <t>JE2600</t>
  </si>
  <si>
    <t>Bridgerland Group</t>
  </si>
  <si>
    <t>JE2601</t>
  </si>
  <si>
    <t>L Peters Construction, Inc.</t>
  </si>
  <si>
    <t>JE2602</t>
  </si>
  <si>
    <t>StoneRidge Hospitality Group</t>
  </si>
  <si>
    <t>JE2603</t>
  </si>
  <si>
    <t>Soma construction</t>
  </si>
  <si>
    <t>JE2604</t>
  </si>
  <si>
    <t>PRIME SAY LLC</t>
  </si>
  <si>
    <t>JE2605</t>
  </si>
  <si>
    <t>CONTEMPO builders</t>
  </si>
  <si>
    <t>JE2606</t>
  </si>
  <si>
    <t>Triton Stone</t>
  </si>
  <si>
    <t>JE2607</t>
  </si>
  <si>
    <t>JE2608</t>
  </si>
  <si>
    <t>JE2610</t>
  </si>
  <si>
    <t>JE2611</t>
  </si>
  <si>
    <t>FLOORSCAPES</t>
  </si>
  <si>
    <t>JE2612</t>
  </si>
  <si>
    <t>Treco Enterprises Inc.</t>
  </si>
  <si>
    <t>JE2613</t>
  </si>
  <si>
    <t>La Quinta Albq West</t>
  </si>
  <si>
    <t>JE2614</t>
  </si>
  <si>
    <t>Home 2 Suite by Hilton</t>
  </si>
  <si>
    <t>JE2615</t>
  </si>
  <si>
    <t>Gulf Coast Hotel Group,LLC DBA Doubletree by Hilton</t>
  </si>
  <si>
    <t>JE2616</t>
  </si>
  <si>
    <t>Apex Imaging Services : Apex Imaging Services</t>
  </si>
  <si>
    <t>JE2617</t>
  </si>
  <si>
    <t>Rock River Valley Flooring Inc</t>
  </si>
  <si>
    <t>JE2618</t>
  </si>
  <si>
    <t>Anish Patel</t>
  </si>
  <si>
    <t>JE2619</t>
  </si>
  <si>
    <t>Queen City Winnelson</t>
  </si>
  <si>
    <t>JE2620</t>
  </si>
  <si>
    <t>Total Floors : Total Floors</t>
  </si>
  <si>
    <t>JE2621</t>
  </si>
  <si>
    <t>Kevin Sims</t>
  </si>
  <si>
    <t>JE2622</t>
  </si>
  <si>
    <t>AAA Hotel Company/ Home2Suties Springdale OH</t>
  </si>
  <si>
    <t>JE2623</t>
  </si>
  <si>
    <t>Medallion Hospitality</t>
  </si>
  <si>
    <t>JE2624</t>
  </si>
  <si>
    <t>Kings Construction</t>
  </si>
  <si>
    <t>JE2625</t>
  </si>
  <si>
    <t>Apple Investments LLC</t>
  </si>
  <si>
    <t>JE2626</t>
  </si>
  <si>
    <t>Nick Platt Construction</t>
  </si>
  <si>
    <t>JE2627</t>
  </si>
  <si>
    <t>JE2628</t>
  </si>
  <si>
    <t>Jerry Osborne &amp; Associates, LLC</t>
  </si>
  <si>
    <t>JE2629</t>
  </si>
  <si>
    <t>MTZ Tile Stone LLC</t>
  </si>
  <si>
    <t>JE2630</t>
  </si>
  <si>
    <t>JE2631</t>
  </si>
  <si>
    <t>JE2632</t>
  </si>
  <si>
    <t>JE2633</t>
  </si>
  <si>
    <t>JE2634</t>
  </si>
  <si>
    <t>JE2635</t>
  </si>
  <si>
    <t>JE2636</t>
  </si>
  <si>
    <t>PREDOCK</t>
  </si>
  <si>
    <t>JE2637</t>
  </si>
  <si>
    <t>JE2638</t>
  </si>
  <si>
    <t>JE2639</t>
  </si>
  <si>
    <t>JE2640</t>
  </si>
  <si>
    <t>JE2641</t>
  </si>
  <si>
    <t>JE2642</t>
  </si>
  <si>
    <t>Daren R Snider Construction</t>
  </si>
  <si>
    <t>JE2643</t>
  </si>
  <si>
    <t>JE2644</t>
  </si>
  <si>
    <t>Floor Inspirations</t>
  </si>
  <si>
    <t>JE2645</t>
  </si>
  <si>
    <t>JE2646</t>
  </si>
  <si>
    <t>Holiday Inn Express - Zion, IL</t>
  </si>
  <si>
    <t>JE2647</t>
  </si>
  <si>
    <t>JE2648</t>
  </si>
  <si>
    <t>Homewood Suites Fayetteville</t>
  </si>
  <si>
    <t>JE2649</t>
  </si>
  <si>
    <t>JDL Flooring Solutions Inc</t>
  </si>
  <si>
    <t>JE2650</t>
  </si>
  <si>
    <t>JE2651</t>
  </si>
  <si>
    <t>JE2652</t>
  </si>
  <si>
    <t>Kyle Hicks</t>
  </si>
  <si>
    <t>JE2653</t>
  </si>
  <si>
    <t>JE2654</t>
  </si>
  <si>
    <t>JE2655</t>
  </si>
  <si>
    <t>JE2656</t>
  </si>
  <si>
    <t>JE2657</t>
  </si>
  <si>
    <t>JE2658</t>
  </si>
  <si>
    <t>JE2659</t>
  </si>
  <si>
    <t>JE2660</t>
  </si>
  <si>
    <t>JE2661</t>
  </si>
  <si>
    <t>JE2662</t>
  </si>
  <si>
    <t>JE2666</t>
  </si>
  <si>
    <t>AFP  108 Corp.</t>
  </si>
  <si>
    <t>JE3124</t>
  </si>
  <si>
    <t>JE3125</t>
  </si>
  <si>
    <t>Aluguard</t>
  </si>
  <si>
    <t>JE3126</t>
  </si>
  <si>
    <t>Masomex Global</t>
  </si>
  <si>
    <t>JE3127</t>
  </si>
  <si>
    <t>Unite Oak International Inc</t>
  </si>
  <si>
    <t>JE3128</t>
  </si>
  <si>
    <t>JE3270</t>
  </si>
  <si>
    <t>JE3271</t>
  </si>
  <si>
    <t>JE3272</t>
  </si>
  <si>
    <t>JE3273</t>
  </si>
  <si>
    <t>JE3274</t>
  </si>
  <si>
    <t>JE3275</t>
  </si>
  <si>
    <t>JE3276</t>
  </si>
  <si>
    <t>JE3277</t>
  </si>
  <si>
    <t>JE3278</t>
  </si>
  <si>
    <t>JE3279</t>
  </si>
  <si>
    <t>JE3280</t>
  </si>
  <si>
    <t>JE3281</t>
  </si>
  <si>
    <t>JE3282</t>
  </si>
  <si>
    <t>TOWNEPLACE SUITES, DALLAS</t>
  </si>
  <si>
    <t>JE3283</t>
  </si>
  <si>
    <t>JE3284</t>
  </si>
  <si>
    <t>JE3285</t>
  </si>
  <si>
    <t>JE3286</t>
  </si>
  <si>
    <t>JE3287</t>
  </si>
  <si>
    <t>JE3288</t>
  </si>
  <si>
    <t>JE3289</t>
  </si>
  <si>
    <t>JE3290</t>
  </si>
  <si>
    <t>JE3291</t>
  </si>
  <si>
    <t>JE3292</t>
  </si>
  <si>
    <t>JE3293</t>
  </si>
  <si>
    <t>JE3294</t>
  </si>
  <si>
    <t>JE3295</t>
  </si>
  <si>
    <t>JE3296</t>
  </si>
  <si>
    <t>JE3297</t>
  </si>
  <si>
    <t>JE3298</t>
  </si>
  <si>
    <t>JE3299</t>
  </si>
  <si>
    <t>JE3300</t>
  </si>
  <si>
    <t>JE3301</t>
  </si>
  <si>
    <t>Wingate Sheboygan WI - 01954</t>
  </si>
  <si>
    <t>JE3302</t>
  </si>
  <si>
    <t>JE3303</t>
  </si>
  <si>
    <t>JE3304</t>
  </si>
  <si>
    <t>JE3305</t>
  </si>
  <si>
    <t>JE3306</t>
  </si>
  <si>
    <t>JE3307</t>
  </si>
  <si>
    <t>JE3308</t>
  </si>
  <si>
    <t>JE3309</t>
  </si>
  <si>
    <t>JE3310</t>
  </si>
  <si>
    <t>HSI Design Group</t>
  </si>
  <si>
    <t>JE3311</t>
  </si>
  <si>
    <t>Installations Plus, Inc.</t>
  </si>
  <si>
    <t>JE3312</t>
  </si>
  <si>
    <t>Element Opelika</t>
  </si>
  <si>
    <t>JE3313</t>
  </si>
  <si>
    <t>Gaurang Gary Patel</t>
  </si>
  <si>
    <t>JE3314</t>
  </si>
  <si>
    <t>Deven Bhakta - Port Aransas Home</t>
  </si>
  <si>
    <t>JE3315</t>
  </si>
  <si>
    <t>JE3316</t>
  </si>
  <si>
    <t>Contempo Builder LLC</t>
  </si>
  <si>
    <t>JE3317</t>
  </si>
  <si>
    <t>Texas Floor Covering INC.</t>
  </si>
  <si>
    <t>JE3318</t>
  </si>
  <si>
    <t>JE3319</t>
  </si>
  <si>
    <t>JE3320</t>
  </si>
  <si>
    <t>Specialty Tile Products Inc.</t>
  </si>
  <si>
    <t>JE3321</t>
  </si>
  <si>
    <t>Days Inn in Georgetown</t>
  </si>
  <si>
    <t>JE3322</t>
  </si>
  <si>
    <t>Davaco - Chilies Restroom remodel Woodlands. TX</t>
  </si>
  <si>
    <t>JE3323</t>
  </si>
  <si>
    <t>JE3324</t>
  </si>
  <si>
    <t>JE3325</t>
  </si>
  <si>
    <t>JE3326</t>
  </si>
  <si>
    <t>JE3327</t>
  </si>
  <si>
    <t>Hampton 801 Walnut</t>
  </si>
  <si>
    <t>JE3328</t>
  </si>
  <si>
    <t>JE3329</t>
  </si>
  <si>
    <t>JE3330</t>
  </si>
  <si>
    <t>Steve Hari/ Best Western TN</t>
  </si>
  <si>
    <t>JE3331</t>
  </si>
  <si>
    <t>JE3337</t>
  </si>
  <si>
    <t>Milliken &amp; Company</t>
  </si>
  <si>
    <t>JE3339</t>
  </si>
  <si>
    <t>Didier Nader</t>
  </si>
  <si>
    <t>25AG1101GRV-V 60295 MRKU2995309  TCNU7746717</t>
  </si>
  <si>
    <t>IR687</t>
  </si>
  <si>
    <t>IR688</t>
  </si>
  <si>
    <t>IR689</t>
  </si>
  <si>
    <t>MAGU5272243 25BL051401 60071</t>
  </si>
  <si>
    <t>MAGU5272243 25JSF03082 60261</t>
  </si>
  <si>
    <t>IR935</t>
  </si>
  <si>
    <t>IR936</t>
  </si>
  <si>
    <t>IR621</t>
  </si>
  <si>
    <t>IR656</t>
  </si>
  <si>
    <t>Matter Solutions</t>
  </si>
  <si>
    <t>IR683</t>
  </si>
  <si>
    <t>IR684</t>
  </si>
  <si>
    <t>IR685</t>
  </si>
  <si>
    <t>IR686</t>
  </si>
  <si>
    <t>60204 -- GV2025031-B -- RFCU4120294</t>
  </si>
  <si>
    <t>IR937</t>
  </si>
  <si>
    <t>IR938</t>
  </si>
  <si>
    <t>IR622</t>
  </si>
  <si>
    <t>EmilCeramica S.r.l. a socio unico</t>
  </si>
  <si>
    <t>IR632</t>
  </si>
  <si>
    <t>IR633</t>
  </si>
  <si>
    <t>IR634</t>
  </si>
  <si>
    <t>IR635</t>
  </si>
  <si>
    <t>IR636</t>
  </si>
  <si>
    <t>IR661</t>
  </si>
  <si>
    <t>IR671</t>
  </si>
  <si>
    <t>IR672</t>
  </si>
  <si>
    <t>IR673</t>
  </si>
  <si>
    <t>IR674</t>
  </si>
  <si>
    <t>IR675</t>
  </si>
  <si>
    <t>IR676</t>
  </si>
  <si>
    <t>IR677</t>
  </si>
  <si>
    <t>IF490</t>
  </si>
  <si>
    <t>Hampton Inn - Katy, TX</t>
  </si>
  <si>
    <t>IF494</t>
  </si>
  <si>
    <t>IR1363</t>
  </si>
  <si>
    <t>Trinity Lighting</t>
  </si>
  <si>
    <t>IR1439</t>
  </si>
  <si>
    <t>Tarkett Hospitality</t>
  </si>
  <si>
    <t>S021867 60878</t>
  </si>
  <si>
    <t>IR580</t>
  </si>
  <si>
    <t>IR581</t>
  </si>
  <si>
    <t>JE537</t>
  </si>
  <si>
    <t>IF542</t>
  </si>
  <si>
    <t>IF708</t>
  </si>
  <si>
    <t>IR891</t>
  </si>
  <si>
    <t>IR892</t>
  </si>
  <si>
    <t>IR893</t>
  </si>
  <si>
    <t>IR1421</t>
  </si>
  <si>
    <t>From Jan 2025 to Jun 2025</t>
  </si>
  <si>
    <t>24JSF08020</t>
  </si>
  <si>
    <t>24JSF09055</t>
  </si>
  <si>
    <t>S020359</t>
  </si>
  <si>
    <t>ZB202405015USA</t>
  </si>
  <si>
    <t>BILL_30033</t>
  </si>
  <si>
    <t>BILL_30034</t>
  </si>
  <si>
    <t>BILL_30035</t>
  </si>
  <si>
    <t>BILL_30196</t>
  </si>
  <si>
    <t>BILL_30197</t>
  </si>
  <si>
    <t>BILL_30198</t>
  </si>
  <si>
    <t>JE4586</t>
  </si>
  <si>
    <t>39430</t>
  </si>
  <si>
    <t>20250108</t>
  </si>
  <si>
    <t>W-0103</t>
  </si>
  <si>
    <t>24JSF12050</t>
  </si>
  <si>
    <t>24JSF10027</t>
  </si>
  <si>
    <t>W-0108</t>
  </si>
  <si>
    <t>BILL_30036</t>
  </si>
  <si>
    <t>GV TRANSFER</t>
  </si>
  <si>
    <t>W-0109</t>
  </si>
  <si>
    <t>CR_30260</t>
  </si>
  <si>
    <t>W-0113</t>
  </si>
  <si>
    <t>BILL_30037</t>
  </si>
  <si>
    <t>BILL_30038</t>
  </si>
  <si>
    <t>BILL_30039</t>
  </si>
  <si>
    <t>WHGV2409-1</t>
  </si>
  <si>
    <t>BILL_30209</t>
  </si>
  <si>
    <t>BILL_30210</t>
  </si>
  <si>
    <t>BILL_30211</t>
  </si>
  <si>
    <t>BILL_30212</t>
  </si>
  <si>
    <t>20250137</t>
  </si>
  <si>
    <t>89</t>
  </si>
  <si>
    <t>680047</t>
  </si>
  <si>
    <t>24JSF02010</t>
  </si>
  <si>
    <t>188009241</t>
  </si>
  <si>
    <t>188009476</t>
  </si>
  <si>
    <t>W-0117</t>
  </si>
  <si>
    <t>SR431</t>
  </si>
  <si>
    <t>24BL123001</t>
  </si>
  <si>
    <t>25JSF01021</t>
  </si>
  <si>
    <t>24JSF08001</t>
  </si>
  <si>
    <t>24JSF08051</t>
  </si>
  <si>
    <t>24JSF11008</t>
  </si>
  <si>
    <t>24JSF11009</t>
  </si>
  <si>
    <t>BILL_30040</t>
  </si>
  <si>
    <t>BILL_30041</t>
  </si>
  <si>
    <t>BILL_30042</t>
  </si>
  <si>
    <t>BILL_30043</t>
  </si>
  <si>
    <t>188169574</t>
  </si>
  <si>
    <t>BILL_30223</t>
  </si>
  <si>
    <t>BILL_30224</t>
  </si>
  <si>
    <t>BILL_30225</t>
  </si>
  <si>
    <t>BILL_30226</t>
  </si>
  <si>
    <t>188248104</t>
  </si>
  <si>
    <t>24JSF12046</t>
  </si>
  <si>
    <t>24RT092505</t>
  </si>
  <si>
    <t>24JS112001</t>
  </si>
  <si>
    <t>24JSF10056</t>
  </si>
  <si>
    <t>24JSF11004</t>
  </si>
  <si>
    <t>24JSF12008</t>
  </si>
  <si>
    <t>W-0124</t>
  </si>
  <si>
    <t>CR_30266</t>
  </si>
  <si>
    <t>2025-FE-0000005, 6 , 7</t>
  </si>
  <si>
    <t>25017885541</t>
  </si>
  <si>
    <t>25017885542</t>
  </si>
  <si>
    <t>21927-788</t>
  </si>
  <si>
    <t>S020365</t>
  </si>
  <si>
    <t>2024-FE-0000421, 12</t>
  </si>
  <si>
    <t>2025-FE-0000013</t>
  </si>
  <si>
    <t>2025-FE-0000014</t>
  </si>
  <si>
    <t>2025-FE-0000015</t>
  </si>
  <si>
    <t>2025-FE-0000016</t>
  </si>
  <si>
    <t>2025-FE-0000017</t>
  </si>
  <si>
    <t>2025-FE-0000018</t>
  </si>
  <si>
    <t>2025-FE-0000019</t>
  </si>
  <si>
    <t>2025-FE-0000020</t>
  </si>
  <si>
    <t>2025-FE-0000021</t>
  </si>
  <si>
    <t>6216845811</t>
  </si>
  <si>
    <t>CR_30155</t>
  </si>
  <si>
    <t>CR_30156</t>
  </si>
  <si>
    <t>CR_30157</t>
  </si>
  <si>
    <t>2025-FE-0000023</t>
  </si>
  <si>
    <t>2062025</t>
  </si>
  <si>
    <t>496386-2501</t>
  </si>
  <si>
    <t>25017929001</t>
  </si>
  <si>
    <t>25017929002</t>
  </si>
  <si>
    <t>25017929003</t>
  </si>
  <si>
    <t>25018106058</t>
  </si>
  <si>
    <t>25018106059</t>
  </si>
  <si>
    <t>21927-1025</t>
  </si>
  <si>
    <t>42930/ 241115USA-919 / JXLU4315557</t>
  </si>
  <si>
    <t>W-0212</t>
  </si>
  <si>
    <t>BILL_50001</t>
  </si>
  <si>
    <t>BILL_50002</t>
  </si>
  <si>
    <t>25JSF01004</t>
  </si>
  <si>
    <t>20250229</t>
  </si>
  <si>
    <t>BILL_30044</t>
  </si>
  <si>
    <t>93</t>
  </si>
  <si>
    <t>PrePayment - PO43452/SPS</t>
  </si>
  <si>
    <t>6262/VE</t>
  </si>
  <si>
    <t>2025-FE-0000031</t>
  </si>
  <si>
    <t>2025-FE-0000032</t>
  </si>
  <si>
    <t>2025-FE-0000034</t>
  </si>
  <si>
    <t>33, 37</t>
  </si>
  <si>
    <t>BILL_30045</t>
  </si>
  <si>
    <t>W-0220</t>
  </si>
  <si>
    <t>BILL_30247</t>
  </si>
  <si>
    <t>BILL_30248</t>
  </si>
  <si>
    <t>BILL_30249</t>
  </si>
  <si>
    <t>9662/VE</t>
  </si>
  <si>
    <t>Y21I1DWV-hotel</t>
  </si>
  <si>
    <t>BILL_30213</t>
  </si>
  <si>
    <t>BILL_30214</t>
  </si>
  <si>
    <t>SR382-2P1</t>
  </si>
  <si>
    <t>496386-2502</t>
  </si>
  <si>
    <t>24JSF07044</t>
  </si>
  <si>
    <t>BILL_30095</t>
  </si>
  <si>
    <t>BILL_30096</t>
  </si>
  <si>
    <t>BILL_30097</t>
  </si>
  <si>
    <t>BILL_30098</t>
  </si>
  <si>
    <t>BILL_30099</t>
  </si>
  <si>
    <t>BILL_30100</t>
  </si>
  <si>
    <t>BILL_30101</t>
  </si>
  <si>
    <t>BILL_30102</t>
  </si>
  <si>
    <t>BILL_30103</t>
  </si>
  <si>
    <t>BILL_30104</t>
  </si>
  <si>
    <t>BILL_30105</t>
  </si>
  <si>
    <t>BILL_30106</t>
  </si>
  <si>
    <t>BILL_30107</t>
  </si>
  <si>
    <t>BILL_30108</t>
  </si>
  <si>
    <t>BILL_30109</t>
  </si>
  <si>
    <t>BILL_30110</t>
  </si>
  <si>
    <t>BILL_30111</t>
  </si>
  <si>
    <t>BILL_30112</t>
  </si>
  <si>
    <t>BILL_30113</t>
  </si>
  <si>
    <t>BILL_30114</t>
  </si>
  <si>
    <t>BILL_30115</t>
  </si>
  <si>
    <t>BILL_30116</t>
  </si>
  <si>
    <t>BILL_30117</t>
  </si>
  <si>
    <t>BILL_30118</t>
  </si>
  <si>
    <t>BILL_30119</t>
  </si>
  <si>
    <t>BILL_30120</t>
  </si>
  <si>
    <t>BILL_30121</t>
  </si>
  <si>
    <t>BILL_30122</t>
  </si>
  <si>
    <t>BILL_30123</t>
  </si>
  <si>
    <t>BILL_30124</t>
  </si>
  <si>
    <t>BILL_30125</t>
  </si>
  <si>
    <t>BILL_30126</t>
  </si>
  <si>
    <t>BILL_30127</t>
  </si>
  <si>
    <t>BILL_30128</t>
  </si>
  <si>
    <t>BILL_30129</t>
  </si>
  <si>
    <t>BILL_30130</t>
  </si>
  <si>
    <t>BILL_30131</t>
  </si>
  <si>
    <t>BILL_30132</t>
  </si>
  <si>
    <t>BILL_30133</t>
  </si>
  <si>
    <t>BILL_30134</t>
  </si>
  <si>
    <t>BILL_30135</t>
  </si>
  <si>
    <t>BILL_30136</t>
  </si>
  <si>
    <t>BILL_30137</t>
  </si>
  <si>
    <t>BILL_30138</t>
  </si>
  <si>
    <t>BILL_30139</t>
  </si>
  <si>
    <t>BILL_30140</t>
  </si>
  <si>
    <t>BILL_30141</t>
  </si>
  <si>
    <t>BILL_30142</t>
  </si>
  <si>
    <t>BILL_30143</t>
  </si>
  <si>
    <t>BILL_30144</t>
  </si>
  <si>
    <t>BILL_30145</t>
  </si>
  <si>
    <t>BILL_30146</t>
  </si>
  <si>
    <t>BILL_30147</t>
  </si>
  <si>
    <t>BILL_30148</t>
  </si>
  <si>
    <t>BILL_30149</t>
  </si>
  <si>
    <t>BILL_30150</t>
  </si>
  <si>
    <t>BILL_30151</t>
  </si>
  <si>
    <t>BILL_30152</t>
  </si>
  <si>
    <t>BILL_30153</t>
  </si>
  <si>
    <t>BILL_30154</t>
  </si>
  <si>
    <t>BILL_30155</t>
  </si>
  <si>
    <t>BILL_30156</t>
  </si>
  <si>
    <t>BILL_30157</t>
  </si>
  <si>
    <t>BILL_30158</t>
  </si>
  <si>
    <t>BILL_30159</t>
  </si>
  <si>
    <t>BILL_30160</t>
  </si>
  <si>
    <t>BILL_30161</t>
  </si>
  <si>
    <t>BILL_30162</t>
  </si>
  <si>
    <t>BILL_30163</t>
  </si>
  <si>
    <t>BILL_30164</t>
  </si>
  <si>
    <t>BILL_30165</t>
  </si>
  <si>
    <t>BILL_30166</t>
  </si>
  <si>
    <t>BILL_30167</t>
  </si>
  <si>
    <t>BILL_30168</t>
  </si>
  <si>
    <t>BILL_30169</t>
  </si>
  <si>
    <t>BILL_30170</t>
  </si>
  <si>
    <t>BILL_30171</t>
  </si>
  <si>
    <t>BILL_30172</t>
  </si>
  <si>
    <t>BILL_30173</t>
  </si>
  <si>
    <t>BILL_30174</t>
  </si>
  <si>
    <t>BILL_30175</t>
  </si>
  <si>
    <t>BILL_30176</t>
  </si>
  <si>
    <t>BILL_30177</t>
  </si>
  <si>
    <t>7302/VE</t>
  </si>
  <si>
    <t>10039/VE</t>
  </si>
  <si>
    <t>24JSF10039</t>
  </si>
  <si>
    <t>USW2520549D01</t>
  </si>
  <si>
    <t>W-0303</t>
  </si>
  <si>
    <t>credit from overpayment</t>
  </si>
  <si>
    <t>24BL110706</t>
  </si>
  <si>
    <t>12285/VE</t>
  </si>
  <si>
    <t>CR_30159</t>
  </si>
  <si>
    <t>CR_30158</t>
  </si>
  <si>
    <t>1-2025</t>
  </si>
  <si>
    <t>W-0310</t>
  </si>
  <si>
    <t>H6105-313399</t>
  </si>
  <si>
    <t>2025-FE-0000040</t>
  </si>
  <si>
    <t>2025-FE-0000041</t>
  </si>
  <si>
    <t>24JSF08073</t>
  </si>
  <si>
    <t>24RT10051</t>
  </si>
  <si>
    <t>7</t>
  </si>
  <si>
    <t>20250349</t>
  </si>
  <si>
    <t>14086/VE</t>
  </si>
  <si>
    <t>ZB202407028USA-1</t>
  </si>
  <si>
    <t>9</t>
  </si>
  <si>
    <t>97</t>
  </si>
  <si>
    <t>CR_30267</t>
  </si>
  <si>
    <t>110514</t>
  </si>
  <si>
    <t>1343718</t>
  </si>
  <si>
    <t>CR_30160</t>
  </si>
  <si>
    <t>CR_30161</t>
  </si>
  <si>
    <t>CR_30162</t>
  </si>
  <si>
    <t>CR_30163</t>
  </si>
  <si>
    <t>CR_30164</t>
  </si>
  <si>
    <t>CR_30165</t>
  </si>
  <si>
    <t>CR_30166</t>
  </si>
  <si>
    <t>8674</t>
  </si>
  <si>
    <t>CR_30167</t>
  </si>
  <si>
    <t>CR_30168</t>
  </si>
  <si>
    <t>CR_30169</t>
  </si>
  <si>
    <t>24BL111108</t>
  </si>
  <si>
    <t>E/201</t>
  </si>
  <si>
    <t>BILL_30046</t>
  </si>
  <si>
    <t>41279</t>
  </si>
  <si>
    <t>H6140-255187</t>
  </si>
  <si>
    <t>SR307-2,cntr3</t>
  </si>
  <si>
    <t>BILL_30250</t>
  </si>
  <si>
    <t>BILL_30251</t>
  </si>
  <si>
    <t>BILL_30252</t>
  </si>
  <si>
    <t>BILL_30253</t>
  </si>
  <si>
    <t>BILL_30254</t>
  </si>
  <si>
    <t>9266</t>
  </si>
  <si>
    <t>SR307-2,cntr4,5,6</t>
  </si>
  <si>
    <t>S020971</t>
  </si>
  <si>
    <t>S020972</t>
  </si>
  <si>
    <t>S020973</t>
  </si>
  <si>
    <t>S020974-RPL</t>
  </si>
  <si>
    <t>S020975</t>
  </si>
  <si>
    <t>25JS02701</t>
  </si>
  <si>
    <t>250331USA-225</t>
  </si>
  <si>
    <t>BILL_30264</t>
  </si>
  <si>
    <t>BILL_30265</t>
  </si>
  <si>
    <t>25JSF02018</t>
  </si>
  <si>
    <t>CR_30022</t>
  </si>
  <si>
    <t>CR_30023</t>
  </si>
  <si>
    <t>CR_30024</t>
  </si>
  <si>
    <t>CR_30258</t>
  </si>
  <si>
    <t>CR_30170</t>
  </si>
  <si>
    <t>GV2024100-Balance</t>
  </si>
  <si>
    <t>GV2025007</t>
  </si>
  <si>
    <t>GV2025009</t>
  </si>
  <si>
    <t>GV2025010</t>
  </si>
  <si>
    <t>GV2025011</t>
  </si>
  <si>
    <t>PrePayment - PO42793/SPS</t>
  </si>
  <si>
    <t>BILL_30266</t>
  </si>
  <si>
    <t>BILL_30267</t>
  </si>
  <si>
    <t>CR_30171</t>
  </si>
  <si>
    <t>CR_30172</t>
  </si>
  <si>
    <t>CR_30173</t>
  </si>
  <si>
    <t>CR_30174</t>
  </si>
  <si>
    <t>CR_30175</t>
  </si>
  <si>
    <t>CR_30133</t>
  </si>
  <si>
    <t>10344</t>
  </si>
  <si>
    <t>GV2025008</t>
  </si>
  <si>
    <t>S021038</t>
  </si>
  <si>
    <t>W-0407</t>
  </si>
  <si>
    <t>PrePayment - PO592/NetSuite</t>
  </si>
  <si>
    <t>W-0409</t>
  </si>
  <si>
    <t>SR307-7,SR425</t>
  </si>
  <si>
    <t>PrePayment - PO1258/NetSuite</t>
  </si>
  <si>
    <t>CR_30025</t>
  </si>
  <si>
    <t>CR_30026</t>
  </si>
  <si>
    <t>CR_30027</t>
  </si>
  <si>
    <t>CR_30028</t>
  </si>
  <si>
    <t>19718/VE</t>
  </si>
  <si>
    <t>19814/VE</t>
  </si>
  <si>
    <t>19839/VE</t>
  </si>
  <si>
    <t>S021063</t>
  </si>
  <si>
    <t>S021064</t>
  </si>
  <si>
    <t>CR_30259</t>
  </si>
  <si>
    <t>41186415</t>
  </si>
  <si>
    <t>CR_30268</t>
  </si>
  <si>
    <t>GV2025014</t>
  </si>
  <si>
    <t>CR_30029</t>
  </si>
  <si>
    <t>CR_30030</t>
  </si>
  <si>
    <t>S021076</t>
  </si>
  <si>
    <t>BILL_30255</t>
  </si>
  <si>
    <t>BILL_30256</t>
  </si>
  <si>
    <t>BILL_30268</t>
  </si>
  <si>
    <t>BILL_30269</t>
  </si>
  <si>
    <t>BILL_30270</t>
  </si>
  <si>
    <t>CR_30130</t>
  </si>
  <si>
    <t>CR_30176</t>
  </si>
  <si>
    <t>101</t>
  </si>
  <si>
    <t>PrePayment - PO1267/NetSuite</t>
  </si>
  <si>
    <t>25JSF03092</t>
  </si>
  <si>
    <t>GV2024066-D</t>
  </si>
  <si>
    <t>21629/VE</t>
  </si>
  <si>
    <t>GV2025012-1&amp;2</t>
  </si>
  <si>
    <t>PrePayment - PO45773/NetSuite</t>
  </si>
  <si>
    <t>CR_30031</t>
  </si>
  <si>
    <t>CR_30032</t>
  </si>
  <si>
    <t>CR_30033</t>
  </si>
  <si>
    <t>CR_30034</t>
  </si>
  <si>
    <t>CR_30035</t>
  </si>
  <si>
    <t>CR_30036</t>
  </si>
  <si>
    <t>CR_30037</t>
  </si>
  <si>
    <t>CR_30038</t>
  </si>
  <si>
    <t>CR_30039</t>
  </si>
  <si>
    <t>CR_30040</t>
  </si>
  <si>
    <t>CR_30041</t>
  </si>
  <si>
    <t>CR_30042</t>
  </si>
  <si>
    <t>CR_30177</t>
  </si>
  <si>
    <t>CR_30178</t>
  </si>
  <si>
    <t>CR_30179</t>
  </si>
  <si>
    <t>CR_30180</t>
  </si>
  <si>
    <t>CR_30181</t>
  </si>
  <si>
    <t>25JSF03107</t>
  </si>
  <si>
    <t>25BL031501</t>
  </si>
  <si>
    <t>W-0423</t>
  </si>
  <si>
    <t>PrePayment - PO60195/NetSuite</t>
  </si>
  <si>
    <t>BILL_30257</t>
  </si>
  <si>
    <t>BILL_30258</t>
  </si>
  <si>
    <t>S021121</t>
  </si>
  <si>
    <t>24BL022901</t>
  </si>
  <si>
    <t>K.Singletary Reimbursable</t>
  </si>
  <si>
    <t>S021134</t>
  </si>
  <si>
    <t>S021137</t>
  </si>
  <si>
    <t>CR_30261</t>
  </si>
  <si>
    <t>999184573</t>
  </si>
  <si>
    <t>999184577</t>
  </si>
  <si>
    <t>S021152</t>
  </si>
  <si>
    <t>S021153</t>
  </si>
  <si>
    <t>999184610</t>
  </si>
  <si>
    <t>106</t>
  </si>
  <si>
    <t>PrePayment</t>
  </si>
  <si>
    <t>247514092</t>
  </si>
  <si>
    <t>8906/VE</t>
  </si>
  <si>
    <t>CR_30043</t>
  </si>
  <si>
    <t>CR_30044</t>
  </si>
  <si>
    <t>CR_30185</t>
  </si>
  <si>
    <t>CR_30186</t>
  </si>
  <si>
    <t>CR_30187</t>
  </si>
  <si>
    <t>CR_30188</t>
  </si>
  <si>
    <t>CR_30189</t>
  </si>
  <si>
    <t>CR_30190</t>
  </si>
  <si>
    <t>CR_30191</t>
  </si>
  <si>
    <t>CR_30192</t>
  </si>
  <si>
    <t>CR_30193</t>
  </si>
  <si>
    <t>CR_30194</t>
  </si>
  <si>
    <t>CR_30195</t>
  </si>
  <si>
    <t>CR_30196</t>
  </si>
  <si>
    <t>CR_30197</t>
  </si>
  <si>
    <t>CR_30199</t>
  </si>
  <si>
    <t>CR_30200</t>
  </si>
  <si>
    <t>CR_30201</t>
  </si>
  <si>
    <t>CR_30202</t>
  </si>
  <si>
    <t>CR_30203</t>
  </si>
  <si>
    <t>CR_30208</t>
  </si>
  <si>
    <t>CR_30209</t>
  </si>
  <si>
    <t>CR_30182</t>
  </si>
  <si>
    <t>CR_30183</t>
  </si>
  <si>
    <t>CR_30184</t>
  </si>
  <si>
    <t>CR_30198</t>
  </si>
  <si>
    <t>CR_30204</t>
  </si>
  <si>
    <t>CR_30205</t>
  </si>
  <si>
    <t>CR_30206</t>
  </si>
  <si>
    <t>CR_30207</t>
  </si>
  <si>
    <t>24874/VE</t>
  </si>
  <si>
    <t>24905/VE</t>
  </si>
  <si>
    <t>24802/VE</t>
  </si>
  <si>
    <t>S021191</t>
  </si>
  <si>
    <t>ocean freight cost SR411-14P2</t>
  </si>
  <si>
    <t>CR_30045</t>
  </si>
  <si>
    <t>CR_30046</t>
  </si>
  <si>
    <t>CR_30047</t>
  </si>
  <si>
    <t>CR_30048</t>
  </si>
  <si>
    <t>CR_30049</t>
  </si>
  <si>
    <t>CR_30050</t>
  </si>
  <si>
    <t>CR_30051</t>
  </si>
  <si>
    <t>CR_30210</t>
  </si>
  <si>
    <t>W-0509</t>
  </si>
  <si>
    <t>CR_30211</t>
  </si>
  <si>
    <t>CR_30212</t>
  </si>
  <si>
    <t>CR_30213</t>
  </si>
  <si>
    <t>CR_30214</t>
  </si>
  <si>
    <t>CR_30215</t>
  </si>
  <si>
    <t>CR_30216</t>
  </si>
  <si>
    <t>CR_30218</t>
  </si>
  <si>
    <t>CR_30219</t>
  </si>
  <si>
    <t>CR_30220</t>
  </si>
  <si>
    <t>CR_30221</t>
  </si>
  <si>
    <t>CR_30222</t>
  </si>
  <si>
    <t>CR_30223</t>
  </si>
  <si>
    <t>CR_30224</t>
  </si>
  <si>
    <t>CR_30225</t>
  </si>
  <si>
    <t>CR_30217</t>
  </si>
  <si>
    <t>SR173-5C,SR173-5K,SR382-3</t>
  </si>
  <si>
    <t>24RT111401</t>
  </si>
  <si>
    <t>24RT112802</t>
  </si>
  <si>
    <t>INVOICE NO.:25BL012401</t>
  </si>
  <si>
    <t>INVOICE NO.:25RT030503</t>
  </si>
  <si>
    <t>PI NO.:24JS121601</t>
  </si>
  <si>
    <t>PrePayment - PO60080/NetSuite</t>
  </si>
  <si>
    <t>BILL_30047</t>
  </si>
  <si>
    <t>BILL_30048</t>
  </si>
  <si>
    <t>1074 05-05-2025 to 05-11-2025</t>
  </si>
  <si>
    <t>BILL_30049</t>
  </si>
  <si>
    <t>BILL_30227</t>
  </si>
  <si>
    <t>BILL_30228</t>
  </si>
  <si>
    <t>BILL_30229</t>
  </si>
  <si>
    <t>BILL_30230</t>
  </si>
  <si>
    <t>25760438</t>
  </si>
  <si>
    <t>22533248-E</t>
  </si>
  <si>
    <t>W-0513</t>
  </si>
  <si>
    <t>BILL_30275</t>
  </si>
  <si>
    <t>BILL_30276</t>
  </si>
  <si>
    <t>CR_30226</t>
  </si>
  <si>
    <t>CR_30227</t>
  </si>
  <si>
    <t>CR_30229</t>
  </si>
  <si>
    <t>CR_30228</t>
  </si>
  <si>
    <t>999185190</t>
  </si>
  <si>
    <t>SI178092</t>
  </si>
  <si>
    <t>PrePayment - PO60012/NetSuite</t>
  </si>
  <si>
    <t>S021249</t>
  </si>
  <si>
    <t>S021254</t>
  </si>
  <si>
    <t>GV2025012-3&amp;4</t>
  </si>
  <si>
    <t>SR407-13</t>
  </si>
  <si>
    <t>BILL_30231</t>
  </si>
  <si>
    <t>BILL_30232</t>
  </si>
  <si>
    <t>BILL_30233</t>
  </si>
  <si>
    <t>BILL_30234</t>
  </si>
  <si>
    <t>24BL123005</t>
  </si>
  <si>
    <t>25JS040601</t>
  </si>
  <si>
    <t>25BL040802</t>
  </si>
  <si>
    <t>25JSF03064</t>
  </si>
  <si>
    <t>25JSF03038</t>
  </si>
  <si>
    <t>25JS02135</t>
  </si>
  <si>
    <t>25BL031204</t>
  </si>
  <si>
    <t>25JS011601</t>
  </si>
  <si>
    <t>25JSF03067</t>
  </si>
  <si>
    <t>25BL040401</t>
  </si>
  <si>
    <t>25JSF03200</t>
  </si>
  <si>
    <t>25BL030705</t>
  </si>
  <si>
    <t>24JS112601</t>
  </si>
  <si>
    <t>24JSF11024</t>
  </si>
  <si>
    <t>24JSF11028</t>
  </si>
  <si>
    <t>25BL011605</t>
  </si>
  <si>
    <t>25BL020701</t>
  </si>
  <si>
    <t>25BL030704</t>
  </si>
  <si>
    <t>25RT022002</t>
  </si>
  <si>
    <t>BILL_30050</t>
  </si>
  <si>
    <t>BILL_30051</t>
  </si>
  <si>
    <t>BILL_30052</t>
  </si>
  <si>
    <t>BILL_30053</t>
  </si>
  <si>
    <t>BILL_30054</t>
  </si>
  <si>
    <t>BILL_30055</t>
  </si>
  <si>
    <t>BILL_30056</t>
  </si>
  <si>
    <t>BILL_30057</t>
  </si>
  <si>
    <t>BILL_30058</t>
  </si>
  <si>
    <t>BILL_30059</t>
  </si>
  <si>
    <t>BILL_30218</t>
  </si>
  <si>
    <t>BILL_30219</t>
  </si>
  <si>
    <t>DO24-00152</t>
  </si>
  <si>
    <t>25JSF03209</t>
  </si>
  <si>
    <t>46009</t>
  </si>
  <si>
    <t>W-0521</t>
  </si>
  <si>
    <t>S021275</t>
  </si>
  <si>
    <t>BILL_30060</t>
  </si>
  <si>
    <t>BILL_30061</t>
  </si>
  <si>
    <t>BILL_30272</t>
  </si>
  <si>
    <t>BILL_30273</t>
  </si>
  <si>
    <t>25JSF01051</t>
  </si>
  <si>
    <t>CR_30052</t>
  </si>
  <si>
    <t>CR_30269</t>
  </si>
  <si>
    <t>S021295</t>
  </si>
  <si>
    <t>GV048,cntr3</t>
  </si>
  <si>
    <t>SR405-3P</t>
  </si>
  <si>
    <t>BILL_30277</t>
  </si>
  <si>
    <t>BILL_30278</t>
  </si>
  <si>
    <t>CR_30230</t>
  </si>
  <si>
    <t>CR_30231</t>
  </si>
  <si>
    <t>CR_30232</t>
  </si>
  <si>
    <t>CR_30233</t>
  </si>
  <si>
    <t>CR_30234</t>
  </si>
  <si>
    <t>CR_30235</t>
  </si>
  <si>
    <t>23</t>
  </si>
  <si>
    <t>25JSF050241</t>
  </si>
  <si>
    <t>24JSF11061</t>
  </si>
  <si>
    <t>GV048,ctnr6</t>
  </si>
  <si>
    <t>45807</t>
  </si>
  <si>
    <t>22533489-E</t>
  </si>
  <si>
    <t>202505104</t>
  </si>
  <si>
    <t>6 05-19-2025 to 05-25-2025</t>
  </si>
  <si>
    <t>BILL_30295</t>
  </si>
  <si>
    <t>CR_30053</t>
  </si>
  <si>
    <t>CR_30054</t>
  </si>
  <si>
    <t>CR_30236</t>
  </si>
  <si>
    <t>CR_30254</t>
  </si>
  <si>
    <t>CR_30283</t>
  </si>
  <si>
    <t>CR_30284</t>
  </si>
  <si>
    <t>CR_30252</t>
  </si>
  <si>
    <t>CR_30253</t>
  </si>
  <si>
    <t>CR_30279</t>
  </si>
  <si>
    <t>CR_30289</t>
  </si>
  <si>
    <t>112662</t>
  </si>
  <si>
    <t>W-0528</t>
  </si>
  <si>
    <t>BILL_30235</t>
  </si>
  <si>
    <t>45944 // GV2025021//  TEMU8038311</t>
  </si>
  <si>
    <t>60059 / / GV2025024-B // TEMU8038311</t>
  </si>
  <si>
    <t>29975/VE</t>
  </si>
  <si>
    <t>24BL120402</t>
  </si>
  <si>
    <t>25JSF01055</t>
  </si>
  <si>
    <t>25JSF04038</t>
  </si>
  <si>
    <t>25RT021202</t>
  </si>
  <si>
    <t>25JSF02008</t>
  </si>
  <si>
    <t>25RT010901</t>
  </si>
  <si>
    <t>25JSF02017</t>
  </si>
  <si>
    <t>25JS020701</t>
  </si>
  <si>
    <t>25JSF01031</t>
  </si>
  <si>
    <t>24JSF08043</t>
  </si>
  <si>
    <t>24JSF04042</t>
  </si>
  <si>
    <t>24JSF11059</t>
  </si>
  <si>
    <t>25BL021201</t>
  </si>
  <si>
    <t>25BL021202</t>
  </si>
  <si>
    <t>25RT021301</t>
  </si>
  <si>
    <t>GV048</t>
  </si>
  <si>
    <t>BILL_30062</t>
  </si>
  <si>
    <t>BILL_30063</t>
  </si>
  <si>
    <t>BILL_30064</t>
  </si>
  <si>
    <t>BILL_30065</t>
  </si>
  <si>
    <t>BILL_30066</t>
  </si>
  <si>
    <t>BILL_30067</t>
  </si>
  <si>
    <t>BILL_30068</t>
  </si>
  <si>
    <t>BILL_30069</t>
  </si>
  <si>
    <t>BILL_30178</t>
  </si>
  <si>
    <t>BILL_30179</t>
  </si>
  <si>
    <t>CR_30131</t>
  </si>
  <si>
    <t>CR_30132</t>
  </si>
  <si>
    <t>CR_30249</t>
  </si>
  <si>
    <t>CR_30286</t>
  </si>
  <si>
    <t>CR_30287</t>
  </si>
  <si>
    <t>W-0529</t>
  </si>
  <si>
    <t>SR273-41P2</t>
  </si>
  <si>
    <t>SR434</t>
  </si>
  <si>
    <t>24AG552GRV-V</t>
  </si>
  <si>
    <t>25JS032502</t>
  </si>
  <si>
    <t>25JSF02006</t>
  </si>
  <si>
    <t>25JSF02016</t>
  </si>
  <si>
    <t>25JSF01016</t>
  </si>
  <si>
    <t>25JS032703</t>
  </si>
  <si>
    <t>24JSF12017</t>
  </si>
  <si>
    <t>24JSF12037</t>
  </si>
  <si>
    <t>24JS092501</t>
  </si>
  <si>
    <t>24JS101601</t>
  </si>
  <si>
    <t>24JS120607</t>
  </si>
  <si>
    <t>24JSF10073</t>
  </si>
  <si>
    <t>BILL_30070</t>
  </si>
  <si>
    <t>BILL_30071</t>
  </si>
  <si>
    <t>BILL_30236</t>
  </si>
  <si>
    <t>BILL_30237</t>
  </si>
  <si>
    <t>BILL_30296</t>
  </si>
  <si>
    <t>BILL_30297</t>
  </si>
  <si>
    <t>BILL_30298</t>
  </si>
  <si>
    <t>BILL_30299</t>
  </si>
  <si>
    <t>BILL_30300</t>
  </si>
  <si>
    <t>BILL_30301</t>
  </si>
  <si>
    <t>BILL_30302</t>
  </si>
  <si>
    <t>BILL_30303</t>
  </si>
  <si>
    <t>CR_30237</t>
  </si>
  <si>
    <t>CR_30302</t>
  </si>
  <si>
    <t>CR_30288</t>
  </si>
  <si>
    <t>From Jan 2023 to Dec 2023</t>
  </si>
  <si>
    <t>215, 216, 217, 218</t>
  </si>
  <si>
    <t>210</t>
  </si>
  <si>
    <t>20230515015</t>
  </si>
  <si>
    <t>A2023 237</t>
  </si>
  <si>
    <t>3024504</t>
  </si>
  <si>
    <t>276, 277, 540, 541, 542, 543</t>
  </si>
  <si>
    <t>2023-FE-0000289</t>
  </si>
  <si>
    <t>2023-FE-0000325</t>
  </si>
  <si>
    <t>W-0811</t>
  </si>
  <si>
    <t>W-0817</t>
  </si>
  <si>
    <t>999151243</t>
  </si>
  <si>
    <t>335, 342, 374, 550</t>
  </si>
  <si>
    <t>336, 341, 375, 378, 551</t>
  </si>
  <si>
    <t>337, 343, 376, 552</t>
  </si>
  <si>
    <t>2023-FE-0000353</t>
  </si>
  <si>
    <t>357, 358, 359</t>
  </si>
  <si>
    <t>2023-FE-0000360</t>
  </si>
  <si>
    <t>2023-FE-0000361</t>
  </si>
  <si>
    <t>2023-FE-0000362</t>
  </si>
  <si>
    <t>2023-FE-0000363</t>
  </si>
  <si>
    <t>23533943</t>
  </si>
  <si>
    <t>2023-FE-0000371</t>
  </si>
  <si>
    <t>2023-FE-0000373</t>
  </si>
  <si>
    <t>23JSF10001</t>
  </si>
  <si>
    <t>397, 398, 401, 403, 405</t>
  </si>
  <si>
    <t>2023-FE-0000394</t>
  </si>
  <si>
    <t>2023-FE-0000395</t>
  </si>
  <si>
    <t>2023-FE-0000396</t>
  </si>
  <si>
    <t>400, 402, 404, 406, 410</t>
  </si>
  <si>
    <t>2023-FE-0000418</t>
  </si>
  <si>
    <t>2023-FE-0000420</t>
  </si>
  <si>
    <t>426,427,429, 431</t>
  </si>
  <si>
    <t>428, 430</t>
  </si>
  <si>
    <t>2023-FE-0000434</t>
  </si>
  <si>
    <t>365, 368, 370, 372, 460, 546</t>
  </si>
  <si>
    <t>366, 458, 547</t>
  </si>
  <si>
    <t>367, 369, 459, 461, 548</t>
  </si>
  <si>
    <t>2023-FE-0000438</t>
  </si>
  <si>
    <t>2023-FE-0000439</t>
  </si>
  <si>
    <t>2023-FE-0000441</t>
  </si>
  <si>
    <t>2023-FE-0000455</t>
  </si>
  <si>
    <t>2023-FE-0000456</t>
  </si>
  <si>
    <t>2023-FE-0000457</t>
  </si>
  <si>
    <t>421, 440</t>
  </si>
  <si>
    <t>442, 475</t>
  </si>
  <si>
    <t>465, 466</t>
  </si>
  <si>
    <t>23JSF08019</t>
  </si>
  <si>
    <t>2023-FE-0000474</t>
  </si>
  <si>
    <t>23540770</t>
  </si>
  <si>
    <t>14594728</t>
  </si>
  <si>
    <t>23541211</t>
  </si>
  <si>
    <t>492, 488, 497, 501, 505</t>
  </si>
  <si>
    <t>489, 502, 506</t>
  </si>
  <si>
    <t>490, 493, 495, 503</t>
  </si>
  <si>
    <t>491, 494, 496, 504, 507</t>
  </si>
  <si>
    <t>23541378</t>
  </si>
  <si>
    <t>2023-FE-0000514</t>
  </si>
  <si>
    <t>511, 512, 517, 520</t>
  </si>
  <si>
    <t>2023-FE-0000513</t>
  </si>
  <si>
    <t>2023-FE-0000515</t>
  </si>
  <si>
    <t>2023-FE-0000516</t>
  </si>
  <si>
    <t>518, 521</t>
  </si>
  <si>
    <t>522, 527, 537, 539</t>
  </si>
  <si>
    <t>BILL_30001</t>
  </si>
  <si>
    <t>2023-FE-0000531</t>
  </si>
  <si>
    <t>2023-FE-0000533</t>
  </si>
  <si>
    <t>2023-FE-0000535</t>
  </si>
  <si>
    <t>2023-FE-0000538</t>
  </si>
  <si>
    <t>2023-FE-0000544</t>
  </si>
  <si>
    <t>2023-FE-0000549</t>
  </si>
  <si>
    <t>2023-FE-0000553</t>
  </si>
  <si>
    <t>524, 525, 529, 532, 534</t>
  </si>
  <si>
    <t>530, 536</t>
  </si>
  <si>
    <t>554, 555, 556, 557, 558, 559</t>
  </si>
  <si>
    <t>From Jan 2024 to Dec 2024</t>
  </si>
  <si>
    <t>36065 - PI</t>
  </si>
  <si>
    <t>2023-FE-0000392</t>
  </si>
  <si>
    <t>34188 - PI</t>
  </si>
  <si>
    <t>35261 - PI</t>
  </si>
  <si>
    <t>35455 - PI</t>
  </si>
  <si>
    <t>35950 - PI</t>
  </si>
  <si>
    <t>A2023 2</t>
  </si>
  <si>
    <t>BILL_30002</t>
  </si>
  <si>
    <t>2840</t>
  </si>
  <si>
    <t>23JSF08031</t>
  </si>
  <si>
    <t>BILL_30003</t>
  </si>
  <si>
    <t>20240106</t>
  </si>
  <si>
    <t>23JSF11029</t>
  </si>
  <si>
    <t>BILL_30200</t>
  </si>
  <si>
    <t>BILL_30201</t>
  </si>
  <si>
    <t>2024-FE-0000001</t>
  </si>
  <si>
    <t>23BDL05029</t>
  </si>
  <si>
    <t>36045</t>
  </si>
  <si>
    <t>W-0116</t>
  </si>
  <si>
    <t>BILL_30221</t>
  </si>
  <si>
    <t>BILL_30222</t>
  </si>
  <si>
    <t>KV20230519P01</t>
  </si>
  <si>
    <t>2024-FE-0000010</t>
  </si>
  <si>
    <t>24JS011901 - PI</t>
  </si>
  <si>
    <t>23JSF04044</t>
  </si>
  <si>
    <t>BILL_30004</t>
  </si>
  <si>
    <t>W-0207 $234,289.27</t>
  </si>
  <si>
    <t>6</t>
  </si>
  <si>
    <t>KV20230922P1</t>
  </si>
  <si>
    <t>KV20231207P02</t>
  </si>
  <si>
    <t>BILL_30245</t>
  </si>
  <si>
    <t>16, 17, 18, 19</t>
  </si>
  <si>
    <t>W-0215 $140,370.71</t>
  </si>
  <si>
    <t>10</t>
  </si>
  <si>
    <t>BILL_30194</t>
  </si>
  <si>
    <t>BILL_30195</t>
  </si>
  <si>
    <t>2024-FE-0000025</t>
  </si>
  <si>
    <t>22, 23, 24, 26, 27</t>
  </si>
  <si>
    <t>2024-FE-0000037</t>
  </si>
  <si>
    <t>2024-FE-0000036</t>
  </si>
  <si>
    <t>2024-FE-0000035</t>
  </si>
  <si>
    <t>2024-FE-0000038</t>
  </si>
  <si>
    <t>39, 40, 41, 50, 56</t>
  </si>
  <si>
    <t>2024-FE-0000052, 88</t>
  </si>
  <si>
    <t>2024-FE-0000054</t>
  </si>
  <si>
    <t>2024-FE-0000053</t>
  </si>
  <si>
    <t>W-0229</t>
  </si>
  <si>
    <t>2024-FE-0000058</t>
  </si>
  <si>
    <t>59, 66, 67, 68</t>
  </si>
  <si>
    <t>2024-FE-0000062</t>
  </si>
  <si>
    <t>2024-FE-0000063</t>
  </si>
  <si>
    <t>20240307 -PI</t>
  </si>
  <si>
    <t>CR_30001</t>
  </si>
  <si>
    <t>2024-FE-0000069</t>
  </si>
  <si>
    <t>2024-FE-0000077,78</t>
  </si>
  <si>
    <t>2024-FE-0000074</t>
  </si>
  <si>
    <t>2024-FE-0000075</t>
  </si>
  <si>
    <t>71, 73, 76, 79, 89, 90, 91</t>
  </si>
  <si>
    <t>2024-FE-0000085</t>
  </si>
  <si>
    <t>2024-FE-0000084</t>
  </si>
  <si>
    <t>2024-FE-0000086</t>
  </si>
  <si>
    <t>2024-FE-0000082</t>
  </si>
  <si>
    <t>2024-FE-0000083</t>
  </si>
  <si>
    <t>2024-FE-0000081</t>
  </si>
  <si>
    <t>24JSF03035 - PI</t>
  </si>
  <si>
    <t>23012784</t>
  </si>
  <si>
    <t>95, 96, 97</t>
  </si>
  <si>
    <t>ZB202305011USA</t>
  </si>
  <si>
    <t>19</t>
  </si>
  <si>
    <t>23JS120407</t>
  </si>
  <si>
    <t>23JSF11005</t>
  </si>
  <si>
    <t>24JSF01009</t>
  </si>
  <si>
    <t>ZB202304012USA</t>
  </si>
  <si>
    <t>BILL_30202</t>
  </si>
  <si>
    <t>BILL_30203</t>
  </si>
  <si>
    <t>BILL_30204</t>
  </si>
  <si>
    <t>BILL_30005</t>
  </si>
  <si>
    <t>24JSF03029</t>
  </si>
  <si>
    <t>PrePayment - PO60620/NetSuite</t>
  </si>
  <si>
    <t>BILL_30006</t>
  </si>
  <si>
    <t>CR_30002</t>
  </si>
  <si>
    <t>1,08,109</t>
  </si>
  <si>
    <t>24JSF04107 (R002)</t>
  </si>
  <si>
    <t>24JSF04108-A (R002) - PI</t>
  </si>
  <si>
    <t>24JSF04108-B (R002) - PI</t>
  </si>
  <si>
    <t>24JSF04108-C (R002)</t>
  </si>
  <si>
    <t>04-29-2024 to 05-05-2024</t>
  </si>
  <si>
    <t>24JSF04106-A (R002)</t>
  </si>
  <si>
    <t>23JS100503</t>
  </si>
  <si>
    <t>1 / 1552</t>
  </si>
  <si>
    <t>20240524</t>
  </si>
  <si>
    <t>30</t>
  </si>
  <si>
    <t>CR_30003</t>
  </si>
  <si>
    <t>CR_30144</t>
  </si>
  <si>
    <t>23JSF10017</t>
  </si>
  <si>
    <t>26</t>
  </si>
  <si>
    <t>SR411-6</t>
  </si>
  <si>
    <t>27</t>
  </si>
  <si>
    <t>KV20240508P01</t>
  </si>
  <si>
    <t>2023-FE-0000499</t>
  </si>
  <si>
    <t>2023-FE-0000509</t>
  </si>
  <si>
    <t>2023-FE-0000510</t>
  </si>
  <si>
    <t>HWY6 05-27-2024 to 06-02-2024</t>
  </si>
  <si>
    <t>05-27-2024 to 06-02-2024</t>
  </si>
  <si>
    <t>IN FF&amp;E 05-27-2024 to 06</t>
  </si>
  <si>
    <t>AZ 05-27-2024 to 06-02</t>
  </si>
  <si>
    <t>The Eden 05-27-2024 to 06-02-2024</t>
  </si>
  <si>
    <t>28</t>
  </si>
  <si>
    <t>39227-PI</t>
  </si>
  <si>
    <t>W-06072024</t>
  </si>
  <si>
    <t>BILL_30007</t>
  </si>
  <si>
    <t>W-06122024</t>
  </si>
  <si>
    <t>240412USA-254</t>
  </si>
  <si>
    <t>W-06142024</t>
  </si>
  <si>
    <t>K2808</t>
  </si>
  <si>
    <t>CR_30004</t>
  </si>
  <si>
    <t>CR_30005</t>
  </si>
  <si>
    <t>CR_30006</t>
  </si>
  <si>
    <t>CR_30007</t>
  </si>
  <si>
    <t>CR_30008</t>
  </si>
  <si>
    <t>CR_30009</t>
  </si>
  <si>
    <t>35902 - PI</t>
  </si>
  <si>
    <t>63</t>
  </si>
  <si>
    <t>194, 195</t>
  </si>
  <si>
    <t>24JS010303 23GBCI392</t>
  </si>
  <si>
    <t>222, 223, 224</t>
  </si>
  <si>
    <t>202, 203, 204, 205, 206, 207</t>
  </si>
  <si>
    <t>6282024</t>
  </si>
  <si>
    <t>PrePayment - PO34677/SPS</t>
  </si>
  <si>
    <t>PrePayment - PO33742/SPS</t>
  </si>
  <si>
    <t>PrePayment - PO38987/SPS</t>
  </si>
  <si>
    <t>BILL_30008</t>
  </si>
  <si>
    <t>W-0710 $121,645.48</t>
  </si>
  <si>
    <t>CR_30137</t>
  </si>
  <si>
    <t>CR_30135</t>
  </si>
  <si>
    <t>CR_30136</t>
  </si>
  <si>
    <t>2024-FE-0000236</t>
  </si>
  <si>
    <t>SR410-2,SR410-4</t>
  </si>
  <si>
    <t>CR_30010</t>
  </si>
  <si>
    <t>27375</t>
  </si>
  <si>
    <t>CR_30138</t>
  </si>
  <si>
    <t>CR_30139</t>
  </si>
  <si>
    <t>CR_30140</t>
  </si>
  <si>
    <t>2024-FE-0000238</t>
  </si>
  <si>
    <t>2024-FE-0000243</t>
  </si>
  <si>
    <t>2024-FE-0000244</t>
  </si>
  <si>
    <t>SR411-9_4th</t>
  </si>
  <si>
    <t>BILL_30246</t>
  </si>
  <si>
    <t>WHGV2406 -1</t>
  </si>
  <si>
    <t>2024-FE-0000266</t>
  </si>
  <si>
    <t>BILL_30283</t>
  </si>
  <si>
    <t>BILL_30284</t>
  </si>
  <si>
    <t>BILL_30285</t>
  </si>
  <si>
    <t>BILL_30286</t>
  </si>
  <si>
    <t>BILL_30287</t>
  </si>
  <si>
    <t>2024-FE-0000168</t>
  </si>
  <si>
    <t>2023-FE-0000364</t>
  </si>
  <si>
    <t>24JSF05009</t>
  </si>
  <si>
    <t>39753 - pi</t>
  </si>
  <si>
    <t>PrePayment - PO36504/SPS</t>
  </si>
  <si>
    <t>BILL_30009</t>
  </si>
  <si>
    <t>BILL_30010</t>
  </si>
  <si>
    <t>BILL_30011</t>
  </si>
  <si>
    <t>BILL_30012</t>
  </si>
  <si>
    <t>20240801</t>
  </si>
  <si>
    <t>269, 270. 272, 311</t>
  </si>
  <si>
    <t>260, 261, 262, 271, 313</t>
  </si>
  <si>
    <t>23RT122103</t>
  </si>
  <si>
    <t>BILL_30013</t>
  </si>
  <si>
    <t>2024-FE-0000264</t>
  </si>
  <si>
    <t>259, 263, 273, 274, 275, 276</t>
  </si>
  <si>
    <t>24JSF05005</t>
  </si>
  <si>
    <t>24JSF07007</t>
  </si>
  <si>
    <t>24JSF07026</t>
  </si>
  <si>
    <t>AG-GRVG-RZ231015</t>
  </si>
  <si>
    <t>BILL_30014</t>
  </si>
  <si>
    <t>24JSF06042</t>
  </si>
  <si>
    <t>ZB202406008USA</t>
  </si>
  <si>
    <t>08-19-2024 to 08-25-2024</t>
  </si>
  <si>
    <t>280, 281, 283, 285</t>
  </si>
  <si>
    <t>282, 284</t>
  </si>
  <si>
    <t>K2926</t>
  </si>
  <si>
    <t>24JSF07071</t>
  </si>
  <si>
    <t>23RT110301</t>
  </si>
  <si>
    <t>2024-FE-0000288</t>
  </si>
  <si>
    <t>22325</t>
  </si>
  <si>
    <t>22326</t>
  </si>
  <si>
    <t>291, 292</t>
  </si>
  <si>
    <t>24RT041801</t>
  </si>
  <si>
    <t>24JSF05041</t>
  </si>
  <si>
    <t>24JSF08034</t>
  </si>
  <si>
    <t>W-0920</t>
  </si>
  <si>
    <t>24JSF09040</t>
  </si>
  <si>
    <t>300, 302, 304</t>
  </si>
  <si>
    <t>2024-FE-0000298</t>
  </si>
  <si>
    <t>2024-FE-0000297</t>
  </si>
  <si>
    <t>2024-FE-0000300</t>
  </si>
  <si>
    <t>299, 301, 303</t>
  </si>
  <si>
    <t>24JSF09049</t>
  </si>
  <si>
    <t>48</t>
  </si>
  <si>
    <t>24JSF08003</t>
  </si>
  <si>
    <t>24JSF08026A</t>
  </si>
  <si>
    <t>24JSF08041</t>
  </si>
  <si>
    <t>2024-FE-0000318</t>
  </si>
  <si>
    <t>2024-FE-0000310</t>
  </si>
  <si>
    <t>2024-FE-0000315</t>
  </si>
  <si>
    <t>2024-FE-0000316</t>
  </si>
  <si>
    <t>2024-FE-0000317</t>
  </si>
  <si>
    <t>2024-FE-0000319</t>
  </si>
  <si>
    <t>240919USA-714</t>
  </si>
  <si>
    <t>240923USA-725</t>
  </si>
  <si>
    <t>24JS082101</t>
  </si>
  <si>
    <t>24RT082701</t>
  </si>
  <si>
    <t>24RT082801</t>
  </si>
  <si>
    <t>24JSF02004</t>
  </si>
  <si>
    <t>24JSF06001</t>
  </si>
  <si>
    <t>24JSF08032</t>
  </si>
  <si>
    <t>ZB202405009USA, ZB202407028USA</t>
  </si>
  <si>
    <t>BILL_30015</t>
  </si>
  <si>
    <t>BILL_30016</t>
  </si>
  <si>
    <t>BILL_30293</t>
  </si>
  <si>
    <t>BILL_30294</t>
  </si>
  <si>
    <t>24JSF05006</t>
  </si>
  <si>
    <t>7.77E+11</t>
  </si>
  <si>
    <t>2024-FE-0000328</t>
  </si>
  <si>
    <t>2024-FE-0000329</t>
  </si>
  <si>
    <t>2024-FE-0000330</t>
  </si>
  <si>
    <t>2024-FE-0000331</t>
  </si>
  <si>
    <t>314, 327</t>
  </si>
  <si>
    <t>321, 323, 324, 332, 334, 336</t>
  </si>
  <si>
    <t>333, 335, 337, 339</t>
  </si>
  <si>
    <t>CR_30011</t>
  </si>
  <si>
    <t>CR_30012</t>
  </si>
  <si>
    <t>24JSF06028</t>
  </si>
  <si>
    <t>24JSF07049</t>
  </si>
  <si>
    <t>BILL_30017</t>
  </si>
  <si>
    <t>BILL_30018</t>
  </si>
  <si>
    <t>BILL_30019</t>
  </si>
  <si>
    <t>SR262-04P,SR262-3</t>
  </si>
  <si>
    <t>24RT071603</t>
  </si>
  <si>
    <t>24JSF-MT0601</t>
  </si>
  <si>
    <t>BILL_30020</t>
  </si>
  <si>
    <t>BILL_30021</t>
  </si>
  <si>
    <t>2024-FE-0000358</t>
  </si>
  <si>
    <t>PrePayment - PO43955/SPS</t>
  </si>
  <si>
    <t>24JSF07062</t>
  </si>
  <si>
    <t>24JSF07063</t>
  </si>
  <si>
    <t>BILL_30022</t>
  </si>
  <si>
    <t>2024-FE-0000359</t>
  </si>
  <si>
    <t>2024-FE-0000360</t>
  </si>
  <si>
    <t>2024-FE-0000361</t>
  </si>
  <si>
    <t>2024-FE-0000364</t>
  </si>
  <si>
    <t>2024-FE-0000365</t>
  </si>
  <si>
    <t>2024-FE-0000366</t>
  </si>
  <si>
    <t>BILL_30288</t>
  </si>
  <si>
    <t>2024-FE-0000371</t>
  </si>
  <si>
    <t>24BL070202</t>
  </si>
  <si>
    <t>24JSF08056</t>
  </si>
  <si>
    <t>CR_30145</t>
  </si>
  <si>
    <t>CR_30146</t>
  </si>
  <si>
    <t>24RT051102</t>
  </si>
  <si>
    <t>33229323</t>
  </si>
  <si>
    <t>241024USA-832</t>
  </si>
  <si>
    <t>367, 368, 369</t>
  </si>
  <si>
    <t>24RT070601</t>
  </si>
  <si>
    <t>BILL_30023</t>
  </si>
  <si>
    <t>BILL_30024</t>
  </si>
  <si>
    <t>BILL_30025</t>
  </si>
  <si>
    <t>BILL_30026</t>
  </si>
  <si>
    <t>BILL_30260</t>
  </si>
  <si>
    <t>BILL_30261</t>
  </si>
  <si>
    <t>BILL_30262</t>
  </si>
  <si>
    <t>BILL_30289</t>
  </si>
  <si>
    <t>CR_30013</t>
  </si>
  <si>
    <t>CR_30014</t>
  </si>
  <si>
    <t>W-1105</t>
  </si>
  <si>
    <t>68</t>
  </si>
  <si>
    <t>824013041 - PF</t>
  </si>
  <si>
    <t>24JSF10019</t>
  </si>
  <si>
    <t>CR_30147</t>
  </si>
  <si>
    <t>CR_30148</t>
  </si>
  <si>
    <t>CR_30149</t>
  </si>
  <si>
    <t>BILL_30027</t>
  </si>
  <si>
    <t>W-1113</t>
  </si>
  <si>
    <t>CR_30015</t>
  </si>
  <si>
    <t>CR_30016</t>
  </si>
  <si>
    <t>CR_30151</t>
  </si>
  <si>
    <t>CR_30141</t>
  </si>
  <si>
    <t>CR_30150</t>
  </si>
  <si>
    <t>BILL_30028</t>
  </si>
  <si>
    <t>BILL_30029</t>
  </si>
  <si>
    <t>241115USA-919</t>
  </si>
  <si>
    <t>24JSF09018</t>
  </si>
  <si>
    <t>24JS090201</t>
  </si>
  <si>
    <t>CR_30154</t>
  </si>
  <si>
    <t>CR_30152</t>
  </si>
  <si>
    <t>CR_30153</t>
  </si>
  <si>
    <t>25760001</t>
  </si>
  <si>
    <t>241120USA-938</t>
  </si>
  <si>
    <t>24JSF06102</t>
  </si>
  <si>
    <t>20241120</t>
  </si>
  <si>
    <t>5642</t>
  </si>
  <si>
    <t>20241150</t>
  </si>
  <si>
    <t>2024-FE-0000390</t>
  </si>
  <si>
    <t>2024-FE-0000391</t>
  </si>
  <si>
    <t>2024-FE-0000389</t>
  </si>
  <si>
    <t>2024-FE-0000392</t>
  </si>
  <si>
    <t>24JSF08069</t>
  </si>
  <si>
    <t>24JSF11068</t>
  </si>
  <si>
    <t>73</t>
  </si>
  <si>
    <t>BILL_30030</t>
  </si>
  <si>
    <t>394, 397</t>
  </si>
  <si>
    <t>2024-FE-0000395</t>
  </si>
  <si>
    <t>393, 396</t>
  </si>
  <si>
    <t>W11262024</t>
  </si>
  <si>
    <t>CR_30250</t>
  </si>
  <si>
    <t>CR_30251</t>
  </si>
  <si>
    <t>398, 399</t>
  </si>
  <si>
    <t>24RT101905</t>
  </si>
  <si>
    <t>410, 420</t>
  </si>
  <si>
    <t>2024-FE-0000401</t>
  </si>
  <si>
    <t>2024-FE-0000402</t>
  </si>
  <si>
    <t>2024-FE-0000403</t>
  </si>
  <si>
    <t>2024-FE-0000404</t>
  </si>
  <si>
    <t>241115USA-925</t>
  </si>
  <si>
    <t>24JSF07060</t>
  </si>
  <si>
    <t>24BL092301</t>
  </si>
  <si>
    <t>24JS090403</t>
  </si>
  <si>
    <t>2024-FE-0000422</t>
  </si>
  <si>
    <t>418, 419</t>
  </si>
  <si>
    <t>2024-FE-0000423</t>
  </si>
  <si>
    <t>2024-FE-0000424</t>
  </si>
  <si>
    <t>W-1204</t>
  </si>
  <si>
    <t>411, 412, 426</t>
  </si>
  <si>
    <t>24JS080904</t>
  </si>
  <si>
    <t>GSR 12-02-2024 to 12-08-2024</t>
  </si>
  <si>
    <t>HWY6 12-02-2024 to 12-08-2024</t>
  </si>
  <si>
    <t>2024-FE-0000428, 430</t>
  </si>
  <si>
    <t>2024-FE-0000429, 431</t>
  </si>
  <si>
    <t>2024-FE-0000432</t>
  </si>
  <si>
    <t>45453/VE</t>
  </si>
  <si>
    <t>433, 434, 435, 436, 437, 445</t>
  </si>
  <si>
    <t>24RT052204</t>
  </si>
  <si>
    <t>BILL_30031</t>
  </si>
  <si>
    <t>W-1217</t>
  </si>
  <si>
    <t>CR_30017</t>
  </si>
  <si>
    <t>CR_30265</t>
  </si>
  <si>
    <t>12-18-2024</t>
  </si>
  <si>
    <t>BILL_30290</t>
  </si>
  <si>
    <t>BILL_30291</t>
  </si>
  <si>
    <t>2024-FE-0000455</t>
  </si>
  <si>
    <t>W-1219</t>
  </si>
  <si>
    <t>81</t>
  </si>
  <si>
    <t>36106</t>
  </si>
  <si>
    <t>2024-FE-0000460</t>
  </si>
  <si>
    <t>24JS083002</t>
  </si>
  <si>
    <t>BILL_30180</t>
  </si>
  <si>
    <t>BILL_30181</t>
  </si>
  <si>
    <t>BILL_30182</t>
  </si>
  <si>
    <t>BILL_30183</t>
  </si>
  <si>
    <t>BILL_30184</t>
  </si>
  <si>
    <t>BILL_30185</t>
  </si>
  <si>
    <t>BILL_30186</t>
  </si>
  <si>
    <t>BILL_30187</t>
  </si>
  <si>
    <t>BILL_30188</t>
  </si>
  <si>
    <t>BILL_30189</t>
  </si>
  <si>
    <t>BILL_30190</t>
  </si>
  <si>
    <t>BILL_30191</t>
  </si>
  <si>
    <t>BILL_30192</t>
  </si>
  <si>
    <t>BILL_30193</t>
  </si>
  <si>
    <t>W-1224</t>
  </si>
  <si>
    <t>CR_30018</t>
  </si>
  <si>
    <t>CR_30019</t>
  </si>
  <si>
    <t>CR_30020</t>
  </si>
  <si>
    <t>CR_30021</t>
  </si>
  <si>
    <t>24JSF09010</t>
  </si>
  <si>
    <t>24JS110405</t>
  </si>
  <si>
    <t>24JSF07024</t>
  </si>
  <si>
    <t>PrePayment - PO1262/NetSuite</t>
  </si>
  <si>
    <t>BILL_30032</t>
  </si>
  <si>
    <t>From Jan 2022 to Dec 2022</t>
  </si>
  <si>
    <t>CR_30143</t>
  </si>
  <si>
    <t>W-0408</t>
  </si>
  <si>
    <t>22JS010701</t>
  </si>
  <si>
    <t>W-0824</t>
  </si>
  <si>
    <t>2022-FE-0000488</t>
  </si>
  <si>
    <t>2022-FE-0000590</t>
  </si>
  <si>
    <t xml:space="preserve">Activity </t>
  </si>
  <si>
    <t>Acticvity</t>
  </si>
  <si>
    <t>Activity</t>
  </si>
  <si>
    <t>activity</t>
  </si>
  <si>
    <t>equity</t>
  </si>
  <si>
    <t>inventory</t>
  </si>
  <si>
    <t>cogs</t>
  </si>
  <si>
    <t>fixed assets</t>
  </si>
  <si>
    <t>marketing expenses</t>
  </si>
  <si>
    <t>totalo w/o</t>
  </si>
  <si>
    <t>to be dropped because this reversews</t>
  </si>
  <si>
    <t>the shortfall that was dumped on invverntort</t>
  </si>
  <si>
    <t>it never occurred becaue the $16m of june 30 imported</t>
  </si>
  <si>
    <t>intp netsuitre is beding rolled fwd</t>
  </si>
  <si>
    <t>this entry is to be dropped  because the write off occurred in the 2024 finamcialds</t>
  </si>
  <si>
    <t>impact on inventoty</t>
  </si>
  <si>
    <t>and recorded on 1/1 above</t>
  </si>
  <si>
    <t>\</t>
  </si>
  <si>
    <t>Move down to 6/30 entry since it would refttect the impact on the date finamcuals were bought over</t>
  </si>
  <si>
    <t>take a look at the sales and cogs entry for bringing over invemntpry ar and up</t>
  </si>
  <si>
    <t>you need current onth erevenue/' gogs fr9m jan top june t0o go to zero amnd rest to re</t>
  </si>
  <si>
    <t>.</t>
  </si>
  <si>
    <t>Transaction#</t>
  </si>
  <si>
    <t>Invoice#</t>
  </si>
  <si>
    <t>Location</t>
  </si>
  <si>
    <t>Description</t>
  </si>
  <si>
    <t>Party</t>
  </si>
  <si>
    <t>Debit</t>
  </si>
  <si>
    <t>Credit</t>
  </si>
  <si>
    <t>BALANCE FORWARD</t>
  </si>
  <si>
    <t>GV</t>
  </si>
  <si>
    <t>Invoice</t>
  </si>
  <si>
    <t>PS-CP-403-LT Pendant over Communal Table</t>
  </si>
  <si>
    <t>33495/7</t>
  </si>
  <si>
    <t>MR-100 Custom Full-height Mirror - Dims: 36"W x 8</t>
  </si>
  <si>
    <t>MR-101B Custom Vanity Mirror with TV @ Junior Suite Bathroom - Dims: 56"W x 48"H x 1.75"D, :Vanity makeup mirror -Size:200x200x290mm - Magnification : 5 times -Material:Brass&amp; Zinc-Alloy - CCT Options: Warm color:3000K Operating by power supply -ON/OFF switch Wall-mounted Low Iron Clear Mirror with Lighting &amp; TV in Custom Size TV 15.6"</t>
  </si>
  <si>
    <t>MR-102 Make-up Mirror @ Bathrooms - Vanity makeup mirror -Size:200x200x290mm (8"W x 8"H) - Magnification : 5 times -Material:Brass&amp; Zinc-Alloy - CCT Options: Warm color:3000K Operating by power supply -ON/OFF switch</t>
  </si>
  <si>
    <t>Decorative Mirror @ Corridor: 5mm reflective glass mirror + 1.12eva + 5mm rainbow glass, Dimensions: 139 1/1" x 3/8" x 108"</t>
  </si>
  <si>
    <t>Metal Bars @ Decorative Mirror - stainless/MT01, Dimensions: 355 1/4" x 1 7/8" x 3/8"</t>
  </si>
  <si>
    <t>Decorative baseboard: Aluminum Alloy &amp; Acrylic/wooden finish, 6"*3/4" MDF with venner on the surface, PU painted finish match with the doors, Dimensions: 139 1/4" x 3/4" x 6"</t>
  </si>
  <si>
    <t>LED Lightstrips @ Corridor Door: "1. Material: Aluminum Alloy &amp; Acrylic 2. 2835LED lightstrips, 120chips/M, 15-16LUMEN/chip, CRI=90, CCT 3000K,Warm white color, 10w/m, length 48"", UL listed 3. LED driver 24v, 20w, UL listed 4. 2M black cord, 20#, with 2Pin plug, UL listed", Dimensions: 139 1/4" x 1/2" x 2/3"</t>
  </si>
  <si>
    <t>CORR-301 Corridor Wall Sconce (ADA Complaint)</t>
  </si>
  <si>
    <t>La Quinta Inn &amp; Suites- Seatac Airport- Seattle WA</t>
  </si>
  <si>
    <t>ELEV-301 Pendant Light @ Lobby Entrance</t>
  </si>
  <si>
    <t>ELEV-302 Pendant Light @ Elevator Lobby (Upper Floors)</t>
  </si>
  <si>
    <t>REG-301 Pendants @ Reception Desk</t>
  </si>
  <si>
    <t>GRT-301 Pendant Fixture @ Breakfast Counter</t>
  </si>
  <si>
    <t>GRT-302 Pendant Fixture @ Communal Table</t>
  </si>
  <si>
    <t>GRT-307C Elevator Lobby Wall Scones</t>
  </si>
  <si>
    <t>GRT-311C Wall Sconce Exit (Beside Fitness center)</t>
  </si>
  <si>
    <t>33565/10</t>
  </si>
  <si>
    <t>GR-401 Round Mirror @ Luggage Bench</t>
  </si>
  <si>
    <t>LA QUINTA ORLANDO</t>
  </si>
  <si>
    <t>33722/5</t>
  </si>
  <si>
    <t>GRT-306 LED Wall Light Installation @ Entry Lounge (Neon Sign is Included)</t>
  </si>
  <si>
    <t>PS-CP-401-LT Pendant # Lounge Area</t>
  </si>
  <si>
    <t>LED lightstrips GRT-905</t>
  </si>
  <si>
    <t>LED Neon Sign GRT-306</t>
  </si>
  <si>
    <t>Metal Iluminated Wall artwork REG-901</t>
  </si>
  <si>
    <t>Metal Screen GRT-904</t>
  </si>
  <si>
    <t>34086/8</t>
  </si>
  <si>
    <t>GUEST POWDER BATH TRAVERTINE FLOORING &amp; WALLS: Marble / Silver Travertine (HONED) , Stone Flooring, Polished , 41 1/4 x 30 x 5/7, Per Drawing #2</t>
  </si>
  <si>
    <t>POWDER ROOM DOORS - THRESHOLD: Marble / Silver Travertine (HONED) , Threshold, Beveled Edge, 34 x 6 1/2 x 5/7, Per Drawing #5</t>
  </si>
  <si>
    <t>BATH POCKET DOORS - THRESHOLD: Marble / ERA Silver Travertine (HONED) , Threshold, Beveled Edge, 34 x 3-1/2 x 5/7, Per Drawing #6</t>
  </si>
  <si>
    <t>MR-500A Custom Table lamp @ Bed - Opt1</t>
  </si>
  <si>
    <t>MR-500B Table lamp @ Bed - Opt2</t>
  </si>
  <si>
    <t>MR-501A Pendant Lamp @ Bed - Opt1</t>
  </si>
  <si>
    <t>MR-501B Pendant Lamp @ Bed - Opt2</t>
  </si>
  <si>
    <t>MR-503 Table lamp @ Standard Room Entry</t>
  </si>
  <si>
    <t>MR-504 "Custom Floor Lamp @ 2 Bay Suite Dining Area"</t>
  </si>
  <si>
    <t>MR-505A Custom Floor Lamp</t>
  </si>
  <si>
    <t>MR-505B Custom Floor Lamp</t>
  </si>
  <si>
    <t>MR-506 Custom Table Lamp @ Sofa</t>
  </si>
  <si>
    <t>MR-507 "Custom Wall Sconce @ 2 Bay Suite Master Bathroom"</t>
  </si>
  <si>
    <t>MR-508A "Custom Pendant Light @ 2 Bay Suite Powder Room- Opt1"</t>
  </si>
  <si>
    <t>MR-508B "Custom Pendant Light @ 2 Bay Suite Powder Room- Opt2"</t>
  </si>
  <si>
    <t>34113/2</t>
  </si>
  <si>
    <t>RR-301 Decorative wall Sconce @ Public Restroom</t>
  </si>
  <si>
    <t>34289/3</t>
  </si>
  <si>
    <t>LED Marquee Letters - Dims: 19.3" x 24" x 5-1/2", 1.0mm 201sus, with E26 LED Bulbs, CCT 3000K, Finish: Chemetal 931 Brushed Golden, Various Letters Based on List Shared and Approved Shop Drawings for Each Specific Property</t>
  </si>
  <si>
    <t>GR-302C Desk Lamp</t>
  </si>
  <si>
    <t>GR-200- C Entry Light @ Guestroom</t>
  </si>
  <si>
    <t>GR-202- C Bedside Table Lamp @ Guestroom Nightstand</t>
  </si>
  <si>
    <t>GR-203- C Single Nightstand Wall Sconce @ Guestroom</t>
  </si>
  <si>
    <t>GR-204- C Double Nightstand Wall Sconce @ Guestroom</t>
  </si>
  <si>
    <t>GR-205- C Desk Lamp @ Guestroom</t>
  </si>
  <si>
    <t>GR-206- C Floor Lamp @ Guestroom</t>
  </si>
  <si>
    <t>GR-202.B-SG Task Chair @ Guest Room</t>
  </si>
  <si>
    <t>GR-400-WT Window Treatment Panel Fabrication</t>
  </si>
  <si>
    <t>GR-504-LT Floor Lamp at King</t>
  </si>
  <si>
    <t>GR-801-MR (alt) Full Length Mirror @ Guestroom Alternate</t>
  </si>
  <si>
    <t>36159/4</t>
  </si>
  <si>
    <t>SG-805C Headboard Art (Small) @ Guestroom</t>
  </si>
  <si>
    <t>SG-806C Headboard Art (Large) @ Guestroom</t>
  </si>
  <si>
    <t>SG-804C Artwork at Sleeper Sofa</t>
  </si>
  <si>
    <t>SG-810C Artwork @ Guestbath, Please select Option 4. SP-810C.4. :</t>
  </si>
  <si>
    <t>SG-442C LED Mirror @ Guestbath</t>
  </si>
  <si>
    <t>SG-807C Full Length Mirror @ Guestroom</t>
  </si>
  <si>
    <t>SG-401C Desk Lamp @ Guestroom</t>
  </si>
  <si>
    <t>SG-403C End Table Lamp @ Guestroom</t>
  </si>
  <si>
    <t>SG-405C Headboard Sconce @ Guestroom</t>
  </si>
  <si>
    <t>SG-154C 24" Towel Bar @ Guest Bath</t>
  </si>
  <si>
    <t>SG-164C Toilet Paper Holder @ Guest Bath</t>
  </si>
  <si>
    <t>SG-166C Robe Hook @ Guest Bath</t>
  </si>
  <si>
    <t>GR-CG-406 Nightstand replacement</t>
  </si>
  <si>
    <t>GREAT-LT-05 Long pendant lamp @ Great room. GLASS SHADE ONLY. Great - LT-05.</t>
  </si>
  <si>
    <t>37579/3</t>
  </si>
  <si>
    <t>F-X-302.CUR2 Desk Lamp @ FF Guestroom</t>
  </si>
  <si>
    <t>T-X-403.CU Decorative Wall Sconce @ TPS Guestroom</t>
  </si>
  <si>
    <t>T-AC-03 Puck Light @ TPS Guestroom</t>
  </si>
  <si>
    <t>EL-003.CU LED Strip Light</t>
  </si>
  <si>
    <t>GR-503-LT Reading Lamp at Headboard (Upgrade Option)</t>
  </si>
  <si>
    <t>T-X-003.CU Wall Base @ TPS Guestroom</t>
  </si>
  <si>
    <t>3x12â€ white matt straightedge / handmade (CLC75306)</t>
  </si>
  <si>
    <t>37759/3</t>
  </si>
  <si>
    <t>Couch sleeper X-241-C legs and brackets</t>
  </si>
  <si>
    <t>Couch sleeper X-241-C pillows and back panels</t>
  </si>
  <si>
    <t>Wall Sconce @ Guest_Corridor</t>
  </si>
  <si>
    <t>PG-402-C Wall sconce @ Guest corridor</t>
  </si>
  <si>
    <t>LM-229-C 93" Communal table @ Lounge</t>
  </si>
  <si>
    <t>LM-225-C 144" Communal table @ Rise Dining</t>
  </si>
  <si>
    <t>Window 62 1/2â€ x 118 â€œ</t>
  </si>
  <si>
    <t>Windows pool entrance 81 1/2â€ x 118â€</t>
  </si>
  <si>
    <t>Windows left door 37 1/2â€ x 118â€</t>
  </si>
  <si>
    <t>Windows corridor left side 37 1/4â€ x 98â€</t>
  </si>
  <si>
    <t>Windows corridor right side 37 1/4â€ x 98â€</t>
  </si>
  <si>
    <t>Windows upper door 38â€ x 55â€</t>
  </si>
  <si>
    <t>Windows Door #2 left side 32â€ x 95â€</t>
  </si>
  <si>
    <t>Windows Door #2 right side 31 3/4â€ x 95â€</t>
  </si>
  <si>
    <t>Windows upper door #2 left 33 1/2â€ x 55â€</t>
  </si>
  <si>
    <t>Windows upper door # 2 central 38â€ x 55â€</t>
  </si>
  <si>
    <t>Windows upper door #2 right 33 3/4â€ x 55â€</t>
  </si>
  <si>
    <t>Room 216 - Windows 103 1/4â€</t>
  </si>
  <si>
    <t>Room 216- Window 103 1/4â€</t>
  </si>
  <si>
    <t>Room 216- Window 64â€</t>
  </si>
  <si>
    <t>Room 303- Window 103"</t>
  </si>
  <si>
    <t>X-502-C Artwork @ Guestroom</t>
  </si>
  <si>
    <t>X-503-C Artwork @ Guestroom</t>
  </si>
  <si>
    <t>X-504-C Artwork @ Guestroom</t>
  </si>
  <si>
    <t>37959/2</t>
  </si>
  <si>
    <t>GST-LT-02.C Decorative wall sconce @ GR</t>
  </si>
  <si>
    <t>GST-502.C Headboard Sconces @ GR</t>
  </si>
  <si>
    <t>LL-J-LT Pendant Lamp @ Reception Desk</t>
  </si>
  <si>
    <t>SupplierInvoice</t>
  </si>
  <si>
    <t>CPT-002A (City) Carpet Tile</t>
  </si>
  <si>
    <t>TW -01 B.2.C Shower Surrounds - Back Panel (6" x 24" Vision - 60"W X 96"H)</t>
  </si>
  <si>
    <t>A FRAME (CENTER) / TARIMAS ESPECIALES</t>
  </si>
  <si>
    <t>45991B</t>
  </si>
  <si>
    <t>PF-601A.C ADA Shower Pan with Trench Drain - 36" X 36"</t>
  </si>
  <si>
    <t>INV-HE.05-02-03-25</t>
  </si>
  <si>
    <t>RF-01 SPC Flooring @ Guest Entry &amp; Bath</t>
  </si>
  <si>
    <t>AMY ACT CO., LTD</t>
  </si>
  <si>
    <t>35796/2</t>
  </si>
  <si>
    <t>F-X-306.CU Floor Lamp @ FF Guestroom</t>
  </si>
  <si>
    <t>F-X-302.CU Desk Lamp @ FF Guestroom</t>
  </si>
  <si>
    <t>F-X-407.CU Ceiling Light Fixture @ FF Guestroom</t>
  </si>
  <si>
    <t>PA-OL-201 Circular Side Table @ Open Lounge</t>
  </si>
  <si>
    <t>PA-FS-200 Dining Table @ Flex Space</t>
  </si>
  <si>
    <t>PA-OP-200 Coffee table @ Outdoor Patio</t>
  </si>
  <si>
    <t>PA-BR-300 Ceiling Light @ Breakfast Area</t>
  </si>
  <si>
    <t>PA-BR-302 Wall Sconce @ Breakfast Area</t>
  </si>
  <si>
    <t>PA-GRT-301 Wall Sconce @ Great Room</t>
  </si>
  <si>
    <t>PA-OA-300 Ceiling Light Fixture @ Ofiice area</t>
  </si>
  <si>
    <t>PA-REG-300 Ceiling Light @ Registration</t>
  </si>
  <si>
    <t>PA-BAR-800 Bar Counter ADA complaint with Footrest @ Bar</t>
  </si>
  <si>
    <t>PA-BOH-800 Kitchenette @ BOH Employee Breakroom</t>
  </si>
  <si>
    <t>PA-GRT-800 Millwork @ Great Room</t>
  </si>
  <si>
    <t>PA-GRT-801 Wooden Slats @ Great Room</t>
  </si>
  <si>
    <t>PA-OA-800 Wooden Slats @ Office Area</t>
  </si>
  <si>
    <t>PA-REG-804 Millwork for refrigerator @ Registration</t>
  </si>
  <si>
    <t>PA-BOH-204 Vanity @ BOH Employee Restroom</t>
  </si>
  <si>
    <t>37579/2</t>
  </si>
  <si>
    <t>38235/4</t>
  </si>
  <si>
    <t>GR-103-C Side chair @ GR</t>
  </si>
  <si>
    <t>38382/3</t>
  </si>
  <si>
    <t>X-MIR-502.C Printed Mirror @ Guestrooms</t>
  </si>
  <si>
    <t>38403/2</t>
  </si>
  <si>
    <t>906530 Rod./Skirting 15 Quarry Grey H150mm</t>
  </si>
  <si>
    <t>38403/3</t>
  </si>
  <si>
    <t>38403/4</t>
  </si>
  <si>
    <t>H-GR-605-BD King Platform bed base @ HAW GR</t>
  </si>
  <si>
    <t>H-GR-605 ADA K King Platform bed base ADA @ HAW GR</t>
  </si>
  <si>
    <t>H-GR-606-BD Queen Platform bed base @ HAW GR</t>
  </si>
  <si>
    <t>H-GR-606 ADA Q Queen Platform bed base ADA @ HAW GR</t>
  </si>
  <si>
    <t>L-GR-709KKing Platform bed base ADA @ LQ GR</t>
  </si>
  <si>
    <t>L-GR-709QQueen Platform bed base ADA @ LQ GR</t>
  </si>
  <si>
    <t>L-GR-710King Platform Bed Base @ LQ GR</t>
  </si>
  <si>
    <t>L-GR-711Queen Platform bed base @ LQ GR</t>
  </si>
  <si>
    <t>38394/3</t>
  </si>
  <si>
    <t>LM-SG-202.C Accent chair @ Lobby</t>
  </si>
  <si>
    <t>LM-SG-202F.C Fabric @ Accent chair</t>
  </si>
  <si>
    <t>LM-SG-204.C Wing back Lounge chair @ Lobby</t>
  </si>
  <si>
    <t>LM-SG-204F.C Fabric @ Wing back Lounge chair</t>
  </si>
  <si>
    <t>LM-SG-212.C Lounge chair @ Lobby</t>
  </si>
  <si>
    <t>LM-SG-212F.C Fabric @ Lounge chair</t>
  </si>
  <si>
    <t>LM-SG-222.C Ottoman table @ Lobby</t>
  </si>
  <si>
    <t>LM-SG-223.C Ottoman table @ Lobby</t>
  </si>
  <si>
    <t>LM-SG-222F.C Fabric @ Ottoman table</t>
  </si>
  <si>
    <t>MR-SG-202.C Lounge chair @ Meeting room</t>
  </si>
  <si>
    <t>MR-SG-202F.C Fabric @ Lounge chair</t>
  </si>
  <si>
    <t>LM-DP-208.CThrow Pillow W/ Insert @ Banquette Seating (22"X 22")-Fabric priceinclduded</t>
  </si>
  <si>
    <t>LM-DP-209.CThrow Pillow W/ Insert @ Banquette Seating (18"X 18")-Fabric priceinclduded</t>
  </si>
  <si>
    <t>LM-DP-209F.C Fabric @ Throw Pillow W/ Insert</t>
  </si>
  <si>
    <t>LM-DP-210.CLumbar Pillow W/ Insert @ Banquette Seating (12"X 26")-Fabric priceinclduded</t>
  </si>
  <si>
    <t>LM-DP-210F.C Fabric @ Lumbar Pillow W/ Insert</t>
  </si>
  <si>
    <t>BR-MW01-HI Cabinet coffee unit @ PA boardroom</t>
  </si>
  <si>
    <t>BR-SH01-HI Shelf @ PA boardroom</t>
  </si>
  <si>
    <t>BR-TB01-HI Conference table @ PA boardroom</t>
  </si>
  <si>
    <t>BR-TVP01-HI TV panel @ PA boardroom</t>
  </si>
  <si>
    <t>MT-MW01-HI Cabinet storage @ PA meeting room</t>
  </si>
  <si>
    <t>PA-311-C Island table @ PA pantry</t>
  </si>
  <si>
    <t>PA-MW01-HI Storage cabinet @ PA Reception</t>
  </si>
  <si>
    <t>PA-MW03-HI Millwork @ Main Lobby</t>
  </si>
  <si>
    <t>PA-MW04-HI Pantry station 03 @ PA pantry</t>
  </si>
  <si>
    <t>PA-MW05-HI Pantry station 02 @ PA pantry</t>
  </si>
  <si>
    <t>PA-MW06-HI Pantry station 01 @ PA pantry</t>
  </si>
  <si>
    <t>PA-MW09-HI Millwork @ BOH</t>
  </si>
  <si>
    <t>PA-RD02-HI Reception base @ PA reception</t>
  </si>
  <si>
    <t>PA-TC01-HI Coffee table @ PA lobby</t>
  </si>
  <si>
    <t>PA-TC02-HI Center table @ PA lobby</t>
  </si>
  <si>
    <t>PA-TVP01-HI TV panel @ PA lobby</t>
  </si>
  <si>
    <t>GRT- 600 Lounge Chair @ Entry Lounge</t>
  </si>
  <si>
    <t>GRT-600.F1 Vinyl @ Lounge Chair - Overall (4.5 yds each)</t>
  </si>
  <si>
    <t>GRT- 602 Counter Height Stool @ Communal Table</t>
  </si>
  <si>
    <t>GRT-602.F1 Fabric @ Communal Counter Height Stool (3 yds each)</t>
  </si>
  <si>
    <t>GRT- 603 (A) Modular Seating Pods @ Fireplace (Half Length Arm - Right)</t>
  </si>
  <si>
    <t>GRT- 603 (A) F1 Fabric @ Modular Sofa A (12 yrds each)</t>
  </si>
  <si>
    <t>GRT- 603 (D) Modular Seating Pods @ Fireplace (Full Arm - Left)</t>
  </si>
  <si>
    <t>GRT- 603 (D) F1 Fabric @ Modular Sofa D (12 yrds each)</t>
  </si>
  <si>
    <t>GRT- 606 Accent Wingback Chair @ Great Room Lobby</t>
  </si>
  <si>
    <t>GRT- 606.F1 Fabric @ Wingback Chair Cushion seat and back (1 .5 Yard)</t>
  </si>
  <si>
    <t>GRT- 607 Foot Stool @ Great Room Lobby Accent Wingback Chair</t>
  </si>
  <si>
    <t>GRT- 607.F1 Fabric @ Foot Stool in from of the wingback chair (4 Yards)</t>
  </si>
  <si>
    <t>40918B</t>
  </si>
  <si>
    <t>SR273-41</t>
  </si>
  <si>
    <t>GR-602 Ottoman</t>
  </si>
  <si>
    <t>GR-602.F1 Vinyl @ Ottoman (3 yds each)</t>
  </si>
  <si>
    <t>GR-603 Chaise Lounge</t>
  </si>
  <si>
    <t>GR-603.F1 Fabric @ Chaise Lounge - Seat (5.5 yds each)</t>
  </si>
  <si>
    <t>GR-603.F2 Vinyl @ Chaise Lounge - Arm (4.5 yds each)</t>
  </si>
  <si>
    <t>42300D</t>
  </si>
  <si>
    <t>24JS121102</t>
  </si>
  <si>
    <t>EB-SG-200.C Stack Chair at Breakroom</t>
  </si>
  <si>
    <t>42537E</t>
  </si>
  <si>
    <t>GV-GST-202 Sleeper Sofa Sectional Right with Ottoman @Suite GR</t>
  </si>
  <si>
    <t>42661E</t>
  </si>
  <si>
    <t>24JS110401</t>
  </si>
  <si>
    <t>LO-BT04-CPH 2 Sided booth @ Restaurant (Elect Outlets Sold Separately (2 ea))</t>
  </si>
  <si>
    <t>42663D</t>
  </si>
  <si>
    <t>24RT103106</t>
  </si>
  <si>
    <t>LO-CG01-CPH Cabinet @ Restaurant (Quartz Top Sold Separately)</t>
  </si>
  <si>
    <t>LO-CG02-CPH Cabinet @ Restaurant (Quartz Top Sold Separately)</t>
  </si>
  <si>
    <t>LO-CG06-CPH Cabinet @ Lobby (Quartz Top sold separately)</t>
  </si>
  <si>
    <t>ST-SH01-CPH Wall shelf TV unit @ Studio</t>
  </si>
  <si>
    <t>LO-TVP01-CPH TV panel @ Restaurant</t>
  </si>
  <si>
    <t>42840B</t>
  </si>
  <si>
    <t>CT-03 Coffee Table @ Lobby</t>
  </si>
  <si>
    <t>43076B</t>
  </si>
  <si>
    <t>24JS111408</t>
  </si>
  <si>
    <t>GR-103Ergonomic Task Chair @ Guestroom- Budgetary Price</t>
  </si>
  <si>
    <t>Fabric @ Lounge Chair Seat(1.2yards)</t>
  </si>
  <si>
    <t>Fabric @ Ergonomic Task Chair Back (Included)</t>
  </si>
  <si>
    <t>43149B</t>
  </si>
  <si>
    <t>DIN-203 Banquette</t>
  </si>
  <si>
    <t>LOB-209 High Back Banquette w/4 Pillows</t>
  </si>
  <si>
    <t>LOB-210 Curved Entry Bench (Including 4 pillows)</t>
  </si>
  <si>
    <t>SR173-5S1</t>
  </si>
  <si>
    <t>RICHWOOD HOSPITALITY CO LTD</t>
  </si>
  <si>
    <t>LM-SG-223F.C Fabric @ Ottoman table</t>
  </si>
  <si>
    <t>SR173-5P</t>
  </si>
  <si>
    <t>43835C</t>
  </si>
  <si>
    <t>24JS121106</t>
  </si>
  <si>
    <t>OA-SG-200.C Office Chair with Casters</t>
  </si>
  <si>
    <t>AN CUONG WOOD -WORKING JOINT STOCK COMPANY</t>
  </si>
  <si>
    <t>PIERMARIA NEW FORM SRL</t>
  </si>
  <si>
    <t>SR273-32P2</t>
  </si>
  <si>
    <t>GRT-202C 4 Seater Dining table Base @Breakfast Area(Quartz Sold Separately) QTY 1 ea</t>
  </si>
  <si>
    <t>35797/2</t>
  </si>
  <si>
    <t>F-X-240.CU Sleeper Sofa @ FF Guestroom (Fabric - VEGA 53 (EC) - DAVIS)</t>
  </si>
  <si>
    <t>T-K-212.CU Sleeper Sofa @ TPS Guestroom (Fabric - SEAL 04 (WR)- DAVIS)</t>
  </si>
  <si>
    <t>T-K-215.CU Ottoman for Sleeper Sofa @ TPS Guestroom (Fabric - SEAL 04 (WR)- DAVIS)</t>
  </si>
  <si>
    <t>T-K-212TPB.CU Throw Pillow-B @ Sleeper Sofa in TPS Guestroom (Fabric - SEAL 77 (WR) - DAVIS)</t>
  </si>
  <si>
    <t>T-K-212TPA.CU Throw Pillow-A @ Sleeper Sofa in TPS Guestroom (Fabric - BREMEN 60 - COMERSAN)</t>
  </si>
  <si>
    <t>F-X-206.CU Side Chair @ FF Guestroom (Fabric - Davis Vega 53 with Easy Clean Treatment)</t>
  </si>
  <si>
    <t>F-X-206.CU Side Chair @ FF Guestroom</t>
  </si>
  <si>
    <t>35809/2</t>
  </si>
  <si>
    <t>PA-BR-601 Dining Banquette @ Breakfast Area</t>
  </si>
  <si>
    <t>PA-FS-600 Dining Banquette @ Flex Space</t>
  </si>
  <si>
    <t>PA-GRT-600L Dining Banquette Left @ Great Room</t>
  </si>
  <si>
    <t>PA-GRT-600R Dining Banquette Right @ Great Room</t>
  </si>
  <si>
    <t>PA-GRT-601 Pillows @ Great Room</t>
  </si>
  <si>
    <t>PA-GRT-603 Accent Chair @ Great Room</t>
  </si>
  <si>
    <t>PA-JB-600 Accent Chair @ Jewel Box</t>
  </si>
  <si>
    <t>PA-OA-602 Dining Banquette @ Office Area</t>
  </si>
  <si>
    <t>PA-OA-603 Accent Chair @ Office Area</t>
  </si>
  <si>
    <t>PA-OA-605 3 Seater Sofa @ Office Area</t>
  </si>
  <si>
    <t>PA-OA-606 Pillow @ Office area</t>
  </si>
  <si>
    <t>PA-BR-600A Dining Chair @ Breakfast Area</t>
  </si>
  <si>
    <t>PA-BR-600B Dining Chair @ Breakfast Area</t>
  </si>
  <si>
    <t>PA-GRT-602 Dining Chair @ Great Room</t>
  </si>
  <si>
    <t>PA-OA-604A Dining Chair @ Office Area</t>
  </si>
  <si>
    <t>PA-OA-604B Dining Chair @ Office Area</t>
  </si>
  <si>
    <t>PA-OA-604C Dining Chair @ Office Area</t>
  </si>
  <si>
    <t>PA-OL-600 Accent Chair @ Open Lounge</t>
  </si>
  <si>
    <t>PA-OL-601 Sofa @ Open Lounge</t>
  </si>
  <si>
    <t>PA-OL-602 Ottoman @ Open Lounge</t>
  </si>
  <si>
    <t>PA-OL-603 Pouf @ Open Lounge</t>
  </si>
  <si>
    <t>22534127-E</t>
  </si>
  <si>
    <t>Fama</t>
  </si>
  <si>
    <t>TM Leader Contract</t>
  </si>
  <si>
    <t>36560B</t>
  </si>
  <si>
    <t>37065B</t>
  </si>
  <si>
    <t>Extra fabric for modification on qtys for 6 Accent Chair @ Great Room)</t>
  </si>
  <si>
    <t>37676/2</t>
  </si>
  <si>
    <t>X-CG-216B.C King Headboard With Upholstery And Floating Nightstands - 118"W</t>
  </si>
  <si>
    <t>X-CG-511L.C Corner Shelf L/R - 28"W</t>
  </si>
  <si>
    <t>X-CG-600.C TV Panel - 50"W</t>
  </si>
  <si>
    <t>X-CG-230B.C Double Queen Headboard With Upholstery And Floating Nightstands - 160"W</t>
  </si>
  <si>
    <t>X-CG-201R/L.C Desk at Right/Left - 77W</t>
  </si>
  <si>
    <t>X-CG-236A.C End Table</t>
  </si>
  <si>
    <t>X-CG-202.C Dresser - 32"W (Desk Storage Unit)</t>
  </si>
  <si>
    <t>X-CG-217.C Drawer Dresser - 36"W</t>
  </si>
  <si>
    <t>X-CG-224.C 4-Seater Dining Table â€“ Standard at 63" X 30" X 36"H</t>
  </si>
  <si>
    <t>X-CG-228.2(L/R).C Dresser Desk For TV Left/Right - 119"W</t>
  </si>
  <si>
    <t>X-CG-203L.C T.V Console- 47"W</t>
  </si>
  <si>
    <t>X-CG-223.1C 2-Seater Dining Table-Standard at 28" X 28" X 36"H</t>
  </si>
  <si>
    <t>X-CG-225.C 2-Seater Dining Table - ADA at 37" X 30" X 30"H</t>
  </si>
  <si>
    <t>X-CG-226.C 4-Seater Dining Table â€“ ADA at 63" X 30" X 30"H</t>
  </si>
  <si>
    <t>37683/7</t>
  </si>
  <si>
    <t>T-X-206.CU Side Chair @ TPS Guestroom</t>
  </si>
  <si>
    <t>40911F</t>
  </si>
  <si>
    <t>SR388-2S</t>
  </si>
  <si>
    <t>LM-SG-201R.C Sectional Sofa - Right @ Hub</t>
  </si>
  <si>
    <t>41268C</t>
  </si>
  <si>
    <t>SR407 replacement,</t>
  </si>
  <si>
    <t>PA-900 &amp; PA-314wood panel</t>
  </si>
  <si>
    <t>42298G</t>
  </si>
  <si>
    <t>FJ24693315</t>
  </si>
  <si>
    <t>GST-109.C Desk with quartz top @ GR</t>
  </si>
  <si>
    <t>GST-BD01R.C Barn door Right @ GR bath</t>
  </si>
  <si>
    <t>42302C</t>
  </si>
  <si>
    <t>SR382-3</t>
  </si>
  <si>
    <t>X-CG-216B.CF1 Fabric @ KING HEADBOARD WITH UPHOLSTERY &amp; FLOATING NIGHTSTANDS - 118" W</t>
  </si>
  <si>
    <t>42302D</t>
  </si>
  <si>
    <t>X-CG-230B.CF1 Fabrics @ DOUBLE QUEEN HEADBOARD WITH UPHOLSTERY &amp; FLOATING NIGHTSTANDS - 160" W</t>
  </si>
  <si>
    <t>X-CG-220.C Niche Shelf At Dresser Table</t>
  </si>
  <si>
    <t>X-CG-232.C ADA Niche Shelf</t>
  </si>
  <si>
    <t>42302E</t>
  </si>
  <si>
    <t>42302F</t>
  </si>
  <si>
    <t>LL-CG06.1-CG Rectangular Dining Table Top - Per Spec</t>
  </si>
  <si>
    <t>LL-CG06.2-CG Dining Table Base - Per Spec</t>
  </si>
  <si>
    <t>43955C</t>
  </si>
  <si>
    <t>(A) PA-100 Upholstered Dining Chair</t>
  </si>
  <si>
    <t>Davis storm 48</t>
  </si>
  <si>
    <t>(A) PA-101 Wood Frame Dining Chair</t>
  </si>
  <si>
    <t>DAVIS TODAY 67</t>
  </si>
  <si>
    <t>Elastron Arizona Porcelain</t>
  </si>
  <si>
    <t>(A) PA-107 "Lounge Chair @ LobbyCorridor"</t>
  </si>
  <si>
    <t>(A) PA-109 "Flex Seating CounterStool"</t>
  </si>
  <si>
    <t>PA-FB-04 Fabric</t>
  </si>
  <si>
    <t>LL-CH02-SG Dining Chair at Lounge/Dining Area</t>
  </si>
  <si>
    <t>LL-CH02.1-SGF Vinyl at Dining Chairs (3 y/ea)</t>
  </si>
  <si>
    <t>LL-CH04-SG Bar Stool at Bar Height Communal Table</t>
  </si>
  <si>
    <t>LL-CH06-SG Lounge Chairs</t>
  </si>
  <si>
    <t>LL-CH06.1-SGF Vinyl at Lounge Chairs (5 y/ea)</t>
  </si>
  <si>
    <t>LL-CH09-SG Lobby Sectional at Reception Area</t>
  </si>
  <si>
    <t>LL-CH09.1-SGF Upholstery at Sectional(25 y/ea)</t>
  </si>
  <si>
    <t>LL-CH10-SG Lounge Sectional Component: Armless Loveseat with Metal Legs</t>
  </si>
  <si>
    <t>LL-CH10.1-SGF Upholstery at Sectional Bench Cushion (5 y/ea)</t>
  </si>
  <si>
    <t>LL-CH10.2-SGF Upholstery at Body of Sectional Bench (5 y/ea)</t>
  </si>
  <si>
    <t>LL-AA01-DP Decorative Pillows at Lounge Sectional - Per Spec</t>
  </si>
  <si>
    <t>LL-AA01-1-DPF Fabric at Lounge Sectional Pillows (0.8 y/ea) - Per Spec</t>
  </si>
  <si>
    <t>LBY-307A (City) Focal Chair @ Lobby; Upholstery: LBY-307FA; Pillow: LBY307PA</t>
  </si>
  <si>
    <t>LBY-307A (City) LBY-307FA: Fabric @ Focal Chair (5 yds)</t>
  </si>
  <si>
    <t>LBY-307A (City) LBY-307PA: Pillow @ Focal Chair</t>
  </si>
  <si>
    <t>LBY-307A (City) Fabric @ Throw Pillow (1 yard)</t>
  </si>
  <si>
    <t>LBY-308A (City) Sofa @ Fireplace; Upholstery: LBY-308FA; Pillow: LBY-308PA1, LBY-308PA2, LBY-308PA3</t>
  </si>
  <si>
    <t>LBY-308A (City) LBY-308FA: Fabric @ Fireplace Sofa (16 yds each)</t>
  </si>
  <si>
    <t>LBY-308A (City) LBY-308PA1: Pillow 1 @ Fireplace Sofa</t>
  </si>
  <si>
    <t>LBY-308A (City) Fabric @ Throw Pillow 1 (1 yard)</t>
  </si>
  <si>
    <t>LBY-308A (City) LBY-308PA2: Pillow 2 @ Fireplace Sofa</t>
  </si>
  <si>
    <t>LBY-308A (City) Fabric @ Throw Pillow 2 (1 yard)</t>
  </si>
  <si>
    <t>LBY-308A (City) LBY-308PA3: Pillow 3 @ Fireplace Sofa</t>
  </si>
  <si>
    <t>LBY-308A (City) Fabric @ Throw Pillow 3 (1 yard)</t>
  </si>
  <si>
    <t>LBY-202A (City) Cocktail Table</t>
  </si>
  <si>
    <t>LBY-203 Console Table</t>
  </si>
  <si>
    <t>LBY-205A (City) Side Table</t>
  </si>
  <si>
    <t>GR-105 Lounge Chair @ Guestroom</t>
  </si>
  <si>
    <t>W61 TV PANEL @GR Desc:GV-GST-101 W61" TV PANEL @GR</t>
  </si>
  <si>
    <t>38525/2</t>
  </si>
  <si>
    <t>35431/7</t>
  </si>
  <si>
    <t>SOFA PANELS FOR SLEEPER SOFA</t>
  </si>
  <si>
    <t>36642B</t>
  </si>
  <si>
    <t>36783/5</t>
  </si>
  <si>
    <t>PA-111 Meeting Room Stack Chair</t>
  </si>
  <si>
    <t>37061/6</t>
  </si>
  <si>
    <t>LO-BAR03-CPH Bar Middle unit @ Bar</t>
  </si>
  <si>
    <t>LO-BAR04-CPH Bottle shelf @Outdoor Bar</t>
  </si>
  <si>
    <t>LO-SH01-CPH Wall mounted shelf @ Restaurant</t>
  </si>
  <si>
    <t>37271/12</t>
  </si>
  <si>
    <t>37288/5</t>
  </si>
  <si>
    <t>37288/6</t>
  </si>
  <si>
    <t>LOB-205 Counter Stool @ Curved Sofa</t>
  </si>
  <si>
    <t>37762/3</t>
  </si>
  <si>
    <t>LO-BAR05-CPH Bar Middle Unit Upper Shelf @ Bar</t>
  </si>
  <si>
    <t>PA-111.F1 Seat/ Back COM (2 yds ea)</t>
  </si>
  <si>
    <t>42663C</t>
  </si>
  <si>
    <t>36569/2</t>
  </si>
  <si>
    <t>GR-605R/L Sectional Sleeper Sofa (Graded in Fabric) - L=10, R=8</t>
  </si>
  <si>
    <t>36576/2</t>
  </si>
  <si>
    <t>GR-212TL/R 54"W Quartz Top @ Vanity Base</t>
  </si>
  <si>
    <t>GR-213TL/R 42"W Quartz Top @ ADA Vanity Base</t>
  </si>
  <si>
    <t>36580/2</t>
  </si>
  <si>
    <t>BOH-601 Task Chairs @ Office</t>
  </si>
  <si>
    <t>BOH-601.F1 Fabric @ Task Chair (2yards)</t>
  </si>
  <si>
    <t>BOH-602 Stacking Chairs @ Break Room</t>
  </si>
  <si>
    <t>36582/2</t>
  </si>
  <si>
    <t>904795 15x15 Quarry Grey</t>
  </si>
  <si>
    <t>Skirting 15x15 Quarry Flame (6x6 inch Cove Base)</t>
  </si>
  <si>
    <t>36583/4</t>
  </si>
  <si>
    <t>LB-3771 239 Light Walnut</t>
  </si>
  <si>
    <t>LB-2002 Light Walnut 239</t>
  </si>
  <si>
    <t>38388/2</t>
  </si>
  <si>
    <t>X-MW-1.01R.C Kitchen Millwork @ Standard King</t>
  </si>
  <si>
    <t>X-MW-1.02(L/R).C Kitchen Millwork @ Studio King</t>
  </si>
  <si>
    <t>X-MW-1.03(L/R).C Kitchen Millwork @ Studio Double Queen</t>
  </si>
  <si>
    <t>X-MW-1.05(L/R).C Kitchen Millwork @ One Bedroom</t>
  </si>
  <si>
    <t>X-MW-1.06(L/R).C Combo Unit Millwork @ Commons King A &amp;B</t>
  </si>
  <si>
    <t>X-MW-1.07L.C Kitchen Millwork @ Studio Commons</t>
  </si>
  <si>
    <t>X-MW-1.09R.C Kitchen Millwork @ ACC Studio King</t>
  </si>
  <si>
    <t>X-MW-1.10L.C Kitchen Millwork @ ACC QQ Studio</t>
  </si>
  <si>
    <t>X-MW-1.13L.C Combo Unit Millwork @ @ ACC Common King</t>
  </si>
  <si>
    <t>X-MW-1.12L.C Kitchen Millwork @ ACC One Bedroom</t>
  </si>
  <si>
    <t>X-MW-1.11L.C Kitchen Millwork @ ACC Conference Suite</t>
  </si>
  <si>
    <t>X-MW-1.14L.C Kitchen Millwork @ ACC Studio Commons</t>
  </si>
  <si>
    <t>X-MW-1.15L.C Kitchen Millwork @ One Bedroom Wide</t>
  </si>
  <si>
    <t>X-MW-6(L/R).C Closet @ Regular Guestrooms</t>
  </si>
  <si>
    <t>X-MW-7 L.C Closet @ Accessible Guestrooms</t>
  </si>
  <si>
    <t>45105C</t>
  </si>
  <si>
    <t>X-ML-1.05-CL Island @ One Bedroom</t>
  </si>
  <si>
    <t>45105D</t>
  </si>
  <si>
    <t>SR173-5K</t>
  </si>
  <si>
    <t>45105E</t>
  </si>
  <si>
    <t>45105F</t>
  </si>
  <si>
    <t>45105G</t>
  </si>
  <si>
    <t>38386/3</t>
  </si>
  <si>
    <t>X-SG-241.C Sleeper Sofa (including fabric)</t>
  </si>
  <si>
    <t>X-SG-241F.C Fabric @ Sleeper sofa (10.94 Yds) - DAVIS RONDA 09</t>
  </si>
  <si>
    <t>X-SG-243R.C 3 Seater sleeper sofa (including fabric)</t>
  </si>
  <si>
    <t>X-SG-243F.C Fabric @ 3 Seater sleeper sofa (16.40 Yds) - DAVIS RONDA 09</t>
  </si>
  <si>
    <t>X-SG-244R.C Sectional Sleeper Sofa Left @ Studio commons (including fabric)</t>
  </si>
  <si>
    <t>X-SG-244F.C Fabric @ Sectional Sleeper Sofa Left (26.25 Yds) - DAVIS RONDA 09</t>
  </si>
  <si>
    <t>38394/2</t>
  </si>
  <si>
    <t>LM-SG-260.C U-Shaped Banquette @ Seating Nook</t>
  </si>
  <si>
    <t>LM-SG-260F.C Fabric @ U-Shaped Banquette</t>
  </si>
  <si>
    <t>LM-SG-261(L/R).C 3 Piece banquette @ Lobby</t>
  </si>
  <si>
    <t>LM-SG-261F.C Fabric @ 3 Piece banquette (Fabric price included)</t>
  </si>
  <si>
    <t>43236B</t>
  </si>
  <si>
    <t>22533488-E</t>
  </si>
  <si>
    <t>45132G</t>
  </si>
  <si>
    <t>ATLAS CONCORDE S.p.A</t>
  </si>
  <si>
    <t>38213/6</t>
  </si>
  <si>
    <t>GR-313-C C-table at Guestroom</t>
  </si>
  <si>
    <t>GR-356R-C Hospitality Unit with Luggage Bench Right</t>
  </si>
  <si>
    <t>GR-MW01.L-HI Kitchenette 01 left at Guestrooms</t>
  </si>
  <si>
    <t>GR-MW01.R-HI Kitchenette 01 right at Guestrooms</t>
  </si>
  <si>
    <t>6 left doors and 6 pcs of right doors</t>
  </si>
  <si>
    <t>AF-01 Planet Outdoor Art Installation OPTION A H16.8ft</t>
  </si>
  <si>
    <t>HEBEI VINCENTAA SCULPTURE ENGINEER CO LTD</t>
  </si>
  <si>
    <t>SE-01 Bubble Bench Covered @ Outdoor</t>
  </si>
  <si>
    <t>42300C</t>
  </si>
  <si>
    <t>MR-SG-200.C Meeting Room Stack Chair</t>
  </si>
  <si>
    <t>42941B</t>
  </si>
  <si>
    <t>GR-502 Full Length Mirror</t>
  </si>
  <si>
    <t>X-LT-300.C Task Lamp @ Desk in Guestroom</t>
  </si>
  <si>
    <t>X-LT-301.C Nightstand Lamp @ Guestroom</t>
  </si>
  <si>
    <t>X-LT-303.C Wall Sconce @ Guestroom</t>
  </si>
  <si>
    <t>X-LT-400.C Circular Ceiling Light @ Guestroom</t>
  </si>
  <si>
    <t>X-LT-403.C Decorative Wall Sconce @ Guestroom</t>
  </si>
  <si>
    <t>43835B</t>
  </si>
  <si>
    <t>Drawer front (21 colors, according to Selection 2 - GV link)</t>
  </si>
  <si>
    <t>Cabinet door (21 colors, according to Selection 2 - GV link)</t>
  </si>
  <si>
    <t>Veneer on PB sample (40 colors, according to Selection 3 - GV link)</t>
  </si>
  <si>
    <t>Open shelf Black shelf - MDF EPA laminated with HPL LK 1194A, both sides</t>
  </si>
  <si>
    <t>Door corner sample</t>
  </si>
  <si>
    <t>A5 sample trays A5 samples with tray (10 pcs/tray, 50 pcs for 5 trays, according to Selection 5 - GV link)</t>
  </si>
  <si>
    <t>GV Selection 1 Batch 1 Suitcase ((An Cuong Logo)</t>
  </si>
  <si>
    <t>GR-321-CG TV panel</t>
  </si>
  <si>
    <t>GR-320L-CG Combo Unit w/Luggage Bench</t>
  </si>
  <si>
    <t>GR-331.2-CG 48" Vanity</t>
  </si>
  <si>
    <t>GR-334L-CG Custom Closet Unit</t>
  </si>
  <si>
    <t>GR-310 TV Panel</t>
  </si>
  <si>
    <t>GR-314 Closet</t>
  </si>
  <si>
    <t>GR-316 58</t>
  </si>
  <si>
    <t>GR-305 King Platform Bed BAse</t>
  </si>
  <si>
    <t>GR-307 Hospitality Unit</t>
  </si>
  <si>
    <t>GR-300 Upholstered King Headboard</t>
  </si>
  <si>
    <t>GR-201 Upholstered King Headboard</t>
  </si>
  <si>
    <t>GR-202 Single Nightstand Left w/switch</t>
  </si>
  <si>
    <t>GR-20 Single Nightstand Right w/switch</t>
  </si>
  <si>
    <t>GR-206 42" Luggage Bench</t>
  </si>
  <si>
    <t>GR-210 L Left Corner Wardrobe w/dry bar</t>
  </si>
  <si>
    <t>GR-207 L Dresser desk combo unit - Left</t>
  </si>
  <si>
    <t>GR-308-ADA-CG Vanity ADA</t>
  </si>
  <si>
    <t>K-200 King Headboard</t>
  </si>
  <si>
    <t>24JSF11060</t>
  </si>
  <si>
    <t>MW-02 DROP DOWN MILLWORK SUSPENDED FROM 20FT CEILING TO 9FT AFF</t>
  </si>
  <si>
    <t>PA-207 C LED @ Lobby Fire place: LED 4,000 Lumens Metal Pendant 86.6"L x 7"W x 57"H</t>
  </si>
  <si>
    <t>BR-LT01-PC Chandelier @ PA boardroom</t>
  </si>
  <si>
    <t>PA-201 Pendant @ PA Breakfast Area</t>
  </si>
  <si>
    <t>PA-LTC04-HI Chandelier @ PA pantry</t>
  </si>
  <si>
    <t>PA-LTF01-HI Floor lamp @ PA lobby</t>
  </si>
  <si>
    <t>25JSF01022</t>
  </si>
  <si>
    <t>PA-MW07-HI Fireplace metal boiserie @ PA lobby</t>
  </si>
  <si>
    <t>PA-CD02-HI Ceiling aluminium slats wood 02 @ PA lobby</t>
  </si>
  <si>
    <t>MT-LT01-HI Lights linear @ PA meeting room</t>
  </si>
  <si>
    <t>PA-LTC02-HI Track lights @ PA lobby</t>
  </si>
  <si>
    <t>23BL121201</t>
  </si>
  <si>
    <t>GR-200 side table lamp (SHADE ONLY)</t>
  </si>
  <si>
    <t>GR-204 sconce @ wall hook</t>
  </si>
  <si>
    <t>GR-202 nightstand sconce</t>
  </si>
  <si>
    <t>GR-205 floor lamp</t>
  </si>
  <si>
    <t>GR-103 task chair</t>
  </si>
  <si>
    <t>for task chair</t>
  </si>
  <si>
    <t>vinyl @ task chair</t>
  </si>
  <si>
    <t>GV2025006</t>
  </si>
  <si>
    <t>Window sill @ 68"W Guestroom Windows</t>
  </si>
  <si>
    <t>Cambodian Zulite Stone Co., Ltd.</t>
  </si>
  <si>
    <t>Window sill @ 107"W Guestroom Windows</t>
  </si>
  <si>
    <t>TH-01.C 36" Quartz Threshold @ Guest Bathroom Entry</t>
  </si>
  <si>
    <t>POOL-001 Umbrella @ Pool</t>
  </si>
  <si>
    <t>PA-DIN-801.T Quartz Top on Bar Unit @Bar</t>
  </si>
  <si>
    <t>PA-DIN-100.T Quartz top on Dining Table @Restaurant</t>
  </si>
  <si>
    <t>PA-DIN-102.T Quartz top on Round Table @Restaurant</t>
  </si>
  <si>
    <t>PA-DIN-800.T Quartz Top on Bar Unit @Bar</t>
  </si>
  <si>
    <t>PA-LOB-100.T Quartz top on Reception Desk @Lobby</t>
  </si>
  <si>
    <t>PA-LOB-101.T Quartz Top on Cabinet @Lobby</t>
  </si>
  <si>
    <t>PA-LOB-102.T Quartz top on Small Cabinet @Lobby</t>
  </si>
  <si>
    <t>PA-LOB-801.T Quartz top on Cabinet With LockableUnit @Market</t>
  </si>
  <si>
    <t>PA-LOB-802.T Quartz top on Cabinet with WoodenShelves @Market</t>
  </si>
  <si>
    <t>PA-LOB-803.T Quartz top on Center Cabinet @Market</t>
  </si>
  <si>
    <t>PA-MTG-101.T Quartz top on Cabinet @Meeting Room</t>
  </si>
  <si>
    <t>PA-PRR-801.T Quartz top on Vanity @Public Restroom</t>
  </si>
  <si>
    <t>LM-MW-1AT.C Quartz CounterTop at Front Desk-A</t>
  </si>
  <si>
    <t>LM-MW-1BT.C Quartz CounterTop at Front Desk-B</t>
  </si>
  <si>
    <t>LM-MW-2T.C Quartz CounterTop at Quick Print Millwork</t>
  </si>
  <si>
    <t>LM-MW-4T.C Quartz CounterTop at Coffee Station Millwork</t>
  </si>
  <si>
    <t>LM-MW-5AT.C Quartz CounterTop at Buffet/ Pantry Millwork - A (PRICING INCLUDES B &amp; C)</t>
  </si>
  <si>
    <t>LM-MW-5BT.C Quartz CounterTop at Buffet/ Pantry Millwork-B</t>
  </si>
  <si>
    <t>LM-MW-5CT.C Quartz CounterTop at Buffet/ Pantry Millwork-C</t>
  </si>
  <si>
    <t>MR-MW-6T.C Quartz CounterTop at Meeting Room</t>
  </si>
  <si>
    <t>EB-MW-9T.C Quartz counterTop at Employee Breakroom</t>
  </si>
  <si>
    <t>EB-MW-10T.C Quartz counterTop at Employee Restroom</t>
  </si>
  <si>
    <t>PR-MW-11T.C Quartz CounterTop at Public Restroom Vanities</t>
  </si>
  <si>
    <t>LM-MW-19T.C Quartz CounterTop at Bar Millwork</t>
  </si>
  <si>
    <t>RE-MW-7T.C Quartz CounterTop at Fitness Hydration Center</t>
  </si>
  <si>
    <t>Handle CP 170x10 x 32MM 21683-160-BG @ All Kitchens</t>
  </si>
  <si>
    <t>22" Cabinet (B_22x31.25x22.45_S1F_L_NO)</t>
  </si>
  <si>
    <t>17" Cabinet (B_17x31.25x22.45_1FX_R_NO)</t>
  </si>
  <si>
    <t>37" Cabinet (W_37x37x11.24_FHD_B_FL)</t>
  </si>
  <si>
    <t>12" Cabinet (W_12x37x11.24_FHD_R_FR)</t>
  </si>
  <si>
    <t>Top filler (C_4x95.5x3_FIL_N_NO)</t>
  </si>
  <si>
    <t>End Panel (C_0.7x35.26x23.24_BEP_N_NO)</t>
  </si>
  <si>
    <t>VWC-04 Accent Digital Wall Graphic Panels @ Gallery Display Wall: Collection: Layers Design: Carlo Colombo Pattern #: 19030-02 Content: Fabric - Backed Vinyl Roll Lenght: 30 yards Total weight (-/+): 20.0 oz/ lin yd 626 grams/lin meter 13.3 oz/sq yd Backing: Non- Woven/Osnaburg</t>
  </si>
  <si>
    <t>VWC-07 Vinyl Wallcovering @ Print Station: Type II PHYSICAL PROPERTIES Total Weight: 20 oz/lin yd 560 grams/lin meter 12.75 oz/sq yd Backing: Non-Woven/Osnaburg</t>
  </si>
  <si>
    <t>VWC-10 Main Vinyl Wallcovering @ Meeting Room: MJ3001, Vogue 3, Content: Fabric Backed Vinyl Roll Lenght: 30 yards Total weight (-/+): 20.0 oz/ lin yd 626 grams/lin meter 13.3 oz/sq yd Backing: Non- Woven/Osnaburg</t>
  </si>
  <si>
    <t>VWC-05 Accent Digital Wall Graphic Panels @ Elevator Wall: Content: Fabric Backed Vinyl Roll Lenght: 30 yards Total weight (-/+): 20.0 oz/ lin yd 626 grams/lin meter 13.3 oz/sq yd Backing: Non- Woven/Osnaburg</t>
  </si>
  <si>
    <t>Roller Shade window treatment Sheer @ Fitness</t>
  </si>
  <si>
    <t>Roller Shade window treatment Sheer @ Meeting - A</t>
  </si>
  <si>
    <t>Roller Shade window treatment Sheer @ Meeting - B</t>
  </si>
  <si>
    <t>Roller Shade window treatment Sheer @ Meeting - C</t>
  </si>
  <si>
    <t>Roller Shade window treatment Sheer @ Great Room - A</t>
  </si>
  <si>
    <t>Roller Shade window treatment Sheer @ Great Room - B</t>
  </si>
  <si>
    <t>Roller Shade window treatment Sheer @ Great Room - C</t>
  </si>
  <si>
    <t>Roller Shade window treatment Sheer @ Sit Area</t>
  </si>
  <si>
    <t>Roller Shade window treatment Sheer @ Supply</t>
  </si>
  <si>
    <t>Roller Shade window treatment Sheer @ Manager</t>
  </si>
  <si>
    <t>Roller Shade window treatment Sheer @ Board</t>
  </si>
  <si>
    <t>Roller Shade window treatment Sheer @ Break</t>
  </si>
  <si>
    <t>WOODEN CORNICE</t>
  </si>
  <si>
    <t>GV2025017</t>
  </si>
  <si>
    <t>GRT-201: Quartz Top @ Cocktail Table</t>
  </si>
  <si>
    <t>GRT-202: Quartz Top @ 4 Seater Dining Table</t>
  </si>
  <si>
    <t>GRT-203: Quartz Top @ 2 Seater Table</t>
  </si>
  <si>
    <t>GRT-204: Quartz Top @ End Table</t>
  </si>
  <si>
    <t>GR-302 Desk Lamp</t>
  </si>
  <si>
    <t>GR-302 Desk Lamp (2 extra added to the PO# )</t>
  </si>
  <si>
    <t>25BL021302</t>
  </si>
  <si>
    <t>Desk Lamp GR-302</t>
  </si>
  <si>
    <t>GRT-701 Decorative Sheer (27" x 85.75") @ Breakfast A &amp; E</t>
  </si>
  <si>
    <t>GRT-702 Decorative Sheers (108"x 85.75") @ Breakfast B &amp; D</t>
  </si>
  <si>
    <t>GRT-702 Decorative Roller Shade Sheer (145"x 85.75") @ Breakfast C</t>
  </si>
  <si>
    <t>BOH-701 Sheer Roller Shade @ BOH &amp; Offices (MGR Office, Office Break Rm, House Keeping A, Pantry, Ice/Vending, Guest Laundry)</t>
  </si>
  <si>
    <t>CORR-701Decorative Sheer With Wood Cornice @ Corridors</t>
  </si>
  <si>
    <t>FIT-701 Sheer Roller Shades @ Fitness Room</t>
  </si>
  <si>
    <t>BOH-701 Sheer Roller Shade &amp; Black out Fabric @ Maintenance Rm and House keeping B</t>
  </si>
  <si>
    <t>MR-701 Window Treatment @ Meeting Room Storage</t>
  </si>
  <si>
    <t>CORR-703 Wooden Cornice @ Corridor</t>
  </si>
  <si>
    <t>GRT-703 Wooden Cornice @ Breakfast A &amp; E</t>
  </si>
  <si>
    <t>GRT-703 Wooden Cornice @ Breakfast C</t>
  </si>
  <si>
    <t>GRT-703 Wooden Cornice @ Breakfast B &amp; D</t>
  </si>
  <si>
    <t>GR-712 Sheer and Blackout Drapery System @ Guestroom</t>
  </si>
  <si>
    <t>GR-712.F1 Blackout Fabric @ Window Treatment</t>
  </si>
  <si>
    <t>GR-713 Sheer and Blackout Drapery System @ ADA Guestroom</t>
  </si>
  <si>
    <t>GR-713.F1 Blackout Fabric @ ADA Window Treatment</t>
  </si>
  <si>
    <t>GR-713.F2 Sheer Fabric @ ADA Window Treatment</t>
  </si>
  <si>
    <t>GR-712 Sheer and Blackout Drapery System @ Guestroom (Rm-319)</t>
  </si>
  <si>
    <t>GR-712.F1 Blackout Fabric @ Window Treatment (Rm- 319)</t>
  </si>
  <si>
    <t>GR-714 Wooden Cornice @ Guestrooms</t>
  </si>
  <si>
    <t>GR-714.1 Wooden Cornice @ Guestroom (Rm-319)</t>
  </si>
  <si>
    <t>GR-714 ADA Wood Cornice @ Guestroom ADA</t>
  </si>
  <si>
    <t>GR-301 Single Headboard Sconce W/ Reading Light: Description: Single headboard wall sconce with LED spot light Overall Size: 9</t>
  </si>
  <si>
    <t>GRT-701 Decorative Sheer (142"x122") @ Great Room - Budgetary Pricing</t>
  </si>
  <si>
    <t>GRT-701 Decorative Sheer (96"x122") @ Great Room - Budgetary Pricing</t>
  </si>
  <si>
    <t>GRT-702 Decorative Roller Shade Sheer (142"x122") @ Breakfast - Budgetary Pricing</t>
  </si>
  <si>
    <t>BOH-701Sheer Roller Shade @ BOH &amp; Offices (Budgetary Pricing - TBD Based On-SiteConditions)</t>
  </si>
  <si>
    <t>FIT-701Sheer Roller Shades @ Fitness Room (Budgetary Pricing - TBD Based On-SiteConditions)</t>
  </si>
  <si>
    <t>MR-701Window Treatment @ Meeting Room(Budgetary Pricing - TBD Based On-SiteConditions)</t>
  </si>
  <si>
    <t>black outs room 328 A &amp; B</t>
  </si>
  <si>
    <t>Meeting Room Sill: 58.5"w</t>
  </si>
  <si>
    <t>Batons 48" @ Corridors</t>
  </si>
  <si>
    <t>Breakroom F &amp; G</t>
  </si>
  <si>
    <t>Lobby</t>
  </si>
  <si>
    <t>Cornices @ Meeting Room &amp; Corridors: 69"W x 8"H x 5"D</t>
  </si>
  <si>
    <t>PA-204 - Sconce @ Corridor</t>
  </si>
  <si>
    <t>25RT040202</t>
  </si>
  <si>
    <t>GR-202-SG Lounge Chair</t>
  </si>
  <si>
    <t>GR-202.1-SGF Lounge Chair Fabric(3yds ea)</t>
  </si>
  <si>
    <t>25BL032501</t>
  </si>
  <si>
    <t>desk tamp x-lt-300.c</t>
  </si>
  <si>
    <t>x-lt-301.c headboard lamp</t>
  </si>
  <si>
    <t>x-lt-300.c headboard sconce</t>
  </si>
  <si>
    <t>x-lt-304.c floor lamp</t>
  </si>
  <si>
    <t>ceiling light x-lt-400.c</t>
  </si>
  <si>
    <t>Desc:X-LT-ALJ-052A.C LED STRIP 32"+14"</t>
  </si>
  <si>
    <t>Desc:PUCK LIGHTS X-LT-ALJ-051A.C</t>
  </si>
  <si>
    <t>Desc:X-LT-ALJ-052B.C 47"+12" LED STRIPS</t>
  </si>
  <si>
    <t>Desc:PUCK LIGHTSX-LT-ALJ-052B.C</t>
  </si>
  <si>
    <t>GV2025022</t>
  </si>
  <si>
    <t>BR-200T.C Quartz Top at 4-Seater Breakfast Table</t>
  </si>
  <si>
    <t>BR-201T.C Circular Quartz Top at Breakfast Table</t>
  </si>
  <si>
    <t>BR-202T.C Quartz Top at Communal Table</t>
  </si>
  <si>
    <t>BR-203T.C Quartz Top at Breakfast Coffee Station</t>
  </si>
  <si>
    <t>BR-204T.C Quartz Top at 2-Seater Breakfast Table</t>
  </si>
  <si>
    <t>BF-800T.C Quartz Top at Buffet Cabinet</t>
  </si>
  <si>
    <t>BF-801T.C Quartz Top at Buffet Area Millwork</t>
  </si>
  <si>
    <t>FIT-800T.C Quartz Top at Fitness Station</t>
  </si>
  <si>
    <t>MR-202T.C Quartz Top at Meeting Room Cabinet</t>
  </si>
  <si>
    <t>REG-200T.C Quartz Top at Registration Desk</t>
  </si>
  <si>
    <t>REG-803T.C Quartz top at Print Station</t>
  </si>
  <si>
    <t>OL-200.T Quartz Top @ Accent Coffee Table</t>
  </si>
  <si>
    <t>OL-800T.C Quartz at Coffe Station</t>
  </si>
  <si>
    <t>GR-301 Single Headboard Sconce w/Reading Light</t>
  </si>
  <si>
    <t>POOL- 001 Umbrella @ Pool</t>
  </si>
  <si>
    <t>25BL041601</t>
  </si>
  <si>
    <t>PG-LT-400.C Flush Mount Light at Corridors</t>
  </si>
  <si>
    <t>37090/2</t>
  </si>
  <si>
    <t>60 x 23 3/4 Window Sill @ King Jr. Studio</t>
  </si>
  <si>
    <t>37678/6</t>
  </si>
  <si>
    <t>X-SG-204.C Three Seater Sleeper Sofa W/ Ottoman ( Including Fabric)</t>
  </si>
  <si>
    <t>42017C</t>
  </si>
  <si>
    <t>43663B</t>
  </si>
  <si>
    <t>SR411-12P1</t>
  </si>
  <si>
    <t>extra material.</t>
  </si>
  <si>
    <t>38301/3</t>
  </si>
  <si>
    <t>GR-500 Bedroom Artwork(Set 3)</t>
  </si>
  <si>
    <t>Chesterfield Hospitality Inc.</t>
  </si>
  <si>
    <t>GR-501 Bath Artwork</t>
  </si>
  <si>
    <t>GR-550 Art @ Wet Bar</t>
  </si>
  <si>
    <t>GR-551 Art @Sofa</t>
  </si>
  <si>
    <t>38304/2</t>
  </si>
  <si>
    <t>TA-01 Dual Toilet Paper Holder</t>
  </si>
  <si>
    <t>TA-02 Single Toilet Paper Holder</t>
  </si>
  <si>
    <t>(A) TA-24 Bath Wall Hooks @ Guest Bath (Scenic Scheme)</t>
  </si>
  <si>
    <t>OF-716 Planter</t>
  </si>
  <si>
    <t>40281B</t>
  </si>
  <si>
    <t>GRT-102 Marquee Lit Sign "Respective Airport Code" @ Print Station</t>
  </si>
  <si>
    <t>25JS011606</t>
  </si>
  <si>
    <t>GR-601 Upholstered Desk Chair</t>
  </si>
  <si>
    <t>GR-601. F1 Vinyl @ Upholstered Desk Chair (3 yds each)</t>
  </si>
  <si>
    <t>41831B</t>
  </si>
  <si>
    <t>Mirage Granito Ceramico S.p.A.</t>
  </si>
  <si>
    <t>41831C</t>
  </si>
  <si>
    <t>43420C</t>
  </si>
  <si>
    <t>X-MIR-401.C Standard Vanity Mirror @ Guestroom</t>
  </si>
  <si>
    <t>X-MIR-505.C Full Length Mirror @ Guestroom</t>
  </si>
  <si>
    <t>43830B</t>
  </si>
  <si>
    <t>Wooden Cornice</t>
  </si>
  <si>
    <t>44507B</t>
  </si>
  <si>
    <t>MR-602 Task Chair @ Board Room</t>
  </si>
  <si>
    <t>MR-602.F1 Vinyl @ Task Chair (3 yds each)</t>
  </si>
  <si>
    <t>BR-CHT01-HI Task chair @ PA boardroom (Add this in the GR Task Chair)</t>
  </si>
  <si>
    <t>44721C</t>
  </si>
  <si>
    <t>21576/VE</t>
  </si>
  <si>
    <t>44722B</t>
  </si>
  <si>
    <t>LL-CG01.C-CG Back Wall with (2) TVs (Price varies as per site conditions) (Prototype size) _ TBD</t>
  </si>
  <si>
    <t>Reception Wall @ 3 panel Reception Back Wall @ comprised of 3 panel - 47 1/4 "W x 94" H, 23 5/8"W x 94" H &amp; 27 1/8W x 94" H</t>
  </si>
  <si>
    <t>LED Strip Lights @ Custom Reception Back wall - 2 5/8 @ 46pcs</t>
  </si>
  <si>
    <t>C LED Sign @ Reception Back Wall @ 1pc</t>
  </si>
  <si>
    <t>45057C</t>
  </si>
  <si>
    <t>GR-500-LT Sconce at Combo Unit (Desk) - Per Spec: Finish: Satin Brass(Back Plate); Matte Black(Lamp Arm &amp; Outside Diffuser) Dimensions: 10"W x 13"D x 22.5"H(OAD) Weight: 4.3Kgs Cord Length: 8</t>
  </si>
  <si>
    <t>GR-509-LT Desk Lamp</t>
  </si>
  <si>
    <t>GR-016 King Headboard LED Strip: Dimensions: 78"W Lamp Type: LED Lamp Wattage: 10W LED, 3000k light temperature Switch Type: US Plug Cord Length: 5</t>
  </si>
  <si>
    <t>CORR-100 Accent Table Lamp</t>
  </si>
  <si>
    <t>PA-GRT-207Metal Screen @ Great Room</t>
  </si>
  <si>
    <t>45732B</t>
  </si>
  <si>
    <t>x-213.c task chair</t>
  </si>
  <si>
    <t>45949B</t>
  </si>
  <si>
    <t>Desk Chair back vinyl</t>
  </si>
  <si>
    <t>Fabric for Task Chair Seat.</t>
  </si>
  <si>
    <t>38299/2</t>
  </si>
  <si>
    <t>38305/4</t>
  </si>
  <si>
    <t>38305/6</t>
  </si>
  <si>
    <t>38325/5</t>
  </si>
  <si>
    <t>38516/2</t>
  </si>
  <si>
    <t>Return Order</t>
  </si>
  <si>
    <t>Armani Silver Matt 12mm 126" x 63" - 1 Slab</t>
  </si>
  <si>
    <t>RENFROW DECORATIVE CENTER</t>
  </si>
  <si>
    <t>34035/3</t>
  </si>
  <si>
    <t>GR-314 Towel Caddy @ Guest Bath - ADA Only</t>
  </si>
  <si>
    <t>36567/5</t>
  </si>
  <si>
    <t>36568/2</t>
  </si>
  <si>
    <t>36569/3</t>
  </si>
  <si>
    <t>36578/2</t>
  </si>
  <si>
    <t>36580/3</t>
  </si>
  <si>
    <t>36583/5</t>
  </si>
  <si>
    <t>37977/5</t>
  </si>
  <si>
    <t>38235/5</t>
  </si>
  <si>
    <t>GR-102-C Lounge chair @ GR</t>
  </si>
  <si>
    <t>GR-100-C Sofa sleeper (Cushion included) @ GR</t>
  </si>
  <si>
    <t>:SP-1100C Outdoor Rocking Lounge - at Front Porch and Patio</t>
  </si>
  <si>
    <t>SP-1101C Outdoor Ottoman - at Front Porch and Patio</t>
  </si>
  <si>
    <t>SP-1103C Outdoor Lounge Chair -at Patio</t>
  </si>
  <si>
    <t>SP-1104C Outdoor Framed Sofa - at Front Porch and Patio</t>
  </si>
  <si>
    <t>SP-1109C Outdoor Dining Chair - at Patio</t>
  </si>
  <si>
    <t>SP-1112C Outdoor Cushion at Window Seat at Patio</t>
  </si>
  <si>
    <t>SP-1120C Outdoor Side Table - at Front Porch and Patio</t>
  </si>
  <si>
    <t>SP-1121C Outdoor Square Side Table - at Front Porch and Patio</t>
  </si>
  <si>
    <t>SP-1122C Outdoor Dining Table Supplier Desc: T300</t>
  </si>
  <si>
    <t>SP-1123C Outdoor Dining Table - at Patio</t>
  </si>
  <si>
    <t>SP-1124C Outdoor Table - at Patio</t>
  </si>
  <si>
    <t>SP-1125C Outdoor Table - at Patio</t>
  </si>
  <si>
    <t>SP-1129C Planter - at Patio</t>
  </si>
  <si>
    <t>SP-1132C Chaise Lounge - at Pool</t>
  </si>
  <si>
    <t>SP-1137C Round End Table - at Pool</t>
  </si>
  <si>
    <t>41792B</t>
  </si>
  <si>
    <t>PO-LTF01-CPH Outdoor floor light @ Outdoor Pool: DIA: 30.5cm / 12.0? Height: 130cm / 51.2? Model Name: D246 Cord Lenght: 6</t>
  </si>
  <si>
    <t>GST-701.C Artwork at bath @ GR</t>
  </si>
  <si>
    <t>42073C</t>
  </si>
  <si>
    <t>24BL111011</t>
  </si>
  <si>
    <t>HW-55 Privacy lock Brushed Stainless Steel</t>
  </si>
  <si>
    <t>HW-55 Privacy lock Matte Black</t>
  </si>
  <si>
    <t>GR-500Art @ Above Sofa</t>
  </si>
  <si>
    <t>GR-503Art Above Dining Table @ One Bedroom Suite</t>
  </si>
  <si>
    <t>SR173-5TPC</t>
  </si>
  <si>
    <t>LM-CG-230T.C Quartz Top @ 36" Dia Round Dining Table</t>
  </si>
  <si>
    <t>LM-CG-231.C 62" Console table @ Elevator Lobby (Newly Added) (R1)</t>
  </si>
  <si>
    <t>LM-CG-233T.C Quartz Top @ 30" Dia Round Dining Table</t>
  </si>
  <si>
    <t>LM-CG-290T.C Quartz Top @ Sleep cart</t>
  </si>
  <si>
    <t>LM-CG-800T.C Quartz Top @ Trash cleaning station cart</t>
  </si>
  <si>
    <t>RE-CG-200T.C Quartz to @ Console</t>
  </si>
  <si>
    <t>43654B</t>
  </si>
  <si>
    <t>GR-201L Chaise Lounge - Left @ Guestroom</t>
  </si>
  <si>
    <t>GR-201R Chaise Lounge - Right @ Guestroom</t>
  </si>
  <si>
    <t>GR-202 Lounge Chair @ Guestroom</t>
  </si>
  <si>
    <t>GR-203L 72" Chaise Lounge - Small - Left @ Guestroom</t>
  </si>
  <si>
    <t>GR-203R 72" Chaise Lounge - Small - Right @ Guestroom</t>
  </si>
  <si>
    <t>GR- 204 Sleeper Sofa @ Guestroom</t>
  </si>
  <si>
    <t>GR-305-CG GR-001.2-ACC: Electricaloutlets with 2AC Outlets+ 2 Rockerswitches @ Queen</t>
  </si>
  <si>
    <t>GR-305-CG -ADA GR-001.2-ACC:Electrical outlets with 2AC Outlets+2 Rocker switches @ Queen</t>
  </si>
  <si>
    <t>GR-303L/R-CG GR-001.1-ACC :Electrical outlets with 2AC @ TVPanel Desk</t>
  </si>
  <si>
    <t>GR-304-CG GR-001-ACC: Electricaloutlets with 2AC Outlets @ King</t>
  </si>
  <si>
    <t>SR412-2</t>
  </si>
  <si>
    <t>GR-301L.ST Quartz Top @ Custom Closet Unit - Left (2cm Pure White)</t>
  </si>
  <si>
    <t>GR-301L.ST Quartz Backsplash @ Custom Closet Unit - Left</t>
  </si>
  <si>
    <t>GR-301R.ST Quartz Top @ Custom Closet Unit - Right (2cm Pure White)</t>
  </si>
  <si>
    <t>GR-301R.ST Quartz backsplash @ Custom Closet Unit - Right</t>
  </si>
  <si>
    <t>GR-303L.ST.2 Quartz Top @ Desk TV Unit - Left (2cm Pure White)</t>
  </si>
  <si>
    <t>GR-303L.ST.1 Quartz Top @ Desk TV Unit - Left (2cm Lavica Black)</t>
  </si>
  <si>
    <t>GR-303R.ST.1 Quartz Top @ Desk TV Unit - Right (2cm Pure White)</t>
  </si>
  <si>
    <t>GR-303R.ST.2 Quartz Top @ Desk TV Unit - Right (2cm Lavica Black)</t>
  </si>
  <si>
    <t>GR-304-ST Quartz Top @ King Headboard Panel Nightstand (2cm,Pure white)</t>
  </si>
  <si>
    <t>GR-305-ST Quartz Top @ QQ Headboard Panel Nightstand (2cm,Pure white)</t>
  </si>
  <si>
    <t>GR-305-ADA-ST Quartz Top @ ADA QQ Headboard Panel Nightstand (2cm,Pure white)</t>
  </si>
  <si>
    <t>GR-308-ST.1 Quartz Top @ Vanity with Storage Shelf (2cm,Pure white)</t>
  </si>
  <si>
    <t>GR-308-ST.2 Quartz Top @ Vanity Storage Shelf (2cm,Pure white)</t>
  </si>
  <si>
    <t>GR-309L-ST Quartz TOP @ Custom Closet Unit ADA - Left (2cm,Pure white)</t>
  </si>
  <si>
    <t>GR-309L-ST Quartz BACK SPLASH @ Custom Closet Unit ADA - Left (2cm,Pure white)</t>
  </si>
  <si>
    <t>GR-309R-ST Quartz TOP @ Custom Closet Unit ADA - Right (2cm,Pure white)</t>
  </si>
  <si>
    <t>GR-309R-ST Quartz BACKSPLASH @ Custom Closet Unit ADA - Right (2cm,Pure white)</t>
  </si>
  <si>
    <t>PA-EXF-600 Full Length Mirror @ Fitness</t>
  </si>
  <si>
    <t>24JSF12036</t>
  </si>
  <si>
    <t>PA-LOB-504 Decorative Ceiling Aluminium Slats withLineer lights @Elevator Lobby</t>
  </si>
  <si>
    <t>GST-501.C Wall Sconce @GR Corridor</t>
  </si>
  <si>
    <t>PA-DIN-501 Chandelier @Restaurant</t>
  </si>
  <si>
    <t>PA-DIN-502 Pendant @Restaurant @Market</t>
  </si>
  <si>
    <t>PA-DIN-503 Pendant @Restaurant</t>
  </si>
  <si>
    <t>PA-LOB-500 Floor Lamp @Lobby</t>
  </si>
  <si>
    <t>PA-LOB-501 Chandelier @Reception</t>
  </si>
  <si>
    <t>PA-LT01 Ceiling Light 64" W @Decorative CeilingSlats at Elevator Lobby</t>
  </si>
  <si>
    <t>LO-PL01-PC Planter (Artifical plant not included)@PA</t>
  </si>
  <si>
    <t>LO-PL02-PC Planter (Artificial plant not included)@Lobby Central Lounge</t>
  </si>
  <si>
    <t>PA-WTRD-400 Window Treatment Drapery Solar@Lobby</t>
  </si>
  <si>
    <t>PA-WTRR-400 Window Treatment Roller Solar @PublicAreas</t>
  </si>
  <si>
    <t>PA-WTRR-401 Window Treatment Roller Solar@Meeting Room</t>
  </si>
  <si>
    <t>SR173-5</t>
  </si>
  <si>
    <t>X-MW-1.01(L/R)T.C Kitchen Quartz Top @ Standard King</t>
  </si>
  <si>
    <t>X-MW-1.02(L/R)T.C Kitchen Quartz Top @ King Studio</t>
  </si>
  <si>
    <t>X-MW-1.03(L/R)T.C Kitchen Quartz Top @ QQ Studio</t>
  </si>
  <si>
    <t>X-MW-1.04(L/R)T.C Kitchen Quartz Top @ Conference Suite</t>
  </si>
  <si>
    <t>X-MW-1.05(L/R)T.C Kitchen Quartz Top @ One Bedroom</t>
  </si>
  <si>
    <t>X-MW-1.07(L/R)T.C Kitchen Quartz Top @ King Commons Suite</t>
  </si>
  <si>
    <t>X-MW-1.09(L/R)T.C Kitchen Quartz Top @ ACC King Studio</t>
  </si>
  <si>
    <t>X-MW-1.10(L/R)T.C Kitchen Quartz Top @ ACC QQ Studio</t>
  </si>
  <si>
    <t>X-MW-1.11(L/R)T.C Kitchen Quartz Top @ ACC Conference Suite</t>
  </si>
  <si>
    <t>X-MW-1.12(L/R)T.C Kitchen Quartz Top @ ACC One Bedroom</t>
  </si>
  <si>
    <t>X-MW-1.14(L/R)T.C Kitchen Quartz Top @ ACC King Commons Suite</t>
  </si>
  <si>
    <t>X-MW-8-C Quartz Top @ TV Console Millwork</t>
  </si>
  <si>
    <t>X-MW-1.15(L/R)T.C Kitchen Quartz Top @ One Bedroom Wide (R1)</t>
  </si>
  <si>
    <t>SR173-5TPM</t>
  </si>
  <si>
    <t>ED-MW-1T.C Quartz top @Staff Kitchen</t>
  </si>
  <si>
    <t>LM-MW-2T.C Quartz top @ Reception millwork</t>
  </si>
  <si>
    <t>LM-MW-5.C Quartz Top @ Print Station</t>
  </si>
  <si>
    <t>LM-MW-6T.C Quartz top @ Coffee Station</t>
  </si>
  <si>
    <t>LM-MW-7T.C Quartz Top @ Restore Cabinet</t>
  </si>
  <si>
    <t>LM-MW-9.1.C Quartz Top @ Bar Back Wall Cabinet</t>
  </si>
  <si>
    <t>LM-MW-9.3.C Quartz Top @ Bar Back Wall Cabinet</t>
  </si>
  <si>
    <t>LM-MW-10T.C Quartz top @ Office</t>
  </si>
  <si>
    <t>LM-MW-10T.C Quartz top @ Office Admin Desk</t>
  </si>
  <si>
    <t>LM-MW-11T.C Quartz top @ Admin L-Shape Desk</t>
  </si>
  <si>
    <t>LM-MW-12T.C Quartz top @ Admin Desk</t>
  </si>
  <si>
    <t>LM-MW-13T.C Quartz top @ Laundry Desk</t>
  </si>
  <si>
    <t>LM-MW-14T.C Quartz top @ Laundry Folding table</t>
  </si>
  <si>
    <t>LM-MW-15T.C Quartz top @ Guest Laundry Folding table</t>
  </si>
  <si>
    <t>45850B</t>
  </si>
  <si>
    <t>x500a.c A</t>
  </si>
  <si>
    <t>x-500b.c</t>
  </si>
  <si>
    <t>35215O</t>
  </si>
  <si>
    <t>25JSF07215</t>
  </si>
  <si>
    <t>35228/10</t>
  </si>
  <si>
    <t>SS-04 Tub Surrounds - Back Panel 60" x 84"</t>
  </si>
  <si>
    <t>SS-08 Shower Surrounds - Back Panel 60" x 96" - ADA</t>
  </si>
  <si>
    <t>SS-09 Shower Surrounds - Side Panel 32" x 96"- ADA</t>
  </si>
  <si>
    <t>35230B</t>
  </si>
  <si>
    <t>F18626-2</t>
  </si>
  <si>
    <t>F-Q-212ADA.CU Platform Bed Base Queen ADA @ FF Guestroom</t>
  </si>
  <si>
    <t>F-K-212ADA.CU Platform Bed Base King ADA @ FF Guestroom</t>
  </si>
  <si>
    <t>F-K-212.CU Platform Bed Base King @ FF Guestroom</t>
  </si>
  <si>
    <t>F-Q-212.CU Platform Bed base Queen @ FF Guestroom</t>
  </si>
  <si>
    <t>T-K-211.CU Platform Bed Base King @ TPS Guestroom</t>
  </si>
  <si>
    <t>T-K-211ADA.CU Platform Bed Base King ADA @ TPS Guestroom</t>
  </si>
  <si>
    <t>T-Q-211L.CU Platform Bed Base Queen Left @ TPS Guestroom</t>
  </si>
  <si>
    <t>T-Q-211R.CU Platform Bed Base Queen Right @ TPS Guestroom</t>
  </si>
  <si>
    <t>T-X-900RADA.CU Kitchenette Millwork Right @ ADA TPS Guestroom</t>
  </si>
  <si>
    <t>T-X-900L.CU Kitchenette Millwork Left @ TPS Guestroom</t>
  </si>
  <si>
    <t>T-X-900R.CU Kitchenette Millwork Right @ TPS Guestroom</t>
  </si>
  <si>
    <t>T-X-900LADA.CU Kitchenette Millwork Left@ ADA TPS Guestroom</t>
  </si>
  <si>
    <t>Pantarei</t>
  </si>
  <si>
    <t>36340C</t>
  </si>
  <si>
    <t>23JSF12035-2</t>
  </si>
  <si>
    <t>PA-OP-801 Trellis @ Outdoor Patio</t>
  </si>
  <si>
    <t>36503B</t>
  </si>
  <si>
    <t>36504B</t>
  </si>
  <si>
    <t>36504C</t>
  </si>
  <si>
    <t>36579/3</t>
  </si>
  <si>
    <t>ED-101-C Blackout roller shade @ Employee breakroom</t>
  </si>
  <si>
    <t>MR-101-C Dual roller shade @ Meeting Room</t>
  </si>
  <si>
    <t>OA-101-C Blackout roller shade @ Office</t>
  </si>
  <si>
    <t>Blackout roller shade @ Office</t>
  </si>
  <si>
    <t>LM-103-C Solar Shade @ Ground Level Lobby Windows</t>
  </si>
  <si>
    <t>Motorized Solar Shade @ Second Level Lobby Windows</t>
  </si>
  <si>
    <t>36758/3</t>
  </si>
  <si>
    <t>36766/3</t>
  </si>
  <si>
    <t>BOH-201 Office Furniture @ Managers Office (Desk, Desk- Return &amp; Bookcase)</t>
  </si>
  <si>
    <t>REG-801L Reception Pod - (1) Left - Budgetary Pricing - Electric Parts &amp; Quartz Sold Separately</t>
  </si>
  <si>
    <t>REG-801R Reception Pod - (1) Right - Budgetary Pricing - Electric Parts &amp; Quartz Sold Separately</t>
  </si>
  <si>
    <t>36920/4</t>
  </si>
  <si>
    <t>SG-35A COM Fabric : Nassau Anthracite,Last Splash Hammered, Heritage Ashe</t>
  </si>
  <si>
    <t>AUTOGRAPH MAYA-PS</t>
  </si>
  <si>
    <t>SG-35ACOM Fabric : Nassau Anthracite,Last Splash Hammered, Heritage Ashe</t>
  </si>
  <si>
    <t>SG-35BCOM Fabric : Nassau Anthracite,Last Splash Hammered, Heritage Ashe</t>
  </si>
  <si>
    <t>SG-35B COM Fabric : Nassau Anthracite,Last Splash Hammered, Heritage Ashe</t>
  </si>
  <si>
    <t>SG-35C COM Fabric : Nassau Anthracite,Last Splash Hammered, Heritage Ashe</t>
  </si>
  <si>
    <t>SG-41 COM Fabric : Veranda Natural M607/02</t>
  </si>
  <si>
    <t>SG-47</t>
  </si>
  <si>
    <t>SG-57 COM Fabric : Golfe Brique F3442008 ( Sofa Back ); Breathe Easy/Coconut ( Sofa seat )</t>
  </si>
  <si>
    <t>PA-POOL-800 Millwork @ Pool Area</t>
  </si>
  <si>
    <t>T-X-103.CU Dual roller shade</t>
  </si>
  <si>
    <t>T-X-103 ADA.CU Dual roller shade Motorized</t>
  </si>
  <si>
    <t>F-X-100.CU Dual roller shade</t>
  </si>
  <si>
    <t>F-X-100 ADA.CU Dual roller shade Motorized</t>
  </si>
  <si>
    <t>T-X-104.CU Wood cornice</t>
  </si>
  <si>
    <t>F-X-104.CU Wood cornice</t>
  </si>
  <si>
    <t>GR-712.F2 Blackout Fabric @ Window Treatment- Budgetary Pricing</t>
  </si>
  <si>
    <t>9 PANELS</t>
  </si>
  <si>
    <t>AFP 108 Corp.</t>
  </si>
  <si>
    <t>37412/4</t>
  </si>
  <si>
    <t>Toilet Paper Holder X-TA-200-C: #304 Stainless Steel Satin 8.11" W x 1.34" H x 3.34" D</t>
  </si>
  <si>
    <t>X-BD-211KA.C King Platform Bed - 72" x 82" x 14"H</t>
  </si>
  <si>
    <t>X-BD-211QA.C Queen Platform Bed - 60" x 82" x 14"H</t>
  </si>
  <si>
    <t>X-BD-211KB.C ADA King Platform Bed - 72" x 82" x 9"H</t>
  </si>
  <si>
    <t>X-BD-211QB.C ADA Queen Platform Bed - 60" x 82" x 9"H</t>
  </si>
  <si>
    <t>37759/4</t>
  </si>
  <si>
    <t>X-500A-C Macrame Art @ Guestrooms</t>
  </si>
  <si>
    <t>X-301-C Wall sconce @ King headboard</t>
  </si>
  <si>
    <t>Shade Floor Lamp X-304-C (Room 435, 335)</t>
  </si>
  <si>
    <t>TE-202-C Dining Chair @ Terrace</t>
  </si>
  <si>
    <t>Base Plates for Ceiling lights</t>
  </si>
  <si>
    <t>38189B</t>
  </si>
  <si>
    <t>24JS040701</t>
  </si>
  <si>
    <t>GR-206-SG Swivel Chair @ Suites</t>
  </si>
  <si>
    <t>GR-206.F1-SGF Fabric @ Swivel Chair (4 Yds ea)</t>
  </si>
  <si>
    <t>38357/2</t>
  </si>
  <si>
    <t>GR-800 and GR-800 A</t>
  </si>
  <si>
    <t>38361/2</t>
  </si>
  <si>
    <t>GR-100 King Bed Base @ Guestroom</t>
  </si>
  <si>
    <t>GR-100A Decorative Pillow @ Bed</t>
  </si>
  <si>
    <t>GR-100.1, GR-104.1, GR-100ADA, GR-109, GR-110</t>
  </si>
  <si>
    <t>GR-101 Vanity A @ Guest Bathroom (54"W)</t>
  </si>
  <si>
    <t>GR-103 Nightstand @ Guestroom</t>
  </si>
  <si>
    <t>GR-104 Upholstered King Headboard @ Guestroom</t>
  </si>
  <si>
    <t>GR-104ADA ADA Upholstered King Headboard @ Guestroom</t>
  </si>
  <si>
    <t>GR-105 Nightstand with open shelves @ Guestroom</t>
  </si>
  <si>
    <t>GR-106 Bistro Table @ Guestroom</t>
  </si>
  <si>
    <t>GR-107 Dresser @ Guestroom</t>
  </si>
  <si>
    <t>GR-107ADA Dresser @ Guestroom</t>
  </si>
  <si>
    <t>GR-108 78" W TV Panel @ Guestroom</t>
  </si>
  <si>
    <t>GR-109 Queen Bed Base @ Guestroom</t>
  </si>
  <si>
    <t>GR-110 Upholstered Queen Headboard @ Guestroom</t>
  </si>
  <si>
    <t>GR-113R ADA Vanity-Right @ Guest Bathroom</t>
  </si>
  <si>
    <t>GR</t>
  </si>
  <si>
    <t>Headboard welt</t>
  </si>
  <si>
    <t>GR-111 Vanity B @ Guest Bathroom (48"W)</t>
  </si>
  <si>
    <t>GR-113L ADA Vanity- Left@ Guest Bathroom</t>
  </si>
  <si>
    <t>GR-200 Upholstered bench @ Guestroom</t>
  </si>
  <si>
    <t>GRT-602 Counter Height Stool @ Communal Table</t>
  </si>
  <si>
    <t>38362/2</t>
  </si>
  <si>
    <t>GR-100A @ Decorative Pillow at Bed</t>
  </si>
  <si>
    <t>GR-200.1 Fabric @ Upholstered bench</t>
  </si>
  <si>
    <t>GR-201.1 Fabric @ Chaise Lounge</t>
  </si>
  <si>
    <t>GR-200.2 Vinyl @ Upholstered bench</t>
  </si>
  <si>
    <t>38363/2</t>
  </si>
  <si>
    <t>BATONS</t>
  </si>
  <si>
    <t>GR-402R ADA Sheer drapery @ Guestroom (TBD)</t>
  </si>
  <si>
    <t>38365/8</t>
  </si>
  <si>
    <t>38368/3</t>
  </si>
  <si>
    <t>CP-02 Carpet @ Guest Corridor</t>
  </si>
  <si>
    <t>X-LT-303.C Floor Lamp @ Guestrooms</t>
  </si>
  <si>
    <t>X-LT-400.C Ceiling pendant @ Guestrooms</t>
  </si>
  <si>
    <t>38386/5</t>
  </si>
  <si>
    <t>X-SG-250.C Upholstered Task Chair</t>
  </si>
  <si>
    <t>X-SG-250F.C Vinyl @ Task Chair</t>
  </si>
  <si>
    <t>LM-MW-3.C Moss Wall</t>
  </si>
  <si>
    <t>LM-MW-3.C Moss Wall- Additional line item</t>
  </si>
  <si>
    <t>LM-MW-9.1.C Bar Back wall cabinet @Bar</t>
  </si>
  <si>
    <t>OD-09 Lounge Chair @ 101 Residential Lobby</t>
  </si>
  <si>
    <t>OD-10 Dining Table @ 101 Residential Lobby</t>
  </si>
  <si>
    <t>155, 156</t>
  </si>
  <si>
    <t>Drawer @ Reception Desk</t>
  </si>
  <si>
    <t>GIBAM SHOPS SPA</t>
  </si>
  <si>
    <t>39671B</t>
  </si>
  <si>
    <t>20250630-2</t>
  </si>
  <si>
    <t>SG-53 COM Fabric :ON Deck Rope 4199/01</t>
  </si>
  <si>
    <t>Kitchen Cabinets @ Unit 1A Shower</t>
  </si>
  <si>
    <t>ZBOM Cabinets Crop.</t>
  </si>
  <si>
    <t>Vanity Cabinets @ Unit 1A Shower</t>
  </si>
  <si>
    <t>Blackout roller shade</t>
  </si>
  <si>
    <t>roller shade @PANTRY, LOBBY, PATIO â€“ LOWER, GUEST LAUNDRY</t>
  </si>
  <si>
    <t>roller shade @ LOBBY &amp; POOL</t>
  </si>
  <si>
    <t>roller shade @LUGGAGE, OFFICE 2, POOL</t>
  </si>
  <si>
    <t>GV-24</t>
  </si>
  <si>
    <t>SG-35A BEAN BAG CHAIR @ L3 TERRACE LAWN - OUTDOOR Fabric : Nassau Anthracite,Last Splash Hammered, Heritage Ashe</t>
  </si>
  <si>
    <t>YESENYE FURNITURE</t>
  </si>
  <si>
    <t>SG-41 SOFA @ OUTDOOR L3 TERRACE CABANAFabric : Veranda Natural M607/02</t>
  </si>
  <si>
    <t>SG-53 POUF STOOL @ L12 LOUNGE Fabric : ON Deck Rope 4199/01</t>
  </si>
  <si>
    <t>SG-57 SOFA @ L12 CABANA - OUTDOORFabric : Golfe Brique F3442008 ( Sofa Back )Fabric: Breathe Easy/Cocunut ( Sofa seat )</t>
  </si>
  <si>
    <t>43026-pi</t>
  </si>
  <si>
    <t>LED Light 13.5W</t>
  </si>
  <si>
    <t>FFY Solutions Inc</t>
  </si>
  <si>
    <t>Transformers</t>
  </si>
  <si>
    <t>43171B</t>
  </si>
  <si>
    <t>GR-100ADA ADA King Bed Base @ Guestroom</t>
  </si>
  <si>
    <t>GR-102 Wardrobe Closet w/o Notch @ Guestroom</t>
  </si>
  <si>
    <t>GR-102 ADA Wardrobe Closet @ Guestroom</t>
  </si>
  <si>
    <t>GR-103ADA ADA Nightstand @ Guestroom</t>
  </si>
  <si>
    <t>GR-105ADA ADA Nightstand with open shelves @ Guestroom</t>
  </si>
  <si>
    <t>GR-114 65-1/2"W TV Panel @ Guestroom</t>
  </si>
  <si>
    <t>GR-115 Side Table @ Guestroom Sleeper Sofa</t>
  </si>
  <si>
    <t>GR-600 Full Length Wall Mounted Mirror @ Guestroom</t>
  </si>
  <si>
    <t>43221B</t>
  </si>
  <si>
    <t>43231B</t>
  </si>
  <si>
    <t>24BL112004</t>
  </si>
  <si>
    <t>GR-201A.1 Fabric @ Throw PIllow</t>
  </si>
  <si>
    <t>GR-204A Fabric@ sleeper sofa</t>
  </si>
  <si>
    <t>43376B</t>
  </si>
  <si>
    <t>GR-202A.1 Fabric @ Lounge chair</t>
  </si>
  <si>
    <t>43426B</t>
  </si>
  <si>
    <t>24RT111101</t>
  </si>
  <si>
    <t>S5239097.001</t>
  </si>
  <si>
    <t>#10 X 2-1/2 PHIL FLAT HEAD TEK ZINC PART # F120 1500/BX</t>
  </si>
  <si>
    <t>Fasco Fasteners and Supply</t>
  </si>
  <si>
    <t>#10 X 3 PHIL FLAT HEAD TEK ZINC PART # F124 1000/BX</t>
  </si>
  <si>
    <t>#10 X 3-1/2 PHIL FLAT HEAD TEK ZINC PART # D1031Z 1000/BX</t>
  </si>
  <si>
    <t>S5245695</t>
  </si>
  <si>
    <t>Desc:Pn: 205197 15EA MILW 48-20-7831, 1/4 X 4 X 6 SDS+ 2-CUT M/2 CARB, ROTARY HMMR BIT MAGNUM SERIES</t>
  </si>
  <si>
    <t>NEFCO</t>
  </si>
  <si>
    <t>Desc:Pn: 205170, MILW 48-20-7501, 5/32 X 4 X 6 SDS+ 2-CUT CARB ROTARY, HMMR BIT MAGNUM SERIES</t>
  </si>
  <si>
    <t>Desc:Pn: 5667, 10KPAK/IMP, #10-12 BLUE PLSTC ANCH KIT INCL: 100PC 10 X 1 COMBO PAN SHEET MTL SCREWS PLSTC ANCH 1/4" CARB BIT IMPORT</t>
  </si>
  <si>
    <t>Desc:Pn: 657190, SOUDAL 400405, CLR ACRYLC LATEX LTX1 PAINTABLE CAULK PLUS SILCNE 10.1OZ TUBES</t>
  </si>
  <si>
    <t>Desc:Pn: 657189, SOUDAL 400400, WHT ACRYLC LATEX LTX1 PAINTABLE CAULK PLUS SILCNE 10.1OZ TUBES</t>
  </si>
  <si>
    <t>Desc:Pn: 342591, 8N75TPKTZ/P100, #8 X 3/4 WAFER MOD-TRUSS PHIL K-LATH TEK SCREW ZN PLTD PKG 100/BX</t>
  </si>
  <si>
    <t>S5248719.001</t>
  </si>
  <si>
    <t>Pn: 800981, SPAX DMS08N125T #8 X 1-1/4 T20-TORX CONSTR SCREW Supplier Desc: 240PC/BX</t>
  </si>
  <si>
    <t>:Pn: 5667, #10-12 BLUE PLSTC ANCH KIT INCL: 100PC 10 X 1 COMBO PAN SHEET MTL SCREWS PLSTC ANCH 1/4" CARB BIT IMPORT Supplier Desc: 10KPAK/IMP</t>
  </si>
  <si>
    <t>44356B</t>
  </si>
  <si>
    <t>25RT010201</t>
  </si>
  <si>
    <t>Room 310</t>
  </si>
  <si>
    <t>Corridors</t>
  </si>
  <si>
    <t>cornces</t>
  </si>
  <si>
    <t>motors 200-219 BR-219 &amp; LIV300 &amp; 400</t>
  </si>
  <si>
    <t>44494B</t>
  </si>
  <si>
    <t>24JSF05101</t>
  </si>
  <si>
    <t>44504B</t>
  </si>
  <si>
    <t>GRES DE ARAGON, S.A.</t>
  </si>
  <si>
    <t>SR273-37P2</t>
  </si>
  <si>
    <t>25BL021204</t>
  </si>
  <si>
    <t>25BL022402</t>
  </si>
  <si>
    <t>45813B</t>
  </si>
  <si>
    <t>SR173-5PM</t>
  </si>
  <si>
    <t>45847B</t>
  </si>
  <si>
    <t>EB-MW-9.C Millwork at Employee Breakroom</t>
  </si>
  <si>
    <t>LM-MW-3A.C Market Storage Units</t>
  </si>
  <si>
    <t>LM-MW-3A.C LED Strip Lights for Market Storage Units</t>
  </si>
  <si>
    <t>Banquet/Meeting Room Stackable Chair</t>
  </si>
  <si>
    <t>Nassua Anthracite - Fabric , yards</t>
  </si>
  <si>
    <t>ID Collection</t>
  </si>
  <si>
    <t>GR-505-LT Side Table Lamp @ Suites - Per Spec</t>
  </si>
  <si>
    <t>REG-901 Metal Illuminated Wall Artwork Installation @ Back Wall Reception</t>
  </si>
  <si>
    <t>25RT032701</t>
  </si>
  <si>
    <t>25JSF07104</t>
  </si>
  <si>
    <t>SG-41 SOFA @ OUTDOOR L3 TERRACE CABANA Fabric : Veranda Natural M607/02</t>
  </si>
  <si>
    <t>GR-800 Lounge Chair</t>
  </si>
  <si>
    <t>DAVIS MONOLITH 69</t>
  </si>
  <si>
    <t>GR-104-SMT KING ROOM BED BASE ADA</t>
  </si>
  <si>
    <t>GR-103-SMT KING ROOM BED BASE</t>
  </si>
  <si>
    <t>GR-105-SMT QUEEN BED BASE</t>
  </si>
  <si>
    <t>GR-118-SMT "ADA DRESSER LEFT w COVER TRIM PANEL"</t>
  </si>
  <si>
    <t>GR-113-SMT "DRESSER NORTH WING LEFT w COVER TRIM PANEL"</t>
  </si>
  <si>
    <t>GR-117-SMT "DRESSER NORTH WING LEFT - SHALLOW w COVER TRIM PANEL"</t>
  </si>
  <si>
    <t>GR-114-SMT "DRESSER NORTH WING RIGHT w COVER TRIM PANEL"</t>
  </si>
  <si>
    <t>GR-111-SMT "DRESSER SOUTH WING LEFT w COVER TRIM PANEL"</t>
  </si>
  <si>
    <t>GR-112-SMT "DRESSER SOUTH WING RIGHT w COVER TRIM PANEL"</t>
  </si>
  <si>
    <t>GR-115-SMT "DRESSER SOUTH WING LEFT - SHALLOW w COVER TRIM PANE"</t>
  </si>
  <si>
    <t>GR-116-SMT "DRESSER SOUTH WING RIGHT - SHALLOW w COVER TRIM PANE"</t>
  </si>
  <si>
    <t>GR-DA-05 Mirror</t>
  </si>
  <si>
    <t>GR-DA-04 Mirror</t>
  </si>
  <si>
    <t>GR-DA-06 Mirror</t>
  </si>
  <si>
    <t>OD-09.1 Fabric @ Lounge Chair (5 Yards per EA)</t>
  </si>
  <si>
    <t>OD-09 Cover</t>
  </si>
  <si>
    <t>46996B</t>
  </si>
  <si>
    <t>OD-10 Cover</t>
  </si>
  <si>
    <t>TOTALS</t>
  </si>
  <si>
    <t>37684/3</t>
  </si>
  <si>
    <t>X-MW-710.C Closet Doors - 3</t>
  </si>
  <si>
    <t>X-MW-710.C Closet Doors - 2</t>
  </si>
  <si>
    <t>35804/4</t>
  </si>
  <si>
    <t>LEFT SIDE PANEL</t>
  </si>
  <si>
    <t>RIGHT SIDE PANEL</t>
  </si>
  <si>
    <t>BACK PANEL</t>
  </si>
  <si>
    <t>COMES WITH PACKAGE DEAL @ NO CHARGE</t>
  </si>
  <si>
    <t>ATTTIC STOCK - NO ADDTIONAL CHARGE - BACK PANEL</t>
  </si>
  <si>
    <t>40272C</t>
  </si>
  <si>
    <t>SR273-33,ctnr1.2,GV002-8,GV038</t>
  </si>
  <si>
    <t>Clean up PO#</t>
  </si>
  <si>
    <t>38235/6</t>
  </si>
  <si>
    <t>38299/3</t>
  </si>
  <si>
    <t>GR-316 ST - 58" Bathroom Vanity</t>
  </si>
  <si>
    <t>GR-317 ST. 68" Bathroom Vanity</t>
  </si>
  <si>
    <t>GR-361 ST 48" Accessible Bathroom Vanity</t>
  </si>
  <si>
    <t>GR-362.ADA ST 42" Accessible Bathroom Vanity</t>
  </si>
  <si>
    <t>38301/4</t>
  </si>
  <si>
    <t>38304/3</t>
  </si>
  <si>
    <t>37697/3</t>
  </si>
  <si>
    <t>ADA Sink @ Public Restroom Vanity</t>
  </si>
  <si>
    <t>Comfort suites NC330</t>
  </si>
  <si>
    <t>37412/2</t>
  </si>
  <si>
    <t>TABLE LAMP X-300ALT1: Description: Slim profile desk lamp with integrated LED lighting. Base plate provided with Black rocker switch, (1) AC outlet, (1) Type C unit &amp; (1) USB port. Finish: Brushed Nickel Dimensions: OA : 18"W X 8.3"D X 13.8"H , Lamp Type: Integrated LED Lamp Wattage: 5 W ; 2700K ; 120V LED Driver Lamp Quantity: 1 Switch Type: (1) On/Off Rocker Switch on Base Cord Length: 8</t>
  </si>
  <si>
    <t>FLOOR LAMP X303C: Description: Floor lamp with metal post and tapered White Cylinderical lamp shade. Dimensions: 20.5"W X 14</t>
  </si>
  <si>
    <t>To be produced in Italy on 12.1.24.(5 boxes)</t>
  </si>
  <si>
    <t>Not in stock. To be produced in Italy. Production lead time 4-6 weeks (17 boxes)</t>
  </si>
  <si>
    <t>In stock in Spain.</t>
  </si>
  <si>
    <t>In stock in Italy. (6 boxes)</t>
  </si>
  <si>
    <t>In stock in Italy. Estimated lead time 9-11 weeks. (6 boxes )</t>
  </si>
  <si>
    <t>To be produced in Italy on 11.22.24. Estimated lead time 10-12 weeks. (10 boxes)</t>
  </si>
  <si>
    <t>3x6 glossy white (STA75150)</t>
  </si>
  <si>
    <t>38292/2</t>
  </si>
  <si>
    <t>36663/2</t>
  </si>
  <si>
    <t>Blackout Roller Shade &amp; Sheer Drapery for ADA rooms</t>
  </si>
  <si>
    <t>PA - 109, Counter Stool @ Laundry Room</t>
  </si>
  <si>
    <t>PA - 201 Pendant Lighting @ Focus Booth</t>
  </si>
  <si>
    <t>PA - 202 Bathroom Vanity Light</t>
  </si>
  <si>
    <t>PA - 203 Floor Lamp @ TV Lounge</t>
  </si>
  <si>
    <t>PA - 204 Wall Sconce @ Guest Corridor</t>
  </si>
  <si>
    <t>PA - 205 Pendant Lighting @ Reception</t>
  </si>
  <si>
    <t>PA - 206 Table Lamp @ TV Lounge</t>
  </si>
  <si>
    <t>36681/10</t>
  </si>
  <si>
    <t>2 CNTR</t>
  </si>
  <si>
    <t>36681/9</t>
  </si>
  <si>
    <t>36782/2</t>
  </si>
  <si>
    <t>36782/4</t>
  </si>
  <si>
    <t>GR-002 43 1/2" LED Strip Light @ GR Closet</t>
  </si>
  <si>
    <t>GR-003 37 1/2" LED Strip Light @ GR Closet</t>
  </si>
  <si>
    <t>36786/3</t>
  </si>
  <si>
    <t>STAINLESS STEEL SINKS - Model# UMS-7, Dims: 460x410x228mm</t>
  </si>
  <si>
    <t>Nacarado 3 CM</t>
  </si>
  <si>
    <t>side splashes</t>
  </si>
  <si>
    <t>Back Splash for Vanity Standard</t>
  </si>
  <si>
    <t>SAM-GVQZ-31. Sample Quartz Box. Includes 400 sets.</t>
  </si>
  <si>
    <t>LBY-200B Sierra Solid R03 Carrara 31.5"Dia - Option 1 - China local quartz to match R03 Carrara</t>
  </si>
  <si>
    <t>A1, A2, B, C, D, E - LEFT</t>
  </si>
  <si>
    <t>E ANSI TYPE A - LEFT</t>
  </si>
  <si>
    <t>37676/4</t>
  </si>
  <si>
    <t>X-CG-241.2.C Dresser Table Infront Of Closet - 38"W</t>
  </si>
  <si>
    <t>37677/3</t>
  </si>
  <si>
    <t>2 AC Electric Outlets. Outer Size 126*49 mm (Per Attached)</t>
  </si>
  <si>
    <t>37678/3</t>
  </si>
  <si>
    <t>X-SG-210F.C Vinyl at Task Chair</t>
  </si>
  <si>
    <t>37678/7</t>
  </si>
  <si>
    <t>X-SG-204P1.C Pillow 1 at Three Seater Sleeper Sofa W/ Ottoman</t>
  </si>
  <si>
    <t>X-SG-204P1F.C Fabric at Three Seater Sleeper Sofa W/ Ottoman Pillow 1</t>
  </si>
  <si>
    <t>X-SG-204P2.C Pillow 2 at Three Seater Sleeper Sofa W/ Ottoman</t>
  </si>
  <si>
    <t>X-SG-204P2F.C Fabric at Three Seater Sleeper Sofa W/ Ottoman Pillow 2</t>
  </si>
  <si>
    <t>X-SG-212P.C Pillow at Lounge chair</t>
  </si>
  <si>
    <t>X-SG-212PF.C Fabric at Lounge chair Pillow 1</t>
  </si>
  <si>
    <t>37683/10</t>
  </si>
  <si>
    <t>with ramp</t>
  </si>
  <si>
    <t>Back Panel</t>
  </si>
  <si>
    <t>Side Panel (Stacked)</t>
  </si>
  <si>
    <t>PF-TA-503.C 3" x 30" Accessory Ledge</t>
  </si>
  <si>
    <t>Attick Stock</t>
  </si>
  <si>
    <t>"A" frame for shower surrounds</t>
  </si>
  <si>
    <t>Reinforced Packaging</t>
  </si>
  <si>
    <t>37683/9</t>
  </si>
  <si>
    <t>37688/3</t>
  </si>
  <si>
    <t>LM-CG-200.C C table at bench</t>
  </si>
  <si>
    <t>LM-CG-232.C Accent Table at Lobby - 13 Dia</t>
  </si>
  <si>
    <t>LM-CG-234.C Round Table</t>
  </si>
  <si>
    <t>LM-CG-234.1.C Round Table W/ wood top</t>
  </si>
  <si>
    <t>LM-CG-235.C Round table (small)</t>
  </si>
  <si>
    <t>LM-CG-237A.C Semi Circular Table at Banquette</t>
  </si>
  <si>
    <t>LM-CG-237B.C Quardrant Circular Table at Banquette</t>
  </si>
  <si>
    <t>LM-CG-241.C Rectangular Dining Table</t>
  </si>
  <si>
    <t>LM-CG-242.C Circular Dining Table</t>
  </si>
  <si>
    <t>LM-CG-243.C Table - Canopy at Den Area</t>
  </si>
  <si>
    <t>LM-CG-253.C Console Table</t>
  </si>
  <si>
    <t>LM-CG-27.4.C Communal Table</t>
  </si>
  <si>
    <t>EB-CG-202.C Circular Dining Table at Break room</t>
  </si>
  <si>
    <t>37690/2</t>
  </si>
  <si>
    <t>LM-SG-200.C Bench at Lobby</t>
  </si>
  <si>
    <t>LM-SG-200F.C Vinyl at Bench (Yards - 18)</t>
  </si>
  <si>
    <t>LM-SG-200A.C Pillow at Bench</t>
  </si>
  <si>
    <t>LM-SG-200AF.C Fabric at Pillow (Yards - 0.7)</t>
  </si>
  <si>
    <t>LM-SG-201.C Lounge Chair at Lobby</t>
  </si>
  <si>
    <t>LM-SG-201F.C Fabric at Lounge Chair (Yards - 4.5)</t>
  </si>
  <si>
    <t>LM-SG-201A.C Pillow at Lounge Chair</t>
  </si>
  <si>
    <t>LM-SG-201AF.C Fabric at Pillow (Yards - 0.7)</t>
  </si>
  <si>
    <t>LM-SG-202.C Lounge Chair at Lobby Seating</t>
  </si>
  <si>
    <t>LM-SG-202F.C Fabric at Lounge Chair (Yards - 5)</t>
  </si>
  <si>
    <t>LM-SG-206.C Dining chair</t>
  </si>
  <si>
    <t>LM-SG-206F.C Fabric at Dining chair (Yards - 3)</t>
  </si>
  <si>
    <t>LM-SG-206.1.C Dining Chair</t>
  </si>
  <si>
    <t>LM-SG-206.1F.C Vinyl at Dining Chair (Yards - 2.5)</t>
  </si>
  <si>
    <t>LM-SG-210.C 5 Piece U Shaped Banquette in DEN</t>
  </si>
  <si>
    <t>LM-SG-210.F1.C Fabric at Banquette - Back (Yards - 21)</t>
  </si>
  <si>
    <t>LM-SG-210.F2.C Vinyl at Banquette - Seat (Yards - 15)</t>
  </si>
  <si>
    <t>LM-SG-215.C Ottoman</t>
  </si>
  <si>
    <t>LM-SG-215F.C Fabric at Ottoman (Yards - 3)</t>
  </si>
  <si>
    <t>LM-SG-218.C Stool Counter</t>
  </si>
  <si>
    <t>LM-SG-218F.C Fabric at Counter Stool (Yards - 2.5)</t>
  </si>
  <si>
    <t>LM-SG-220.C Banquette at Breakfast</t>
  </si>
  <si>
    <t>LM-SG-220F1.C Fabric at Banquette Back (Yards - 6)</t>
  </si>
  <si>
    <t>LM-SG-220F2.C Vinyl at Banquette Seat (Yards - 6)</t>
  </si>
  <si>
    <t>LM-SG-244.C Bench - 48"W</t>
  </si>
  <si>
    <t>LM-SG-244F.C Fabric at bench (Yards - 3)</t>
  </si>
  <si>
    <t>37697/4</t>
  </si>
  <si>
    <t>37698/3</t>
  </si>
  <si>
    <t>PO-CG-215.C Outdoor Side Table</t>
  </si>
  <si>
    <t>PO-SG-208.C</t>
  </si>
  <si>
    <t>38251/3</t>
  </si>
  <si>
    <t>38251/5</t>
  </si>
  <si>
    <t>38252/2</t>
  </si>
  <si>
    <t>GR-201Desk Lamp</t>
  </si>
  <si>
    <t>GR-204Sconce @ Wall Hooks</t>
  </si>
  <si>
    <t>GR-205Floor Lamp @ Guest Suites</t>
  </si>
  <si>
    <t>38253/2</t>
  </si>
  <si>
    <t>GR-501 ALTVanity Mirror - Lighted</t>
  </si>
  <si>
    <t>GR-501 ALT.ADA Vanity Mirror - Lighted</t>
  </si>
  <si>
    <t>GR-502Full Length Mirror</t>
  </si>
  <si>
    <t>GR-320Decorative Shelves above Desk Right</t>
  </si>
  <si>
    <t>GR-325Decorative Shelves above Desk Left/Right</t>
  </si>
  <si>
    <t>HD-06Grab bars- set of 3 (42"+36"+18")</t>
  </si>
  <si>
    <t>HD-12Robe/Coat hooks @ Restroom</t>
  </si>
  <si>
    <t>WC-10</t>
  </si>
  <si>
    <t>WC-11</t>
  </si>
  <si>
    <t>WC-12</t>
  </si>
  <si>
    <t>33948/4</t>
  </si>
  <si>
    <t>GRT-603 - Pillow 1 (18 x 18)</t>
  </si>
  <si>
    <t>33951/5</t>
  </si>
  <si>
    <t>37685/5</t>
  </si>
  <si>
    <t>Vanity Sink Clips</t>
  </si>
  <si>
    <t>Kitchen Sink Clips</t>
  </si>
  <si>
    <t>Handmade Sinks HSS-UMS-7 R10MM</t>
  </si>
  <si>
    <t>38204/2</t>
  </si>
  <si>
    <t>Shade TC4</t>
  </si>
  <si>
    <t>Shade DA7</t>
  </si>
  <si>
    <t>35795/2</t>
  </si>
  <si>
    <t>F-X-203.CU Luggage bench @ FF Guestroom</t>
  </si>
  <si>
    <t>F-X-209.CU Coffee Station Left @ FF Guestroom</t>
  </si>
  <si>
    <t>T-X-221.CU Storage Unit @ TPS Guestroom</t>
  </si>
  <si>
    <t>36502E</t>
  </si>
  <si>
    <t>25RT011608</t>
  </si>
  <si>
    <t>X-TA-702-C towel ladder</t>
  </si>
  <si>
    <t>38403/5</t>
  </si>
  <si>
    <t>CP-16 Walk-Off Mat @ Entrance Vestibule</t>
  </si>
  <si>
    <t>CP-01.1 Carpet Pad @ Guest Room - Dusk Scheme</t>
  </si>
  <si>
    <t>CP-08.C Carpet Rug Inset @ Lobby</t>
  </si>
  <si>
    <t>CP-13.C Broadloom carpet @ Guest Corridor</t>
  </si>
  <si>
    <t>CP-14.C Carpet Tile @ Meeting Room</t>
  </si>
  <si>
    <t>CP-15.C Carpet Tile @ Admin Office</t>
  </si>
  <si>
    <t>CP-16.C Walk-Off Mat @ Entrance Vestibule</t>
  </si>
  <si>
    <t>CPP-04.C Carpet Pad @ Guest Corridor</t>
  </si>
  <si>
    <t>Shaw Industries Inc. Patcraft</t>
  </si>
  <si>
    <t>45604C</t>
  </si>
  <si>
    <t>SR273-52P3</t>
  </si>
  <si>
    <t>PA-GRT-601.A Accent Lounge Chair @ Great Room (Fabric Included)</t>
  </si>
  <si>
    <t>PA-GRT-601.B Accent Lounge Chair @ Great Room (Fabric Included)</t>
  </si>
  <si>
    <t>45616C</t>
  </si>
  <si>
    <t>H-GR-200-SG Small Sleeper sofa @ HAW GR ( Fabric included )</t>
  </si>
  <si>
    <t>H-GR-202-SG Counter Stool @ HAW GR (Fabric Included)</t>
  </si>
  <si>
    <t>H-GR-701-DP Decorative Pillow 1 - Sleeper sofa @ HAW GR (Fabric Included)</t>
  </si>
  <si>
    <t>H-GR-702-DP Decorative Pillow 2 - Sleeper sofa @ HAW GR (Fabric Included)</t>
  </si>
  <si>
    <t>45617D</t>
  </si>
  <si>
    <t>L-GR-604Lounge Chair @ LQ GR (Fabric Included)</t>
  </si>
  <si>
    <t>33565/11</t>
  </si>
  <si>
    <t>GR-101 Framed Artwork @ King Headboard</t>
  </si>
  <si>
    <t>GR-105 Framed Artwork @ King Suite Kitchenetteoms - Sofa Sleeper (Suites)</t>
  </si>
  <si>
    <t>GR-402 Framed Full Length Mirror (24" x 60")</t>
  </si>
  <si>
    <t>33565/12</t>
  </si>
  <si>
    <t>GR-800.A-MR Full Length Mirror</t>
  </si>
  <si>
    <t>33566/7</t>
  </si>
  <si>
    <t>GR-207-CG C-Table</t>
  </si>
  <si>
    <t>33566/9</t>
  </si>
  <si>
    <t>GR-203-LT / Desk Lamp</t>
  </si>
  <si>
    <t>33569/4</t>
  </si>
  <si>
    <t>GR-710 Wood FRAME @ OUTSIDE MOUNTED DUAL ROLLER SHADE</t>
  </si>
  <si>
    <t>GR-712C DUAL ROLLER SHADE SYSTEM</t>
  </si>
  <si>
    <t>GR-713C MOTORIZED DUAL ROLLER SHADE SYSTEM ADA</t>
  </si>
  <si>
    <t>33569/5</t>
  </si>
  <si>
    <t>GR-SG-602-WTR Window Treatment (2 windows, split - with PTAC) (Fabric included) [ SG-602] (ROOM TAG: GUESTROOMS - STUDIOS - 53 ROOMS PP ROD ON... 70" PINCH PLEATED ROD ONE WAY LEFT DRAW WITH 48" CLEAR BATONS 106 @ $26.25 = $2,782.50 PP ROD ON... 70" PINCH PLEATED ROD ONE WAY RIGHT DRAW WITH 48" CLEAR BATONS 106 @ $26.25 = $2,782.50 PP SHEER PINCH PLEATED SHEER 250% FULLNESS PATTERN: WD RIBBON SHEER OPT 1 COLOR: CUSTOM ORMOLU ROD SIZE: 70" SIZE: 80"W x 80" L LEFT DRAW 53 @ $89.50 = $4,743.50 PP SHEER PINCH PLEATED SHEER 250% FULLNESS PATTERN: WD RIBBON SHEER OPT 1 COLOR: CUSTOM ORMOLU ROD SIZE: 70" SIZE: 80" W x 80" L RIGHT DRAW 53 @ $89.50 = $4,743.50 PP BLA PINCH PLEATED 3-PASS BLACKOUT 190% FULLNESS PATTERN: KALIMBA 54" COLOR: CUSTOM SAND ROD SIZE: 70" SIZE: 76" W x 80"L LEFT DRAW 53 @ $129.95 = $6,887.35 PP BLA PINCH PLEATED 3-PASS BLACKOUT 190% FULLNESS PATTERN: KALIMBA 54" COLOR: CUSTOM SAND ROD SIZE: 70" SIZE: 76"W X 80" L RIGHT DRAW 53 @ $129.95 = $6,887.35)</t>
  </si>
  <si>
    <t>PS-SP-602-WTR Wood Blinds (ROOM TAG: LAUNDRY WOOD 2" FAUX WOOD BLINDS WITH A STANDRAD VALANCE AND STANDARD CONTROLS MOUNT: INSIDE SIZE: 28" W x 60" L COLOR: ESSPRESSO 1 @ $110.00 = $110.00 ROOM TAG: IT/RECEPTION WOOD 2" FAUX WOOD BLINDS WITH A STANDARD VALANCE AND STANDARD CONTROLS MOUNT: INSIDE SIZE: 42" W x 60" L COLOR: ESSPRESSO 5 @ $150.00 = $750.00 ROOM TAG: OFFICE, STAFF AREA, LINEN, LAUNDRY WOOD 2" FAUX WOOD BLINDS WITH A STANDRAD VALANCE AND STANDARD CONTROLS MOUNT: INSIDE SIZE: 60" W x 60" L COLOR: ESSPRESSO 6 @ $170.00 =$1,020.00)</t>
  </si>
  <si>
    <t>PS-SP-604-WTR Corridor Window Treatment (Fabric included) (ROOM TAG: CORRIDORS PP ROD CE... 58" PINCH PLEATED ROD CENTER OPEN WITH 48" CLEAR BATONS 12 @ $19.35 = $232.20 PP SHEER PINCH PLEATED SHEER 250% FULLNESS PATTERN: CAYMAN WAVES (FABRIC TO RUN UP THE ROLL) ROD SIZE: 58" SIZE:64" W x 96" L CENTER DRAW CLG MNT 12 @ $219.00 = $2628.00)</t>
  </si>
  <si>
    <t>PS-SP-601-WTR Great Room Window Treatment (Fabric included) (ROOM TAG: GREAT ROOM PP ROD CE... 195" PINCH PLEATED ROD *CORD DRAW* CENTER OPEN 1 @ $65.00 PP SHEER PINCH PLEATED SHEER 250% FULLNESS PATTERN: CAYMAN WAVES (STRIPES TO RUN VERTICAL) ROD SIZE: 195" SIZE: 201" W x 225" L CENTER DRAW 1 @ $695.00)</t>
  </si>
  <si>
    <t>UNIT A - RIGHT (Drawing #3) DS2726 Sparkling White</t>
  </si>
  <si>
    <t>33575/6</t>
  </si>
  <si>
    <t>A1, A2, B, C, D, F - RIGHT</t>
  </si>
  <si>
    <t>B ANSI TYPE A - RIGHT</t>
  </si>
  <si>
    <t>PARTY ROOM</t>
  </si>
  <si>
    <t>A1, A2, B, C, D, F - RIGHT &amp; E - LEFT</t>
  </si>
  <si>
    <t>A1, A2, B, C, D, E - LEFT &amp; F - RIGHT</t>
  </si>
  <si>
    <t>B ANSI Type A</t>
  </si>
  <si>
    <t>E ANSI Type A</t>
  </si>
  <si>
    <t>D - RIGHT</t>
  </si>
  <si>
    <t>D - LEFT</t>
  </si>
  <si>
    <t>rectangular, undermount, white</t>
  </si>
  <si>
    <t>SIDE TABLE - DESK CLIP</t>
  </si>
  <si>
    <t>GR-201-CG - Double Queen Headboard w/Nightstand</t>
  </si>
  <si>
    <t>33945/4</t>
  </si>
  <si>
    <t>33946/3</t>
  </si>
  <si>
    <t>BOH-204 4 Seater Table @ Break Room</t>
  </si>
  <si>
    <t>PS-V-317-VWC Accent Wall Vinyl @ Front Desk Wall Vinyl Blue @ Front Desk (D43-041)</t>
  </si>
  <si>
    <t>BOH-201 Office Furniture @ Manager</t>
  </si>
  <si>
    <t>BEDSIDE TABLE KING ROOM - GR-100-SMT B057099110" QUARTZ CALACATTA NUOVO COUNTERTOP EASED EDGE</t>
  </si>
  <si>
    <t>POOL- 203.C Four Seater Dining Table @ Pool</t>
  </si>
  <si>
    <t>POOL- 204.C Two Seater Dining Table @ Pool</t>
  </si>
  <si>
    <t>POOL-205.C Pool furniture - 4 cabanas(TBD),4 seaterAutomatic umbrellas - TBD</t>
  </si>
  <si>
    <t>BOH-203 Desk and File Cabinet @ Offices</t>
  </si>
  <si>
    <t>33948/5</t>
  </si>
  <si>
    <t>BOH-602 Stacking Chairs @ Break Room &amp; Laundry</t>
  </si>
  <si>
    <t>GRT- 604.F1 Vinyl @ High Back Lounge Chair - Frame (6 yds each)</t>
  </si>
  <si>
    <t>33950/2</t>
  </si>
  <si>
    <t>33950/8</t>
  </si>
  <si>
    <t>Vinyl Base: Inventory Stock: 4.5" W; Mandalay; Color: TA8 Welsch Castle</t>
  </si>
  <si>
    <t>Vinyl Base. Reveal, Color: TA8 Welsch Castle. 4.25" wide x 8</t>
  </si>
  <si>
    <t>33951/6</t>
  </si>
  <si>
    <t>WC-104 Wood look wall covering</t>
  </si>
  <si>
    <t>33958/4</t>
  </si>
  <si>
    <t>GR-301 Single Headboard Sconce W/ Reading Light</t>
  </si>
  <si>
    <t>GR-301 headboard sconce pulled for DFW</t>
  </si>
  <si>
    <t>33959/8</t>
  </si>
  <si>
    <t>GREAT-414-SG Wood Dining Chair @ ADA Community Table (Material to match Wilsonart Laminate Uptown Walnut 7971) 20.5"W, 19.5"Depth; 31.5"H</t>
  </si>
  <si>
    <t>MR-404.1 Leather @ Nightstand: Oxford Xcel/Copper Brown</t>
  </si>
  <si>
    <t>Fabric - Pattern: Alchemy, Color: Navigate, (IS41-05 Item #: 2288-02-0)</t>
  </si>
  <si>
    <t>Fabric - Pattern: KAM 5760, Color: C4 (MI#310099)</t>
  </si>
  <si>
    <t>GR-604 Lounge Chair</t>
  </si>
  <si>
    <t>GR-604.F1 Fabric @ Lounge Chair - Overall (4 yds each)</t>
  </si>
  <si>
    <t>GR-605.F1 Fabric @ Sectional Sleeper Sofa (16 yards)</t>
  </si>
  <si>
    <t>GR-603.F1 Fabric @ Chaise Lounge - Seat (6.5 yds each)</t>
  </si>
  <si>
    <t>GR-603.F2 Vinyl @ Chaise Lounge - Arm (3 yds each)</t>
  </si>
  <si>
    <t>36456/6</t>
  </si>
  <si>
    <t>GR-324-CG Combo Unit -(Missing furniture - Big Panel Right)</t>
  </si>
  <si>
    <t>GR-323-CG Queen Queen Headboard - (Missing Furniture - Headboard Cushions Only (10 Pcs))</t>
  </si>
  <si>
    <t>GR-322-CG King Headboard (Missing Furniture - Central Cushion King headboard)</t>
  </si>
  <si>
    <t>GR-322-CG King Headboard (Missing Furniture - Central Cushion King Headboard)</t>
  </si>
  <si>
    <t>GR-323-CG Queen Queen Nightstands (Missing Furniture- Floating panel Nightstand)</t>
  </si>
  <si>
    <t>GR-323-CG (Missing Furniture - Floating double queen Nightstand)</t>
  </si>
  <si>
    <t>38391/9</t>
  </si>
  <si>
    <t>38723G</t>
  </si>
  <si>
    <t>38723H</t>
  </si>
  <si>
    <t>DRESSER - 30 = 35.18$</t>
  </si>
  <si>
    <t>GR-325 LARGE METAL FRAME - 10 = 11.73$</t>
  </si>
  <si>
    <t>GR-323 QQ HEADBOARD - 15 = 17.59$</t>
  </si>
  <si>
    <t>METAL SUPPORT NIGHTSTAND - 5= 5.86$</t>
  </si>
  <si>
    <t>33950/13</t>
  </si>
  <si>
    <t>37092/3</t>
  </si>
  <si>
    <t>37412/3</t>
  </si>
  <si>
    <t>X-300ALT1-C Table Lamp @ Desk: EOP end of Feb 2025</t>
  </si>
  <si>
    <t>Reclassification</t>
  </si>
  <si>
    <t>PS-RF-11-RF Woven Vinyl Floor @ Fitness Center</t>
  </si>
  <si>
    <t>VB-01 Vinyl Base (Deco) at Guestrooms</t>
  </si>
  <si>
    <t>VB-02 Vinyl Base at Fitness</t>
  </si>
  <si>
    <t>VB-04 Vinyl Base at Guest Corridor</t>
  </si>
  <si>
    <t>VB-03 Vinyl Base at Admin/BOH</t>
  </si>
  <si>
    <t>Vinyl Base. Mandalay, Color: Navy Blue. 4" wide x 8</t>
  </si>
  <si>
    <t>Vinyl Base. Mandalay, Color: Harbour 72. 4" wide x 8</t>
  </si>
  <si>
    <t>38643/3</t>
  </si>
  <si>
    <t>CR-105-MR mIRROR 22 X 17.5</t>
  </si>
  <si>
    <t>SR391-2</t>
  </si>
  <si>
    <t>SP 312C</t>
  </si>
  <si>
    <t>SP 317C</t>
  </si>
  <si>
    <t>ZB202501005USA</t>
  </si>
  <si>
    <t>Closet Shelf - Type 1: MT-01 Chemetal #310 Antique Brushed Brass, WD-01 SAIB Salisbury Oak CH 2006 - Fin. Almendra</t>
  </si>
  <si>
    <t>Closet Shelf - Type 2: MT-01 Chemetal #310 Antique Brushed Brass, WD-01 SAIB Salisbury Oak CH 2006 - Fin. Almendra</t>
  </si>
  <si>
    <t>Closet Shelf - Type 3: MT-01 Chemetal #310 Antique Brushed Brass, WD-01 SAIB Salisbury Oak CH 2006 - Fin. Almendra</t>
  </si>
  <si>
    <t>Closet Shelf - Type 4: MT-01 Chemetal #310 Antique Brushed Brass, WD-01 SAIB Salisbury Oak CH 2006 - Fin. Almendra</t>
  </si>
  <si>
    <t>Closet Shelf - Type 5: MT-01 Chemetal #310 Antique Brushed Brass, WD-01 SAIB Salisbury Oak CH 2006 - Fin. Almendra</t>
  </si>
  <si>
    <t>*********** Closet Shelf - Type 6: MT-01 Chemetal #310 Antique Brushed Brass, WD-01 SAIB Salisbury Oak CH 2006 - Fin. Almendra</t>
  </si>
  <si>
    <t>Closet Shelf - Type 7: MT-01 Chemetal #310 Antique Brushed Brass, WD-01 SAIB Salisbury Oak CH 2006 - Fin. Almendra</t>
  </si>
  <si>
    <t>Closet Shelf - Type 8: MT-01 Chemetal #310 Antique Brushed Brass, WD-01 SAIB Salisbury Oak CH 2006 - Fin. Almendra</t>
  </si>
  <si>
    <t>Closet Shelf - Type 9: MT-01 Chemetal #310 Antique Brushed Brass, WD-01 SAIB Salisbury Oak CH 2006 - Fin. Almendra</t>
  </si>
  <si>
    <t>Closet Shelf - Type 10;</t>
  </si>
  <si>
    <t>Closet Shelf - Type 11: MT-01 Chemetal #310 Antique Brushed Brass, WD-01 SAIB Salisbury Oak CH 2006 - Fin. Almendra</t>
  </si>
  <si>
    <t>Closet Shelf - Type 12: MT-01 Chemetal #310 Antique Brushed Brass, WD-01 SAIB Salisbury Oak CH 2006 - Fin. Almendra</t>
  </si>
  <si>
    <t>Closet Shelf - Type 13: MT-01 Chemetal #310 Antique Brushed Brass, WD-01 SAIB Salisbury Oak CH 2006 - Fin. Almendra</t>
  </si>
  <si>
    <t>Closet Shelf - Type 14: MT-01 Chemetal #310 Antique Brushed Brass, WD-01 SAIB Salisbury Oak CH 2006 - Fin. Almendra</t>
  </si>
  <si>
    <t>Closet Shelf - Type 15: MT-01 Chemetal #310 Antique Brushed Brass, WD-01 SAIB Salisbury Oak CH 2006 - Fin. Almendra</t>
  </si>
  <si>
    <t>Closet Shelf - Type 16: MT-01 Chemetal #310 Antique Brushed Brass, WD-01 SAIB Salisbury Oak CH 2006 - Fin. Almendra</t>
  </si>
  <si>
    <t>Closet Shelf - Type 17: MT-01 Chemetal #310 Antique Brushed Brass, WD-01 SAIB Salisbury Oak CH 2006 - Fin. Almendra</t>
  </si>
  <si>
    <t>Closet Shelf - Type 18: MT-01 Chemetal #310 Antique Brushed Brass, WD-01 SAIB Salisbury Oak CH 2006 - Fin. Almendra</t>
  </si>
  <si>
    <t>SG-204C: WD-04 SAIB White CH1491 Thermofoil RAL 9005 Black Matte</t>
  </si>
  <si>
    <t>SG-216C: SG-MT02 Chemetal #310 Antique Brushed Brass, WD-01 SAIB Salisbury Oak CH 2006 - Fin. Almendra</t>
  </si>
  <si>
    <t>SG-228:SG-MT02 Chemetal #310 Antique Brushed Brass, WD-01 SAIB Salisbury Oak CH 2006 - Fin. Almendra</t>
  </si>
  <si>
    <t>SG-219BC: EP-2 RAL 9005 Black Matte, WD-01 SAIB Salisbury Oak CH 2006 - Fin. Almendra</t>
  </si>
  <si>
    <t>SG-219AC: EP-2 RAL 9005 Black Matte, WD-01 SAIB Salisbury Oak CH 2006 - Fin. Almendra</t>
  </si>
  <si>
    <t>SIS-106 STAINLESS STEEL (NSS)</t>
  </si>
  <si>
    <t>1653-6486</t>
  </si>
  <si>
    <t>33951/7</t>
  </si>
  <si>
    <t>34411/3</t>
  </si>
  <si>
    <t>Chaise Lounge LEFT GR-603-L</t>
  </si>
  <si>
    <t>35309/2</t>
  </si>
  <si>
    <t>MR-402.1 Upholstery @ MR-402 (Queen Bed Base)</t>
  </si>
  <si>
    <t>MR-800.1 ( Seat &amp; back cushion) Upholstery @ MR-800(Swivel Desk Chair)</t>
  </si>
  <si>
    <t>MR-801.1 Upholstery @ MR-801(Lounge Chair @ Double Queen Model Room)</t>
  </si>
  <si>
    <t>MR-802.1 Upholstery @ MR-802(Upholstered Bench @ King Model Room)</t>
  </si>
  <si>
    <t>35424 - PI</t>
  </si>
  <si>
    <t>X-Q-209C Upholstered Queen Headboard @ Guestroom</t>
  </si>
  <si>
    <t>X-Q-209F.C Fabric @ Upholstered Headboard in Guestroom</t>
  </si>
  <si>
    <t>X-Q-212L.C Standard Panel-Left @ Cantilevered Night Stand in Guestroom</t>
  </si>
  <si>
    <t>X-Q-212R.C Standard Panel-Right @ Cantilevered Night Stand in Guestroom</t>
  </si>
  <si>
    <t>X-Q-213L.C Standard Panel with Trim- Left @ Night Stand in Guestroom</t>
  </si>
  <si>
    <t>X-Q-213R.C Standard Panel with Trim- Right @ Night Stand in Guestroom</t>
  </si>
  <si>
    <t>X-221 C Storage Cubby @ Guestroom</t>
  </si>
  <si>
    <t>X-222 C 8H Slat Wall Panel @ Guestroom</t>
  </si>
  <si>
    <t>X-223R.C Standard Vanity-Right @ Guestroom</t>
  </si>
  <si>
    <t>X-299C Standard Vanity Center Sink @ Guestroom</t>
  </si>
  <si>
    <t>X-224 C Cocktail Table @ Guestroom</t>
  </si>
  <si>
    <t>X-272L.C 57.5"W Desk-Left @ Guestroom</t>
  </si>
  <si>
    <t>X-286C Nightstand @ Headboard</t>
  </si>
  <si>
    <t>X-289 C Cantilevered Nightstand @ Guestroom</t>
  </si>
  <si>
    <t>X-298C 40"W Desk @ Guestroom</t>
  </si>
  <si>
    <t>X-296.2C 34"W Dresser Cabinet @ Guestroom</t>
  </si>
  <si>
    <t>35427 - PI</t>
  </si>
  <si>
    <t>X-Q-211R.C Platform Bedbase- Right @ Guestroom</t>
  </si>
  <si>
    <t>X-Q-211L.C Platform Bedbase- Left @ Guestroom</t>
  </si>
  <si>
    <t>F18782</t>
  </si>
  <si>
    <t>X-PL-606.1C Shower Surround -Side wall@Guest Bath (Herringbone; Glossy) (32"W X 96"D) LEFT</t>
  </si>
  <si>
    <t>X-PL-606.1C Shower Surround -Side wall@Guest Bath (Herringbone; Glossy) (32"W X 96"D) RIGHT</t>
  </si>
  <si>
    <t>X-PL-606.2C Shower Surround - Back wall@Guest Bath (Herringbone; Glossy) (60"W X 96"D)</t>
  </si>
  <si>
    <t>X-PL-602.1C Trench plate@ Guest Bath Right</t>
  </si>
  <si>
    <t>X-TA-501L.C Foot Rest-Left @ Guest Bath</t>
  </si>
  <si>
    <t>15" x 3" ANGLED SOAPDISH/SHELF</t>
  </si>
  <si>
    <t>3/4 X 2 X96 TRIM STRIP ATTIC STOCK NO CHARGE</t>
  </si>
  <si>
    <t>35429 - PI</t>
  </si>
  <si>
    <t>X-ML-015C Kichenette Millwork @ Studio Queen</t>
  </si>
  <si>
    <t>X-ML-015.3C Metal Pull @ Studio Queen Kitchenette</t>
  </si>
  <si>
    <t>X-ML-015.4C Cup Hooks @ Studio Queen Kitchenette</t>
  </si>
  <si>
    <t>X-ML-021C Kichenette Millwork @ Two Bedroom Queen</t>
  </si>
  <si>
    <t>X-ML-021.3C Metal Pull @ Two Bedroom Queen Kitchenette</t>
  </si>
  <si>
    <t>X-ML-021.4C Cup Hooks @ Two Bedroom Queen Kitchenette</t>
  </si>
  <si>
    <t>36801/5</t>
  </si>
  <si>
    <t>PA-302-CG Dining table @ Breakfast Area</t>
  </si>
  <si>
    <t>36913/5</t>
  </si>
  <si>
    <t>37720B</t>
  </si>
  <si>
    <t>2024-FE-0000296</t>
  </si>
  <si>
    <t>DRAWERS L.335 P.500 H.120 (P007007531-YC)</t>
  </si>
  <si>
    <t>DRAWERS L.464 P.450 H.120 (P007007532-YC)</t>
  </si>
  <si>
    <t>INTERNAL WARDROBE DRAWERS (B067220811-YC)</t>
  </si>
  <si>
    <t>H-GR-201-SG Sleeper sofa @ HAW GR ( Fabric included )</t>
  </si>
  <si>
    <t>L-GR-602Ottoman @ LQ GR (Fabric Included)</t>
  </si>
  <si>
    <t>L-GR-605LRegular Sleeper Sectional - Left @ LQ GR(Priced with Fabric) Left-11 &amp; Right-11 (Fabric Included)</t>
  </si>
  <si>
    <t>38206/2</t>
  </si>
  <si>
    <t>PA-GRT-600Sofa @ Great Room (Fabric Included)</t>
  </si>
  <si>
    <t>PA-GRT-602Arm Chair @ Great Room (Fabric Included)</t>
  </si>
  <si>
    <t>PA-GRT-603Arm Chair @ Great Room (Fabric Included)</t>
  </si>
  <si>
    <t>PA-GRT-604Lounge Chair @ Great Room (Fabric Included)</t>
  </si>
  <si>
    <t>PA-GRT-605Dining Chair @ Great Room (Fabric Included)</t>
  </si>
  <si>
    <t>PA-GRT-606Dining Chair @ Great Room (Fabric Included)</t>
  </si>
  <si>
    <t>PA-GRT-607Bar Stool @ Great Room (Fabric Included)</t>
  </si>
  <si>
    <t>PA-GRT-608Banquette @ Greatroom (Fabric Included)</t>
  </si>
  <si>
    <t>PA-MR-600Chair @ Meeting Room (Fabric Included)</t>
  </si>
  <si>
    <t>38724/2</t>
  </si>
  <si>
    <t>EmilItaly Pigmento</t>
  </si>
  <si>
    <t>Fiandre Quite Stones - Quite Sand Max 120"x40" 6mm slabs (320 boxes)</t>
  </si>
  <si>
    <t>CAMARATA MASONRY SYSTEMS</t>
  </si>
  <si>
    <t>LED light for Celling Fan</t>
  </si>
  <si>
    <t>S020398</t>
  </si>
  <si>
    <t>REPLACEMENT</t>
  </si>
  <si>
    <t>43820-Invoice</t>
  </si>
  <si>
    <t>Side Beam Stairs</t>
  </si>
  <si>
    <t>Shenzhen Double Building Materials Co., Ltd.</t>
  </si>
  <si>
    <t>Plywood cost</t>
  </si>
  <si>
    <t>S020919</t>
  </si>
  <si>
    <t>SOLID WHITE GLOSSY - Back Panel Only</t>
  </si>
  <si>
    <t>Surrounds 32x96 - 4x15 Stacked - Solid White/ Glossy</t>
  </si>
  <si>
    <t>Glossy - Attick Stock</t>
  </si>
  <si>
    <t>45604B</t>
  </si>
  <si>
    <t>45616B</t>
  </si>
  <si>
    <t>45617B</t>
  </si>
  <si>
    <t>45617C</t>
  </si>
  <si>
    <t>GN-3-1733</t>
  </si>
  <si>
    <t>Delight White 2cm super jumbo 137" x 78"</t>
  </si>
  <si>
    <t>Quartz America</t>
  </si>
  <si>
    <t>4X15 CONFETTI</t>
  </si>
  <si>
    <t>StonePeak Ceramics Inc-30593</t>
  </si>
  <si>
    <t>ATLAS CONCORDE USA</t>
  </si>
  <si>
    <t>SANTA ROSA MARBLE</t>
  </si>
  <si>
    <t>Cove Fog 12x24 ( 28 Boxes - 13.56 sq.ft per box)</t>
  </si>
  <si>
    <t>Cove Fog Covebase 6x12 ( 20 Boxes - 7 Pc per box)</t>
  </si>
  <si>
    <t>Cove Linen 12x24 - Shade 1AS6 3S1( 18 Cartons - 13.56 Per Box)</t>
  </si>
  <si>
    <t>Tessuto Sabbia 11 3/4" x 23 5/8"13 cartons</t>
  </si>
  <si>
    <t>Tessuto Grigio 11 3/4" x 23 5/8"18 cartons</t>
  </si>
  <si>
    <t>Tessuto Fumo 11 3/4" x 23 5/8"3 cartons</t>
  </si>
  <si>
    <t>EMIL AMERICA</t>
  </si>
  <si>
    <t>47210B</t>
  </si>
  <si>
    <t>47211B</t>
  </si>
  <si>
    <t>MW-01 Kitchen Backwall Millwork</t>
  </si>
  <si>
    <t>MW-02 Kitchen - Coffee Millwork</t>
  </si>
  <si>
    <t>MW-03 Kitchen Island Millwork</t>
  </si>
  <si>
    <t>MW-04 Mud Room Millwork</t>
  </si>
  <si>
    <t>MW-05 Wall Panelling @ Owners Suite Door</t>
  </si>
  <si>
    <t>MW-06 Living Cabinet Millwork</t>
  </si>
  <si>
    <t>MW-13 Vanity @ Bedroom 5 Bath</t>
  </si>
  <si>
    <t>MW-14 Vanity @ Bedroom 2 Bath</t>
  </si>
  <si>
    <t>MW-15 Vanity @ Bedroom 4 Bath</t>
  </si>
  <si>
    <t>MW-16 Vanity @ Bedroom 3 Bath</t>
  </si>
  <si>
    <t>MW-17 Utility Millwork @ Upper Floor</t>
  </si>
  <si>
    <t>MW-07 Owner</t>
  </si>
  <si>
    <t>MW-08 Vanity @ Owner</t>
  </si>
  <si>
    <t>MW-09 Linen Closet @ Owner</t>
  </si>
  <si>
    <t>30994B</t>
  </si>
  <si>
    <t>30994 - Invoice</t>
  </si>
  <si>
    <t>HG-302.4.1 Task Chair</t>
  </si>
  <si>
    <t>MELLOWLAND FURNISHING INC</t>
  </si>
  <si>
    <t>HG-F03.1.1 Fabric @ Task Chair (3 yds)</t>
  </si>
  <si>
    <t>31097 - PI</t>
  </si>
  <si>
    <t>ART-01-Solid wood frame light white color; 3D layers design; White mat;</t>
  </si>
  <si>
    <t>31154/2</t>
  </si>
  <si>
    <t>GR-301-LT Wall Sconce: Circular wall mounted light fixture; flat plate 24" diamiter with 1" metal frame; angular metal profile plate 3" deep with spot light. On/Off rocker at bottom edge. Flat plate material: Embossed Ppolycarbonate Frame material: Aluminum in Brass finish Angular plate material: Aluminum in Black matte finish</t>
  </si>
  <si>
    <t>31461/9</t>
  </si>
  <si>
    <t>Replacement parts</t>
  </si>
  <si>
    <t>31464/7</t>
  </si>
  <si>
    <t>60" x 22"</t>
  </si>
  <si>
    <t>38" x 24"</t>
  </si>
  <si>
    <t>28" x 24"</t>
  </si>
  <si>
    <t>Solid surface- Double Bowl- 1 Facet Hole (60x22) Cultured Marble Top</t>
  </si>
  <si>
    <t>Solid Surface-LH Bowl-31 Faucet Hole (38x24) Cultured Marble Top</t>
  </si>
  <si>
    <t>Solid Surface-Center Bowl-1 Faucet Hole (28x24) Cultured Marble Top</t>
  </si>
  <si>
    <t>Solid Surface-Right Bowl-31 Faucet Hole (38x24) Cultured Marble Top</t>
  </si>
  <si>
    <t>31651/6</t>
  </si>
  <si>
    <t>31762/6</t>
  </si>
  <si>
    <t>Pillow 3 - Dims: 20"W x 10"D x 5"H, Filling: Floss, Fabric: Soho Cut/Lerry 831-05-02, Page 114 Lovisa</t>
  </si>
  <si>
    <t>Pillow 2 - Dims: 20"W x 15"D x 5"H - Filling: Floss, Fabric: Elastron - Pattern: Paris. Color: Dark Blue</t>
  </si>
  <si>
    <t>Pillow 1 for Modular Sofas - Dims: 18W x 18"D x 5"D, Filling: Floss, Fabric: Elastron - Pattern: Paris. Color: Dark Blue</t>
  </si>
  <si>
    <t>31847/4</t>
  </si>
  <si>
    <t>CP-103 Carpet Pad @ Guest Corridors</t>
  </si>
  <si>
    <t>31877/6</t>
  </si>
  <si>
    <t>VWL-002A Custom Branded Wall Vinyl (City Scheme) - Pattern: CD200181-CITY, VYL-002A, Digital Wallcovering</t>
  </si>
  <si>
    <t>31877/7</t>
  </si>
  <si>
    <t>LED Strip @ Headboard - Continuous strip lighting with Acrylic Lens Cover 2700K</t>
  </si>
  <si>
    <t>32044 - Invoice</t>
  </si>
  <si>
    <t>LED Strip @ Sundry Shop Shelving System Cum Slat Wall Display (Set of 4) - "1? Material: Aluminum Alloy &amp; Acrylic 2? 2835LED lightstrips, 120chips/M, CRI=90, CCT 2700K,Warm white color, 10w/m, 90â€ Running length x 4, loop together by distributor, UL listed 4?1m #18 black wire, hardwird control 5?LED life time 50000hours"</t>
  </si>
  <si>
    <t>LED Strip @ Shelves at Coffee Bar (Set of 3) - "1? Material: Aluminum Alloy &amp; Acrylic 2? 2835LED lightstrips, 120chips/M, CRI=90, CCT 2700K,Warm white color, 10w/m, length72â€ Running length x 3, loop together by distributor, UL listed 3?LED driver, 24v-60W, UL listed 4?1m #18 black wire, hardwird control 5?LED life time 50000hours"</t>
  </si>
  <si>
    <t>GRT-314 Back Lit Marquee Letters @ Restroom Gallery-LED Signage, 201SUS Frame with Acrylic Back, with LED lights inside, each letter height 225mm, Dims; 110"</t>
  </si>
  <si>
    <t>LED Rope Light ( Castle Line Art) @ MT-01 - Nylon LED lightstrips, 5m, 197" Dims.</t>
  </si>
  <si>
    <t>MT-01 Steel with Ripple Effect ( 119" x 46.5")@ Restroom Gallery - Chemetal Waterword, Dims: 4-1/8" x 9</t>
  </si>
  <si>
    <t>WD-05 A Wood panel (7 x 911") @ Restroom Gallery - Wood Finish to match with SAIB AURORA SVEZIA CH3026-Fin. Almendra, Dims: 7</t>
  </si>
  <si>
    <t>WD-05 B Wood panel (4 x 7)@ Restroom Gallery - 18mm plywood panels, wood venner with PU painted finish, cutting the groove for the LED lightstrips, cutting size 10*10mm, Dims: 4</t>
  </si>
  <si>
    <t>WD-05 C Wood panel (7 x 911")@ Restroom Gallery - 18mm plywood panels, wood venner with PU painted finish, cutting the groove for the LED lightstrips, cutting size 10*10mm, Dims: 7</t>
  </si>
  <si>
    <t>Aluminium frame with acrylic cover and LED strips @ Restroom Gallery - Aluminum frame size 17*10*10mm, thickness 1.2mm, with acrylic cover on the surface LED lightstrips, 2835, 120chips, 10w/m, CRI 90, CCT 3000k 1250*22pcs 700*7pcs 450*6pcs 350*14pcs 250*8pcs</t>
  </si>
  <si>
    <t>32086/21</t>
  </si>
  <si>
    <t>SINK STANLESS STEEL FULL HM (MARS 3007)</t>
  </si>
  <si>
    <t>32302/9</t>
  </si>
  <si>
    <t>UNIT A - RIGHT (Drawing #4) DS2726 Sparkling White</t>
  </si>
  <si>
    <t>UNIT A - LEFT (Drawing #2) DS2726 Sparkling White</t>
  </si>
  <si>
    <t>UNIT B - LEFT (Drawing #12) DS2726 Sparkling White</t>
  </si>
  <si>
    <t>Quartz @ Reception Desk</t>
  </si>
  <si>
    <t>GR-309-ST 58 Vanity Top &amp; Backsplash @ Guest Bath - Budgetary Pricing</t>
  </si>
  <si>
    <t>Sconce @Headboard LF-02 GR-LT03-GSR GSR Regular Rooms</t>
  </si>
  <si>
    <t>READING FLOOR LAMP LF-08 GR-LT08-GSR GSR Regular Rooms</t>
  </si>
  <si>
    <t>32388/4</t>
  </si>
  <si>
    <t>Carpet Pad - Tred-Mor 2580 - Premium DublkSTIK, Item# BV0180, Color: Black, Weight 80 oz., Width: 54" x 60", Roll Size: 30 SYD</t>
  </si>
  <si>
    <t>32401/5</t>
  </si>
  <si>
    <t>Fabric For: LM-232A-C: China Local</t>
  </si>
  <si>
    <t>Sunbridge Venetian LP Inc.</t>
  </si>
  <si>
    <t>Fabric - Main fabric: for LM-235-C @ Ottoman (3.5 yards each)</t>
  </si>
  <si>
    <t>Vinyl: for LM-235-C Welt @ Ottoman (0.5 yards each)</t>
  </si>
  <si>
    <t>Vinyl: for LM-238- C @ Low Height Bar Stool (1.5 yards each)</t>
  </si>
  <si>
    <t>32521/4</t>
  </si>
  <si>
    <t>AD-WC-001 Wallcovering @ Corridor: Sea Cliff Oasis</t>
  </si>
  <si>
    <t>32691/2</t>
  </si>
  <si>
    <t>Platform Panel Set - 3 sides</t>
  </si>
  <si>
    <t>32807/12</t>
  </si>
  <si>
    <t>X-003 Carpet Pad @ Lobby: Tred-MOR BV0092 Onyx, 56 oz, Glue Down</t>
  </si>
  <si>
    <t>LM-005(C) (LM-003) Carpet Pad @ Registration - 68 oz, Glue Down (14 sy actually needed)</t>
  </si>
  <si>
    <t>OA-003 Carpet Pad @ Office Area: Tred-MOR BV0090 Granite IV, 68oz, Stretch in</t>
  </si>
  <si>
    <t>32807/13</t>
  </si>
  <si>
    <t>V-326A Vinyl Wall Covering @ Coffee Bar - Wing Walls &amp; Front Desk- Focal: Pattern Number: Material ID #270934 Color:Venetian Green Width: 54" Repeat:N/A Weight:20 oz. Type:II Content:10% Post Consumer Recycled Content Backing: Non Woven Fire Rating:Class A - ASTM E84 Pattern Name: MA</t>
  </si>
  <si>
    <t>32847/2</t>
  </si>
  <si>
    <t>LED strips per specific types, length (1) and length (2) per attached PI (Inv # 23RT08018)</t>
  </si>
  <si>
    <t>LED strips - ATTIC STOCK - 106"</t>
  </si>
  <si>
    <t>HTN-GR-018-P Towel bar @ Guest bath</t>
  </si>
  <si>
    <t>HTN-GR-001 Robe Hook @ Guest Bath</t>
  </si>
  <si>
    <t>PF-09 Toilet Paper Holder @ Guest Bath</t>
  </si>
  <si>
    <t>Pull Handle</t>
  </si>
  <si>
    <t>36" Towel Bar Matt Black (36")</t>
  </si>
  <si>
    <t>GR-CG-204- King Bed Base 76"</t>
  </si>
  <si>
    <t>GR-105-MIR Framed Full Length Mirror</t>
  </si>
  <si>
    <t>Fabric. Elastron Paris/Deep Blue. For GRT-403-SG Accent Bucket Chair @ Lounge (Chair), GRT-405-SG Dining Banquette @ Great Room., GRT-CU01 Cushion Set @ Great Room</t>
  </si>
  <si>
    <t>COM Fabric</t>
  </si>
  <si>
    <t>WINDOW VALANCE / GR-128-SMT</t>
  </si>
  <si>
    <t>CORR-800 Broadloom Corridor Carpet</t>
  </si>
  <si>
    <t>Barn Door Hardware. Sliding Door Kit. To consist of: Sliding System #MIA70626; Sliding Metal Rail #MIA70625, Brace for Rail Installation #MG797410</t>
  </si>
  <si>
    <t>GR-201 Upholstered King Headboard Panel (Fabric Included)</t>
  </si>
  <si>
    <t>Overages</t>
  </si>
  <si>
    <t>GRT-203 2 Seater Dining Table Base @ Breakfast Area (Quartz Sold Separately</t>
  </si>
  <si>
    <t>PA-EL02 Black electrical outlet GV standard</t>
  </si>
  <si>
    <t>32888/4</t>
  </si>
  <si>
    <t>Cut Fee</t>
  </si>
  <si>
    <t>32981/4</t>
  </si>
  <si>
    <t>32983/14</t>
  </si>
  <si>
    <t>CPAD-02 Carpet Pad @ Guestroom 2089 yds needed (53 rolls x 40 yds = 2120)</t>
  </si>
  <si>
    <t>33025/7</t>
  </si>
  <si>
    <t>X-239LC Sleeper Sofa - Left (COM) - Sleeper sofa with laminated plinth base, similar to Wilsonart Charcoal 15504-38 with 6,15</t>
  </si>
  <si>
    <t>EXTRA FOAM FILLINGS COURTYARD SOFAS</t>
  </si>
  <si>
    <t>33025/8</t>
  </si>
  <si>
    <t>X-239RC Sleeper Sofa - Right (COM) - Sleeper sofa with laminated plinth base, similar to Wilsonart Charcoal 15504-38 with 6,15</t>
  </si>
  <si>
    <t>X-265C Ottoman (COM) - - Ottoman with 1</t>
  </si>
  <si>
    <t>33257/20</t>
  </si>
  <si>
    <t>barn door hardware 2 handles</t>
  </si>
  <si>
    <t>33309/14</t>
  </si>
  <si>
    <t>WBV.003 6" Rubber Wallbase @Public Areas @GR Corridors - Style# 222PC, 6"H, Color: 00002 Carob</t>
  </si>
  <si>
    <t>33309/15</t>
  </si>
  <si>
    <t>WC.002 Wall covering MJ 1012 PANTONE WARM GREY 2M @Guest Corridors @Lobby @Rooftop @Mezzanine - Description: Vinyl Wallcovering Width: 54" Weight: 28oz/lin yd Backing: Non-Woven/Osnaburg ASTM E-84 Class A Fire Rated</t>
  </si>
  <si>
    <t>WC.004 Wall covering MJ 1069 PANTONE WARM GREY 4M @Public Restroom Entrances - Description: Vinyl Wallcovering Width: 54" Weight: 28oz/lin yd Backing: Non-Woven/Osnaburg ASTM E-84 Class A Fire Rated</t>
  </si>
  <si>
    <t>WC.006 Wall covering MJ 3001 PANTONE WARM GREY 2M @Gym @Mezzanine @Rooftop - Description: Vinyl Wallcovering Width: 54" Weight: 28oz/lin yd Backing: Non-Woven/Osnaburg ASTM E-84 Class A Fire Rated</t>
  </si>
  <si>
    <t>WC.014-REV3 Wall covering MJ 1069 PANTONE 7469M @Elevator Lobbies @Lobby @Rooftop - Description: Vinyl Wallcovering Width: 54" Weight: 28oz/lin yd Backing: Non-Woven/Osnaburg ASTM E-84 Class A Fire Rated</t>
  </si>
  <si>
    <t>WC.011 Accent wall covering MJ1014 PANTONE 7469M @Door drops guestroom corridor - Description: Vinyl Wallcovering Width: 54" Weight: 28oz/lin yd Backing: Non-Woven/Osnaburg ASTM E-84 Class A Fire Rated</t>
  </si>
  <si>
    <t>33314/24</t>
  </si>
  <si>
    <t>WBV.001 4" Rubber Wallbase @Guestrooms - Style #216PC, 4" H, Color: 0035 Tarnished Silver</t>
  </si>
  <si>
    <t>33314/25</t>
  </si>
  <si>
    <t>WC.012 Wall covering MJ 1024 PANTONE WARM GREY 1 @Guestrooms - Width: 54", Weight: 28oz/lyd, Backing: Non-woven/ Osnaburg, ASTM E-84 Class A Fire Rated</t>
  </si>
  <si>
    <t>33315/10</t>
  </si>
  <si>
    <t>LO-BT01-PC Banquette @ Lobby (Fabric Included) - Banquette Unfinished bench, prepared for quartz bonding.Bench with unembossed structure, finished with melamine board similar to Saib Aurora Svecia Dimensions: 218</t>
  </si>
  <si>
    <t>LO-SF01-PC - Sofa @ Bar Lounge (Fabric Included) - Indoor sofa with 1.18</t>
  </si>
  <si>
    <t>33343/9</t>
  </si>
  <si>
    <t>CPAD-01 Carpet Pad @ BOH, Offices - Tred-MOR Hartex 6E0071, Fiberlock 32 oz, Double Glue, Roll Size 40 YD</t>
  </si>
  <si>
    <t>33374/14</t>
  </si>
  <si>
    <t>UPH-02 / Upholstery Fabric at F-07A Supplier Desc: Manufacturer : Reid Witlin - Bespoke - Deep Umber</t>
  </si>
  <si>
    <t>33374/15</t>
  </si>
  <si>
    <t>Cushion @ Luggage Bench</t>
  </si>
  <si>
    <t>33385/8</t>
  </si>
  <si>
    <t>CB-02 4" Carpet Base @ Offices and Stairs - Style: 5985 - Pebblestone, Color: 10628 Basalt , 4" Height</t>
  </si>
  <si>
    <t>33385/9</t>
  </si>
  <si>
    <t>RR-801SK ADA Sink @ Public Restroom Vanity</t>
  </si>
  <si>
    <t>33390/3</t>
  </si>
  <si>
    <t>33472/12</t>
  </si>
  <si>
    <t>RF-01 fitness 48x25</t>
  </si>
  <si>
    <t>33478/9</t>
  </si>
  <si>
    <t>VWC-09 LQ Signature wall panels @ fitness 54x132</t>
  </si>
  <si>
    <t>33495/8</t>
  </si>
  <si>
    <t>Porcelain Sink (Including Back Clips) @ Vanity</t>
  </si>
  <si>
    <t>Buffet-Island-Part 1; 56"x28"x1 1/4" joint, non laminated edge, eased edge, no cutout; 38"x28"x1 1/4" joint, non laminated edge, eased edge, no cutout; 38"x28"x1 1/4" joint, non laminated edge, eased edge, no cutout</t>
  </si>
  <si>
    <t>"On Us" Top; 96"x30"x1 1/4" mitered edge, eased edge, 2 cutout; 34"x30"x 1 1/4" mitered edge, eased edge, no cutout; 34"x30"x1 1/4" mitered edge, eased edge, no cutout</t>
  </si>
  <si>
    <t>BOH-802. Millwork @ Employee Breakroom.</t>
  </si>
  <si>
    <t>LT-400, CORRIDOR WALL SCONCE (replacements)</t>
  </si>
  <si>
    <t>Replacement Desc: Decorative Mirror @ Corridor: 5mm reflective glass mirror + 1.12eva + 5mm rainbow glass, Dimensions: 139 1/1" x 3/8" x 108" (3 items)</t>
  </si>
  <si>
    <t>MR-413A Custom Wall-mounted Bathroom Vanity Base- Standard Rm - Dims: 71-1/2"W x 21-3/4"D x 16-1/4"H, 1. Marine plywood, Oak veneer; 2. A open cubby finished inside; 3. Round coners, Paint finished movable bottom access panel; 4. With L metal mounting hardware, Not include strip light, or stone top</t>
  </si>
  <si>
    <t>MR-413B Custom Wall-mounted Bathroom Vanity Base - Junior Suite - DIMS: 59-1/2"W x 21-3/4"D x 16-1/4"H, 1. Marine plywood, Oak veneer; 2. A open cubby finished inside; 3. Round coners, Paint finished movable bottom access panel; 4. With L metal mounting hardware, Not include strip light, or stone top</t>
  </si>
  <si>
    <t>MR-413A - Marble Top - 72"</t>
  </si>
  <si>
    <t>MR-413B - Marble Top - 78"</t>
  </si>
  <si>
    <t>33539/10</t>
  </si>
  <si>
    <t>CPAD-02 Carpet Pad @ Guestroom</t>
  </si>
  <si>
    <t>33558/11</t>
  </si>
  <si>
    <t>CPAD-01 Carpet Pad @ Greatroom</t>
  </si>
  <si>
    <t>33560/4</t>
  </si>
  <si>
    <t>CPT-06 Walk Off Mat @ Pool Entrance</t>
  </si>
  <si>
    <t>33562/5</t>
  </si>
  <si>
    <t>35568 - PI</t>
  </si>
  <si>
    <t>CG-02 BED BASE @ WINGATE</t>
  </si>
  <si>
    <t>CG-05 BED BASE @ WYNDHAM GARDEN INN</t>
  </si>
  <si>
    <t>CG-08 BED BASE @ LQ</t>
  </si>
  <si>
    <t>33570/6</t>
  </si>
  <si>
    <t>33644/4</t>
  </si>
  <si>
    <t>Carpet Pad - Tred-Mor Hartex Fiberlock 32oz, double glue - Sold in 40 YD Rolls</t>
  </si>
  <si>
    <t>33725/11</t>
  </si>
  <si>
    <t>CPAD-02 Carpet Pad @ Guestroom (Upper Floors LQ Rooms Only) 1440 yds = 29 rolls</t>
  </si>
  <si>
    <t>33760/3</t>
  </si>
  <si>
    <t>Under Cabinet Light</t>
  </si>
  <si>
    <t>Metal Bracket</t>
  </si>
  <si>
    <t>Unit ADA</t>
  </si>
  <si>
    <t>Pantry</t>
  </si>
  <si>
    <t>Vanity drawer addition</t>
  </si>
  <si>
    <t>End Panel 31 "96"</t>
  </si>
  <si>
    <t>33853/3</t>
  </si>
  <si>
    <t>Additional Globes as Attic Stock: 3 ea per light @ no charge</t>
  </si>
  <si>
    <t>33856/7</t>
  </si>
  <si>
    <t>1 set of brackets @ ADA vanity</t>
  </si>
  <si>
    <t>33884/4</t>
  </si>
  <si>
    <t>33948/7</t>
  </si>
  <si>
    <t>GRT-610. F1 Fabric @ Three Seater Dining Banquette seat &amp; Back (9 yards)</t>
  </si>
  <si>
    <t>33950/14</t>
  </si>
  <si>
    <t>CB-02 4" Carpet Base @ Offices and Stairs</t>
  </si>
  <si>
    <t>CB-03 6" Stringer/Base @ Stairs</t>
  </si>
  <si>
    <t>33950/15</t>
  </si>
  <si>
    <t>CPAD-01 Carpet Pad @ BOH, Offices</t>
  </si>
  <si>
    <t>33951/8</t>
  </si>
  <si>
    <t>VWC-08 Main Vinyl Wallcovering @ Fitness Center</t>
  </si>
  <si>
    <t>33953/5</t>
  </si>
  <si>
    <t>CPT-06 Walk Off Mat @ Vestibule</t>
  </si>
  <si>
    <t>33959/9</t>
  </si>
  <si>
    <t>33967/2</t>
  </si>
  <si>
    <t>33974/7</t>
  </si>
  <si>
    <t>X-221 Desk</t>
  </si>
  <si>
    <t>34012/3</t>
  </si>
  <si>
    <t>GR-307 Plug-in Decorative Wall Sconce @ Living - OA Dimensions: 12""W x 7.25""D x 24""H â€¢ Wiring : Hardware â€¢ Lamp Type: G9 3W 3000K â€¢ Lamp Quantity: 2 â€¢ UL Listing: yes â€¢ Shade Style: Metal concave disc + Acrylic Balls â€¢ Shade Dimensions: Shade: 5""D , 4â€ Dia "</t>
  </si>
  <si>
    <t>34012/4</t>
  </si>
  <si>
    <t>REG-301 REPLACEMENT - Pendant @ Front Desk Pods - Description: Linear pendants suspended by a rectangular base; with waved acrylic LED panels. Dimensions: 60" W x 10" D x 40" H Finish: To match Chemetal #931 60" W x 10" D x 40" H - NO CHARGE</t>
  </si>
  <si>
    <t>34013/9</t>
  </si>
  <si>
    <t>GR-612A Bench-B - 16 LEFT/ 18 RIGHT - Upholstered Bench A. Upholstered Parts Not Included.</t>
  </si>
  <si>
    <t>34036/5</t>
  </si>
  <si>
    <t>Delight White 2cm 137" x 78" (Glacier White )</t>
  </si>
  <si>
    <t>34063/5</t>
  </si>
  <si>
    <t>GR-222 Central Nightstand @ Double Queen Headboard</t>
  </si>
  <si>
    <t>GR-208 TV Wall Panel</t>
  </si>
  <si>
    <t>34067/3</t>
  </si>
  <si>
    <t>GR-509 DESK LAMP @ GUESTROOM ACRYLIC GLOBE ONLY - "Description: *Globe Task Lamp Dimensions: *7"" Dia. @ Base x 8""H Switch Type: ADA Rocker @ base Cord Length: 5</t>
  </si>
  <si>
    <t>34113/3</t>
  </si>
  <si>
    <t>Pendant Light @ Breakfast Counter GRT-302-LT</t>
  </si>
  <si>
    <t>34170/5</t>
  </si>
  <si>
    <t>F-18.1 Coffee Table W 56" x D 28" - 1. tempered glass top 2. MDF with veneer 3. plywood with walnut veneer bottom, DIMS: 48"*30"*18-1/4"</t>
  </si>
  <si>
    <t>34170/6</t>
  </si>
  <si>
    <t>F-03.2 Headboard King H:98" - GIBAM Code: SLS0300002</t>
  </si>
  <si>
    <t>F-06.1 TV panel (INSET) - GIBAM Code: SLS0300005</t>
  </si>
  <si>
    <t>F-11 72 ADA Bedbase King ADA - GIBAM Code: SLS0100020</t>
  </si>
  <si>
    <t>F-13.2 Double Vanity - GIBAM Code: SLS0300000</t>
  </si>
  <si>
    <t>F-22.4ADA Single 56" Vanity ADA - GIBAM Code: (P007002262)</t>
  </si>
  <si>
    <t>34171/5</t>
  </si>
  <si>
    <t>Clean Up</t>
  </si>
  <si>
    <t>34173/3</t>
  </si>
  <si>
    <t>LF-03 Table Lamp - TABLE LAMP @SOFA Overall size:15 1/2</t>
  </si>
  <si>
    <t>34173/4</t>
  </si>
  <si>
    <t>LF-05 Desk Lamp - "Table Lamp Overall size:15 1/2</t>
  </si>
  <si>
    <t>34294/12</t>
  </si>
  <si>
    <t>CB-02 4" Carpet Base @ Offices</t>
  </si>
  <si>
    <t>34363/10</t>
  </si>
  <si>
    <t>Hampton Inn &amp; Suites Enterprise,AL</t>
  </si>
  <si>
    <t>34363/9</t>
  </si>
  <si>
    <t>LEFT - SOLID WHITE, GLOSSY</t>
  </si>
  <si>
    <t>RIGHT - SOLID WHITE, GLOSSY</t>
  </si>
  <si>
    <t>LEFT - SOLID WHITE, GLOSSY - ATTICK STOCK</t>
  </si>
  <si>
    <t>RIGHT - SOLID WHITE, GLOSSY - ATTICK STOCK</t>
  </si>
  <si>
    <t>CENTER - SOLID WHITE, GLOSSY</t>
  </si>
  <si>
    <t>CENTER - SOLID WHITE, GLOSSY - ATTICK STOCK</t>
  </si>
  <si>
    <t>ATTICK STOCK</t>
  </si>
  <si>
    <t>CENTER</t>
  </si>
  <si>
    <t>34402/9</t>
  </si>
  <si>
    <t>CPAD-02 Carpet Pad @ Guestroom 1700 sy needed</t>
  </si>
  <si>
    <t>34405/2</t>
  </si>
  <si>
    <t>GR-701 Top Sheets @ King Bed (42 needed) = 11 sets</t>
  </si>
  <si>
    <t>GR-701 Top Sheets @ King Bed ADA (3 needed) = 1 set</t>
  </si>
  <si>
    <t>GR-702 Top Sheets @ Queen Bed = 22 sets</t>
  </si>
  <si>
    <t>34443/9</t>
  </si>
  <si>
    <t>Pull Handles</t>
  </si>
  <si>
    <t>34445/2</t>
  </si>
  <si>
    <t>SG-202C Drop Zone</t>
  </si>
  <si>
    <t>SG-214C Vanity Shelf</t>
  </si>
  <si>
    <t>SG-252C Dresser - Medium Size</t>
  </si>
  <si>
    <t>34445/3</t>
  </si>
  <si>
    <t>P2020</t>
  </si>
  <si>
    <t>Filler White (100) and Filler Dark (100)</t>
  </si>
  <si>
    <t>P112530</t>
  </si>
  <si>
    <t>P3015</t>
  </si>
  <si>
    <t>34449/2</t>
  </si>
  <si>
    <t>SG-503C Queen Bed Base</t>
  </si>
  <si>
    <t>34452/4</t>
  </si>
  <si>
    <t>SG-219C.T2 Quartz Top @ Vanity Base</t>
  </si>
  <si>
    <t>SG-219C.ADA CT3 Quartz Top @ ADA Vanity Base</t>
  </si>
  <si>
    <t>SG-702C.T Quartz Top (SG-ST01) @ SG-702</t>
  </si>
  <si>
    <t>SG-704C.T Quartz Top (SG-ST01) @ SG-704</t>
  </si>
  <si>
    <t>SG-705.2</t>
  </si>
  <si>
    <t>SG-706C.T Quartz Top (SG-ST01) @ SG-706</t>
  </si>
  <si>
    <t>SG-707C.T Quartz Top (SG-ST01) @ SG-707</t>
  </si>
  <si>
    <t>SG-708C.T Quartz Top (SG-ST01) @ SG-708</t>
  </si>
  <si>
    <t>SG-220.1 Free Standing Island</t>
  </si>
  <si>
    <t>SG-710</t>
  </si>
  <si>
    <t>Thresholds</t>
  </si>
  <si>
    <t>34479/4</t>
  </si>
  <si>
    <t>X-711.1-C</t>
  </si>
  <si>
    <t>34482/2</t>
  </si>
  <si>
    <t>Desc:X-101.1-C Window Treatment</t>
  </si>
  <si>
    <t>X-101.1-C Window Treatment</t>
  </si>
  <si>
    <t>34502/8</t>
  </si>
  <si>
    <t>Medicine Cabinet</t>
  </si>
  <si>
    <t>Filler 96</t>
  </si>
  <si>
    <t>Plywood TP</t>
  </si>
  <si>
    <t>Vanity Cabinets</t>
  </si>
  <si>
    <t>34502/9</t>
  </si>
  <si>
    <t>F3202</t>
  </si>
  <si>
    <t>F32.505</t>
  </si>
  <si>
    <t>F32-7502</t>
  </si>
  <si>
    <t>F33.504</t>
  </si>
  <si>
    <t>F3404</t>
  </si>
  <si>
    <t>F34.502</t>
  </si>
  <si>
    <t>F34.504</t>
  </si>
  <si>
    <t>F35-502</t>
  </si>
  <si>
    <t>F3505</t>
  </si>
  <si>
    <t>F36-504</t>
  </si>
  <si>
    <t>Vallance</t>
  </si>
  <si>
    <t>34514/4</t>
  </si>
  <si>
    <t>GR-322-CG King Headboard with Floating Nightstands</t>
  </si>
  <si>
    <t>GR-324-CG Combo Unit Left 27 / Right 26</t>
  </si>
  <si>
    <t>GR-321-CG TV Panel</t>
  </si>
  <si>
    <t>GR-331-CG Bathroom Vanity</t>
  </si>
  <si>
    <t>GR-324-CG-L-ADA. Combo Unit Left. ADA</t>
  </si>
  <si>
    <t>GR-324-CG-R-ADA. Combo Unit. Right. ADA.</t>
  </si>
  <si>
    <t>GR-332-CG Bathroom Vanity, ADA</t>
  </si>
  <si>
    <t>34521/6</t>
  </si>
  <si>
    <t>(ROLL-IN-CENTER DRAIN)</t>
  </si>
  <si>
    <t>Soap Dish Corner (1 Piece included per Set</t>
  </si>
  <si>
    <t>34559/10</t>
  </si>
  <si>
    <t>Corridor Door Insets - CPAD-01 Hartex FiberLock 32oz</t>
  </si>
  <si>
    <t>34559/11</t>
  </si>
  <si>
    <t>34559/8</t>
  </si>
  <si>
    <t>Corridor Door Insets: Broadloom</t>
  </si>
  <si>
    <t>34559/9</t>
  </si>
  <si>
    <t>Binding of Lobby Rug - 6</t>
  </si>
  <si>
    <t>Binding of Breakfast Area - Center Rug --- 10</t>
  </si>
  <si>
    <t>Binding of Breakfast Area - Side Rug --- 10</t>
  </si>
  <si>
    <t>34560/2</t>
  </si>
  <si>
    <t>34601/2</t>
  </si>
  <si>
    <t>PA-CP-802 Artwork @ Guest Laundry</t>
  </si>
  <si>
    <t>34602/10</t>
  </si>
  <si>
    <t>PA-CPT-13 Boardloom Carpet @ Stairs &amp; BOH, Offices</t>
  </si>
  <si>
    <t>34602/11</t>
  </si>
  <si>
    <t>PA-CPT-12 Carpet @ Corridor &amp; Elevator Lobby</t>
  </si>
  <si>
    <t>34611/3</t>
  </si>
  <si>
    <t>34640/2</t>
  </si>
  <si>
    <t>In stock in TN. (Shade #Y499)</t>
  </si>
  <si>
    <t>34649/3</t>
  </si>
  <si>
    <t>SP-202CT Mable top @ Game Table</t>
  </si>
  <si>
    <t>SP-205 Round Dining Table</t>
  </si>
  <si>
    <t>SP-208CT Marble @ round dining table</t>
  </si>
  <si>
    <t>SP-209CT Marble @ Cocktail table</t>
  </si>
  <si>
    <t>34657/6</t>
  </si>
  <si>
    <t>SP-704 BC Buffet Millwork</t>
  </si>
  <si>
    <t>34658/3</t>
  </si>
  <si>
    <t>SP-704BC</t>
  </si>
  <si>
    <t>Quartz @ Pantry Shelf</t>
  </si>
  <si>
    <t>34660/11</t>
  </si>
  <si>
    <t>SP-CPT2.1.2 12</t>
  </si>
  <si>
    <t>SP-CPT-6C BS287 Sterling 31557 24x24 Entry Walk Off Mat</t>
  </si>
  <si>
    <t>34660/12</t>
  </si>
  <si>
    <t>Additional Carpet at GR</t>
  </si>
  <si>
    <t>34660/13</t>
  </si>
  <si>
    <t>SP-WC-5C 54"x30 Yds Vinyl Wallcovering @ Corridor Door Drop</t>
  </si>
  <si>
    <t>3A Vanity QUARTZ STONE GOLDEN GATE OQ37 Vanity Top 31.5X22 Inc Backsplash 31.5x4 Inc Side splash 21.25x4 Inc Laminated bar 31.5x0.75 Inc Laminated bar 22x0.75 Inc</t>
  </si>
  <si>
    <t>3A Vanity QUARTZ STONE GOLDEN GATE OQ37 Vanity Top 31.5X22 Inc Back splash 31.5x4 Inc Side splash 21.25x4 Inc Laminated bar 31.5x1.5 Inc Laminated bar 22x1.5 Inc</t>
  </si>
  <si>
    <t>SINK CLIPS</t>
  </si>
  <si>
    <t>34697/19</t>
  </si>
  <si>
    <t>CPP-01 Carpet Pad @ Corridor (Per spec)</t>
  </si>
  <si>
    <t>34697/20</t>
  </si>
  <si>
    <t>MR-200 Area Rug K RUG1165234, 2</t>
  </si>
  <si>
    <t>34697/21</t>
  </si>
  <si>
    <t>MR-705 Throw Pillow @ Sofa (12" x 20") = qty. 2, MR-QQ 12"x20"= qty. 2 (Per spec)</t>
  </si>
  <si>
    <t>34697/22</t>
  </si>
  <si>
    <t>MR-704.1 COM Throw Pillow Fabric</t>
  </si>
  <si>
    <t>34697/23</t>
  </si>
  <si>
    <t>MC-800.1 Upholstery @ Model Corridor Bench Supplier Desc: 103-475, Rembrandt Velvet, 475, 55" width</t>
  </si>
  <si>
    <t>34697/24</t>
  </si>
  <si>
    <t>MR-802.1 COM Task Chair Upholstery Fabric</t>
  </si>
  <si>
    <t>34697/25</t>
  </si>
  <si>
    <t>Dry Curved Vanity Top Sue Coral Clay , Color, JUM 2 CM 127" x 63, 1 Slab #234852</t>
  </si>
  <si>
    <t>34697/26</t>
  </si>
  <si>
    <t>MLD-02 WOOD DOOR CASING 4" X 7/8"</t>
  </si>
  <si>
    <t>MLD-04 WOOD TRIM 1-1/2" x 1/2</t>
  </si>
  <si>
    <t>MLD-07 Wood Trim (2" x 7/8") (Per spec)</t>
  </si>
  <si>
    <t>34697/27</t>
  </si>
  <si>
    <t>WC-01 Look Wall VWC Type II Vinyl @ Bath: PATTERN: Laneways COLOR: Natural SUBSTRATE: Type II Width 130cm / Rep. 42.5cm x 42.5cm</t>
  </si>
  <si>
    <t>34699/2</t>
  </si>
  <si>
    <t>8-22-23. Product Extra Charge as discussed in WECHAT with Dora and Srini.</t>
  </si>
  <si>
    <t>34731/3</t>
  </si>
  <si>
    <t>Bar Table Marble Top, for F-05</t>
  </si>
  <si>
    <t>Sidebaord Marble Top , for F-07</t>
  </si>
  <si>
    <t>34758/7</t>
  </si>
  <si>
    <t>34758/8</t>
  </si>
  <si>
    <t>Task Chair Vinyl, priced separately</t>
  </si>
  <si>
    <t>34807/10</t>
  </si>
  <si>
    <t>GRT- 605.F2 Legs, arm and back vinyl @ Lounge Bucket Chair (3 Yards)</t>
  </si>
  <si>
    <t>34807/11</t>
  </si>
  <si>
    <t>MR-601.F1 Fabric @ Stacking Chair (2.5 Yard)</t>
  </si>
  <si>
    <t>34809/16</t>
  </si>
  <si>
    <t>CPAD-01 Carpet Pad @ BOH, Offices: Model Name: HartexÂ® FiberLockÂ® 32</t>
  </si>
  <si>
    <t>34843/6</t>
  </si>
  <si>
    <t>PA-MR202F1C-SG Fabric @ Board Room Chair</t>
  </si>
  <si>
    <t>34853/5</t>
  </si>
  <si>
    <t>CP-01 Lounge, Elevator Lobbies. #I38143.</t>
  </si>
  <si>
    <t>CP-04 Carpet @ BOH. #I44666.</t>
  </si>
  <si>
    <t>CP-05 Carpet @ Stairs. #I-44665.</t>
  </si>
  <si>
    <t>CP-06 Carpet @ Stairs (Solid banding at bullnose) #C-34276</t>
  </si>
  <si>
    <t>34853/6</t>
  </si>
  <si>
    <t>34913/2</t>
  </si>
  <si>
    <t>WC-04 Wallcovering @Elevator Lobby</t>
  </si>
  <si>
    <t>WC-07 Wallcovering @Conference Room @GR Wingate @GR Corridor Wingate</t>
  </si>
  <si>
    <t>WC-17 -REV2 Decorative Wallcovering @Fitness Center</t>
  </si>
  <si>
    <t>34916/3</t>
  </si>
  <si>
    <t>WGK-PA-MW09 Seperator @Lobby 36"W x 136"H x 5 1/2"D</t>
  </si>
  <si>
    <t>WGK-PA-MW10 Ceiling Slats @Lobby 553"W x 4"H x 126 1/2"D</t>
  </si>
  <si>
    <t>WGK-PA-MW10.1 Ceiling Slats @ Lobby</t>
  </si>
  <si>
    <t>34970/3</t>
  </si>
  <si>
    <t>CPAD-02 Carpet Pad @ Guestroom (Qty for 54 Rooms Only). Eco Fiber Select, 32 oz.</t>
  </si>
  <si>
    <t>35012/12</t>
  </si>
  <si>
    <t>CPP-04 Carpet Padding @ Corridors (PG-003 ALT2)</t>
  </si>
  <si>
    <t>35057/6</t>
  </si>
  <si>
    <t>VWC-03 Accent Wallcovering @ Dining Room: Colossus 2VCU-07 Red Birch</t>
  </si>
  <si>
    <t>Devkrupa Hospitality Inc</t>
  </si>
  <si>
    <t>35065/7</t>
  </si>
  <si>
    <t>CB-OA-001B Carpet Base- BOH and Stairs</t>
  </si>
  <si>
    <t>CB-PG-001B Carpet Base- Corridors</t>
  </si>
  <si>
    <t>CPT-PG-001 Carpet - Corridor runner</t>
  </si>
  <si>
    <t>CPT-PG-004 Carpet - Elevator Lobby</t>
  </si>
  <si>
    <t>CPT-PG-008 Carpet @ Guest room Corridor fill</t>
  </si>
  <si>
    <t>CPT-OA-001 Carpet -X445H- BOH &amp; Stairs</t>
  </si>
  <si>
    <t>CPT-MR-001 Carpet -CYP- Meeting area</t>
  </si>
  <si>
    <t>CPT-500 Carpet - Elevator car</t>
  </si>
  <si>
    <t>CPT-LM-002 Carpet -CYP- lobby area</t>
  </si>
  <si>
    <t>35066/2</t>
  </si>
  <si>
    <t>VWC-308-C Wall Vinyl-VS-9735/1/TANPP-RADIANT WHEAT-54"W</t>
  </si>
  <si>
    <t>VWC-321-C Main Vinyl Wallcovering @ Fitness Center</t>
  </si>
  <si>
    <t>VWC-361-C Vinyl Wallcovering @ Guest Corridor Light Side</t>
  </si>
  <si>
    <t>VWC-363-C Vinyl Wallcovering @ Guest Corridor Dark side</t>
  </si>
  <si>
    <t>35082/6</t>
  </si>
  <si>
    <t>C-01 Broadloom Carpet @ Guestroom: Strike off # 22761-8-1</t>
  </si>
  <si>
    <t>35101/10</t>
  </si>
  <si>
    <t>Kitchen - 3 CM Pebble 4030 and Vanity - 2 CM Adamina 5022 (Leathered) per approved shop drawings</t>
  </si>
  <si>
    <t>Slabs - Pebble 4030 - 3CM</t>
  </si>
  <si>
    <t>Slabs - Adamina 5222 (Leathered)</t>
  </si>
  <si>
    <t>Vanity 37" x 20" / 37" x 4" / 19.25" x 4"</t>
  </si>
  <si>
    <t>35101/9</t>
  </si>
  <si>
    <t>Wilsonart HPL</t>
  </si>
  <si>
    <t>Kitchen cabinets - Mock up</t>
  </si>
  <si>
    <t>Vanity Cabinets - Units TBD</t>
  </si>
  <si>
    <t>35103/7</t>
  </si>
  <si>
    <t>Filler0334-5</t>
  </si>
  <si>
    <t>35113/2</t>
  </si>
  <si>
    <t>(30 slabs)</t>
  </si>
  <si>
    <t>35121/3</t>
  </si>
  <si>
    <t>35139/2</t>
  </si>
  <si>
    <t>4"</t>
  </si>
  <si>
    <t>6"</t>
  </si>
  <si>
    <t>35162/3</t>
  </si>
  <si>
    <t>35170/6</t>
  </si>
  <si>
    <t>Wilsonart D505 Midnight for Replacement Back Panels</t>
  </si>
  <si>
    <t>ECHO SUITES /MCP Development, Inc</t>
  </si>
  <si>
    <t>OW3918P5</t>
  </si>
  <si>
    <t>MW-26 Metal Railing at Reception Area Planters</t>
  </si>
  <si>
    <t>OW31P375P5</t>
  </si>
  <si>
    <t>MIR-100 Smoked Mirror @Elevator</t>
  </si>
  <si>
    <t>VSB60</t>
  </si>
  <si>
    <t>VSB48</t>
  </si>
  <si>
    <t>DB15</t>
  </si>
  <si>
    <t>OVW31P37518P5</t>
  </si>
  <si>
    <t>35216C</t>
  </si>
  <si>
    <t>GR-324-CG Combo Unit, Right</t>
  </si>
  <si>
    <t>35224/2</t>
  </si>
  <si>
    <t>Wooden cornice-Non ADA(36"W)</t>
  </si>
  <si>
    <t>Wooden cornice-ADA(72"W)</t>
  </si>
  <si>
    <t>Wooden cornice-ADA(36"W)</t>
  </si>
  <si>
    <t>35234/3</t>
  </si>
  <si>
    <t>MR-701 Window Treatment @ meeting room</t>
  </si>
  <si>
    <t>Wooden cornices@meeting room &amp; Corridor</t>
  </si>
  <si>
    <t>Wooden cornices@Lobby</t>
  </si>
  <si>
    <t>35235/5</t>
  </si>
  <si>
    <t>CB-02 4" Carpet Base @ Offices and BOH, CRI Green Label Plus: GLP0014, Style # 5985, Pebblestone, Color: 10628 Basalt, 4"</t>
  </si>
  <si>
    <t>35235/8</t>
  </si>
  <si>
    <t>CPAD-01 Carpet Pad @ BOH, Public Space &amp; Corridor, Hartex Fiberlock 32</t>
  </si>
  <si>
    <t>35266/14</t>
  </si>
  <si>
    <t>CP-07 Broadloom Carpet @ Holiday Inn. HIG-CPT01 #1067-93-2-IN21270. 12</t>
  </si>
  <si>
    <t>35266/15</t>
  </si>
  <si>
    <t>CP-12 Broadloom Carpet @ Fairfield. #270626. Vendor #X325D. Guest Room Carpet. 13</t>
  </si>
  <si>
    <t>35289/5</t>
  </si>
  <si>
    <t>GR-323-C-CG_ADA ADA Double Queen Headboard with Floating Nightstands</t>
  </si>
  <si>
    <t>Fabric. Elastron Paris/Ebony. For GRT-404-SG Lounge Chair @ Bar (Full), GR-401-SG, Guest Room Lounge Chair (Full), GR-402-SG Guest Room Chaise Lounge (Seat)</t>
  </si>
  <si>
    <t>Fabric. Custom: Maxwell/Aveiro. #69 Taupe. For GRT-402-SG Lounge Chair Seat Cushion @ Cocktail Table, GR-400-SG , Guest Room Task Chair (Full). (Includes 10% overage.)</t>
  </si>
  <si>
    <t>GR-204 Upholstered Queen Headboard Panel (Fabric Included)</t>
  </si>
  <si>
    <t>35309/3</t>
  </si>
  <si>
    <t>MR-401.1 Upholstery @ MR-401(Double Queen Headboard)</t>
  </si>
  <si>
    <t>MR-803.1 Upholstery @ MR-803 (Swivel Desk Chair @ King Model Room)</t>
  </si>
  <si>
    <t>35322/10</t>
  </si>
  <si>
    <t>CPP-002-C Carpet Padding @ Guestrooms: BV0147 Contract Master</t>
  </si>
  <si>
    <t>CPP-003-C Carpet Padding @ Corridors</t>
  </si>
  <si>
    <t>35322/11</t>
  </si>
  <si>
    <t>X-203-C 16"W Nightstand @ Guestrooms</t>
  </si>
  <si>
    <t>X-214-C (X-214) 60" W Desk W/ 2 Grommets</t>
  </si>
  <si>
    <t>35327/5</t>
  </si>
  <si>
    <t>GR-CG-403 Ceiling Mount @ Kitchen Entry</t>
  </si>
  <si>
    <t>35333/7</t>
  </si>
  <si>
    <t>Sink Clips</t>
  </si>
  <si>
    <t>35336/4</t>
  </si>
  <si>
    <t>PA- CP-300 Task Chair @ Lobby Computer Station (Fabric Included)</t>
  </si>
  <si>
    <t>35349/14</t>
  </si>
  <si>
    <t>MR-100 ROOM SIGNAGE #217: Description: - Cast Acrylic Room numbers - Color TBD - To be mounted to wall with 1/4" stand offs - Braille will be incorporated into the design through the design development process with the fabricator. FONT: "STELLAR REGULAR" FINISH: TO MATCH WALNUT WOOD CONTROL SAMPLE</t>
  </si>
  <si>
    <t>GR-303-SG Bench@Queen Room</t>
  </si>
  <si>
    <t>GR-505 Attic Stock: Glass Globes 6" dia</t>
  </si>
  <si>
    <t>clean up</t>
  </si>
  <si>
    <t>GST-103.1 Fabric</t>
  </si>
  <si>
    <t>RB-01 Rubber Base @ Guest Suite: Reveal MW-48-F, 4.25" x .25", 48 Grey</t>
  </si>
  <si>
    <t>VANITY SINK CLIPS</t>
  </si>
  <si>
    <t>Desc:Green Wall Application @ Fitness Room: FIT-901; 40" x 50" per piece</t>
  </si>
  <si>
    <t>Pocket door track &amp; roller</t>
  </si>
  <si>
    <t>CPP-50 Carpet Pad @ Guestroom (55 sy actual needed)</t>
  </si>
  <si>
    <t>CPP-51 Carpet Pad @ Corridor: Style Name: TredMOR 2580 Premium Contract DublSTIK Cushion, Color: Black Width or Rug Size: 54" x 60</t>
  </si>
  <si>
    <t>CP-50 Carpet @ Guestroom: AX011023-0801 (HH33, HH19, CC29)</t>
  </si>
  <si>
    <t>CP-51 Carpet @ Guest Room Corridors: AX010953-0901 (HH33, FF33, BB32)</t>
  </si>
  <si>
    <t>MR-404.1 Motion Activated Puck Light @ Wardrobe closet</t>
  </si>
  <si>
    <t>35349/2</t>
  </si>
  <si>
    <t>Encore Hospitality</t>
  </si>
  <si>
    <t>35389 - PI</t>
  </si>
  <si>
    <t>35392/5</t>
  </si>
  <si>
    <t>ATTTIC STOCK - NO ADDTIONAL CHARGE</t>
  </si>
  <si>
    <t>35399/10</t>
  </si>
  <si>
    <t>CPT-10 Carpet Tile @ Corridor: Pattern: 12PM984H, Style Number: H2D04 (50P41-Q5604), Color: A=494106, B=08C182, C=6012, Width or Rug Size: 24" x 24", Type: Tufted, Content: Colorstrand SD Nylon, Weight: 16 oz, Primary Backing: EcoFlex Air</t>
  </si>
  <si>
    <t>CPT-12 Carpet @ Stairwells: Pattern: H2D07, Style Name: Amend Art, Description: Broadloom Seaming Diagram Strike-Off Shop Dwgs Finish Sample Cutting Prototype Flame Certificate Color: 965 Stainless Width or Rug Size: 12</t>
  </si>
  <si>
    <t>35431/8</t>
  </si>
  <si>
    <t>GR-603.F2 Vinyl @ Chaise Lounge-Arm(4.5 yds each)</t>
  </si>
  <si>
    <t>35438/5</t>
  </si>
  <si>
    <t>35438/6</t>
  </si>
  <si>
    <t>Sink Clip</t>
  </si>
  <si>
    <t>35440/8</t>
  </si>
  <si>
    <t>GRT-603 (A) F1 Fabric @ Modular Sofa A(10 yds each)Â Â </t>
  </si>
  <si>
    <t>35441/9</t>
  </si>
  <si>
    <t>California Carpet Assessment Fee req by AB 2398</t>
  </si>
  <si>
    <t>35446/5</t>
  </si>
  <si>
    <t>35485/5</t>
  </si>
  <si>
    <t>Interstate Construction Corp</t>
  </si>
  <si>
    <t>ATTIC STOCK</t>
  </si>
  <si>
    <t>REPLACING PANELS THAT WERE SOLD</t>
  </si>
  <si>
    <t>ATTIX STOCK</t>
  </si>
  <si>
    <t>35492/5</t>
  </si>
  <si>
    <t>RB-01 Guest Suite Vinyl Base</t>
  </si>
  <si>
    <t>35497/4</t>
  </si>
  <si>
    <t>35501/12</t>
  </si>
  <si>
    <t>kleatz for mounting case goods: 118" FULL METAL Z-CLEAT</t>
  </si>
  <si>
    <t>35545/3</t>
  </si>
  <si>
    <t>BREAKFAST ( 72.5</t>
  </si>
  <si>
    <t>35595/7</t>
  </si>
  <si>
    <t>X-243-C-1 Fabric @ 3 Seater sleeper sofa (16.40 Yds)</t>
  </si>
  <si>
    <t>35597/4</t>
  </si>
  <si>
    <t>BD-100 STANDARDBARN-DOOR@ ONEBEDROOM</t>
  </si>
  <si>
    <t>35599/9</t>
  </si>
  <si>
    <t>CPP-01 Carpet Padding @ Guestrooms</t>
  </si>
  <si>
    <t>35602/8</t>
  </si>
  <si>
    <t>LM-201-C-1 Vinyl @ Bar stool</t>
  </si>
  <si>
    <t>35606/2</t>
  </si>
  <si>
    <t>Sold as: MR-101 Sheer Roller Shade at Element office.</t>
  </si>
  <si>
    <t>Sold as: MR-101 Sheer roller shade @ Tribute office.</t>
  </si>
  <si>
    <t>35606/4</t>
  </si>
  <si>
    <t>Double layer roller blinds with cassette and side channel and sill channel @ 1st Floor,4th Floor- B&amp; 6th Floor- B (119,424,626)</t>
  </si>
  <si>
    <t>35611/13</t>
  </si>
  <si>
    <t>35611/14</t>
  </si>
  <si>
    <t>@297026 Corridor CPT Custom 50cmx50cm GlasBac Color #188011_267390-059</t>
  </si>
  <si>
    <t>35611/15</t>
  </si>
  <si>
    <t>CPP-03 Carpet Pad @ Area Rug: BV0080 Rug Grabber 44oz</t>
  </si>
  <si>
    <t>35614/10</t>
  </si>
  <si>
    <t>GR-303R-CG TV Unit with Desk at Right</t>
  </si>
  <si>
    <t>35620/10</t>
  </si>
  <si>
    <t>GR-100-SMT_QZ Quartz @King Headboard with Nightstand</t>
  </si>
  <si>
    <t>GR-101-SMT_QZ Quartz @Headboard ADA</t>
  </si>
  <si>
    <t>GR-102-SMT_QZ Quartz @Headboard Double Queen with Nightstand</t>
  </si>
  <si>
    <t>GR-906-ST_ADA Quartz @ADA Vanity</t>
  </si>
  <si>
    <t>GR-906-ST Quartz @Vanity</t>
  </si>
  <si>
    <t>35620/6</t>
  </si>
  <si>
    <t>GR-106-SMT Wardrobe South Left</t>
  </si>
  <si>
    <t>GR-100-SMT King Headboard with Nightstand</t>
  </si>
  <si>
    <t>Sold as: GR-128-SMT Windows Valance</t>
  </si>
  <si>
    <t>GR-101-SMT King Headboard with Nightstand ADA</t>
  </si>
  <si>
    <t>GR-107-SMT Wardrobe South Right</t>
  </si>
  <si>
    <t>GR-108-SMT Wardrobe North Left</t>
  </si>
  <si>
    <t>GR-102-SMT Double Queen Headboard with Nightstand</t>
  </si>
  <si>
    <t>GR-121-SMT Desk Double Queen Right</t>
  </si>
  <si>
    <t>GR-109-SMT Wardrobe North Right</t>
  </si>
  <si>
    <t>GR-110-SMT ADA Wardrobe Left</t>
  </si>
  <si>
    <t>GR-122-SMT Desk Double Queen Left</t>
  </si>
  <si>
    <t>GR-119-SMT Desk King Right</t>
  </si>
  <si>
    <t>GR-120-SMT Desk King Left</t>
  </si>
  <si>
    <t>GR-126-SMT Desk Double Queen Connection Left</t>
  </si>
  <si>
    <t>GR-129-SMT Wall skirting dim: 78 3/4"x1/2"x6"H</t>
  </si>
  <si>
    <t>GR-LH06-SLS Puck Light</t>
  </si>
  <si>
    <t>GR-LH07N-SLS LED Strip @Wardrobe North</t>
  </si>
  <si>
    <t>GR-LH07S-SLS LED Strip @Wardrobe South</t>
  </si>
  <si>
    <t>GR-LH08-SLS Led lighting strip</t>
  </si>
  <si>
    <t>35620/7</t>
  </si>
  <si>
    <t>GR-300.A-SGF Fabric 5.5</t>
  </si>
  <si>
    <t>GR-302.1-SGF Vinyl 3.3</t>
  </si>
  <si>
    <t>GR-303.1-SG Vinyl 3 yds</t>
  </si>
  <si>
    <t>35620/8</t>
  </si>
  <si>
    <t>GR-DA-04 Framed Mirror @ North Dresser (45 3/8"W x 31 3/4"H)</t>
  </si>
  <si>
    <t>GR-DA-05 Framed Mirror @ South Dresser (37 1/4"W x 31 3/4"H)</t>
  </si>
  <si>
    <t>GR-DA-06 Framed Mirror @ ADA Dresser (45 3/8"W x 33 7/8"H)</t>
  </si>
  <si>
    <t>35620/9</t>
  </si>
  <si>
    <t>GR-CH01-SLS Task Chair (incl. vinyl)</t>
  </si>
  <si>
    <t>GR-CH01-SLS Task Chair</t>
  </si>
  <si>
    <t>35654/5</t>
  </si>
  <si>
    <t>CPT-02 Carpet @ Meeting Room</t>
  </si>
  <si>
    <t>CPT-03 Carpet @ Corridors</t>
  </si>
  <si>
    <t>CPT-03 Carpet @ Guestroom</t>
  </si>
  <si>
    <t>35654/6</t>
  </si>
  <si>
    <t>RUG-02 Carpet Rug @ Lobby</t>
  </si>
  <si>
    <t>35654/7</t>
  </si>
  <si>
    <t>CPAD -02 Carpet Pad @ Meeting Room</t>
  </si>
  <si>
    <t>35698/3</t>
  </si>
  <si>
    <t>PA-101.F1 Seat/ Back COM(2 yds ea)</t>
  </si>
  <si>
    <t>35711/5</t>
  </si>
  <si>
    <t>35727/2</t>
  </si>
  <si>
    <t>Lexi - Wheat: Exterior of Back Rest (1.5 yds each)</t>
  </si>
  <si>
    <t>35728/11</t>
  </si>
  <si>
    <t>CPT-10.1 Carpet Base @ Corridor, TV Lounge, Board Room &amp; Meeting Room</t>
  </si>
  <si>
    <t>CPT-12 Carpet @ BOH &amp; Stairwells</t>
  </si>
  <si>
    <t>35756/4</t>
  </si>
  <si>
    <t>GR-202 Single Nightstand - Left w/ Power Only @ King Headboard (Electric Outlets Sold Separately)</t>
  </si>
  <si>
    <t>GR-202.1 Single Nightstand - Left w/ Power + LED Switch @ King Headboard (Electric Outlets Sold Separately)</t>
  </si>
  <si>
    <t>GR-203 Single Nightstand - Right w/ Power Only @ King Headboard (Electric Outlets Sold Separately)</t>
  </si>
  <si>
    <t>GR-203.1 Single Nightstand - Right w/ Power + LED Switch @ King Headboard (Electric Outlets Sold Separately)</t>
  </si>
  <si>
    <t>GR-205.1 Central Nightstand w/ Power + LED Switch @ QQ Headboard (Electric Outlets Sold Separately)</t>
  </si>
  <si>
    <t>GR-205.1. ADA ADA Central Nightstand w/ Power + LED Switch @ QQ Headboard (Electric Outlets Sold Separately)</t>
  </si>
  <si>
    <t>35763/5</t>
  </si>
  <si>
    <t>27" Foot Rest Right</t>
  </si>
  <si>
    <t>27" Foot Rest Left &amp; Right</t>
  </si>
  <si>
    <t>Soap Dish Corner (1 Piece included per Set)</t>
  </si>
  <si>
    <t>SS-02 Shower Surrounds - Side Panel 30" x 96"</t>
  </si>
  <si>
    <t>12" x 24" Contemporary</t>
  </si>
  <si>
    <t>SS-01 Shower Surrounds - Back Panel 60" x 96"</t>
  </si>
  <si>
    <t>Trim Piece Glossy (2 Pieces included per set)</t>
  </si>
  <si>
    <t>35772/5</t>
  </si>
  <si>
    <t>HTN-GR-007L/R-P 30" x 60" Shower Pan- Left</t>
  </si>
  <si>
    <t>35784/4</t>
  </si>
  <si>
    <t>GR-CG-402-MIR Illuminated ADA Vanity Mirror- 30"W x 36"H</t>
  </si>
  <si>
    <t>LBY-100A.1 (City) Roller Sheer</t>
  </si>
  <si>
    <t>Wood Cornice @ Guestrooms</t>
  </si>
  <si>
    <t>Wood Cornice</t>
  </si>
  <si>
    <t>GVQZ-22 OFFICINE ACID (HONED)</t>
  </si>
  <si>
    <t>LBY-202B Sierra Solid R03 Carrara 42"W x 24"D - Option 1 - China local quartz to match R03 Carrara</t>
  </si>
  <si>
    <t>LBY-202C - Quartz Top - China local quartz to match R03 Carrara</t>
  </si>
  <si>
    <t>LBY-200C Sierra Solid R01 Metallo 30"Dia - Option 1 - China local quartz to match Sierra Solid R01 Metallo</t>
  </si>
  <si>
    <t>SK-01 ADA Vanity Porcelain Sink @ Guestroom</t>
  </si>
  <si>
    <t>LBY-201A,LBY-201C Sierra Z66 White 24"Dia - Option 1 - China local white quartz to match Sierra Z66 White</t>
  </si>
  <si>
    <t>LBY-201B - Option 1 - Marble Top - China local marble to match Q52 Blue Glass</t>
  </si>
  <si>
    <t>LBY-205A Sierra Z66 White 16"Dia - Option 1 - China local white quartz to match Sierra Z66 White</t>
  </si>
  <si>
    <t>Floating wall Mounted quartz top @ Business Center</t>
  </si>
  <si>
    <t>Window Sills - Drawing # 9</t>
  </si>
  <si>
    <t>UNIT B - RIGHT (Drawing #14) DS2726 Sparkling White</t>
  </si>
  <si>
    <t>UNIT B - HC - LEFT (Drawing #16) DS2726 Sparkling White</t>
  </si>
  <si>
    <t>Kitchen Sink Clips.</t>
  </si>
  <si>
    <t>SG-CPT1.1PC Carpet Underlayment Cushion Carpet Pad</t>
  </si>
  <si>
    <t>GR-303.1-SG Vinyl 3yds</t>
  </si>
  <si>
    <t>GR-302.1-SGF Vinyl 3.3 yds</t>
  </si>
  <si>
    <t>GR-204 Upholstered FULL Headboard Panel (Fabric Included)</t>
  </si>
  <si>
    <t>CP-02E Carpet @ Guest corridor</t>
  </si>
  <si>
    <t>Additional Screws. #MB740105.</t>
  </si>
  <si>
    <t>35785/3</t>
  </si>
  <si>
    <t>NMG-450.1 Ceiling lamp @ GR kitchen</t>
  </si>
  <si>
    <t>35796/4</t>
  </si>
  <si>
    <t>F-X-400.CU Headboard Sconce @ FF Guestroom</t>
  </si>
  <si>
    <t>T-X-400.CU Circular Ceiling Light @ TPS Guestroom</t>
  </si>
  <si>
    <t>T-X-303.CU Headboard Sconce @ TPS Guestroom</t>
  </si>
  <si>
    <t>EL-001.CU Electrical Outlets @ Guestroom</t>
  </si>
  <si>
    <t>EL-002.CU Electrical Outlet on Desk @ Guestroom</t>
  </si>
  <si>
    <t>EL-003.CU LED Strip Light - Mockup</t>
  </si>
  <si>
    <t>35796/5</t>
  </si>
  <si>
    <t>35797/3</t>
  </si>
  <si>
    <t>Three Seater sofa @ dining area. GRT-406-SG . Overall Mouse fabric.</t>
  </si>
  <si>
    <t>F-03: DINING CHAIRS - LEATHER</t>
  </si>
  <si>
    <t>GR-400-SG Upholstered Desk Chair (Vinyl Included); W083A</t>
  </si>
  <si>
    <t>Z0F102, Sample Task Chair for GV Office. Fit High Back Leather Chair. Black/Grey/Red/Green.</t>
  </si>
  <si>
    <t>35797/4</t>
  </si>
  <si>
    <t>35799/5</t>
  </si>
  <si>
    <t>35799/6</t>
  </si>
  <si>
    <t>T-V-314.CU Vinyl Wallcovering @ TPS Guestroom and bath</t>
  </si>
  <si>
    <t>Print Cylinders</t>
  </si>
  <si>
    <t>35800/4</t>
  </si>
  <si>
    <t>F-TH-002 Threshold @ FF Guestroom</t>
  </si>
  <si>
    <t>T-TH-002.CU Threshold @ TPS Guestroom</t>
  </si>
  <si>
    <t>T-TH-003.CU Threshold @ TPS Guestroom</t>
  </si>
  <si>
    <t>35804/5</t>
  </si>
  <si>
    <t>BA-17 Towel Ladder @ Guestroom Bath</t>
  </si>
  <si>
    <t>T-X-711.CU Robe Hooks @ TPS Guestroom</t>
  </si>
  <si>
    <t>ATTIC STOCK @ NO COST 3/4 X 2 X 96 TRIM STRIP</t>
  </si>
  <si>
    <t>24" Towel Bar Matt Black (24")</t>
  </si>
  <si>
    <t>ATTIC STOCK - NO ADDTIONAL CHARGE - RIGHT</t>
  </si>
  <si>
    <t>15" x 60" Ramp for a Trench Drain Shower Pan</t>
  </si>
  <si>
    <t>A FRAME FOR SHOWER SURROUNDS QTY 11 @$200.00 EACH</t>
  </si>
  <si>
    <t>35807/3</t>
  </si>
  <si>
    <t>GST-300 -CSG Legs</t>
  </si>
  <si>
    <t>35807/4</t>
  </si>
  <si>
    <t>PA-POOL-201 Table @ Pool Room</t>
  </si>
  <si>
    <t>PA-REG-803 Quick Print Station @ Registration</t>
  </si>
  <si>
    <t>35808/3</t>
  </si>
  <si>
    <t>PA-BAR-301 Light Fixture @ Bar</t>
  </si>
  <si>
    <t>35808/4</t>
  </si>
  <si>
    <t>35809/3</t>
  </si>
  <si>
    <t>GR.FB.007 Fabric @Decorative Cushion - (REF: DC01 - 12</t>
  </si>
  <si>
    <t>35809/4</t>
  </si>
  <si>
    <t>35811/2</t>
  </si>
  <si>
    <t>Dowel for Eccentric</t>
  </si>
  <si>
    <t>GREAT-WC-01- VWC Wall covering @ Great room: VOGUE 3, MJ3006, Description: Vinyl Wallcovering Width: 54" Weight: 56oz/linÂ yd Backing: Non-Woven/Osnaburg ASTM E-84 Class A Fire Rated 30yds/roll", Color: Pantone 3035U</t>
  </si>
  <si>
    <t>WC-02 Wall covering @ Guestroom: TWM53701-2, Width: 1.37m Weight: 20 oz Type: II</t>
  </si>
  <si>
    <t>WOW SKIN MAREA BLUE 0.3X5 GLOSS CT-04 .1 TRIM EDGE</t>
  </si>
  <si>
    <t>PA-RF-01 Resilient Flooring @ Fitness Center</t>
  </si>
  <si>
    <t>35812/3</t>
  </si>
  <si>
    <t>35812/4</t>
  </si>
  <si>
    <t>35812/5</t>
  </si>
  <si>
    <t>35813/2</t>
  </si>
  <si>
    <t>35813/3</t>
  </si>
  <si>
    <t>PA-REG-803T Quartz top on Quick Print @ Registration</t>
  </si>
  <si>
    <t>Kitchen Top @ Mock-Up Unit 203 OA-R</t>
  </si>
  <si>
    <t>Kitchen Top @ Mock-Up Unit 205 OA-R</t>
  </si>
  <si>
    <t>Vanity Top @ Mock-Up Unit 203 OA-R</t>
  </si>
  <si>
    <t>Vanity Tops @ Mock-Up Unit 205 3B</t>
  </si>
  <si>
    <t>35912/6</t>
  </si>
  <si>
    <t>Kitchen Countertop @ Unit 0A - Golden Gate</t>
  </si>
  <si>
    <t>Kitchen Countertop @ Unit 1A - Golden Gate</t>
  </si>
  <si>
    <t>Kitchen Countertop @ Unit 2B - Golden Gate</t>
  </si>
  <si>
    <t>Kitchen Countertop @ Unit 2BR - Golden Gate</t>
  </si>
  <si>
    <t>Kitchen Countertop @ Unit 2C - Golden Gate</t>
  </si>
  <si>
    <t>Extra Slab - 126 x 55-1/8 x 3/4</t>
  </si>
  <si>
    <t>Extra Slab - 126 x 55-1/8 x 19/32</t>
  </si>
  <si>
    <t>35940/4</t>
  </si>
  <si>
    <t>35942/8</t>
  </si>
  <si>
    <t>VWC-13 Accent VWC @ Guest Bath</t>
  </si>
  <si>
    <t>35949/5</t>
  </si>
  <si>
    <t>HTN-GR-203.F1-SGF Ottoman Fabric (2 yds)</t>
  </si>
  <si>
    <t>35957/8</t>
  </si>
  <si>
    <t>GRT-603 (D) F1 Fabric @ Modular Sofa D (12 yrds each)</t>
  </si>
  <si>
    <t>35959/10</t>
  </si>
  <si>
    <t>CPP-01.1 Carpet Pad</t>
  </si>
  <si>
    <t>35959/11</t>
  </si>
  <si>
    <t>CPT-12 Corridor Carpet Tile-Hawthorne</t>
  </si>
  <si>
    <t>36008/8</t>
  </si>
  <si>
    <t>CORR-600-CPT Carpet Tile @ Corridors: Custom Carpet: C6472</t>
  </si>
  <si>
    <t>36008/9</t>
  </si>
  <si>
    <t>CORR-600-CPT Carpet Tile @ Corridors - Custom Carpet: C6472</t>
  </si>
  <si>
    <t>36016/3</t>
  </si>
  <si>
    <t>PA-LL207F.1C-SG Back Upholstery Fabric(17 yds ea)</t>
  </si>
  <si>
    <t>36016/4</t>
  </si>
  <si>
    <t>PA-LL206F.1C-SG Fabric @ Lounge Chairs(5.5 yds ea)</t>
  </si>
  <si>
    <t>36016/6</t>
  </si>
  <si>
    <t>PA-LL209F.1C-SG Fabric @ Lounge Chair(5 yds ea) 10 YDS</t>
  </si>
  <si>
    <t>36016/7</t>
  </si>
  <si>
    <t>LL-206TP1CF.1 Fabric @ Pillow</t>
  </si>
  <si>
    <t>LLÂ­207TP1CF.1 Fabric @ Pillow</t>
  </si>
  <si>
    <t>LLÂ­207TP2CF.1 Fabric @ Pillow</t>
  </si>
  <si>
    <t>36016/8</t>
  </si>
  <si>
    <t>LL-206TP1C Pillow @ Lobby Central Bench</t>
  </si>
  <si>
    <t>LLÂ­207TP1C Pillow @ Lobby Central Bench</t>
  </si>
  <si>
    <t>LLÂ­207TP2C Pillow @ Lobby Central Bench</t>
  </si>
  <si>
    <t>36048/4</t>
  </si>
  <si>
    <t>CB-01 6" Carpet Base @ Meeting Room</t>
  </si>
  <si>
    <t>36058B</t>
  </si>
  <si>
    <t>11017/VE</t>
  </si>
  <si>
    <t>36072/7</t>
  </si>
  <si>
    <t>Pn: 800981, SPAX DMS08N125T #8 X 1-1/4 T20-TORX CONSTR SCREW</t>
  </si>
  <si>
    <t>Pn: 5667, #10-12 BLUE PLSTC ANCH KIT INCL: 100PC 10 X 1 COMBO PAN SHEET MTL SCREWS PLSTC ANCH 1/4" CARB BIT IMPORT</t>
  </si>
  <si>
    <t>36072/8</t>
  </si>
  <si>
    <t>PHIL FLAT HEAD TEK ZINC PART # F120 1500/BX</t>
  </si>
  <si>
    <t>36073/10</t>
  </si>
  <si>
    <t>: "TL-05 Accent Wall Tiles @ Primary Bath Shower Surrounds " Mosaico 144T - Custom Cut Natural Finish</t>
  </si>
  <si>
    <t>36073/11</t>
  </si>
  <si>
    <t>"TL-06 Floor Tiles @ Primary Bath " Statuario Fine/Natural 31.5"x31.5"</t>
  </si>
  <si>
    <t>36073/12</t>
  </si>
  <si>
    <t>"TL-012 Wall Tiles @ Powder Room " 48"x96" Raymi 16/Polished</t>
  </si>
  <si>
    <t>"TL-013 Floor Tiles @ Powder Room " 48"x48" Raymi 16/Matte</t>
  </si>
  <si>
    <t>36081/2</t>
  </si>
  <si>
    <t>CPT-04 Broadloom Carpet @ Guestroom Suites</t>
  </si>
  <si>
    <t>36081/3</t>
  </si>
  <si>
    <t>CPAD-02 Carpet Pad @ Guestroom Suites</t>
  </si>
  <si>
    <t>36095/2</t>
  </si>
  <si>
    <t>MOCK-UP-K0A - ROOM #213</t>
  </si>
  <si>
    <t>36096/5</t>
  </si>
  <si>
    <t>36096/7</t>
  </si>
  <si>
    <t>36096/8</t>
  </si>
  <si>
    <t>36096/9</t>
  </si>
  <si>
    <t>36133/8</t>
  </si>
  <si>
    <t>GR-324-CG COMBO UNIT</t>
  </si>
  <si>
    <t>GR-328-CG Dresser</t>
  </si>
  <si>
    <t>GR-320-CG COMBO UNIT -with</t>
  </si>
  <si>
    <t>36155/3</t>
  </si>
  <si>
    <t>36155/4</t>
  </si>
  <si>
    <t>X-ML-1.02CL (ML-1.03.CL ELE0100163) Kitchenette Millwork @ Queen</t>
  </si>
  <si>
    <t>36158/3</t>
  </si>
  <si>
    <t>GR-600-BD Top of King Bedding</t>
  </si>
  <si>
    <t>36158/4</t>
  </si>
  <si>
    <t>GR-322-CG King Headboard With Nightstand</t>
  </si>
  <si>
    <t>GR-324-CG Right Combo Unit</t>
  </si>
  <si>
    <t>GR-334R.C-CG Custom Closet Unit - RIGHT</t>
  </si>
  <si>
    <t>36162/5</t>
  </si>
  <si>
    <t>36199/11</t>
  </si>
  <si>
    <t>RIGHT</t>
  </si>
  <si>
    <t>Attick Stock (Left)</t>
  </si>
  <si>
    <t>attic stock</t>
  </si>
  <si>
    <t>36234/2</t>
  </si>
  <si>
    <t>GR-701 Top Sheets @ King Bed</t>
  </si>
  <si>
    <t>23BL121403</t>
  </si>
  <si>
    <t>36237/2</t>
  </si>
  <si>
    <t>FIN- CPAD-01 Carpet Pad @ BOH, Offices</t>
  </si>
  <si>
    <t>36240/5</t>
  </si>
  <si>
    <t>GR-201-SG Ottoman at King, King Executive, ADA Kings - Per Spec</t>
  </si>
  <si>
    <t>36240/6</t>
  </si>
  <si>
    <t>GR-200-SG Upholstered Lounge Chair - Per Spec</t>
  </si>
  <si>
    <t>36240/7</t>
  </si>
  <si>
    <t>GR-202.A-SG Task Chair - Per Spec</t>
  </si>
  <si>
    <t>36247/2</t>
  </si>
  <si>
    <t>CP-02E Carpet @ Corridors - Per Spec</t>
  </si>
  <si>
    <t>36247/3</t>
  </si>
  <si>
    <t>CP-05 Carpet @ Interior Stairwell - Per Spec</t>
  </si>
  <si>
    <t>36247/4</t>
  </si>
  <si>
    <t>CPP-02 Carpet Pad @ Corridors- Per Spec</t>
  </si>
  <si>
    <t>36316/5</t>
  </si>
  <si>
    <t>36317/2</t>
  </si>
  <si>
    <t>GR-713 72"W Sheer and Blackout Drapery System @ ADA Guestroom</t>
  </si>
  <si>
    <t>36327/8</t>
  </si>
  <si>
    <t>Task Chairs fabric</t>
  </si>
  <si>
    <t>36327/9</t>
  </si>
  <si>
    <t>GRT- 601.F1 Vinyl @ Armless Dining Chair (3 yd each)</t>
  </si>
  <si>
    <t>GRT- 610c F1 Banquette @ Great Room Back Fabric (20 Yards per unit)</t>
  </si>
  <si>
    <t>GRT- 610c F2 Banquette @ Great Room Seat Vinyl (28 yards per unit)</t>
  </si>
  <si>
    <t>36329/4</t>
  </si>
  <si>
    <t>36332B</t>
  </si>
  <si>
    <t>23JSF12015</t>
  </si>
  <si>
    <t>36333/5</t>
  </si>
  <si>
    <t>36334D</t>
  </si>
  <si>
    <t>23JSF12050</t>
  </si>
  <si>
    <t>36363/2</t>
  </si>
  <si>
    <t>GR-612 King Bed Wrap @ Guestroom</t>
  </si>
  <si>
    <t>GR-613 Accessible King Bedskirt @ Guestroom</t>
  </si>
  <si>
    <t>GR-614 Queen Bed Wrap @ Guestroom</t>
  </si>
  <si>
    <t>GR-615 Accessible Queen Bedskirt @ Guestroom</t>
  </si>
  <si>
    <t>36365/4</t>
  </si>
  <si>
    <t>DELIGHT WHITE 2CM 139" X 79"</t>
  </si>
  <si>
    <t>36373/8</t>
  </si>
  <si>
    <t>VWC-17 Accent Wallcovering @ Meeting Room. This item is sold by LINEAL FEET.</t>
  </si>
  <si>
    <t>36417/11</t>
  </si>
  <si>
    <t>TV panel (GR-303R-CG TV Unit with Desk @ Right)</t>
  </si>
  <si>
    <t>36432/8</t>
  </si>
  <si>
    <t>PS-101-AR Small Area Rug @ Lounge</t>
  </si>
  <si>
    <t>36456/8</t>
  </si>
  <si>
    <t>36465/3</t>
  </si>
  <si>
    <t>C-11 Carpet @ Corridor- Broadloom</t>
  </si>
  <si>
    <t>36465/4</t>
  </si>
  <si>
    <t>PA-204 Sconce @ Corrido</t>
  </si>
  <si>
    <t>36465/5</t>
  </si>
  <si>
    <t>VWC - Corridor</t>
  </si>
  <si>
    <t>36469/3</t>
  </si>
  <si>
    <t>CPT-01 C Broadloom Carpet Insets @ Great Room</t>
  </si>
  <si>
    <t>CPT-01 C Broadloom Carpet @ Upper level Corridors</t>
  </si>
  <si>
    <t>36469/4</t>
  </si>
  <si>
    <t>CPAD-01 Carpet Pad @ Corridors</t>
  </si>
  <si>
    <t>36473/6</t>
  </si>
  <si>
    <t>@ lobby, meeting room &amp; corridors. Hartex Fiberlock 32. 32 oz. 6 x 60. 40 sy/roll</t>
  </si>
  <si>
    <t>CPAD-02. Eco Fiber Select 32 oz. 40 sy/roll</t>
  </si>
  <si>
    <t>36488/7</t>
  </si>
  <si>
    <t>GR-FB-05 Fabric on Seating @ Guestroom: TBD</t>
  </si>
  <si>
    <t>GR-FB-03 Fabric on Seating @ Guestroom: 1. Fabric COM 2. Fiber fill 3. Removable cover 4. Concealed rust-proof Teflon coated or nylon zipper 5. Have "bounce back" quality with 1/4"self-welt</t>
  </si>
  <si>
    <t>36489/2</t>
  </si>
  <si>
    <t>GR-200 Guestroom Entry Light</t>
  </si>
  <si>
    <t>36501/3</t>
  </si>
  <si>
    <t>PA-CON-701 Decorative Roller Shade Sheer @ Conference Room</t>
  </si>
  <si>
    <t>Decorative Roller Shade Sheer @ Greatroom (GV-WTR-204)</t>
  </si>
  <si>
    <t>Window Treatment @ Corridor (601,626,501,526,401,426,301,326,201,226)</t>
  </si>
  <si>
    <t>Window Treatment @ Engineering</t>
  </si>
  <si>
    <t>Window traetment @ Manager Room</t>
  </si>
  <si>
    <t>Window Treatment @ Breakroom</t>
  </si>
  <si>
    <t>Window Treatment @ Pool</t>
  </si>
  <si>
    <t>36504/4</t>
  </si>
  <si>
    <t>PA-VWC-01Accent Vinyl Wallcovering @ Board Room, Great Room, Meeting Room, PreFunction</t>
  </si>
  <si>
    <t>PA-VWC-03 Vinyl Wallcovering @ Great Room, Pre Function Hallway, First Floor Corridor</t>
  </si>
  <si>
    <t>PA-VWC-05 Vinyl Wallcovering @ Fitness Center</t>
  </si>
  <si>
    <t>PA-VWC-04 Vinyl Wallcovering @ Fitness Center</t>
  </si>
  <si>
    <t>PA-VWC-02 Vinyl Wallcovering @ Board Room, Great Room, Meeting Room, Pre Function Hallway, First Floor Corridor</t>
  </si>
  <si>
    <t>36505/6</t>
  </si>
  <si>
    <t>Sweet Bars Ebony 5" x 10" Gloss</t>
  </si>
  <si>
    <t>36520/3</t>
  </si>
  <si>
    <t>CPP-02 Carpet Pad @ Lounge, Elevator Lobbies, Corridors, Meeting room, Board room, Storage (1 roll= 30 Sq.yd)s</t>
  </si>
  <si>
    <t>36569/6</t>
  </si>
  <si>
    <t>36571/5</t>
  </si>
  <si>
    <t>CPAD-02 Carpet Pad @ Guestroom: 6E0071, Hartex Fiberlock 32oz, Gray</t>
  </si>
  <si>
    <t>36574/2</t>
  </si>
  <si>
    <t>GR-702 Top Sheets @ Queen Bed</t>
  </si>
  <si>
    <t>GR-701 Top Sheets @ King Bed ADA</t>
  </si>
  <si>
    <t>GR-702 Top Sheets @ Queen Bed ADA</t>
  </si>
  <si>
    <t>36575/5</t>
  </si>
  <si>
    <t>Center</t>
  </si>
  <si>
    <t>Left - Attick Stock</t>
  </si>
  <si>
    <t>SS-02 Shower Surrounds - Side Panel 32" x 96"</t>
  </si>
  <si>
    <t>SS-02 Shower Surrounds - Side Panel 32" x 12" - Attick Stock</t>
  </si>
  <si>
    <t>SS-01 Shower Surrounds - Back Panel 60" x 12" - Attick Stock</t>
  </si>
  <si>
    <t>SS-02 Shower Surrounds - Side Panel 32" x 96" - Attick Stock</t>
  </si>
  <si>
    <t>Trim Piece Matte (2 Pieces included per set)</t>
  </si>
  <si>
    <t>36582/7</t>
  </si>
  <si>
    <t>CPAD-01 Carpet Pad @ BOH, Offices: Fiber Select 32 oz Padding 6</t>
  </si>
  <si>
    <t>CPT-03 Carpet Tile @ Meeting Room: Style #: I0382, Color Block, Color: Century 00320</t>
  </si>
  <si>
    <t>36582/8</t>
  </si>
  <si>
    <t>RF-01 Resilient Flooring @ Fitness (48"x25) 1 roll = 100 sq ft: Painted Weft - I483V - 00540 Spool - Installation Brick</t>
  </si>
  <si>
    <t>36583/7</t>
  </si>
  <si>
    <t>VWC-01 Main Vinyl Wallcovering @ Great Room: 10575/1/TANPP Type: II Weight: 21 oz</t>
  </si>
  <si>
    <t>36585/5</t>
  </si>
  <si>
    <t>CPT-06 Walk Off Mat @ Vestibule: Style Name: Obex Tile Cut - ThreadColor: TDC52 Navy Width or Rug Size: 50cm x 50cm Weight: 24 oz / yd Content: Milliken-Certified WearOnÂ® Nylon Type: Tufted, Cut Pile Primary Backing: PVC-Free WellBAC Comfort Plus Cushion Pile Height 0.18"</t>
  </si>
  <si>
    <t>36647/3</t>
  </si>
  <si>
    <t>Frame for Barn Door - Fixed cazsing</t>
  </si>
  <si>
    <t>36649/3</t>
  </si>
  <si>
    <t>Door Seal</t>
  </si>
  <si>
    <t>Automatic bottom seal</t>
  </si>
  <si>
    <t>36654/2</t>
  </si>
  <si>
    <t>36660/4</t>
  </si>
  <si>
    <t>GR-557.B Sconce @ King</t>
  </si>
  <si>
    <t>36674/4</t>
  </si>
  <si>
    <t>MT-802 Chair @ Meeting Room</t>
  </si>
  <si>
    <t>36677/4</t>
  </si>
  <si>
    <t>CPP-01 Carpet Pad @ Corridor = 40 rolls 1200 sy</t>
  </si>
  <si>
    <t>36681/11</t>
  </si>
  <si>
    <t>36703/2</t>
  </si>
  <si>
    <t>GR-116</t>
  </si>
  <si>
    <t>36705/2</t>
  </si>
  <si>
    <t>475 KJS Blackout drapery</t>
  </si>
  <si>
    <t>475 KJS Sheer drapery</t>
  </si>
  <si>
    <t>475 KJS Wooden cornice</t>
  </si>
  <si>
    <t>575 KJS Blackout drapery</t>
  </si>
  <si>
    <t>575 KJS Sheer drapery</t>
  </si>
  <si>
    <t>575 KJS Wooden cornice</t>
  </si>
  <si>
    <t>36716/4</t>
  </si>
  <si>
    <t>X-297-C 40"W Vanity Base-left</t>
  </si>
  <si>
    <t>X-296-C 48" W Vanity Base-Right</t>
  </si>
  <si>
    <t>X257C-C 42" LUGGAGE BENCH</t>
  </si>
  <si>
    <t>36719/3</t>
  </si>
  <si>
    <t>X-101-C 104" X 64" Dual Roller Shade @ Guestrooms (VIF)</t>
  </si>
  <si>
    <t>59" Dual Roller Shade @ Guestrooms (VIF)</t>
  </si>
  <si>
    <t>36720/5</t>
  </si>
  <si>
    <t>Extra cost for amendment</t>
  </si>
  <si>
    <t>36721/3</t>
  </si>
  <si>
    <t>Motion sensor LED Strip Light @ Regular Closets</t>
  </si>
  <si>
    <t>36724/2</t>
  </si>
  <si>
    <t>X-ML-1.01-C Kitchen Millwork @ Standard King/Standard Q/Q</t>
  </si>
  <si>
    <t>36727/10</t>
  </si>
  <si>
    <t>CPP-04 Carpet pad @ Guest Corridors</t>
  </si>
  <si>
    <t>CPP-03 Carpet Pad @ Inset Lounge</t>
  </si>
  <si>
    <t>CPP-01 Carpet Pad @ Guest rooms</t>
  </si>
  <si>
    <t>36727/9</t>
  </si>
  <si>
    <t>CP-13 Broadloom carpet @ Guest corridors</t>
  </si>
  <si>
    <t>36729/2</t>
  </si>
  <si>
    <t>36734/2</t>
  </si>
  <si>
    <t>LM-506 Art Installation @ Elevator Lobby Wall</t>
  </si>
  <si>
    <t>36737/5</t>
  </si>
  <si>
    <t>36740/10</t>
  </si>
  <si>
    <t>CP-15 Carpet Tile @ Admin Office</t>
  </si>
  <si>
    <t>CP-14 Carpet Tile @ Meeting Room</t>
  </si>
  <si>
    <t>36740/11</t>
  </si>
  <si>
    <t>36740/12</t>
  </si>
  <si>
    <t>RF-08A Triangle Shaped Vinyl Tile @ Fitness Center</t>
  </si>
  <si>
    <t>36755/10</t>
  </si>
  <si>
    <t>CPAD-01 Carpet Pad @ BOH &amp; Public Space ( Hartex 6E0071 FiberLOCK 32 oz.||Double Glue| roll size is 40 yds per roll)</t>
  </si>
  <si>
    <t>36762/11</t>
  </si>
  <si>
    <t>RF-01 Resilient Flooring @ Fitness (48"x25) 36 sf/box</t>
  </si>
  <si>
    <t>36763/6</t>
  </si>
  <si>
    <t>VWC-01 Main Vinyl Wall Covering @ Corridor</t>
  </si>
  <si>
    <t>36765/4</t>
  </si>
  <si>
    <t>Umbrella Base. SKU AB110-2. Finish: Black</t>
  </si>
  <si>
    <t>36766/4</t>
  </si>
  <si>
    <t>Pull Handles Hardware</t>
  </si>
  <si>
    <t>36771/2</t>
  </si>
  <si>
    <t>36771/3</t>
  </si>
  <si>
    <t>In stock in IL.</t>
  </si>
  <si>
    <t>36782/5</t>
  </si>
  <si>
    <t>36791B</t>
  </si>
  <si>
    <t>24JSF01003</t>
  </si>
  <si>
    <t>36793/10</t>
  </si>
  <si>
    <t>CPT-10Carpet Tile @ Corridor, TV Lounge, Board Room &amp; Meeting Room (Est Qty &amp; Subject toChange upon seaming Drawings)</t>
  </si>
  <si>
    <t>CPT-11 Carpet Tile @ Lobby Inset (Est Qty &amp; Subject to Change upon seaming Drawings)</t>
  </si>
  <si>
    <t>36793/11</t>
  </si>
  <si>
    <t>RF-10 Rubber Flooring @ Fitness Center</t>
  </si>
  <si>
    <t>36799/7</t>
  </si>
  <si>
    <t>PA-200.F1-SGF Fabric(19 Yds) @ Sofa</t>
  </si>
  <si>
    <t>36803/10</t>
  </si>
  <si>
    <t>RF-01 Resilient Flooring @ Fitness, 36 sf/box</t>
  </si>
  <si>
    <t>36803/9</t>
  </si>
  <si>
    <t>CARPET TILE CPT-02 Carpet Tile @ Corridors. Style AE315/ GlasBack backing. Color: Greige/Persimmon. #105811. 335 sy.</t>
  </si>
  <si>
    <t>36870/13</t>
  </si>
  <si>
    <t>X-221A (With Fabric)</t>
  </si>
  <si>
    <t>X-286A ( Fabric)</t>
  </si>
  <si>
    <t>36870/14</t>
  </si>
  <si>
    <t>X-220A (City) QUEEN HEADBOAD</t>
  </si>
  <si>
    <t>X-270 TV Panel-accent-riaht</t>
  </si>
  <si>
    <t>36871/5</t>
  </si>
  <si>
    <t>X-303FA- Fabric @ Lounge Chair - Overall ( Est-3 yds each)</t>
  </si>
  <si>
    <t>X-303PA- Pillow @ Lounge Chair</t>
  </si>
  <si>
    <t>Pillow1</t>
  </si>
  <si>
    <t>Pillow2</t>
  </si>
  <si>
    <t>X-303A (City) Lounge Chair Option 1 Upholstery: X-303FA, Pillow: X-303PA</t>
  </si>
  <si>
    <t>X-303A (City) X-303PA: Pillow @ Lounge Chair</t>
  </si>
  <si>
    <t>36883/2</t>
  </si>
  <si>
    <t>BR-503-B Grid Wall Regional Art(City)</t>
  </si>
  <si>
    <t>36903/8</t>
  </si>
  <si>
    <t>36904/7</t>
  </si>
  <si>
    <t>CP-01 (CP-01.C) Carpet tile inset @ Bed Area In Guestroom (9" x 36" Tile) - Estimated</t>
  </si>
  <si>
    <t>36904/8</t>
  </si>
  <si>
    <t>36910/3</t>
  </si>
  <si>
    <t>FDE-LT-ALJ-054.C LED Strip Light @ Slat Wall Pane In Lobby</t>
  </si>
  <si>
    <t>FDE-LT-ALJ -053.C LED Strip Light @ In a Pinch</t>
  </si>
  <si>
    <t>LM-LT-ALJ-048 LED Strip Light @ Buffet</t>
  </si>
  <si>
    <t>36910/4</t>
  </si>
  <si>
    <t>RO-MW-001L.C Pool Restroom Vanity- Right @ Restroom</t>
  </si>
  <si>
    <t>RO-MW-001L.C Pool Restroom Vanity- Left @ Restroom</t>
  </si>
  <si>
    <t>36915/3</t>
  </si>
  <si>
    <t>RE-WTR-100.C Solar Roller Shade @ Fitness Center</t>
  </si>
  <si>
    <t>OA-WTR-100.C Solar Roller Shade @ Lobby C</t>
  </si>
  <si>
    <t>@lobby A &amp; B</t>
  </si>
  <si>
    <t>36919/14</t>
  </si>
  <si>
    <t>CPP-03 Carpet Pad @ BOH ,Guestroom Vestibule &amp; Stairs - 581 yards needed</t>
  </si>
  <si>
    <t>36919/15</t>
  </si>
  <si>
    <t>RF-02.C Woven Vinyl Flooring @ Fitness Room: Geometric 6</t>
  </si>
  <si>
    <t>36919/16</t>
  </si>
  <si>
    <t>WC-03 Main Vinyl Wall Covering @ Public Area: Pattern Number: TWM51116-3 Width: 1.1M Weight: 20oz Type: II</t>
  </si>
  <si>
    <t>36919/17</t>
  </si>
  <si>
    <t>WC-08.C Main Vinyl Wall Covering @ Corridor Area: TINA TM6001 Type: II Weight: 20oz Size: 1.37mx30m</t>
  </si>
  <si>
    <t>36920/5</t>
  </si>
  <si>
    <t>36931/3</t>
  </si>
  <si>
    <t>36942/15</t>
  </si>
  <si>
    <t>6 in Wall Base Roll Thermoplastic Rubber 6" H x .125" - 96</t>
  </si>
  <si>
    <t>36943/2</t>
  </si>
  <si>
    <t>36952/3</t>
  </si>
  <si>
    <t>Sold as: GR-400-WT Window Treatment Panel Fabrication (70"W)</t>
  </si>
  <si>
    <t>36965/8</t>
  </si>
  <si>
    <t>RUG-01 Rectangular Rug @Lobby Lounge: Escape Ultraloc 12</t>
  </si>
  <si>
    <t>36990/11</t>
  </si>
  <si>
    <t>Left</t>
  </si>
  <si>
    <t>Right</t>
  </si>
  <si>
    <t>Attic Stock</t>
  </si>
  <si>
    <t>37006/15</t>
  </si>
  <si>
    <t>CP-06.C Carpet @ Guest Corridor. BS716. Color: D5306.</t>
  </si>
  <si>
    <t>37006/16</t>
  </si>
  <si>
    <t>CPP-01.C Carpet Pad @ BOH, Guestroom Vestibule &amp; Stairs. Tred-MOR 2568. Black.</t>
  </si>
  <si>
    <t>37006/17</t>
  </si>
  <si>
    <t>WC-08.C Main Vinyl Wall Covering @ Corridor Area</t>
  </si>
  <si>
    <t>37006/18</t>
  </si>
  <si>
    <t>WC-05.C Wall Vinyl @ In a Pinch In Public Area</t>
  </si>
  <si>
    <t>37006/19</t>
  </si>
  <si>
    <t>WC-03 Main Vinyl Wall Covering @ Public Area</t>
  </si>
  <si>
    <t>37054/4</t>
  </si>
  <si>
    <t>WPR-01 Wall Boiserie Transition Profile 4" @ GR Corridors = Linear Feet</t>
  </si>
  <si>
    <t>37060/10</t>
  </si>
  <si>
    <t>WC-01-MR Vinyl Wallcovering Light @Meeting Room</t>
  </si>
  <si>
    <t>37060/11</t>
  </si>
  <si>
    <t>WC-01 Vinyl Wallcovering Light @Public Areas</t>
  </si>
  <si>
    <t>37060/12</t>
  </si>
  <si>
    <t>Potters Umber 2</t>
  </si>
  <si>
    <t>37060/8</t>
  </si>
  <si>
    <t>WC-02-MR Vinyl Wallcovering Dark @Meeting Rooms</t>
  </si>
  <si>
    <t>37060/9</t>
  </si>
  <si>
    <t>WC-02 Vinyl Wallcovering Dark @Public Areas</t>
  </si>
  <si>
    <t>37071/2</t>
  </si>
  <si>
    <t>Add trim at the ceiling for units</t>
  </si>
  <si>
    <t>Add touch latch (push to open) at cabinets above the microwave</t>
  </si>
  <si>
    <t>Provide pricing for front panels at all dishwashers</t>
  </si>
  <si>
    <t>provide ADA removable cabinets for cabinets w/ drawers</t>
  </si>
  <si>
    <t>U shaped drawers at vanities and where sink found if reflected in</t>
  </si>
  <si>
    <t>Provide pricing next to the dishwasher to support the top once</t>
  </si>
  <si>
    <t>Supporting frame &amp; End panel</t>
  </si>
  <si>
    <t>L shaped brackets for supporting frame</t>
  </si>
  <si>
    <t>Under cabinet lighting</t>
  </si>
  <si>
    <t>Vertical woodgrain toekick</t>
  </si>
  <si>
    <t>PUBLIC AREA</t>
  </si>
  <si>
    <t>35% ADDTIONAL PANEL</t>
  </si>
  <si>
    <t>37073/13</t>
  </si>
  <si>
    <t>GR-002-ACC LED Strip Lights &amp; Rocker Switch @ TV Panel - L/R</t>
  </si>
  <si>
    <t>37086/3</t>
  </si>
  <si>
    <t>For 144T Mosaic Production</t>
  </si>
  <si>
    <t>37092/4</t>
  </si>
  <si>
    <t>ADA CORNICES</t>
  </si>
  <si>
    <t>37108/8</t>
  </si>
  <si>
    <t>BR-306PA1</t>
  </si>
  <si>
    <t>BR-306PA2</t>
  </si>
  <si>
    <t>37149/6</t>
  </si>
  <si>
    <t>GR-DC-01-SG Cushion</t>
  </si>
  <si>
    <t>37153/4</t>
  </si>
  <si>
    <t>37156/4</t>
  </si>
  <si>
    <t>WC.001 Wallcovering Accent @GR</t>
  </si>
  <si>
    <t>37213/5</t>
  </si>
  <si>
    <t>hardwre at bed base</t>
  </si>
  <si>
    <t>top of bed left pcs</t>
  </si>
  <si>
    <t>top of bed both pcs</t>
  </si>
  <si>
    <t>bed skirt</t>
  </si>
  <si>
    <t>bed base</t>
  </si>
  <si>
    <t>37228/6</t>
  </si>
  <si>
    <t>X-CG-286A.C Freestanding Nightstand @ King/ Queen Headboard</t>
  </si>
  <si>
    <t>X-CG-289A.C Cantilevered Nightstand @ King/ Queen Headboard</t>
  </si>
  <si>
    <t>X-CG-209AR.C Upholstered King Headboard with nightstand panels-Right @ King Guestroom</t>
  </si>
  <si>
    <t>X-CG-226.C TV Panel @ Guestroom</t>
  </si>
  <si>
    <t>X-BD-210B.C King Platform Bedbase @ Guestroom</t>
  </si>
  <si>
    <t>X-CG-272L.C 55.5"W Desk - Left @ Guestroom</t>
  </si>
  <si>
    <t>X-MW-001.C Closet Door - Double @ Guestroom</t>
  </si>
  <si>
    <t>X-CG-222B.C Slat Wall Panel @ 9H Ceiling in Guestroom</t>
  </si>
  <si>
    <t>X-CG-223AL.C Standard Vanity - Left @ Guestroom</t>
  </si>
  <si>
    <t>37229/16</t>
  </si>
  <si>
    <t>PA-GRT-804 Metal strips on the wall TV Panel @ Greatroom</t>
  </si>
  <si>
    <t>37229/17</t>
  </si>
  <si>
    <t>PA-CPT-02 Carpet @ Corridor Upper Floors: I0564 00145/Organic</t>
  </si>
  <si>
    <t>37229/18</t>
  </si>
  <si>
    <t>CPAD-02 Carpet Pad @ Public Areas: Tred-MOR BV0338 2568||Weight-68oz.||Dubl-Stik| roll size is 30 sq. yds. per roll</t>
  </si>
  <si>
    <t>37239/2</t>
  </si>
  <si>
    <t>37260/22</t>
  </si>
  <si>
    <t>CPT-01 Boardloom Carpet Insets @ Great Room</t>
  </si>
  <si>
    <t>CPT-05 Carpet @ BOH/Stairs</t>
  </si>
  <si>
    <t>CPT-02 Carpet Tile @ Corridors (Estimated QTY Will receive accurate qty with seaming</t>
  </si>
  <si>
    <t>CPT-12 Carpet @ Hawthorn Corridor. 63FM2-E2004.</t>
  </si>
  <si>
    <t>37260/23</t>
  </si>
  <si>
    <t>GRT-603 (D) Modular Seating Pods @ Fireplace (Full Arm - Left)</t>
  </si>
  <si>
    <t>37260/24</t>
  </si>
  <si>
    <t>RF-01 Resilient Flooring @ Fitness (48"x25) 1box = 36 sq ft</t>
  </si>
  <si>
    <t>37260/25</t>
  </si>
  <si>
    <t>VWC-01 Main Vinyl Wallcovering @ Great Room Open Area</t>
  </si>
  <si>
    <t>37260/26</t>
  </si>
  <si>
    <t>VWC-07 Vinyl Wallcovering @ Print Station</t>
  </si>
  <si>
    <t>37271/15</t>
  </si>
  <si>
    <t>Carpet Shaw Contract 5T622 Lazurite Silver 21496 @Pre-Function</t>
  </si>
  <si>
    <t>37279/4</t>
  </si>
  <si>
    <t>Estimated Fabric Cost</t>
  </si>
  <si>
    <t>GV-GST-304-OPT2 Throw Pillow @GR Bed</t>
  </si>
  <si>
    <t>37280/11</t>
  </si>
  <si>
    <t>37281/3</t>
  </si>
  <si>
    <t>ATTIC STOCK 15" ANGLED</t>
  </si>
  <si>
    <t>ATTICK STOCK / LEFT</t>
  </si>
  <si>
    <t>ATTIC STOCK / RIGHT</t>
  </si>
  <si>
    <t>37289/11</t>
  </si>
  <si>
    <t>Ship to G.V. Houston. Stonepeak order #853701</t>
  </si>
  <si>
    <t>Shipping to Northlake Tx. Stonepeak order #857351</t>
  </si>
  <si>
    <t>37289/12</t>
  </si>
  <si>
    <t>RB-03 Vinyl Base @ BOH and Staircase</t>
  </si>
  <si>
    <t>37290/3</t>
  </si>
  <si>
    <t>CP-07 Carpet @ Meeting room</t>
  </si>
  <si>
    <t>CP-04 Carpet @ Public areas</t>
  </si>
  <si>
    <t>CP-03 Carpet @ Upper Elevator Lobbies</t>
  </si>
  <si>
    <t>CB-03 Carpet Base @ Administration</t>
  </si>
  <si>
    <t>37296/5</t>
  </si>
  <si>
    <t>Upper back panel</t>
  </si>
  <si>
    <t>Lower back Panel</t>
  </si>
  <si>
    <t>37304/3</t>
  </si>
  <si>
    <t>CP-04 Carpet @BOH - I44666, Color 3250, 3249, 3507: 12</t>
  </si>
  <si>
    <t>Wingate by Wyndham Pueblo CO.</t>
  </si>
  <si>
    <t>37304/4</t>
  </si>
  <si>
    <t>CP-02 Carpet @ Entry Vestibule, Corridor Exits: 24" x 24" Tile</t>
  </si>
  <si>
    <t>37311/5</t>
  </si>
  <si>
    <t>37356/4</t>
  </si>
  <si>
    <t>Supplier Desc: = 7 boxes: CPT-10 Carpet Tile @ Corridor, TV Lounge, Board Room &amp; Meeting Room Supplier Desc: H2D04</t>
  </si>
  <si>
    <t>37365/3</t>
  </si>
  <si>
    <t>LAUNDRY ( A &amp; B &amp; C &amp; D &amp; E &amp; F ) &amp; BEHIND FRONT DESK</t>
  </si>
  <si>
    <t>37373/2</t>
  </si>
  <si>
    <t>EcoStone Mist Cross Cut 6 mill 48x110 - 9 Panels )</t>
  </si>
  <si>
    <t>37467/10</t>
  </si>
  <si>
    <t>SPC Flooring at Guestroom</t>
  </si>
  <si>
    <t>37468/2</t>
  </si>
  <si>
    <t>Barn Door Panel w/ Wooden Frame &amp; Textured Glass</t>
  </si>
  <si>
    <t>Privacy Latch @ Barn Door (SUS 304, Chrome)</t>
  </si>
  <si>
    <t>37470/5</t>
  </si>
  <si>
    <t>Entry Door Privacy Door Lock (SS)</t>
  </si>
  <si>
    <t>Entry Door Viewer (SS)</t>
  </si>
  <si>
    <t>37472/5</t>
  </si>
  <si>
    <t>GR-121 - 21"W Vanity &amp; 27" Counter Shelf</t>
  </si>
  <si>
    <t>37478/4</t>
  </si>
  <si>
    <t>SINK-01 Rectangular Sink (SS Sink HSS-UMS-7)</t>
  </si>
  <si>
    <t>37598/7</t>
  </si>
  <si>
    <t>CORNER MOUNT SOAP DISH (CM) (SOLID WHITE, GLOSSY) - Attic Stock</t>
  </si>
  <si>
    <t>CHEVRON FFI (FF) (SET OF 1 CENTER) 60" x 96" (SOLID WHITE, GLOSSY)</t>
  </si>
  <si>
    <t>WALL CHEVRON FFI (FF) CENTER 48" x 96" (SOLID WHITE, GLOSSY)</t>
  </si>
  <si>
    <t>TRIM STICK (TK) (SOLID WHITE, GLOSSY) - Attic Stock</t>
  </si>
  <si>
    <t>37599/5</t>
  </si>
  <si>
    <t>X-003 Carpet Pad @ guestroom</t>
  </si>
  <si>
    <t>LM-003 Carpet Pad @ Lobby</t>
  </si>
  <si>
    <t>37606/14</t>
  </si>
  <si>
    <t>MSCOLDWELD45 Cold Weld Chemical Type A 4.7 oz</t>
  </si>
  <si>
    <t>QC6 Quiet Cushion 4mm x 6</t>
  </si>
  <si>
    <t>MI15001 MI 1500 Adhesive 1 Gallon</t>
  </si>
  <si>
    <t>RF-004 Resilient Flooring @ Fitness</t>
  </si>
  <si>
    <t>37608/3</t>
  </si>
  <si>
    <t>BR-200-C Table Top 24" x 32"</t>
  </si>
  <si>
    <t>BR-001.Q Quartz top @ Breakfast Buffet</t>
  </si>
  <si>
    <t>LM-204-c Cocktail table</t>
  </si>
  <si>
    <t>BR-204-c Table</t>
  </si>
  <si>
    <t>37611/5</t>
  </si>
  <si>
    <t>CP-01 Carpet @ Lounge, Elevator Lobbies, Meeting Room and Board Room (Sold in square yards)</t>
  </si>
  <si>
    <t>37611/6</t>
  </si>
  <si>
    <t>CPP-02 Carpet Pad @ Lounge, Elevator Lobbies, Corridors, Meeting room, Board room (Sold in square yards)</t>
  </si>
  <si>
    <t>37614/5</t>
  </si>
  <si>
    <t>37614/6</t>
  </si>
  <si>
    <t>37627/4</t>
  </si>
  <si>
    <t>GR-603.F2 Vinyl @ Chaise Lounge - Arm (4 yds each)</t>
  </si>
  <si>
    <t>37638 - PI</t>
  </si>
  <si>
    <t>37656/2</t>
  </si>
  <si>
    <t>Attick Stock - Solid White - Matte</t>
  </si>
  <si>
    <t>37676/6</t>
  </si>
  <si>
    <t>37679/2</t>
  </si>
  <si>
    <t>wooden cornice@ Non ADA Rooms (75")</t>
  </si>
  <si>
    <t>wooden cornice@ ADA Rooms (75")</t>
  </si>
  <si>
    <t>wooden cornice@ Non ADA Rooms (88")</t>
  </si>
  <si>
    <t>wooden cornice@ ADA Rooms (88")</t>
  </si>
  <si>
    <t>37680/11</t>
  </si>
  <si>
    <t>CP-01 Broadloom Carpet at Guestroom</t>
  </si>
  <si>
    <t>37680/12</t>
  </si>
  <si>
    <t>CPAD-01 Carpet Pad at Guestroom</t>
  </si>
  <si>
    <t>37692/7</t>
  </si>
  <si>
    <t>CP-07 Carpet tile at vestibule entry</t>
  </si>
  <si>
    <t>37692/8</t>
  </si>
  <si>
    <t>CP-05 Area Rug at Living room: 21.67 x $24.50</t>
  </si>
  <si>
    <t>37692/9</t>
  </si>
  <si>
    <t>CPAD-03 Carpet Pad at Lobby</t>
  </si>
  <si>
    <t>CPAD-02 Carpet Pad at Lobby - Den Area</t>
  </si>
  <si>
    <t>CPAD-02 Carpet Pad at Corridors</t>
  </si>
  <si>
    <t>CPAD-02 Carpet Pad at Meeting Room and Boardroom</t>
  </si>
  <si>
    <t>37696/3</t>
  </si>
  <si>
    <t>PR-MW-13.C Vanity at Public Restrooms-Unisex</t>
  </si>
  <si>
    <t>2024-FE-0000320</t>
  </si>
  <si>
    <t>37726/2</t>
  </si>
  <si>
    <t>GR-902_ALT-AR Area Rug at Queen/Queen</t>
  </si>
  <si>
    <t>GR-901 ALT-AR Area Rug at King Studio + &amp; 1 Bedroom Suite</t>
  </si>
  <si>
    <t>37746/4</t>
  </si>
  <si>
    <t>CPT-021 Carpet @ Stair&amp;BOH</t>
  </si>
  <si>
    <t>CPT-020A Lobby /Lounge</t>
  </si>
  <si>
    <t>CPT-010A Boardloom Carpet @ Corridor</t>
  </si>
  <si>
    <t>37767/6</t>
  </si>
  <si>
    <t>OA-SG-203.C.1</t>
  </si>
  <si>
    <t>Residence Inn Indianapolis,IN</t>
  </si>
  <si>
    <t>37769/8</t>
  </si>
  <si>
    <t>Milestone Atelier White Sand 12x24 Matte</t>
  </si>
  <si>
    <t>37769/9</t>
  </si>
  <si>
    <t>37772/6</t>
  </si>
  <si>
    <t>Ramp for ADA Roll-in shower pan</t>
  </si>
  <si>
    <t>PF-604 A.C Shower Surrounds - Side Panel (30"x96")</t>
  </si>
  <si>
    <t>PF-603 B.C Shower Surrounds - Back Panel (60"x36")</t>
  </si>
  <si>
    <t>PF-603 B.C Shower Surrounds - Back Panel (60"x60")</t>
  </si>
  <si>
    <t>Attic Stock - Left</t>
  </si>
  <si>
    <t>Attic Stock - Right</t>
  </si>
  <si>
    <t>37779/3</t>
  </si>
  <si>
    <t>37781/11</t>
  </si>
  <si>
    <t>CP-04 Carpet at Corridor Doordrops</t>
  </si>
  <si>
    <t>CP-08 Carpet at Meeting room and Boardroom</t>
  </si>
  <si>
    <t>CP-05 Area Rug at Living room</t>
  </si>
  <si>
    <t>37781/12</t>
  </si>
  <si>
    <t>MI15035 MI 1500 Adhesive 3.5 Gallon</t>
  </si>
  <si>
    <t>RF-06 Accent Runway Flooring at the Fitness Center</t>
  </si>
  <si>
    <t>37783/4</t>
  </si>
  <si>
    <t>4501-0275-1 5.1 cm / 2 in Soho Canvas White Hexagon Matte Glazed Porcelain Mosaic</t>
  </si>
  <si>
    <t>4500-0795-0 30 x 60 cm / 12 x 24 in Station Ash Matte Rectified Color Body Porcelain Tile (1 BXS)</t>
  </si>
  <si>
    <t>4500-0796-0 30 x 60 cm / 12 x 24 in Station Shadow Matte Rectified Color Body Porcelain Tile</t>
  </si>
  <si>
    <t>5000-0660-0 30.5 x 61 cm / 12 x 24 in Diosa Verde Polished Marble Tile</t>
  </si>
  <si>
    <t>5000-0668-0 30.5 x 61 cm / 12 x 24 in Velutto Ash Honed Marble Tile</t>
  </si>
  <si>
    <t>5000-0621-0 30.5 x 61 cm / 12 x 24 in Sereno Burgundy Honed Marble Tile</t>
  </si>
  <si>
    <t>5000-0587-0 30.5 x 61 cm / 12 x 24 in Anciano Grigio Honed Marble Tile</t>
  </si>
  <si>
    <t>37832/2</t>
  </si>
  <si>
    <t>PG-LT-400.C - Circular Ceiling Light @ Corridor</t>
  </si>
  <si>
    <t>WD-01.C - Wood Trims @ Guest Corridor</t>
  </si>
  <si>
    <t>WC-08.C - Main Wall Covering @ Guest Corridor</t>
  </si>
  <si>
    <t>WC-09.C - Accent Wall Covering @ Guest Corridor</t>
  </si>
  <si>
    <t>RB-01.C Resilient Base @ Guestroom</t>
  </si>
  <si>
    <t>CP-06.C - Carpet Tile @ Guestroom Corridor</t>
  </si>
  <si>
    <t>37855/10</t>
  </si>
  <si>
    <t>X-507 Vanity mirror</t>
  </si>
  <si>
    <t>X-507 ADA ADA Vanity mirror</t>
  </si>
  <si>
    <t>PA-501 Mirror @ Public Restrooms</t>
  </si>
  <si>
    <t>37855/11</t>
  </si>
  <si>
    <t>37865/8</t>
  </si>
  <si>
    <t>PA-CPT-01 Carpet @ Staircase1 and Staircase2</t>
  </si>
  <si>
    <t>37865/9</t>
  </si>
  <si>
    <t>37876/4</t>
  </si>
  <si>
    <t>Upholstered Desk Chair GR-601 Guestrooms</t>
  </si>
  <si>
    <t>La Quinta Inn Richmond</t>
  </si>
  <si>
    <t>37880/3</t>
  </si>
  <si>
    <t>GRT-611.F1 Fabric @ Sofa (1.5 y)</t>
  </si>
  <si>
    <t>37880/4</t>
  </si>
  <si>
    <t>GRT- 604.C.F1 Vinyl @ High Back Lounge Chair - Frame (2 yds each)</t>
  </si>
  <si>
    <t>37881/4</t>
  </si>
  <si>
    <t>CPT-02 Carpet Tile @ Corridors: 42MLT C6472/CT75956</t>
  </si>
  <si>
    <t>37881/5</t>
  </si>
  <si>
    <t>RF-01 Resilient Flooring @ Fitness - Model: I483V, Color: 00540 Spool, Installation: Brick</t>
  </si>
  <si>
    <t>37904/5</t>
  </si>
  <si>
    <t>37906/12</t>
  </si>
  <si>
    <t>RB-01 4" Vinyl Base @ Guest Room</t>
  </si>
  <si>
    <t>37906/13</t>
  </si>
  <si>
    <t>WC-03 Accent VWC at Guest Bath</t>
  </si>
  <si>
    <t>37913/4</t>
  </si>
  <si>
    <t>X-500A (City) Single Canvas Art</t>
  </si>
  <si>
    <t>37914/7</t>
  </si>
  <si>
    <t>37914/8</t>
  </si>
  <si>
    <t>VYL-002A (City) Signature Wall Vinyl - Headboard Wall</t>
  </si>
  <si>
    <t>37915/7</t>
  </si>
  <si>
    <t>Shower Surrounds - Side Panel 30" x 96" - Right</t>
  </si>
  <si>
    <t>Trench Drain - 30 x 60 - Left</t>
  </si>
  <si>
    <t>Trench Drain - 30 x 60 - Right</t>
  </si>
  <si>
    <t>12X24 CONTEMPORARY - 30 x 96 - Left - Attick Stock</t>
  </si>
  <si>
    <t>12X24 CONTEMPORARY - 30 x 96 - Right - Attick Stock</t>
  </si>
  <si>
    <t>12X24 CONTEMPORARY - 360 x 96 - Center - Attick Stock</t>
  </si>
  <si>
    <t>37920/3</t>
  </si>
  <si>
    <t>MKT-400 Pendant @ Market Place - Quantity as per Client</t>
  </si>
  <si>
    <t>37923/5</t>
  </si>
  <si>
    <t>37924/3</t>
  </si>
  <si>
    <t>MW-904Reception Accent Wall - ( as per the prototypical wall size, Price might vary as per site dimensions)</t>
  </si>
  <si>
    <t>MW-904LED strip lights @ Reception Accent Wall</t>
  </si>
  <si>
    <t>37947/10</t>
  </si>
  <si>
    <t>37962/5</t>
  </si>
  <si>
    <t>Z-Clip</t>
  </si>
  <si>
    <t>Mirror @ Kitchenette GST-503</t>
  </si>
  <si>
    <t>37967/8</t>
  </si>
  <si>
    <t>Vinyl Seaside Linen Tortoise Green</t>
  </si>
  <si>
    <t>CP-01 Carpet @ Guestroom</t>
  </si>
  <si>
    <t>GR-801 Artwork @ Guest Bathroom ( Option 2 - White )</t>
  </si>
  <si>
    <t>GR-102 Wardrobe Closet @ Guestroom</t>
  </si>
  <si>
    <t>GR-102A LED Strip Light @ Wardrobe Closet</t>
  </si>
  <si>
    <t>GR-108 TV Panel @ Guestroom</t>
  </si>
  <si>
    <t>GR-200 Upholstered Bench @ Guestroom</t>
  </si>
  <si>
    <t>GR-201 Chaise Lounge @ Guestroom</t>
  </si>
  <si>
    <t>GR-201A Throw Pillow @ Chaise Lounge</t>
  </si>
  <si>
    <t>Wooden cornice @ GR</t>
  </si>
  <si>
    <t>GR-101T Stone Top @ Guest Bathroom Vanity A (54"W)</t>
  </si>
  <si>
    <t>GR-103T Stone Top @ Nightstand</t>
  </si>
  <si>
    <t>GR-105T Stone Top @ Nightstand with Open Shelves</t>
  </si>
  <si>
    <t>GR-107T Stone Top @ Dresser</t>
  </si>
  <si>
    <t>PA-01 Robe Hooks @ Guest Bathroom</t>
  </si>
  <si>
    <t>PA-02 Toilet Paper Holder @ Guest Bathroom</t>
  </si>
  <si>
    <t>PA-03 Towel bar @ Guest Bathroom</t>
  </si>
  <si>
    <t>WC-02 Cutting fee</t>
  </si>
  <si>
    <t>WC-03 Accent Wall Covering @ Guest Corridor Door Drop</t>
  </si>
  <si>
    <t>WC-03 Cutting Fee</t>
  </si>
  <si>
    <t>WC-02 Main Wall Covering @ Guest Corridor</t>
  </si>
  <si>
    <t>Pulls</t>
  </si>
  <si>
    <t>Petrified Grey 2cm 127" x 63" 2cm: Chinook Grey (5853-52) (ES3431668)</t>
  </si>
  <si>
    <t>37970/11</t>
  </si>
  <si>
    <t>Filler</t>
  </si>
  <si>
    <t>Desc:PF-55.1 Vanity Type #10 77.75" W X 26.75"H X 25"D</t>
  </si>
  <si>
    <t>SUNDRY SHOP SHELVING SYSTEM (Filler)</t>
  </si>
  <si>
    <t>LED-Vanity Type #1 32" W * 26.75"H*25"D</t>
  </si>
  <si>
    <t>LED-Vanity Type #2 36" W*26.75"H*6"D</t>
  </si>
  <si>
    <t>LED-PF-55.1 Vanity Type #3.42W*26.75"H*25"D</t>
  </si>
  <si>
    <t>LED-Vanity Type #5.64.75"W*24"H*25"D</t>
  </si>
  <si>
    <t>LED-PF-55.2 Vanity Type #6 71.25"W*24"H*25"D</t>
  </si>
  <si>
    <t>LED-Vanity TYpe #7 73"W*26.75"H*25"D-L</t>
  </si>
  <si>
    <t>LED-Vanity Type #8 73"W*26.75"H*25"D-R</t>
  </si>
  <si>
    <t>LED-PF-55.1 Vanity Type #9 77.75"W*26.75"H*25"D-L</t>
  </si>
  <si>
    <t>LED-PF-55.1 Vanity Type #10 77.75" W*26.75"H*25"D-R</t>
  </si>
  <si>
    <t>37970/12</t>
  </si>
  <si>
    <t>Closet door frame &amp; casing- Small</t>
  </si>
  <si>
    <t>Closet door frame &amp; casing- Large - VIF</t>
  </si>
  <si>
    <t>37970/13</t>
  </si>
  <si>
    <t>Bottom roller &amp; slider</t>
  </si>
  <si>
    <t>37976/12</t>
  </si>
  <si>
    <t>C-12-PAD Carpet Pad @ Meeting Room: HartexÂ® FiberLockÂ® 32, Material weight: 32 oz / sq yd. Sold in 40 sy rolls</t>
  </si>
  <si>
    <t>C-13-PAD Carpet Pad @ Back of House: HartexÂ® FiberLockÂ® 32, Material weight: 32 oz / sq yd. Sold in 40 sy rolls</t>
  </si>
  <si>
    <t>37976/13</t>
  </si>
  <si>
    <t>VWC-17 Accent Wallcovering @ Meeting Room</t>
  </si>
  <si>
    <t>37976/14</t>
  </si>
  <si>
    <t>VWC-11 Main Wallcovering @ Lobby</t>
  </si>
  <si>
    <t>VWC-16 Main Wallcovering @ Meeting Room, Public Restroom &amp; Guest Laundry</t>
  </si>
  <si>
    <t>37991/6</t>
  </si>
  <si>
    <t>37994/5</t>
  </si>
  <si>
    <t>TRD-GR-LTS01-REV3 Nightstand Light @GR</t>
  </si>
  <si>
    <t>38002/8</t>
  </si>
  <si>
    <t>PA-CPT-01 Carpet on Staircase @ Lobby</t>
  </si>
  <si>
    <t>PA-CPT-02 Carpet @ Meeting Room</t>
  </si>
  <si>
    <t>PA-CPT-04 Carpet @ Corridors</t>
  </si>
  <si>
    <t>PA-CPT-05 Carpet @ Meeting Room Prefunction</t>
  </si>
  <si>
    <t>PA-CPT-01 Carpet on Staircase @ Lobby (Additional Qty)</t>
  </si>
  <si>
    <t>PA-CPT-04 Carpet @ Corridors (Additional Qty)</t>
  </si>
  <si>
    <t>PA-CPT-05 Carpet @ Meeting Room Prefunction (Additional Qty)</t>
  </si>
  <si>
    <t>38024/2</t>
  </si>
  <si>
    <t>38036/13</t>
  </si>
  <si>
    <t>2 pieces included per set</t>
  </si>
  <si>
    <t>ATTIC STOCK - NO ADDTIONAL CHARGE</t>
  </si>
  <si>
    <t>LOB-303-CSG Side Table @ Lounge Chair</t>
  </si>
  <si>
    <t>GR-316-C Wall-Mounted Valet @ Guestroom</t>
  </si>
  <si>
    <t>Tag #022 Nightstand</t>
  </si>
  <si>
    <t>IMPERIAL WHITE 2CM: Pearlato 419 2 cm 130 x 65</t>
  </si>
  <si>
    <t>GR-X-100.2.CU Wooden cornice</t>
  </si>
  <si>
    <t>GR-X-100.3.CU Wooden cornice</t>
  </si>
  <si>
    <t>GR-X-100.5.CU WTR Dual Roller Shade 194 1/8"W @ King Corner Room</t>
  </si>
  <si>
    <t>AB.001 Wooden 3d curved wall AGT LB-2050 Soft Touch 729 Light Grey</t>
  </si>
  <si>
    <t>Corner Profile @ AB.001 Wooden 3d curved wall AGT LB-2050 Soft Touch 729 Light Grey</t>
  </si>
  <si>
    <t>38044/4</t>
  </si>
  <si>
    <t>PF-603 A.C Shower Surrounds - Back Panel (72"x60")</t>
  </si>
  <si>
    <t>PF-603 C.C Shower Surrounds - Back Panel (66"x60")</t>
  </si>
  <si>
    <t>PF-604 C.C Shower Surrounds - Side Panel (60"x60")</t>
  </si>
  <si>
    <t>PF-602 A.C Tub Surrounds - Back Panel (60"x48")</t>
  </si>
  <si>
    <t>MATTE 72"X36" - ATTICK STOCK</t>
  </si>
  <si>
    <t>MATTE 72"X60" - ATTICK STOCK</t>
  </si>
  <si>
    <t>MATTE 34"X96" - ATTICK STOCK</t>
  </si>
  <si>
    <t>30" Accessory Ledge - ATTICK STOCK</t>
  </si>
  <si>
    <t>30" Curved Foot Rest - ATTICK STOCK</t>
  </si>
  <si>
    <t>38045/4</t>
  </si>
  <si>
    <t>38047/20</t>
  </si>
  <si>
    <t>HW-100 Door Pull @ Main Entry Door</t>
  </si>
  <si>
    <t>Lock Entry Door</t>
  </si>
  <si>
    <t>hinge</t>
  </si>
  <si>
    <t>Entry Door Latch</t>
  </si>
  <si>
    <t>HW-109 handle Restaurant entry door/barn door</t>
  </si>
  <si>
    <t>HW-102 sliding system Entry Door</t>
  </si>
  <si>
    <t>38047/21</t>
  </si>
  <si>
    <t>LEFT</t>
  </si>
  <si>
    <t>GLOSSY 44"x96"</t>
  </si>
  <si>
    <t>Shower Pans Glossy - 36x60 ADA - With Roll IN Ramp - 15 Inch GLOSSY</t>
  </si>
  <si>
    <t>ADA - LEFT</t>
  </si>
  <si>
    <t>ADA - Back Pannel</t>
  </si>
  <si>
    <t>PF-TA-503.C Soap Dish @ Guest Bath</t>
  </si>
  <si>
    <t>PF-TA-501R.C Foot Rest @ Guest Bath RIGHT</t>
  </si>
  <si>
    <t>PF-TA-501R.C Foot Rest @ Guest Bath LEFT</t>
  </si>
  <si>
    <t>PF-TA-502R.C Accessory Ledge @ Guest Bath RIGHT</t>
  </si>
  <si>
    <t>PF-TA-502R.C Accessory Ledge @ Guest Bath LEFT</t>
  </si>
  <si>
    <t>38064/4</t>
  </si>
  <si>
    <t>STF-03 Stone Top</t>
  </si>
  <si>
    <t>STF-03 - Stone Top</t>
  </si>
  <si>
    <t>FBF-16 TASSEL</t>
  </si>
  <si>
    <t>GR-CH-03.1 FBF-12-Fabric &amp; Leather @ Dining Chair (Similar to spec)</t>
  </si>
  <si>
    <t>GR-CG-07B STF-04 - Stone Top</t>
  </si>
  <si>
    <t>GR-CG-07C STF-04 - Stone Top</t>
  </si>
  <si>
    <t>STF-05 Stone Top</t>
  </si>
  <si>
    <t>GR-CG-01A.1 FBF-01 Velvet - Curdoroy Taupe @ Headboard (Similar to spec)</t>
  </si>
  <si>
    <t>38064/5</t>
  </si>
  <si>
    <t>GR-SE-01.3 FBF-08B- Velvet - Brown Stripe @ Sleeper Sofa (Similar to spec)</t>
  </si>
  <si>
    <t>38064/6</t>
  </si>
  <si>
    <t>GR-CG-02C.1 FBF-01 Velvet - Curdoroy Taupe @ Headboard (Similar to spec)</t>
  </si>
  <si>
    <t>38073/3</t>
  </si>
  <si>
    <t>Window @ Kitchen 2312 - REPLACEMENT</t>
  </si>
  <si>
    <t>Window @ Bedroom &amp; Living room with Ptac 2305</t>
  </si>
  <si>
    <t>38082/5</t>
  </si>
  <si>
    <t>HIGHLAND STORES LLC-CIC</t>
  </si>
  <si>
    <t>Right - Attick Stock</t>
  </si>
  <si>
    <t>Attick Stock - Left</t>
  </si>
  <si>
    <t>Attick Stock - Right</t>
  </si>
  <si>
    <t>38083/2</t>
  </si>
  <si>
    <t>38097/6</t>
  </si>
  <si>
    <t>Accessory Ledge @ Bath- Attic stock</t>
  </si>
  <si>
    <t>38099/2</t>
  </si>
  <si>
    <t>X-230 (All Schemes) : Nightstand King - 20"W x 18"D x 26.5"H - "1.Top: MDF with China local laminate with PVC banding to match wilsonart 8213K phantom cocoa 2.Body:MDF with engineer veneer to match wilsonart 8213K phantom cocoa 3.Base:Iron wit matte black powder coated 4.DTC ground mounted glide"</t>
  </si>
  <si>
    <t>Vanity Finger Handle</t>
  </si>
  <si>
    <t>Kitchen Wall Cabinet</t>
  </si>
  <si>
    <t>Touch Latch</t>
  </si>
  <si>
    <t>Front Panels @ Dishwasher</t>
  </si>
  <si>
    <t>Lazy Susan</t>
  </si>
  <si>
    <t>Trim for Ceiling Units</t>
  </si>
  <si>
    <t>Supporting Frame &amp; End Panels</t>
  </si>
  <si>
    <t>L-Brackets for Frame Support</t>
  </si>
  <si>
    <t>38141/12</t>
  </si>
  <si>
    <t>Back Panel - 60" x 96" @ GR Shower - Attick Stock</t>
  </si>
  <si>
    <t>38141/13</t>
  </si>
  <si>
    <t>PA-CPT-01 Carpet Elevator lobby @ GR Corridor</t>
  </si>
  <si>
    <t>PA-CPT-02 Carpet @ GR Corridor</t>
  </si>
  <si>
    <t>38141/14</t>
  </si>
  <si>
    <t>Net-Zero 24x24 Matte Porcelain Tile in Grey</t>
  </si>
  <si>
    <t>38141/15</t>
  </si>
  <si>
    <t>WC-01 Wallcovering standard @GR</t>
  </si>
  <si>
    <t>WC-02 Wallcovering accent @GR</t>
  </si>
  <si>
    <t>38141/16</t>
  </si>
  <si>
    <t>PA-WC-15 Wallcovering standard @ GR Corridor</t>
  </si>
  <si>
    <t>PA-WC-16 Wallcovering accent @ GR Corridor</t>
  </si>
  <si>
    <t>38142/3</t>
  </si>
  <si>
    <t>PA-207 Wall Sconces @ GR Corridor</t>
  </si>
  <si>
    <t>38145/3</t>
  </si>
  <si>
    <t>Task Chair fabric</t>
  </si>
  <si>
    <t>38145/4</t>
  </si>
  <si>
    <t>GR-101.1 Throw Pillow @ GR</t>
  </si>
  <si>
    <t>38146/2</t>
  </si>
  <si>
    <t>Window Treatment @ GR</t>
  </si>
  <si>
    <t>Wooden cornice</t>
  </si>
  <si>
    <t>38154/2</t>
  </si>
  <si>
    <t>CPT-02 @ Corridor</t>
  </si>
  <si>
    <t>CPT-04</t>
  </si>
  <si>
    <t>38168/2</t>
  </si>
  <si>
    <t>walk off matt Vestibule (1 box 12 tiles = 32.292 sf @ $231.31 per box) TDX27-52, Cutx, Thread, Dark Blue)</t>
  </si>
  <si>
    <t>38173/5</t>
  </si>
  <si>
    <t>BASE ADA (AR) WITH RAMP MATTE (SOLID WHITE, CENTER, 31"X63", MATTE) / - Replacement Item</t>
  </si>
  <si>
    <t>@ No charge</t>
  </si>
  <si>
    <t>Glossy</t>
  </si>
  <si>
    <t>@ No Charge</t>
  </si>
  <si>
    <t>38181/4</t>
  </si>
  <si>
    <t>1BR C KITCHEN TYPE : 1 (window)</t>
  </si>
  <si>
    <t>SWINERTON</t>
  </si>
  <si>
    <t>38181/5</t>
  </si>
  <si>
    <t>624837092133 WB LAURETTA NEW 900R TOP-SOLID WHITE</t>
  </si>
  <si>
    <t>38193/7</t>
  </si>
  <si>
    <t>38202/4</t>
  </si>
  <si>
    <t>GR-SS-01 Shower Surround - Back Panel @ Guest Bath</t>
  </si>
  <si>
    <t>GR-SS-02 Shower Surround Side Panel @ Guest Bath</t>
  </si>
  <si>
    <t>TRIM STICK (TK) (SOLID WHITE, GLOSSY, 3/4" X 2" X 96) / ACCESORIO DE MARMOL PROCESADO</t>
  </si>
  <si>
    <t>CORNER MOUNT SOAP DISH (CM) (SOLID WHITE, GLOSSY) / ACCESORIO DE MARMOL PROCESADO</t>
  </si>
  <si>
    <t>A FRAME</t>
  </si>
  <si>
    <t>GR-SP-01LShower Pan - Left (Quantity Includes Both Left &amp; Right)</t>
  </si>
  <si>
    <t>GR-SS-01Shower Surround - Back Panel @ Guest Bath</t>
  </si>
  <si>
    <t>GR-SS-02Shower Surround Side Panel @ Guest Bath (Left-82 + Right-83 = 165 EA)</t>
  </si>
  <si>
    <t>38202/5</t>
  </si>
  <si>
    <t>GR-SP-01L Shower Pan - Right</t>
  </si>
  <si>
    <t>38203/8</t>
  </si>
  <si>
    <t>L-CPAD-02Carpet Pad @ LQ GR</t>
  </si>
  <si>
    <t>38212/9</t>
  </si>
  <si>
    <t>PA-RF-01 Resilient Flooring @ Fitness</t>
  </si>
  <si>
    <t>24US/34 -PI</t>
  </si>
  <si>
    <t>E0133014007 Hanger ARIZONA ELASTRON 30 Colors</t>
  </si>
  <si>
    <t>Elastron</t>
  </si>
  <si>
    <t>E0139021807 Book DELTA 10x15 21 Colors</t>
  </si>
  <si>
    <t>E0150021803 Book MADRAS PLA5 9 Colors</t>
  </si>
  <si>
    <t>E0420014014 Hanger OMEGA ELASTRON 25 Colors</t>
  </si>
  <si>
    <t>E0447014014 Hanger TOKYO ELASTRON 16 Colors</t>
  </si>
  <si>
    <t>E0454014002 Hanger SEATTLE ELASTRON 22 Colors</t>
  </si>
  <si>
    <t>E0512062801 Book NAPPATECH 10x15 26 Colors</t>
  </si>
  <si>
    <t>E0513062801 Book ODYSSEY 10x15 33 Colors</t>
  </si>
  <si>
    <t>E0602062801 Book FALCON 10x15 21 Colors</t>
  </si>
  <si>
    <t>E0603014001 Hanger HERITAGE ELASTRON 18 Colors</t>
  </si>
  <si>
    <t>E0604014001 Hanger KENYA ELASTRON 22 Colors</t>
  </si>
  <si>
    <t>E0605014001 Hanger MACAU ELASTRON 18 Colors</t>
  </si>
  <si>
    <t>E0636014001 Hanger BROOKLYN ELASTRON 21 Colors</t>
  </si>
  <si>
    <t>E0725014001 Hanger SCALA ELASTRON 24 Colors</t>
  </si>
  <si>
    <t>E0726014011 Hanger CASINO MAGENTA 30 Colors</t>
  </si>
  <si>
    <t>E0770014001 Hanger BALTIC ELASTRON 20 Colors</t>
  </si>
  <si>
    <t>E0772014001 Hanger VIENNA ELASTRON 20 Colors</t>
  </si>
  <si>
    <t>E0953014011 Hanger NORDIC ELASTRON 10 Colors</t>
  </si>
  <si>
    <t>E0954014001 Hanger PORTLAND ELASTRON 12 Colors</t>
  </si>
  <si>
    <t>E1002014001 Hanger SEOUL ELASTRON 12 Colors</t>
  </si>
  <si>
    <t>E1005014001 Hanger SHANGHAI ELASTRON 14 Colors</t>
  </si>
  <si>
    <t>E1009014001 Hanger CANYON ELASTRON 10 Colors</t>
  </si>
  <si>
    <t>E1011014001 Hanger BULL ELASTRON 12 Colors</t>
  </si>
  <si>
    <t>24US/35 - PI</t>
  </si>
  <si>
    <t>38219/5</t>
  </si>
  <si>
    <t>RB-002 Rubber Base @ Corridor</t>
  </si>
  <si>
    <t>RB-004 Rubber Base @ Fitness</t>
  </si>
  <si>
    <t>24US/33 - PI</t>
  </si>
  <si>
    <t>SKU - 600010001909</t>
  </si>
  <si>
    <t>Surrounds 32x72 - 12x24 Contemporary - Left - Attick Stock</t>
  </si>
  <si>
    <t>Super 8 motel - TN.</t>
  </si>
  <si>
    <t>Surrounds 32x72 - 12x24 Contemporary - Right - Attick Stock</t>
  </si>
  <si>
    <t>Back Panel - Attick Stock</t>
  </si>
  <si>
    <t>back panel (1)</t>
  </si>
  <si>
    <t>Surrounds 32x72 - 12x24 Contemporary - Left</t>
  </si>
  <si>
    <t>Surrounds 32x72 - 12x24 Contemporary - Right</t>
  </si>
  <si>
    <t>ADA- BACK PANEL</t>
  </si>
  <si>
    <t>ADA- SIDE PANELS - Left</t>
  </si>
  <si>
    <t>ADA- SIDE PANELS - Right</t>
  </si>
  <si>
    <t>ADA- RIGHT HAND DRAIN W/ RAMP</t>
  </si>
  <si>
    <t>AGA- LEFT HAND DRAIN W/ RAMP</t>
  </si>
  <si>
    <t>38238/5</t>
  </si>
  <si>
    <t>Hardware: Towel bar SS304, Sain 330x76x12.7mm</t>
  </si>
  <si>
    <t>38239/6</t>
  </si>
  <si>
    <t>Shower surround - 32 x 96 - Glossy - Vertical Vision</t>
  </si>
  <si>
    <t>Shower surround - 60 x 96 - Glossy - Vertical Vision</t>
  </si>
  <si>
    <t>Attick Stock - Glossy 32"X96"</t>
  </si>
  <si>
    <t>Attick Stock - Center 60"X96"</t>
  </si>
  <si>
    <t>3/4" X 2" X 96 - Attick Stock</t>
  </si>
  <si>
    <t>Tub surround - 30 x 84 - Glossy - Vertical Vision</t>
  </si>
  <si>
    <t>Tub surround - 60 x 84 - Glossy - Vertical Vision</t>
  </si>
  <si>
    <t>Shower pan 60"x30" center drain</t>
  </si>
  <si>
    <t>38239/7</t>
  </si>
  <si>
    <t>Shower Pans Glossy - 32x60 Center</t>
  </si>
  <si>
    <t>38243/2</t>
  </si>
  <si>
    <t>600010000897 - aqua white 3D Corso Italia - Private Labelled - In Stock in New Jersey Warehouse</t>
  </si>
  <si>
    <t>38251/6</t>
  </si>
  <si>
    <t>GRT-604.F Vinyl (Microfiber # 5017-11)</t>
  </si>
  <si>
    <t>GR-106.F1 Fabric @ Sleeper Sofa (14 Yards)</t>
  </si>
  <si>
    <t>Amazon - Light Taupe</t>
  </si>
  <si>
    <t>FB-13-REV3 Fabric Davis Moly 46 @GR Wingate (Est- 3 yards)</t>
  </si>
  <si>
    <t>GR-202.1-SGF Fabric @ Lounge Chair (3yds per)</t>
  </si>
  <si>
    <t>X-SG-212F.C Fabric @ Sleeper Sofa In Guestroom (9.3 yds)</t>
  </si>
  <si>
    <t>38253/3</t>
  </si>
  <si>
    <t>GR-102-ART Framed Artwork @ Sofa Sleeper (Image size : 36" x 14" Mat: 2" thk, white PS frame, black, 1" thick, square flat Hardware: 3-point security hardware)</t>
  </si>
  <si>
    <t>GR-101-ART Framed Artwork @ Queen Headboards - One Per Headboard - Image size: 60"W x 36"H, Overall 50" x 38"H, Frame: Aluminum Alloy Floater Frame</t>
  </si>
  <si>
    <t>CORR-101-ART Artwork (2 of 4) @ Elevator Lobby</t>
  </si>
  <si>
    <t>Stationary Panel@ Window Treatment</t>
  </si>
  <si>
    <t>38256/2</t>
  </si>
  <si>
    <t>GST-300 A-CSG Legs</t>
  </si>
  <si>
    <t>Desc:F-06 Lanes Coffee Table: 1. 1/4" Tempered glass top 2. open on body 3. weight capacity 400lbs 4.MDF with lacquer coating 5. 201SS chrome base; Dim: 48"W x 36"D x 18"H - ***REMAKE (4) COCKTAIL TABLES W/NEW FINISH WV-002-2</t>
  </si>
  <si>
    <t>Robe Hook</t>
  </si>
  <si>
    <t>38257/2</t>
  </si>
  <si>
    <t>38258/3</t>
  </si>
  <si>
    <t>CPT-01Main Carpet Tile @ Guest Suite- estimated QTY(Will receive accurate when we get seaming Diagrams)</t>
  </si>
  <si>
    <t>CPT-01.1Carpet Base @ Guest Suite</t>
  </si>
  <si>
    <t>CPT-02Accent Carpet Tile @ Guest Suite- estimated QTY(Will receive accurate when we get seaming Diagrams)</t>
  </si>
  <si>
    <t>WC-02</t>
  </si>
  <si>
    <t>38258/4</t>
  </si>
  <si>
    <t>38259/3</t>
  </si>
  <si>
    <t>GR-101.F1 Fabric @ Lounge Chair (4.5 Yards)</t>
  </si>
  <si>
    <t>SP-350C.FA Fabric - Meeting Room Chair - 1.5 Yards</t>
  </si>
  <si>
    <t>GR.FB.003 Fabric @Sofa - KENYA/ASH - (Sold In METERS)</t>
  </si>
  <si>
    <t>38259/4</t>
  </si>
  <si>
    <t>Fabric @ Banquette Back(10 yards)</t>
  </si>
  <si>
    <t>Fabric @ Cushion ( 2.5 yard)</t>
  </si>
  <si>
    <t>Fabric @ Sofa (9 yards Included)</t>
  </si>
  <si>
    <t>GREAT-100A-ART Large Artwork @ Bar Lounge Area</t>
  </si>
  <si>
    <t>PA-501Decorative Mirror @ Guest Elevator Lobbies</t>
  </si>
  <si>
    <t>PA-502Bathroom Mirror</t>
  </si>
  <si>
    <t>PA-506Wall Hooks</t>
  </si>
  <si>
    <t>38263/2</t>
  </si>
  <si>
    <t>PA-500. PA-500 TV Lounge Artwork per Brand Prototype.</t>
  </si>
  <si>
    <t>PA-505 Guest Engagement Wall Artwork as per Brand Prototype.</t>
  </si>
  <si>
    <t>PA-507A Artwork at Lobby (1 of 3).36 x 48.</t>
  </si>
  <si>
    <t>PA-507B Artwork at Lobby (2 of 3). 44x48.</t>
  </si>
  <si>
    <t>PA-507C. Artwork at Lobby (3 of 3). 36x48.</t>
  </si>
  <si>
    <t>38264/4</t>
  </si>
  <si>
    <t>CPT-10.1 Carpet Base @ Corridor at Meeting</t>
  </si>
  <si>
    <t>CPT-10Carpet Tile @ Corridor, TV Lounge, Board Room &amp; Meeting Room</t>
  </si>
  <si>
    <t>CPT-11Carpet Tile @ Lobby Inset</t>
  </si>
  <si>
    <t>CPT-12Carpet @ BOH &amp; Stairwells</t>
  </si>
  <si>
    <t>CPT-12.1Carpet Base @ BOH &amp; Stairwells</t>
  </si>
  <si>
    <t>MR-400-SG. Stacking Chair @ Meeting Room. Model CY-1821. Elastron Queens 0442, color Elephant 04420161. 1 yd/chair.</t>
  </si>
  <si>
    <t>GR-402L.1 TASSELS @ GUESTROOM CLOSET 8.3" Total / 4.7" Tassel + 3.5" Loop</t>
  </si>
  <si>
    <t>GRT-201 Cocktail Table @ Entry Lounge</t>
  </si>
  <si>
    <t>Barn Door Opening CASING - Plywood with Natural Maple Veneer, Dims: 42-3/4"W x 92"D x 7"H - KD Packing and Shipping</t>
  </si>
  <si>
    <t>F-07 SIDE TABLE: D15.75 x H17.72</t>
  </si>
  <si>
    <t>POOL-201; Side Table at Pool; P-KD-S0278</t>
  </si>
  <si>
    <t>RG-215; Towel Cubby Station at Pool and Fitness</t>
  </si>
  <si>
    <t>POOL-204; Coffee Table at Pool,</t>
  </si>
  <si>
    <t>need to order replacements for damages/missing pieces for Kitchen Cabinets</t>
  </si>
  <si>
    <t>LM-226- C/ 48"W Quartz Coffee Table</t>
  </si>
  <si>
    <t>GRT-203 2 Seater Quartz Top Dining Table w/ Base @ Breakfast Area</t>
  </si>
  <si>
    <t>Vinyl: for LM-227-C Coffee Table (2 Yards)</t>
  </si>
  <si>
    <t>GRT-205 High Accent Tables (Set of 2) @ Lounge Area</t>
  </si>
  <si>
    <t>Desc:GR-202S Single Nightstand - Left w/ 3-way Switch @ King Headboard (Electric Outlets Sold Separately) Supplier Desc: Items Code: GR-201.L Gibam Code: QUI0100177</t>
  </si>
  <si>
    <t>GR-203S Single Nightstand - Right w/ 3-Way Switch @ King Headboard (Electric Outlets Sold Separately)</t>
  </si>
  <si>
    <t>Under Cabinet Lighting</t>
  </si>
  <si>
    <t>38273/16</t>
  </si>
  <si>
    <t>38273/17</t>
  </si>
  <si>
    <t>vinyl for headboard/closet/mirror/bed base</t>
  </si>
  <si>
    <t>38278/5</t>
  </si>
  <si>
    <t>THESE PANELS ARE PRE FABRACATED TO 32X96 / YUB SIZES WILL HAVE TO BE CUT DOWN ON SITE.</t>
  </si>
  <si>
    <t>Innovation Hospitality Purveyors</t>
  </si>
  <si>
    <t>38282/11</t>
  </si>
  <si>
    <t>CD2-LAR-03 Lario Dapple Grey</t>
  </si>
  <si>
    <t>38296/5</t>
  </si>
  <si>
    <t>BLACK HANDLE 170X10X32MM 21683-160-MB</t>
  </si>
  <si>
    <t>Towel bar: SS304 Satin Finish</t>
  </si>
  <si>
    <t>38296/6</t>
  </si>
  <si>
    <t>X-MW-710A.C</t>
  </si>
  <si>
    <t>X-MW-710B.C</t>
  </si>
  <si>
    <t>X-MW-710C.C</t>
  </si>
  <si>
    <t>X-MW-710D.C</t>
  </si>
  <si>
    <t>X-ML-710.1.C</t>
  </si>
  <si>
    <t>38297/3</t>
  </si>
  <si>
    <t>GR-100.F Fabric @ Sleeper Sofa - 9 yds ea (GV running line, similar to spec)</t>
  </si>
  <si>
    <t>GR-102.F Fabric @ Lounge Chair - 4.5 yds ea (GV running line, similar to spec)</t>
  </si>
  <si>
    <t>GR-150.F Fabric @ Chaise Lounge- 4.5 yds ea (GV running line, similar to spec)</t>
  </si>
  <si>
    <t>38299/5</t>
  </si>
  <si>
    <t>GR-300.FB Vinyl @ King Headboard Bottom - 00 yds ea (GV running line, similar to spec)</t>
  </si>
  <si>
    <t>38305/8</t>
  </si>
  <si>
    <t>38305/9</t>
  </si>
  <si>
    <t>GR-WC-02-C Wallcovering @ GR Bath</t>
  </si>
  <si>
    <t>38318/2</t>
  </si>
  <si>
    <t>38327/10</t>
  </si>
  <si>
    <t>CPAD-02 Carpet Pad at Administrative Offices</t>
  </si>
  <si>
    <t>38329/3</t>
  </si>
  <si>
    <t>38331/3</t>
  </si>
  <si>
    <t>LM-MW-1B.C Front Desk-B</t>
  </si>
  <si>
    <t>38359/3</t>
  </si>
  <si>
    <t>GR-601 Vanity Mirror @ Guest Bath</t>
  </si>
  <si>
    <t>Casegoods Hooks</t>
  </si>
  <si>
    <t>38360/2</t>
  </si>
  <si>
    <t>CORR-500 Wall Sconce-Right @ Guest Corridor</t>
  </si>
  <si>
    <t>38363/3</t>
  </si>
  <si>
    <t>38366/5</t>
  </si>
  <si>
    <t>CPP-01 Carpet Pad @ Guestroom</t>
  </si>
  <si>
    <t>38373/11</t>
  </si>
  <si>
    <t>38376/2</t>
  </si>
  <si>
    <t>38396/2</t>
  </si>
  <si>
    <t>38403/7</t>
  </si>
  <si>
    <t>QC6 Quite Cushion 4mm x 6</t>
  </si>
  <si>
    <t>38411/3</t>
  </si>
  <si>
    <t>PA-AC02 Metal Bar Foot Rail @ PA</t>
  </si>
  <si>
    <t>PA-TB01 Table @PA</t>
  </si>
  <si>
    <t>38412/6</t>
  </si>
  <si>
    <t>PA-CH01 Breakfast Area Chair @PA</t>
  </si>
  <si>
    <t>PA-CH03 Armchair @PA</t>
  </si>
  <si>
    <t>PA-ST02 Bar Stool @PA</t>
  </si>
  <si>
    <t>38419/10</t>
  </si>
  <si>
    <t>GC-CPT.001 Carpet Shaw Contract Atticus Tile, 5T622 @GR Corridor</t>
  </si>
  <si>
    <t>GC-CWB.001 Carpet Base Shaw Contract Ambition IV 26 color 415 @GR Corridor</t>
  </si>
  <si>
    <t>38419/11</t>
  </si>
  <si>
    <t>38422/3</t>
  </si>
  <si>
    <t>GR - Window Treatment 34" W @ GR</t>
  </si>
  <si>
    <t>GR - Window Treatment 142" W @ GR</t>
  </si>
  <si>
    <t>GR - Window Treatment 45" W @ GR</t>
  </si>
  <si>
    <t>GR - Window Treatment 76" W @ GR</t>
  </si>
  <si>
    <t>GR - Window Treatment 204" W @ GR</t>
  </si>
  <si>
    <t>38422/4</t>
  </si>
  <si>
    <t>PA - Window Treatment @ 158 W - Lobby C</t>
  </si>
  <si>
    <t>PA - Window Treatment @ 113 W - Lobby E</t>
  </si>
  <si>
    <t>PA - Window Treatment @ 108 W - Lobby F</t>
  </si>
  <si>
    <t>38443/2</t>
  </si>
  <si>
    <t>LEFT - ATTICK STOCK</t>
  </si>
  <si>
    <t>Quality Inn Del Valle</t>
  </si>
  <si>
    <t>RIGHT - ATTICK STOCK</t>
  </si>
  <si>
    <t>38445/2</t>
  </si>
  <si>
    <t>Ramp for ADA Roll-In Shower Pan</t>
  </si>
  <si>
    <t>38478/5</t>
  </si>
  <si>
    <t>to be cut to mosaic.</t>
  </si>
  <si>
    <t>38521/5</t>
  </si>
  <si>
    <t># 41828 30x96</t>
  </si>
  <si>
    <t># 41828</t>
  </si>
  <si>
    <t>ADA</t>
  </si>
  <si>
    <t>@ No Charge - Attick Stock</t>
  </si>
  <si>
    <t>38543/5</t>
  </si>
  <si>
    <t>GR-303L/R-CG GR-002-ACC : 72"WLED Strip light above TV panel-L/R(Hardwired) GR-002-ACC : 28"WLED Strip light below Ledge/ Shelf-L/R (Hardwired) GR-002-ACC :Rocker Switch for LED Strip Light @TV Panel</t>
  </si>
  <si>
    <t>MileStone Tycoon Smoke 12x24 Matte</t>
  </si>
  <si>
    <t>WC-02 Accent Wallcovering @Headboard Wall GR (300 LY)</t>
  </si>
  <si>
    <t>38555/10</t>
  </si>
  <si>
    <t>38565/9</t>
  </si>
  <si>
    <t>GR-200B ADA fabric</t>
  </si>
  <si>
    <t>DAVIS CLOUD 79</t>
  </si>
  <si>
    <t>GR-210 Bench @ PTAC</t>
  </si>
  <si>
    <t>GR-903A.1 Window treatment Valance</t>
  </si>
  <si>
    <t>38567/2</t>
  </si>
  <si>
    <t>GR-401 Nightstand Table Lamp</t>
  </si>
  <si>
    <t>38576/2</t>
  </si>
  <si>
    <t>38577/5</t>
  </si>
  <si>
    <t>CORR-802 Vinyl Wall Covering @ Corridors (Below Chair Rail Level) (VIF)</t>
  </si>
  <si>
    <t>38580/2</t>
  </si>
  <si>
    <t>Guestroom Entry Door Signage</t>
  </si>
  <si>
    <t>38587/4</t>
  </si>
  <si>
    <t>5% Overage for CP-02E</t>
  </si>
  <si>
    <t>3% Overage for CP-01E</t>
  </si>
  <si>
    <t>38587/5</t>
  </si>
  <si>
    <t>CPP-02 Carpet Pad @ Corridors: Hospitality 32 oz 6E 0653 ||Weight-32oz.||Stretch-In| roll size is 40 sq. yds. per roll</t>
  </si>
  <si>
    <t>CPP-01 Guestroom Carpet Pad: SHospitality 32 oz 6E 0653 ||Weight-32oz.||Stretch-In| roll size is 40 sq. yds. per roll</t>
  </si>
  <si>
    <t>38612/2</t>
  </si>
  <si>
    <t>CPT-04 Broadloom Carpet @ Guestroom</t>
  </si>
  <si>
    <t>38628/10</t>
  </si>
  <si>
    <t>CPAD-02 Carpet Pad @ Guestroom: Eco Fiber 32oz</t>
  </si>
  <si>
    <t>38628/9</t>
  </si>
  <si>
    <t>CPT-04 Carpet @ Guestroom: 502 Mosaic 32oz. Color: 197</t>
  </si>
  <si>
    <t>38630/23</t>
  </si>
  <si>
    <t>CT-08.1&amp; CT-12 FLOOR TILE @ ELEVATORHYDRATION STATION, WOMENS &amp; MENS RR 8th floor</t>
  </si>
  <si>
    <t>CT-09 BEVEL @ WOMEN &amp; MEN POOL AREA 2ND FLOOR</t>
  </si>
  <si>
    <t>38630/24</t>
  </si>
  <si>
    <t>CT-10 level 8 @ Bar die wall tile 8th floor</t>
  </si>
  <si>
    <t>38630/25</t>
  </si>
  <si>
    <t>WC-07 apolo dining accent wall 8th floor BBAL25 all about linen rose beige</t>
  </si>
  <si>
    <t>38630/26</t>
  </si>
  <si>
    <t>WC-13 TIMBERLINE II WALNUT GEMINI DINING SOFFIT &amp; DINING 8TH FLOOR</t>
  </si>
  <si>
    <t>38636/2</t>
  </si>
  <si>
    <t>HFD HAWTHORN/LA QUINTA, MEBANE, NC</t>
  </si>
  <si>
    <t>38637/3</t>
  </si>
  <si>
    <t>PA-CPP-10 Broadloom Carpet Pad @ Staircase, Corridor &amp; Public Area</t>
  </si>
  <si>
    <t>GR-101 Framed Artwork @ King Headboard Chemetal #931</t>
  </si>
  <si>
    <t>PA-ART01-HI Artwork @ PA breakfast</t>
  </si>
  <si>
    <t>PA-ART02-HI Artwork @ Corridor</t>
  </si>
  <si>
    <t>PA-ART03-HI Artwork @ Meeting Room</t>
  </si>
  <si>
    <t>RR-MIR01-HI LED mirror @ PA restrooms</t>
  </si>
  <si>
    <t>Staircase Beam Carbon Steel 1067*50*(6+6)mm carbon steel plate stringer (1067mm is height, 6mm is the thickness ) Powder Coated Tread Support 6mm thickness carbon steel tread ( Closed ) Tread Marble 16mm thickness white marble tread - Closed Polish Stairs Railing (Height=42") Steel Railing 50*(6+6)mm carbon steel railing 50mm is the width 6mm is the thickness Brushed Expansion Bolt S.S304 M8*100 expansion bolt Brushed</t>
  </si>
  <si>
    <t>Staircase Beam Carbon Steel 250*200*6mm carbon steel stairs beam Powder Coated Tread Support 8mm thickness carbon steel tread Tread Marble 80mm height-16mm thick natural marble tread Polish Stairs Railing (Height=42") Double Sides Standoff F42.4mm stainless steel 304 standoff Brushed Glass 12mm tempered glass -SGCC certificate Clear Handrail F42.4mm stainless steel 304 handrail-side install Brushed Expansion Bolt S.S304 M8*100 expansion bolt Brushed</t>
  </si>
  <si>
    <t>X-250A (City Scheme) : On the go Station- Left - 60"W x 5-1/2"D x 66"H - MIRROR WITH INTEGRATED SHELF---On the go station - power left "1.6mm silver mirror 2.mirror frame: 201ss to match tiger drylac #38/15021 champagne 3.201ss robe hooks with matte black powdercoated 4.Upper Panel: MDF with China local laminate to match Phantom Cocoa #8213K-28 ; 5.Below Panel: MDF with China local laminate to match Wisonart Indigo #D379-60 5.Shelf:MDF with China local laminate to match Phantom Cocoa #8213K-28 ; 6.Not include outlet/Plug"</t>
  </si>
  <si>
    <t>X-250B (City Scheme) : On the go Station- Left - 60"W x 5-1/2"D x 66"H - MIRROR WITH INTEGRATED SHELF---On the go station - power left ""1.6mm silver mirror 2.mirror frame: 201ss to match tiger drylac #38/15021 champagne 3.201ss robe hooks with matte black powdercoated 4.Upper Panel: MDF with China local laminate to match Phantom Cocoa #8213K-28 ; 5.Below Panel: MDF with China local laminate to match Wilsonart solid charcoal 10592-38 laminate 5.Shelf:MDF with China local laminate to match Phantom Cocoa #8213K-28 ; 6.Not include outlet/Plug"</t>
  </si>
  <si>
    <t>X-260A (City Scheme) : Inset Amenity Tower- Left - 24"W x 23"D x 87"H - "1.Shelf top &amp; inside lower cabinet :MDF with China local laminate to match Wilsonart 8213K phantom cocoa 2.Upper wall panel::MDF with engineer veneer to match wilsonart indigo D379 laminate 3.Exsterior cabinet:MDF with engineer veneer to match Wilsonart 8213K phantom cocoa 4.PVC edge banding"</t>
  </si>
  <si>
    <t>X-251C On the go Station- Left - 60"W x 5-1/2"D x 66"H, MIRROR WITH INTEGRATED SHELF---On the go station - power Left "1.6mm silver mirror 2.mirror frame: 201ss to match tiger drylac #38/15021 champagne 3.201ss robe hooks with matte black powdercoated 4.Upper Panel: MDF with China local laminate to match Phantom Cocoa #8213K-28 ; 5.Below Panel: MDF with China local laminate to match Wilsonart Dove Grey D92-60 laminate 5.Shelf:MDF with China local laminate to match Phantom Cocoa #8213K-28 ; 6.Not include outlet/Plug"</t>
  </si>
  <si>
    <t>X-270 (All Schemes) : TV Panel Right - 60"W x 3"D x 31"H - "1. MDF with engineer veneer to match Wilsonart Phantom Cocoa #8213K-28 2. MDF painting finish to Wilsonart Solicor Linen # D427-01 3. Not include plug/light switch"</t>
  </si>
  <si>
    <t>X-280A (City Scheme) : Open Closet Unit Left- Semi Open closet in lieu of open closet - 39"W x 24"D x 77"H, "1. Wardrobe: MDF with engineer veneer to match Wilsonart 8213K phantom cocoa 2. Drawer top&amp;shelf: MDF with China local laminate to Wilsonart 8213K phantom cocoa 3. Dawer front:MDF with engineer veneer to match Wilsonart indigo D379 laminate 4. China local pull&amp;round rob:201ss with matte black powdercoated 5. DTC hinge &amp; DTC undermount drawer glides"</t>
  </si>
  <si>
    <t>X-285A (City Scheme) : Luggage Bench 36- Left - 36"W x 17.5"D x 18"H - "1.COM(Richloom sea breeze colour - sunshine) 2. CA117 Foam 3. Seat frame: MDF with China local laminate to match Wilsonart 8213K phantom cocoa 4. Wood leg: MDF with engineer veneer to match Wilsonart 8213K phantom cocoa 5.201ss legs:matte black powdercoated"</t>
  </si>
  <si>
    <t>X-290 (All Schemes) : Vanity Base Left - 48"W x 22"D x 36"H - "1. Not include quartz top/sink/facuet 2. Body:Marine plywood with China local laminate to match Wilsonart 8213K phantom cocoa 3.Base: 304ss with matte black powdercoated "</t>
  </si>
  <si>
    <t>RR-VN01.L-HI Vanity support 01 left @ PA restrooms</t>
  </si>
  <si>
    <t>RR-VN01.R-HI Vanity support 01 right @ PA restrooms</t>
  </si>
  <si>
    <t>PA-RF-10 Resilient flooring @ PA gym - VYLM-000062 - Roll - Laminate - L 1,Forest RX 3381 Black Walnut, 2mm + 5mm (U) x 72in</t>
  </si>
  <si>
    <t>PA-RF-11 Resilient flooring @ PA gym - LMNTC-000301 - Roll - Laminate - L9C, ECOFit 629A Big Bang Blue, Coated 3.2mm + 5mm (U) x 48in</t>
  </si>
  <si>
    <t>PA-VWC-14-C Wallcovering @ PA (Prototype US Vinyl)</t>
  </si>
  <si>
    <t>PA-VWC-15-C Wallcovering accent @ PA (Prototype US Vinyl)</t>
  </si>
  <si>
    <t>PA-WC-03 Wallcovering @ Guestroom Corridor</t>
  </si>
  <si>
    <t>BOH-601 Task Chair</t>
  </si>
  <si>
    <t>Vinyl for dinning chair</t>
  </si>
  <si>
    <t>Vinyl (Pattern Name: Elastron Color: Arizona Cuoio Width: 140cm Content: Surface:91% PVC + 9% PU ; Backing composition: 95% Polyester + 5% Cotton Durability: Abrasion test: &gt;800.000 cycles Fire Rating: BS 5852 Part I; EN 1021-1/2; CA Tech. Bull. 117:2013 / NFPA 260)</t>
  </si>
  <si>
    <t>(A) PA-301 30x24 Dining Table @ Communal Sofa</t>
  </si>
  <si>
    <t>(A) PA-302 36x36 Dining Table</t>
  </si>
  <si>
    <t>(A) PA-350 Small Tea-Height Dining Table</t>
  </si>
  <si>
    <t>(A) PA-352 Counter Height Communal Table</t>
  </si>
  <si>
    <t>X-SG-213F.C Fabric @ Task Chair In Guestroom (3.0 yds)</t>
  </si>
  <si>
    <t>LB-2200 239 Light Walnut</t>
  </si>
  <si>
    <t>FMR-100AB (City) Dual Roller System - Blackout</t>
  </si>
  <si>
    <t>EX-100 Roller Sheer</t>
  </si>
  <si>
    <t>PA-CP-12-C Carpet @ PA boardroom &amp; meeting room (TBD)</t>
  </si>
  <si>
    <t>38654/2</t>
  </si>
  <si>
    <t>TILE FOR BEHIND SINK / SHOWER</t>
  </si>
  <si>
    <t>Finecraft Contractors</t>
  </si>
  <si>
    <t>38671/6</t>
  </si>
  <si>
    <t>PA-AC-01 Reception back wall decoration @PAReception Back Wall</t>
  </si>
  <si>
    <t>PA-SK-01 Sink vanity UCB-20-2 @ PA Restrooms</t>
  </si>
  <si>
    <t>PA-DIN-100 Dining Table (Quartz top not included)@Restaurant</t>
  </si>
  <si>
    <t>PA-DIN-102 Round Table (Quartz top not included)@Restaurant</t>
  </si>
  <si>
    <t>PA-LOB-103 Circular Table 24" DIA @PA LobbyLounge</t>
  </si>
  <si>
    <t>PA-WC-01 Accent Wallcovering Topli TWM21108-4(44") @Public Area</t>
  </si>
  <si>
    <t>GC-WC-01 Accent Wallcovering Topli TWM21102-9(44" W) @GR Corridor Door Drops</t>
  </si>
  <si>
    <t>PA-WC-02 General Wallcovering Topli TWM21301 -3(52") @Public Area</t>
  </si>
  <si>
    <t>PA-WC-03 Custom Mural Wallcovering @Receptionback wall</t>
  </si>
  <si>
    <t>PA-DIN-900 Aluminium Slat Wall Divider (PaintedWood) @Restaurant and Elevator Lobby</t>
  </si>
  <si>
    <t>PA-DIN-901 Footrest on Bar Unit @Bar</t>
  </si>
  <si>
    <t>PA-DIN-205 Banquette Booth Seating @Restaurant</t>
  </si>
  <si>
    <t>PA-DIN-206 Banquette Booth Seating @Restaurant</t>
  </si>
  <si>
    <t>PA-DIN-207 L shape Banquette Booth Seating@Restaurant</t>
  </si>
  <si>
    <t>PA-LOB-200 Armchair @Lobby Lounge</t>
  </si>
  <si>
    <t>PA-LOB-201 Sofa @Lobby Lounge</t>
  </si>
  <si>
    <t>PA-LOB-202 Ottoman @Lobby Lounge</t>
  </si>
  <si>
    <t>PA-LOB-203 Sofa @Lobby Lounge</t>
  </si>
  <si>
    <t>PA-LOB-201.1 Decorative Pillow Cushion @Lobby</t>
  </si>
  <si>
    <t>38671/7</t>
  </si>
  <si>
    <t>PA-RF-01 Resilient Floor Ecore Forest RX - 2990@Fitness</t>
  </si>
  <si>
    <t>TRD-000086</t>
  </si>
  <si>
    <t>38672/2</t>
  </si>
  <si>
    <t>38672/3</t>
  </si>
  <si>
    <t>CPT-011A Carpet Tile @ Corridor</t>
  </si>
  <si>
    <t>38738/2</t>
  </si>
  <si>
    <t>Shower Pans Glossy - 34x60 Left Desc:TRENCH LEFT DRAIN Replacement</t>
  </si>
  <si>
    <t>Shower Pans Glossy - 34x60 Right Replacement</t>
  </si>
  <si>
    <t>38740/2</t>
  </si>
  <si>
    <t>38747/14</t>
  </si>
  <si>
    <t>Adhesive MI15035</t>
  </si>
  <si>
    <t>Adhesive MI15001</t>
  </si>
  <si>
    <t>38754/3</t>
  </si>
  <si>
    <t>GR-401-WT Window Treatment Panel Fabrication</t>
  </si>
  <si>
    <t>Wall Brackets</t>
  </si>
  <si>
    <t>Rods</t>
  </si>
  <si>
    <t>38755/4</t>
  </si>
  <si>
    <t>(3/4" X 2 X 96 TRIM STRIP ATTIC STOCK @ NO CHARGE)</t>
  </si>
  <si>
    <t>Dolce Italia Pure White 30" x 30"</t>
  </si>
  <si>
    <t>Intertech Flooring</t>
  </si>
  <si>
    <t>AQUATERRA OUTDOORS</t>
  </si>
  <si>
    <t>Fiandre Marmi Maximum Majestic Onyx Bright 120x60 Polished (13 slabs)</t>
  </si>
  <si>
    <t>Fiandre - Tao Brown 12x24</t>
  </si>
  <si>
    <t>Upholstery: Moxie Field</t>
  </si>
  <si>
    <t>ICON TRAVERTINE RIVER 60x60 2CM 24X24 Inches</t>
  </si>
  <si>
    <t>ZENITH ROOFING SERVICES</t>
  </si>
  <si>
    <t>39040/2</t>
  </si>
  <si>
    <t>39081/2</t>
  </si>
  <si>
    <t>fitness wall paper</t>
  </si>
  <si>
    <t>PA-WT-02 Mural @ Registration</t>
  </si>
  <si>
    <t>PA- VF-11 Vinyl Flooring @ Fitness (Cushion Underlayment not Included)</t>
  </si>
  <si>
    <t>ST-51 Stone @ Model Room Threshold: Product: Stalattite Striata Polished Color/Finish: Polished Edge Detail: Eased edge Notes: - Model room stone threshold at entry: - BAS Stone to work with fabricator to develop thresholds</t>
  </si>
  <si>
    <t>RF-02 Rubber Floor ; Re-Tire Recycled Rubber / Mocha Latte</t>
  </si>
  <si>
    <t>VCT-10 VCT @ Engineering: Description: Viny Composition Tile Style Number: VCT II Color: 557 Shooting Star CG Dimensions: 12" x 12" Content: Recycled Content Gauge: 1/8" Installation Method: Direct Glue Fire Rating: ASTM F 1066</t>
  </si>
  <si>
    <t>MIRAGE ELYSIAN - TRAVERTINO LIGHT - EY 07 - SP - 32x64 INCHES - 9 MM - SKU: BNC3</t>
  </si>
  <si>
    <t>Urban Living Sand Chiseled 12x24</t>
  </si>
  <si>
    <t>1x6 Rectangle Black Anti Slip Matte (LN520)</t>
  </si>
  <si>
    <t>4Earth Forest 3x12 Glossy</t>
  </si>
  <si>
    <t>P62527 48X24 certosa naturale sq. naturale</t>
  </si>
  <si>
    <t>GLASS MOSAIC surround bar wave with gold / HAND-CUT MURAL</t>
  </si>
  <si>
    <t>RF-10Rubber Flooring @ Fitness Center</t>
  </si>
  <si>
    <t>Mud Terra Â· 117382, Mud Terra 14x14 cm / 5.5"x5.5" MATT</t>
  </si>
  <si>
    <t>Fiandre TCG1224004 Lumiere Matte 12x24</t>
  </si>
  <si>
    <t>PA-WT-03 Mural @ Elevator Lobby</t>
  </si>
  <si>
    <t>P62524 48X24 foscari naturale sq. naturale</t>
  </si>
  <si>
    <t>WC-07.C Breakfast Graphic Vinyl @ Community (50" W x 110" H)</t>
  </si>
  <si>
    <t>GLASS MOSAIC bathroom area-B column/ HAND-CUT MURAL</t>
  </si>
  <si>
    <t>WT-10 Wall Tile @ Signature Mosaic Mural-TBD ( TO BE DETERMINED AS PER THE WALL SIZE)</t>
  </si>
  <si>
    <t>samples. shade #AG3</t>
  </si>
  <si>
    <t>PA-C-17 Carpet @ Banquet Hall Lower Level</t>
  </si>
  <si>
    <t>In stock in Italy.</t>
  </si>
  <si>
    <t>READY MID-APRIL</t>
  </si>
  <si>
    <t>12 slabs. In stock in Italy.</t>
  </si>
  <si>
    <t>replacements</t>
  </si>
  <si>
    <t>Will be used to cut down to 6x24</t>
  </si>
  <si>
    <t>IN STOCK IN ITALY</t>
  </si>
  <si>
    <t>T-04 Wall Tiles @ Bath &amp; Tub Surrounds</t>
  </si>
  <si>
    <t>TransCeramica-4042</t>
  </si>
  <si>
    <t>Anatolia Tile</t>
  </si>
  <si>
    <t>S020306</t>
  </si>
  <si>
    <t>GST-M-05.R 60" x 32" Shower Pan - Right @ GR bath</t>
  </si>
  <si>
    <t>GST-M-05.L 60" x 32" Shower Pan - Left @ GR bath</t>
  </si>
  <si>
    <t>GST-M-05.ADA 60" x 30" Shower Pan - ADA @ GR bath</t>
  </si>
  <si>
    <t>24RT101908</t>
  </si>
  <si>
    <t>GV2024070</t>
  </si>
  <si>
    <t>XIAMEN DEYUAN PANMIN TRADING CO., LTD.</t>
  </si>
  <si>
    <t>42256-invoice</t>
  </si>
  <si>
    <t>42316-pi</t>
  </si>
  <si>
    <t>GOH 34088680 Ink Spot Linen Cloud</t>
  </si>
  <si>
    <t>Wolf Gordan</t>
  </si>
  <si>
    <t>Cutting Charges</t>
  </si>
  <si>
    <t>GOH 33959377 In Tune Empress Green</t>
  </si>
  <si>
    <t>Cutting Fee</t>
  </si>
  <si>
    <t>S020197</t>
  </si>
  <si>
    <t>42419B</t>
  </si>
  <si>
    <t>S020567</t>
  </si>
  <si>
    <t>42419C</t>
  </si>
  <si>
    <t>S020448</t>
  </si>
  <si>
    <t>GLOSSY 28"x96"</t>
  </si>
  <si>
    <t>42419D</t>
  </si>
  <si>
    <t>MMG/24-25/11</t>
  </si>
  <si>
    <t>GR-AC-07 Brass waste basket - Open top</t>
  </si>
  <si>
    <t>MASOMEX GLOBAL</t>
  </si>
  <si>
    <t>GR-AC-08 Soap dish</t>
  </si>
  <si>
    <t>GR-AC-09 Tissue holder</t>
  </si>
  <si>
    <t>GR-AC-10A Q tip holder - Short</t>
  </si>
  <si>
    <t>GR-AC-10B Q tip holder - Tall</t>
  </si>
  <si>
    <t>GR-AC-11 Lacquer tray</t>
  </si>
  <si>
    <t>GR-AC-12A Ice bucket</t>
  </si>
  <si>
    <t>GR-AC-12B Ice tongs</t>
  </si>
  <si>
    <t>GR-AC-14 Soap / Lotion dispenser</t>
  </si>
  <si>
    <t>42738C</t>
  </si>
  <si>
    <t>24JSF10044</t>
  </si>
  <si>
    <t>HDF-02 HDF-02 Ground Control Power outlet (Similar to spec; Included in pricing)</t>
  </si>
  <si>
    <t>Juniper Design Group</t>
  </si>
  <si>
    <t>GR-CG-03A HDF-03 Ground Control Double USB Port (Similar to spec; Included in pricing)</t>
  </si>
  <si>
    <t>GR-CG-03B HDF-03 Ground Control Double USB Port (Similar to spec; Included in pricing)</t>
  </si>
  <si>
    <t>GR-CG-07A HDF-01 - Unifying Plate</t>
  </si>
  <si>
    <t>GR-CG-07A HDF-02 - Ground Control Power outlet (Similar to spec; Included in pricing)</t>
  </si>
  <si>
    <t>GR-CG-07A HDF-03 - Ground Control Double USB Port (Similar to spec; Included in pricing)</t>
  </si>
  <si>
    <t>1-3594591</t>
  </si>
  <si>
    <t>Tarkett</t>
  </si>
  <si>
    <t>1-3594679</t>
  </si>
  <si>
    <t>43471B</t>
  </si>
  <si>
    <t>(GRT-904 Divider Metal Screens @ Great Room)</t>
  </si>
  <si>
    <t>(GRT-905 Accent Metal Bars @ Entry Lounge)</t>
  </si>
  <si>
    <t>43568 - pi</t>
  </si>
  <si>
    <t>RB-11Rubber Base @ Fitness Room - Ordering 3 ea BOX</t>
  </si>
  <si>
    <t>43644B</t>
  </si>
  <si>
    <t>GRT-305 Table Lamp @Great Room</t>
  </si>
  <si>
    <t>SR273-44P2</t>
  </si>
  <si>
    <t>GRT-605 Bucket Chairs @ Great Room</t>
  </si>
  <si>
    <t>GRT-605.F1 Fabric @ Lounge Bucket Chair (3.5 yds each)</t>
  </si>
  <si>
    <t>GRT-605.F2 Legs, arm and back vinyl @ Lounge Bucket Chair (3 Yards)</t>
  </si>
  <si>
    <t>24RT120602</t>
  </si>
  <si>
    <t>VWC-04 Accent Digital Wall Graphic Panels @ Gallery Display Wall</t>
  </si>
  <si>
    <t>VWC-05 Accent Digital Wall Graphic Panels @ Elevator Wall</t>
  </si>
  <si>
    <t>WINDOW TREATMENT. GRT-703 Wood Cornice @ Great Room-TBD</t>
  </si>
  <si>
    <t>U.S. Vinyl Manufacturing</t>
  </si>
  <si>
    <t>25RT020701</t>
  </si>
  <si>
    <t>250221USA-122</t>
  </si>
  <si>
    <t>S020926</t>
  </si>
  <si>
    <t>25RT032501</t>
  </si>
  <si>
    <t>GV2025019-B</t>
  </si>
  <si>
    <t>Wendover Art Group</t>
  </si>
  <si>
    <t>45939-pi</t>
  </si>
  <si>
    <t>P/KAUFMANN CONTRACT</t>
  </si>
  <si>
    <t>Petrified Grey (Chinook Grey) 2cm 130" x 65"</t>
  </si>
  <si>
    <t>SR307-2</t>
  </si>
  <si>
    <t>I-CH-11 8</t>
  </si>
  <si>
    <t>I-CH-12A 11</t>
  </si>
  <si>
    <t>I-CH-12B 15</t>
  </si>
  <si>
    <t>FRAY Metal Black 11 3/4" x 23 5/8" - 7 cartons = 94.92 sf (13.56 sf per box)</t>
  </si>
  <si>
    <t>BASE 32"X60" TRENCH LEFT SOLID WHITE GLOSS</t>
  </si>
  <si>
    <t>WALL 32X96 6" X 24" CONTEMPORARY UNIVERSAL GLOSS</t>
  </si>
  <si>
    <t>MDC Wallcovering</t>
  </si>
  <si>
    <t>47294B</t>
  </si>
  <si>
    <t>KRONOS CERAMICHE</t>
  </si>
  <si>
    <t>26919C</t>
  </si>
  <si>
    <t>UP-GSR_001 Upholstery @King Bed base</t>
  </si>
  <si>
    <t>FPD SHPK</t>
  </si>
  <si>
    <t>UP-GSR_008 Upholstery @King Headboard</t>
  </si>
  <si>
    <t>UP-GSR_008.ADA Upholstery @ADA King Headboard</t>
  </si>
  <si>
    <t>UP-GSR_002 Upholstery @Queen Bed base</t>
  </si>
  <si>
    <t>UP-GSR_007 Upholstery @Double Queen Headboard</t>
  </si>
  <si>
    <t>UP-GSR_007.X1 Upholstery @Single Queen Headboard Connector</t>
  </si>
  <si>
    <t>28481/5</t>
  </si>
  <si>
    <t>GR-150-MW Vanity Base</t>
  </si>
  <si>
    <t>30140D</t>
  </si>
  <si>
    <t>SR272-02P. CTN#15-1</t>
  </si>
  <si>
    <t>GRT-608 Fabric to match specification</t>
  </si>
  <si>
    <t>Unite Oak International,Inc.</t>
  </si>
  <si>
    <t>30816/8</t>
  </si>
  <si>
    <t>PS-CP-250-CG Magazine Rack</t>
  </si>
  <si>
    <t>PS-CP-202-CG Communal Table</t>
  </si>
  <si>
    <t>Lob-LM-204 Cocktail Table - 36" Top</t>
  </si>
  <si>
    <t>KITCHEN TYPE 2R - RIGHT GVQZ-13 STATUARIO CLASSICO Supplier Desc: Drawing # 25</t>
  </si>
  <si>
    <t>LOB-902.1-ST. Stone Top @ Reception Pods</t>
  </si>
  <si>
    <t>METAL TABLE 304 SUS material pipe size 40*40, thickness 1.5mm,powder coating white color, top with 12+25mm plywood, venner with pu painting finish</t>
  </si>
  <si>
    <t>GR-X-296L-ST Left ADA Vanity Top - 51"W</t>
  </si>
  <si>
    <t>Vanity 36" w/central Sink)</t>
  </si>
  <si>
    <t>50 slabs / 3,566 SF</t>
  </si>
  <si>
    <t>CHARA CERAMIC SINK WHITE</t>
  </si>
  <si>
    <t>Milliken</t>
  </si>
  <si>
    <t>31759/3</t>
  </si>
  <si>
    <t>GRT-306 LED Neon Sign @ Entry Lounge (Tax Varies per location) - "You</t>
  </si>
  <si>
    <t>MR-101 Artwork A (1 of 3) @ Meeting Room - Digitally printed framed artwork to reflect local character of the area.â€¢(2) T-Locks for security Image Size: 23"W x 23"H Framed Size: 30"H x 30"W Mat: 2.5" White Molding Number: Color: Chemetal #935; Square flat Molding Width: 1"W x 2.5"D Hardware: 3-Point Security Hardware Installation Height: Please Refer to ID Set Drawing Glass Type: Non glare acrylic, Material:PS frame Color:Chemetal #935; Square flat Framed Size: 1"W x 2.5"D</t>
  </si>
  <si>
    <t>MR-102 Artwork B (2 of 3) @ Meeting Room - Digitally printed framed artwork to reflect local character of the area.â€¢(2) T-Locks for security Image Size: 23"W x 23"H Framed Size: 30"H x 30"W Mat: 2.5" White Molding Number: Color: Chemetal #935; Square flat Molding Width: 1"W x 2.5"D Hardware: 3-Point Security Hardware Installation Height: Please Refer to ID Set Drawing Glass Type: Non glare acrylic, Material:PS frame Color:Chemetal #935; Square flat Framed Size: 1"W x 2.5"D</t>
  </si>
  <si>
    <t>MR-103 Artwork C (3 of 3) @ Meeting Room - Digitally printed framed artwork to reflect local character of the area.â€¢(2) T-Locks for security Image Size: 23"W x 23"H Framed Size: 30"H x 30"W Mat: 2.5" White Molding Number: Color: Chemetal #935; Square flat Molding Width: 1"W x 2.5"D Hardware: 3-Point Security Hardware Installation Height: Please Refer to ID Set Drawing Glass Type: Non glare acrylic, Material:PS frame Color:Chemetal #935; Square flat Framed Size: 1"W x 2.5"D</t>
  </si>
  <si>
    <t>32174/4</t>
  </si>
  <si>
    <t>Metal Screen for Great Room. GRT-904. Chemetal finish #935. 72 x 124 x 4" dim.</t>
  </si>
  <si>
    <t>Vinyl Wall Base Samples. 4 x 4". Mandalay TG3 Iron Mountain.</t>
  </si>
  <si>
    <t>SS-02 Shower Surrounds - Side Panel 32" x 96" 12x24 Contemporary Finish: Glossy</t>
  </si>
  <si>
    <t>32178/6</t>
  </si>
  <si>
    <t>LW-TRB, TRACK LIGHTS</t>
  </si>
  <si>
    <t>Spot Light @ Foyer; GR-LT04-GSR</t>
  </si>
  <si>
    <t>"MTG-300-LT Pentagon-shaped pendant light with metal frame and shade." (48"Lx48"Wx12"H)</t>
  </si>
  <si>
    <t>GR-CG-403-LT Ceiling Mount @ Kitchen Entry-â€¢ Dim: 18â€Dia x 10â€H shade â€¢ Finish: Ceiling mount fixture at Kitchen; White, hardbacked linen shade finish; (1) white acrylic diffuser at bottom; (3) Medium base LED E25; â€¢ Lamping: (3) x Medium base LED E26 â€¢ Mounting: Socket raised 1â€ to recess bulb in fixture â€¢ Voltage: 120/277 â€¢ Fixture Type: Hardwired</t>
  </si>
  <si>
    <t>22" LED Strip Light @ Wardrobe</t>
  </si>
  <si>
    <t>End Table Lamp SG-403</t>
  </si>
  <si>
    <t>Reading Lamp @ Guestroom</t>
  </si>
  <si>
    <t>GR-X-404-C-LT Headboard Sconce</t>
  </si>
  <si>
    <t>Nightstand Lamp SG-405</t>
  </si>
  <si>
    <t>Night Stand Lamp SG-406</t>
  </si>
  <si>
    <t>Kitchen Ceiling Fixture SG-407</t>
  </si>
  <si>
    <t>GR-WL01-HR Wall lamp</t>
  </si>
  <si>
    <t>Living Room Ceiling Fixture SG-409</t>
  </si>
  <si>
    <t>Bathroom Ceiling Fixture SG-410</t>
  </si>
  <si>
    <t>40" LED Strip Light @ Wardrobe</t>
  </si>
  <si>
    <t>47" LED Strip Light @ Wardrobe</t>
  </si>
  <si>
    <t>GR-LT09-GSR Reading Floor Lamp LF-08 145cm high from floor</t>
  </si>
  <si>
    <t>15" LED Strip Light for Under Wall Cabinet</t>
  </si>
  <si>
    <t>53" LED Strip Light for Under Wall Cabinet</t>
  </si>
  <si>
    <t>82" LED Strip Light for Under Wall Cabinet</t>
  </si>
  <si>
    <t>71" LED Strip Light for Under Wall Cabinet</t>
  </si>
  <si>
    <t>76" LED Strip Light for Under Wall Cabinet</t>
  </si>
  <si>
    <t>99.5" LED Strip Light for Under Wall Cabinet</t>
  </si>
  <si>
    <t>PENDANT LIGHT, AUSI8 NATURAL, @ Dinning DINING LT250</t>
  </si>
  <si>
    <t>GR-300-LT Desk Lamp @ Guest Rooms</t>
  </si>
  <si>
    <t>GR-301-LT Floor Lamp @ Guest Rooms</t>
  </si>
  <si>
    <t>GR-302-LT Headboard Sconce @ Guest Rooms</t>
  </si>
  <si>
    <t>PENDANT, OVAL, BAMBOO, 31.5"DIAX9"H CORRIDOR PG401ALT1</t>
  </si>
  <si>
    <t>GREAT-305-LT Pendant Fixture @ Front Desk</t>
  </si>
  <si>
    <t>15" + 74" LED Strip Light for Under Wall Cabinet</t>
  </si>
  <si>
    <t>15" + 82" LED Strip Light for Under Wall Cabinet</t>
  </si>
  <si>
    <t>23" LED Strip Light @ Under Shelf</t>
  </si>
  <si>
    <t>46" LED Strip Light @ Under Shelf</t>
  </si>
  <si>
    <t>65" LED Strip Light @ Under Shelf</t>
  </si>
  <si>
    <t>PG-402ALT1 SCONCE, ROUND, 12"DIA X 2.5"H CORRIDOR LT401.1</t>
  </si>
  <si>
    <t>32179/4</t>
  </si>
  <si>
    <t>WOOD CORNICE FOR GUESTROOMS ONLY</t>
  </si>
  <si>
    <t>GR-501A-WTR ADA Inside Mount Dual Roller Shade System (52"x56-1/2")</t>
  </si>
  <si>
    <t>Wooden Cornice - Meeting Room - 63x7x8</t>
  </si>
  <si>
    <t>Batons</t>
  </si>
  <si>
    <t>GR-712 SHEER AND BLACKOUT DRAPERY SYSTEM @GUESTROOM - Production Size Dims: 63-1/2"W (+5") x 68-1/2"H (+10")</t>
  </si>
  <si>
    <t>wooden cornice</t>
  </si>
  <si>
    <t>Vanity Base 48" Left</t>
  </si>
  <si>
    <t>VNS.ES Double Vanity @Executive Suite Bathroom</t>
  </si>
  <si>
    <t>Vanity Base VN.01-66</t>
  </si>
  <si>
    <t>Quartz @ Bath Type 1</t>
  </si>
  <si>
    <t>Quartz @ Bath Type 2</t>
  </si>
  <si>
    <t>Vanity Base VN.01-74</t>
  </si>
  <si>
    <t>Vanity Base 48" Right</t>
  </si>
  <si>
    <t>Wooden Cornice - Corridor 54 x 7 x 8</t>
  </si>
  <si>
    <t>Cornice</t>
  </si>
  <si>
    <t>Wooden Cornice - Lobby 42 x 7 x 8</t>
  </si>
  <si>
    <t>GRT-702 Decorative Roller Shade Sheer (48"x122") @ Breakfast</t>
  </si>
  <si>
    <t>GR-402.1 Divider Drapery Hardware</t>
  </si>
  <si>
    <t>Vanity Base VN.01-82</t>
  </si>
  <si>
    <t>Quartz @ Bath Type 3</t>
  </si>
  <si>
    <t>Quartz @ Bath Type 4</t>
  </si>
  <si>
    <t>GR-403 Closet Drapery @ Guest Suite</t>
  </si>
  <si>
    <t>Wooden cornice-Non ADA(72"W)</t>
  </si>
  <si>
    <t>GRT-702.F1 Sheer Roller Shade Fabric (84"x122") @ Breakfast</t>
  </si>
  <si>
    <t>Wooden Cornice - Lobby 68 x 7 x 8</t>
  </si>
  <si>
    <t>BOH-701 Sheer Roller Shade @ BOH &amp; Offices (Budgetary Pricing - TBD Based On-Site Conditions)</t>
  </si>
  <si>
    <t>CORRIDOR-NON-ADA</t>
  </si>
  <si>
    <t>Quartz @ Bath Type 6</t>
  </si>
  <si>
    <t>BOH-701.F1 Sheer Roller Shade Fabric @ BOH</t>
  </si>
  <si>
    <t>Bead Covers</t>
  </si>
  <si>
    <t>SG-602AC.1 Guestroom Drapery with VTAC - ADA</t>
  </si>
  <si>
    <t>SG-601AC.3. Guestroom Drapery - with PTAC (Two adjacent windows)</t>
  </si>
  <si>
    <t>32181/3</t>
  </si>
  <si>
    <t>GR-MR04-GSR Makeup Mirror: Vanity makeup mirror -Size:200x200x290mm - Magnification : 5 times -Material:Brass&amp; Zinc-Alloy - CCT Options: Warm color:3000K Operating by power supply -ON/OFF switch, Metal Finish: Chrome Plated, Mirror Frame Color: Brass+Stainless Steel #304; 397 + 10 attic stock</t>
  </si>
  <si>
    <t>32210/3</t>
  </si>
  <si>
    <t>Quartz - Windowsill ST-030</t>
  </si>
  <si>
    <t>Quartz - Windowsill - ST-031</t>
  </si>
  <si>
    <t>GST-705.3-HDW 42" Decorative Grab Bar</t>
  </si>
  <si>
    <t>GR-X-300-C-LT Sconce @ Corner Banquette</t>
  </si>
  <si>
    <t>GST-705.2-HDW 36" Decorative Grab Bar</t>
  </si>
  <si>
    <t>ADA KITCHEN SINK CLIPS</t>
  </si>
  <si>
    <t>Desc:Vinyl Baseboard, Mandalay TA 8 Welsh Castle, 8</t>
  </si>
  <si>
    <t>VB-01 Vinyl Baseboard: Mandalay color: TG3 Iron Mountain Width: 4", Length: 8ft</t>
  </si>
  <si>
    <t>Vinyl Wallcovering @ Corridors CORR-V-307-C-VWC VOGUE 2 MJ2101</t>
  </si>
  <si>
    <t>CADET FIS GUESTBATH ACCENT (MAR244)</t>
  </si>
  <si>
    <t>Item Code: CDLS-C-BUCKSK; Circular Amate- Buckskin 36" x 36"</t>
  </si>
  <si>
    <t>Item Code: CDLS-C-Marbled-36; Circular Amate- Marbled 36" x 36"</t>
  </si>
  <si>
    <t>Item Code: CDLS-C-Cream-36; Circular Amate- Cream 36" x 36"</t>
  </si>
  <si>
    <t>Item Code: CDLS-P-CAFE-36; Amate Weave - BROWN - 36" x 36"</t>
  </si>
  <si>
    <t>Item Code: CDLS-P-CREAM-36; Amate Weave - CREAM - 36" x 36"</t>
  </si>
  <si>
    <t>Item Code: CDLS-SW-MOTE; Amate Spiderweb - MARBLED -36" x 36"</t>
  </si>
  <si>
    <t>Item Code: CDLS-T-AZMA-36; Amate Lace - DARK BLUE - 36" x 36"</t>
  </si>
  <si>
    <t>Item Code: CDLS-T-ORO-36; Amate Lace - MUSTARD - 36" x 36"</t>
  </si>
  <si>
    <t>Desc:Item Code: CDLS-C-BUCKSK; Circular Amate- Buckskin 36" x 36"</t>
  </si>
  <si>
    <t>Desc:Item Code: CDLS-C-Marbled-36; Circular Amate- Marbled 36" x 36"</t>
  </si>
  <si>
    <t>Desc:Item Code: CDLS-C-Cream-36; Circular Amate- Cream 36" x 36"</t>
  </si>
  <si>
    <t>Desc:Item Code: CDLS-P-CAFE-36; Amate Weave - BROWN - 36" x 36"</t>
  </si>
  <si>
    <t>Desc:Item Code: CDLS-P-CREAM-36; Amate Weave - CREAM - 36" x 36"</t>
  </si>
  <si>
    <t>Desc:Item Code: CDLS-SW-MOTE; Amate Spiderweb - MARBLED -36" x 36"</t>
  </si>
  <si>
    <t>Desc:Item Code: CDLS-T-AZMA-36; Amate Lace - DARK BLUE - 36" x 36"</t>
  </si>
  <si>
    <t>Desc:Item Code: CDLS-T-ORO-36; Amate Lace - MUSTARD - 36" x 36"</t>
  </si>
  <si>
    <t>32215/2</t>
  </si>
  <si>
    <t>Elevator Lobby Feature Art: Elevator Lobby Feature Art hand-painted sandstone base; hand-painting color; handmade ginkgo leaves surface,finally by goldleaf to highlight local colors. stainless steel #201 frame by antique brass finish(match with REDERING); Overall dimension: 3</t>
  </si>
  <si>
    <t>CIRCULAR BUCKSKIN 4 X 4 PAPER SHADOW ART: SS#201&amp; champagne gold like sample; Outer:4</t>
  </si>
  <si>
    <t>WEAVE CREAM 4 X 4 PAPER SHADOW ART: SS#201&amp; champagne gold like sample; Outer:4</t>
  </si>
  <si>
    <t>LACE DARK BLUE 4 X 4 PAPER SHADOW ART: SS#201&amp; champagne gold like sample; Outer:4</t>
  </si>
  <si>
    <t>32554/2</t>
  </si>
  <si>
    <t>BOH-601-CPAD Carpet Pad @ BOH, Offices &amp; Stairs</t>
  </si>
  <si>
    <t>Carrara White Honed 1x3" Herringbone 305x325x10mm Sheet</t>
  </si>
  <si>
    <t>RF-01 Resilient Flooring @ Fitness</t>
  </si>
  <si>
    <t>GR-402-SG Chaise Lounge ( K, KW)</t>
  </si>
  <si>
    <t>GRT- 605.F1 Fabric @ Lounge Bucket Chair (3.5 yds each)</t>
  </si>
  <si>
    <t>SEATING GR CUS-X-210-SG TASK CHAIR ( FABRIC INCLUDED) B1915, Front: Gray Vinyl AL503-29, Back: Camira Fabric SCE13 Grey.</t>
  </si>
  <si>
    <t>Fabric @ Activity Chair (2.5 Yards)</t>
  </si>
  <si>
    <t>Fabric: Lounge Chair at Model Room for Autograph Montgomery - GV SHOWROOM PIECE. CA 117 treatment. 50,000 double rubs. See Binder Paris-Color Cuoio.</t>
  </si>
  <si>
    <t>GR-X-302-C-LT Task Lamp</t>
  </si>
  <si>
    <t>GR-FL01-HR Floor lamp</t>
  </si>
  <si>
    <t>Desk Lamp SG-401</t>
  </si>
  <si>
    <t>CORR-103-ART Artwork (4 of 4) @ Elevator Lobby</t>
  </si>
  <si>
    <t>GR-102-ART Framed Artwork @ Sofa Sleeper (Suites only)</t>
  </si>
  <si>
    <t>MF-107-MIR 30"x40" Metal Mirror - Mirror Hung with Decorative Pendant - Hardware Incluided, Pendant Hook: 5" x 5", Frame: 1.5" Aluminum profile, Thickness 1.2 mm; 1" Bevel on Mirror Face, Dims: 30"W x 42"</t>
  </si>
  <si>
    <t>GST-400-WT Blackout Drapery and Sheer roller blinds</t>
  </si>
  <si>
    <t>Square Countertop Leg</t>
  </si>
  <si>
    <t>GR-CG-200 Upholstered King Headbord (Wall Hung)</t>
  </si>
  <si>
    <t>PS-CP-209-CG ADA Vanity Base @ Restrooms (Stone Top W/ Back &amp; Side Splash Sold Separately)</t>
  </si>
  <si>
    <t>GR-CG-209 Dresser @ Studio Units -</t>
  </si>
  <si>
    <t>GR-CG-212-CG Free standing Desk - 39"W</t>
  </si>
  <si>
    <t>Fillers &amp; Panels</t>
  </si>
  <si>
    <t>GR-CG-806 Mail Center</t>
  </si>
  <si>
    <t>GR-CG-222 C-Table</t>
  </si>
  <si>
    <t>MOCK-UP DEVELOPMENT CONTRIBUTION</t>
  </si>
  <si>
    <t>UMS-7 Stainless Steel Sink</t>
  </si>
  <si>
    <t>Quartz Window Sill @ Units Only</t>
  </si>
  <si>
    <t>32650/2</t>
  </si>
  <si>
    <t>SAMPLE - FIT-901 - Artificial Wall @ Fitness - SAMPLE Description: Green wall application The standard size panel comprises UV Stabilized &amp; Fire Rated articial foliage ?xed to a powder coated mild steel grid. Three-panel system prevents repetition in planting and removes join lines Durable panels manufactured to ISO 9001 UV &amp; Fire Rated with test certicates Dimensions: Height: 31.5? Packing Height: 31.5? Width: 31.5? Depth: up to 8?</t>
  </si>
  <si>
    <t>PS-CP-251-CG Console Table @ Registration Desk</t>
  </si>
  <si>
    <t>GR-701 Top Sheets @ King Bed ADA - Top Sheet at King bed. Fabric: Unik Fabrics, Design: White Solid, Color - White, Content: 100% Polyester FR blend, inherently flame retardant. Style: Brick, Drop: 14" , Mattress Size: King, Design: White Solid Top Sheet; Color: White Solid, Content: 100% Polyester; FR: NFPA 71, Sold in Sets of 4.</t>
  </si>
  <si>
    <t>Meeting Room Folding Table, HFF040-18AQ, 12T9X4, VEB Table.</t>
  </si>
  <si>
    <t>PS-LO-BE01.1- SGF Seat Fabric at Lobby Bench (Elastron-Arizona Purple)</t>
  </si>
  <si>
    <t>MF-107-MIR 36"x40" Metal Mirror - Mirror Hung with Decorative Pendant - Hardware Incluided, Pendant Hook: 5" x 5", Frame: 1.5" Aluminum profile, Thickness 1.2 mm; 1" Bevel on Mirror Face, Dims: 36"W x 42"</t>
  </si>
  <si>
    <t>GR-CG-207 24" Nightstand</t>
  </si>
  <si>
    <t>32791/4</t>
  </si>
  <si>
    <t>Lift Replacements</t>
  </si>
  <si>
    <t>32813/3</t>
  </si>
  <si>
    <t>GR-KT01-R-MW Kitchen Studio- Right</t>
  </si>
  <si>
    <t>GR-CG-807 Coat- Hooks</t>
  </si>
  <si>
    <t>WGK-PA-MW08 Seperator @Lobby 71"W x 136"H x 5 1/2"D</t>
  </si>
  <si>
    <t>33553/5</t>
  </si>
  <si>
    <t>GR-104-ART Framed Artwork Set @ Luggage Bench</t>
  </si>
  <si>
    <t>33554/4</t>
  </si>
  <si>
    <t>GRT-205 Accent Table Base @Great Room (Quartz Sold Separately)</t>
  </si>
  <si>
    <t>Quartz Top @ Accent Table</t>
  </si>
  <si>
    <t>33555/2</t>
  </si>
  <si>
    <t>GRT-307 Wall Scones @ Banquette Sofa</t>
  </si>
  <si>
    <t>Pendant Light Guestrooms LT725</t>
  </si>
  <si>
    <t>33556/8</t>
  </si>
  <si>
    <t>Corridor Sheer Fabric. 8.26"w x 5.9"w Samples.</t>
  </si>
  <si>
    <t>GR-100.F1 Fabric @ Activity Chair (1.8 Yards)</t>
  </si>
  <si>
    <t>Davis Fabrics Letto 92</t>
  </si>
  <si>
    <t>GR-105.F1 Fabric @ Lounge Chair (6 yards)</t>
  </si>
  <si>
    <t>GRT- 603 (A) Modular Seating Pods @ Fireplace - Dims: 56"W x 30"D x 32"H - "1.56*36*32H/ea, SH18"", 2. SS201 toe kick in brushed bronze match chemtal #935; 3.Tight upholstery; 4. CA117 Foam, Fabric COM."</t>
  </si>
  <si>
    <t>MR-300B-F3; Fabric @ Second Pillow</t>
  </si>
  <si>
    <t>MR-300B-F2; Fabric @ First Pillow</t>
  </si>
  <si>
    <t>MR-300B-F4; Fabric @ Third Pillow</t>
  </si>
  <si>
    <t>PA-109.F2 Fabric @ Large High Back Sofa - Back</t>
  </si>
  <si>
    <t>X-226FA Vinyl @ Headboard - X212A</t>
  </si>
  <si>
    <t>GR-202.1-SGF / GR-203.1-SGF Fabric at Lounge Chair &amp; Ottoman</t>
  </si>
  <si>
    <t>MR-407.1 Rocky Performance Velvet Chartreuse</t>
  </si>
  <si>
    <t>Ottoman Upholstery Fabric - Supplier Desc: MOKUM TEXTILES: 12478/114 | PUEBLO RUST</t>
  </si>
  <si>
    <t>(Sun Scheme BR-302C - Pattern: Dillon/ Color: Graphite</t>
  </si>
  <si>
    <t>GRT-807AC.F1 Fabric @ Banquette Seating A (10 yards)</t>
  </si>
  <si>
    <t>Elastron - Kenya (Black 16): Anti Stain</t>
  </si>
  <si>
    <t>GR-603.F2 VINYL @ CHAISE LOUNGE - ARM (3 YARDS) - Arm Vinyl: KC99102-09</t>
  </si>
  <si>
    <t>GRT-807BC.F1 Fabric @ Banquette Seating B (15 yards)</t>
  </si>
  <si>
    <t>GR-105.F1 Fabric @ Lounge Chair (6.5 yards)</t>
  </si>
  <si>
    <t>GRT-608.F1 Back Fabric @ Barstool (1.2 yards)</t>
  </si>
  <si>
    <t>GRT-611.F1 Fabric @ Wooden Pedestal Sofa (14 yards)</t>
  </si>
  <si>
    <t>Headboard Fabric (Similar to spec) Supplier Desc: 70495, Rocky Performance Velvet, Chartreuse, 54</t>
  </si>
  <si>
    <t>MR-705.2 COM Throw Pillow Welt Fabric</t>
  </si>
  <si>
    <t>Davis Fabrics Solar 79</t>
  </si>
  <si>
    <t>Throw Pillow Fabric - Supplier Desc: 4250-14, Gem, Cinnabar, 54</t>
  </si>
  <si>
    <t>MR-800.1 COM Sofa Upholstery Fabric</t>
  </si>
  <si>
    <t>GR-854.1 COM Lounge Chair Upholstery Fabric</t>
  </si>
  <si>
    <t>X-251-C-1 Fabric @ Lounge Chair</t>
  </si>
  <si>
    <t>GRT- 604 High Back Lounge Chair @ Great Room Lobby</t>
  </si>
  <si>
    <t>GRT- 603 (B) Modular Seating Pods @ Fireplace - Dims: 56"W x 30"D x 32"H - "1.56*36*32H/ea, SH18"", 2. SS201 toe kick in brushed bronze match chemtal #935; 3.Tight upholstery; 4. CA117 Foam, Fabric COM."</t>
  </si>
  <si>
    <t>GRT-603 Pillow 2 (20x15)</t>
  </si>
  <si>
    <t>GRT-603 Pillow 3 (20 x 10)</t>
  </si>
  <si>
    <t>33557/2</t>
  </si>
  <si>
    <t>Remake ADA sheers</t>
  </si>
  <si>
    <t>GRT- Wooden Cornice</t>
  </si>
  <si>
    <t>Window Treatment - double layer roller shades outside mounted, w/out cassette but w/side channels and bottom sill</t>
  </si>
  <si>
    <t>Window Treament - Sheer roller shades inside mounted and blackout roller shade outside mounted, without cassette but with side channels and bottom sill</t>
  </si>
  <si>
    <t>Window Treatment - Sheer roller shades inside mounted and blackout roller shade outside mounted, without cassette but with side channels and bottom sill</t>
  </si>
  <si>
    <t>Wooden Panels to frame the window</t>
  </si>
  <si>
    <t>WOODEN CORNICE-ADA</t>
  </si>
  <si>
    <t>Wooden Cornice, PA. 66 x 6 x 8".</t>
  </si>
  <si>
    <t>Wooden Cornice, PA. 78 x 6 x 8".</t>
  </si>
  <si>
    <t>MR-901.1 COM Sheer Drapery @ Guest Room Fabric - 118" wide</t>
  </si>
  <si>
    <t>MC-900.1 Sheer Fabric Supplier Desc: 35616-04, Spartan 04, 118"</t>
  </si>
  <si>
    <t>Wooden Cornice - Corridor: LINE ITEM CREATED TO BALANCE COMMERCIAL INVOICES</t>
  </si>
  <si>
    <t>MR-900.1 COM B/O Shade Fabric</t>
  </si>
  <si>
    <t>GRT-701.F1 Fabric @ Decorative Corridor Sheers (65"x122")</t>
  </si>
  <si>
    <t>33559/5</t>
  </si>
  <si>
    <t>PS-SP-WC-3- VWC Accent Wallcovering @ Breakfast Buffet (A164-897, Connexion, Quarry) *must order 30yds min.</t>
  </si>
  <si>
    <t>Description: Wall covering @headboard wall, vinyl wall covering Code: GR-WC-003 Width: 54</t>
  </si>
  <si>
    <t>WALLCOVERING SOURCE ONE_MASON PEACOCK 2VMA-10 54".</t>
  </si>
  <si>
    <t>CORR-608- VWC Wallcovering @ Door Drop Inset</t>
  </si>
  <si>
    <t>GR-605-VWC Main Vinyl Wallcovering @ Guest Bath</t>
  </si>
  <si>
    <t>FIT-603-VWC Main Vinyl Wallcovering @ Fitness Center</t>
  </si>
  <si>
    <t>CORR-608-VWC Wallcovering @ Door Drop Inset</t>
  </si>
  <si>
    <t>GREAT-607-VWC Accent Vinyl Wallcovering @ Great Room</t>
  </si>
  <si>
    <t>Vinyl Wallcovering @ Corridors Door Drops CORR-V-311-C-VWC VOGUE 1 MJ1010</t>
  </si>
  <si>
    <t>Wallcovering @ Lower + Lobby Level GR-V-310-C-VWC VOGUE 3 MJ3007</t>
  </si>
  <si>
    <t>ACCENT VINYL WALLCOVERING @ HEADBOARDS GR-V-313-C-VWC VOGUE 1 MJ1061</t>
  </si>
  <si>
    <t>PS-VWC-10-CVWC Wallcovering @ Registration Desk</t>
  </si>
  <si>
    <t>PS-VWC-12-CVWC Accent wallcovering @ Breakfast area &amp; Lobby</t>
  </si>
  <si>
    <t>PS-VWC-13-CVWC Accent wallcovering @ Personal Nook</t>
  </si>
  <si>
    <t>PS-VWC-14-CVWC Main Wallcovering @ Corridors</t>
  </si>
  <si>
    <t>PS-VWC-17-CVWC Accent Wallcovering Meeting Room &amp; Bus. Center</t>
  </si>
  <si>
    <t>PS-VWC-19-CVWC Main Wallcovering @ Pantry</t>
  </si>
  <si>
    <t>PS-VWC-20-CVWC Accent Wallcovering @ Pantry</t>
  </si>
  <si>
    <t>33560/3</t>
  </si>
  <si>
    <t>RF-01 Resilient Flooring @ Fitness (48"x25) 1 roll = 100 sq ft</t>
  </si>
  <si>
    <t>RF-01 Resilient Flooring @ Fitness (48"x25: 1 roll = 100 sq ft)</t>
  </si>
  <si>
    <t>VF-01 LVT Floor With Acoustic Backing @ Fitness Room</t>
  </si>
  <si>
    <t>PA- CP-14 Walk Off Mat @ Vestibule</t>
  </si>
  <si>
    <t>FIN- CPT-06 Walk Off Mat @ Vestibule</t>
  </si>
  <si>
    <t>Carrara White Honed 2" Hexagon 305x305x10mm Sheet</t>
  </si>
  <si>
    <t>GLASS MOSAIC bathroom area-A column/ HAND-CUT MURAL</t>
  </si>
  <si>
    <t>T-53: Tile Flooring @ Guest Bath TBD Designer wants to reselect.</t>
  </si>
  <si>
    <t>FIN- RF-01 Resilient Flooring @ Fitness (48"x25</t>
  </si>
  <si>
    <t>33561/3</t>
  </si>
  <si>
    <t>CPT-06 Walk Off Mat @ Vestibule (1 box 12 tiles = 32.292 sf @ $231.31 per box) TDX27-52, Cutx, Thread, Dark Blue</t>
  </si>
  <si>
    <t>CPT-06 Walk Off Mat @ Vestibule (1 box 12 tiles = 32.292 sf @ $231.31 per box) 3 boxes total ordered</t>
  </si>
  <si>
    <t>33587/2</t>
  </si>
  <si>
    <t>33652/3</t>
  </si>
  <si>
    <t>Plaster 2.0 Sand 12x24 Matte</t>
  </si>
  <si>
    <t>Hexagon Ottoman, GREAT-406.A-SG</t>
  </si>
  <si>
    <t>GR-100 Ottoman</t>
  </si>
  <si>
    <t>LED-Vanity Type #4 54.5"W*24"H*25"D</t>
  </si>
  <si>
    <t>GR-310-ST.ADA 58" ADA Vanity Top &amp; Backsplash @ Guest Bath - Budgetary Pricing</t>
  </si>
  <si>
    <t>GR-308-ST 68 Vanity Top &amp; Backsplash @ Guest Bath - Budgetary Pricing</t>
  </si>
  <si>
    <t>cylinder for desk lamp</t>
  </si>
  <si>
    <t>GR-400 Floor Lamp</t>
  </si>
  <si>
    <t>GV-GST-304-OPT2 - Throw Pillow @ GR Bed</t>
  </si>
  <si>
    <t>GV-GST-304-OPT2 Fabric - throw pillow</t>
  </si>
  <si>
    <t>GV-GST-103.C King Platform Bedbase @GR Half (44")</t>
  </si>
  <si>
    <t>GV-GST-124-Fabric</t>
  </si>
  <si>
    <t>GV-GST-125.C - Bed Bench</t>
  </si>
  <si>
    <t>GV-GST-123.C - Dresser Desk Unit</t>
  </si>
  <si>
    <t>gst-507 original po28823</t>
  </si>
  <si>
    <t>F-20 / Decorative Mirror @ Console - Desc:F-20 Decorative Mirror - Dims: 38.25"W x 3.25"D x 2"H - Clear silver glass center dia 32", 201#ss Frame &amp; Rope Texture 6.25"W to match Chemetal #310 antique brushed brass, Include wall mounting cleats</t>
  </si>
  <si>
    <t>GV-GST-112-L.C 46" Bathroom Vanity Left</t>
  </si>
  <si>
    <t>GV-GST-105.1-R - King Nightstand Right @ GR</t>
  </si>
  <si>
    <t>GV-GST-105.1-L - King Nightstand Left @ GR</t>
  </si>
  <si>
    <t>GV-GST-105.2 King Headboard Upholstery</t>
  </si>
  <si>
    <t>Vinyl Wallcovering. WC-02.C. Towneplace. Main Wall Covering at Guest Room and Guest Bath</t>
  </si>
  <si>
    <t>33729/4</t>
  </si>
  <si>
    <t>Kitchen Cabinets @ Unit-A PH - Upgrade Shaker ( PH-601)</t>
  </si>
  <si>
    <t>33860/2</t>
  </si>
  <si>
    <t>GR-CG-207-CG 24" Nightstand</t>
  </si>
  <si>
    <t>GR-CG-201-CG ADA Upholstered King Headboard - No Sconce</t>
  </si>
  <si>
    <t>Cabinet Door</t>
  </si>
  <si>
    <t>Vinyl, unit of measure in meters.</t>
  </si>
  <si>
    <t>GREAT-402-SG Metal Frame Lounge Chair</t>
  </si>
  <si>
    <t>MR-302-F1 Bench Leather</t>
  </si>
  <si>
    <t>Lounge Chair GR-401-SG. Note: 1-28-21. Quantity was reduced from 2 ea to 1 ea due to lack of fabric with Flyway. Srini approved with Helen on Wechat.</t>
  </si>
  <si>
    <t>UNIT A - ALT - LEFT (Drawing #5) DS2726 Sparkling White</t>
  </si>
  <si>
    <t>GV-PEO-002 Electrical Outlets_Hawthorne, Color: Black. 170*55 mm. Plug, USB,Rocker Switch. Headboard and Nightstand. ($13.00 ea) This also includes the black metal plate cover. ($3.00 ea)</t>
  </si>
  <si>
    <t>GR-601-CPAD Carpet Pad @ Guestroom</t>
  </si>
  <si>
    <t>GR-603-CPAD Carpet Pad @ Guestroom, Please see attached quote #156245</t>
  </si>
  <si>
    <t>Handcart-01 Steel structure, handcart with 2 wheels on the back only L750*W550*H1180</t>
  </si>
  <si>
    <t>33876/2</t>
  </si>
  <si>
    <t>FIT-901 Artificial Wall @ Fitness - Description: Green wall application The standard size panel comprises UV Stabilized &amp; Fire Rated articial foliage ?xed to a powder coated mild steel grid. Three-panel system prevents repetition in planting and removes join lines Durable panels manufactured to ISO 9001 UV &amp; Fire Rated with test certicates Dimensions: Height: 31.5? Packing Height: 31.5? Width: 31.5? Depth: up to 8?</t>
  </si>
  <si>
    <t>CG-900-CG Wall Mounted Valance 80"</t>
  </si>
  <si>
    <t>UNIT A - ALT -RIGHT (Drawing #7) DS2726 Sparkling White</t>
  </si>
  <si>
    <t>SPH-101R-ADA, VANITY BASE (RIGHT)</t>
  </si>
  <si>
    <t>PA-CPT-02 Carpet Shaw Contract Timeless Tile Merino 48530 @GR Corridors</t>
  </si>
  <si>
    <t>Vinyl Base @ Common Area</t>
  </si>
  <si>
    <t>33884/3</t>
  </si>
  <si>
    <t>X-210Q-Queen Headboard 62 x2 3/4x24</t>
  </si>
  <si>
    <t>X-214Q.C- Platform Bed Base Queen (Half) 62"Wx44"Lx 16"H</t>
  </si>
  <si>
    <t>X-211A-Nightstand W/ power @ King Rooms</t>
  </si>
  <si>
    <t>(A) PA-103 Lobby Communal Sofa</t>
  </si>
  <si>
    <t>X-220DL.C - Desk Unit - Left</t>
  </si>
  <si>
    <t>X-220FR-Fridge Unit - Right</t>
  </si>
  <si>
    <t>HINGED DOOR - RIGHT</t>
  </si>
  <si>
    <t>Bathroom Handle HINGED DOOR - RIGHT</t>
  </si>
  <si>
    <t>Hinge HINGED DOOR - RIGHT</t>
  </si>
  <si>
    <t>Bath Hardware. GR-214-CG. Towel Rack at ADA Guest Rooms. Bath. SUS 304, Satin Brush. 35.4 x 17.3 x 3.54"d</t>
  </si>
  <si>
    <t>GRT-202T: Quartz Top @ 4 Seater Dining Table: Calacatta Nuovo - Eased &amp; Polished Edges</t>
  </si>
  <si>
    <t>RB-04 Wall base @ BOH and Staircase</t>
  </si>
  <si>
    <t>33921/4</t>
  </si>
  <si>
    <t>X-221L - Wardrobe Closet - Left</t>
  </si>
  <si>
    <t>X-225L - TV Panel - Left</t>
  </si>
  <si>
    <t>X-230L - Vanity</t>
  </si>
  <si>
    <t>Queen Half Depth Foam Bed</t>
  </si>
  <si>
    <t>GR-013-ACC Face Towel Bar @ Guest Bath</t>
  </si>
  <si>
    <t>Bath Hardware. GR-104. 24" Grab Bar. SUS 304, Satin Brush.</t>
  </si>
  <si>
    <t>33926/2</t>
  </si>
  <si>
    <t>RB-02E Resilient Base @ Entire Guest Room</t>
  </si>
  <si>
    <t>PA-813 Mirror @ Public Restrooms (Quartz Sold Separately)</t>
  </si>
  <si>
    <t>Bathroom LED Mirror Left: 1. Mirror: 5mm thickness copper-free mirror, 30mm frosted all around 2. LED Lightstrips: 2835 series, 24V,120chips/M, with PVC cover and easy plug connection, UL certificate; 3. LED driver, 120V, 60W, IP67, With Ground wires on the light box and driver, UL certificate; 4. Separate structure with Semi-closed Steel box with powder-coating finish, easy installation 5. Black frame with frosted LED light around and 3x &amp; 5x Magnification make up mirror</t>
  </si>
  <si>
    <t>33983/5</t>
  </si>
  <si>
    <t>SS-03 SS corner soap basket @ Bath enclosure</t>
  </si>
  <si>
    <t>33983/6</t>
  </si>
  <si>
    <t>Foot Rest 15 inch - 34 Left - 34 Right</t>
  </si>
  <si>
    <t>33983/7</t>
  </si>
  <si>
    <t>Center Drain</t>
  </si>
  <si>
    <t>A6PM PAN.2X1 3D-677A.STRUT. 100X200</t>
  </si>
  <si>
    <t>AUNF PAN.2X1 3D-154A.F+S+W 100X200</t>
  </si>
  <si>
    <t>AW1K PAN.2X1 3D-984A.WAVE 100X200</t>
  </si>
  <si>
    <t>AW1L PAN.2X1 3D-985A.DIAMOND100X200</t>
  </si>
  <si>
    <t>A783 PAN.2X1 APL.WHITE-729 100X200</t>
  </si>
  <si>
    <t>A8A3 PAN.240 APL.MOSA.-347A.120X240</t>
  </si>
  <si>
    <t>A149 PAN.2X1 BL.P.-418A.CF1 100X200</t>
  </si>
  <si>
    <t>A155 PAN.2X1 BL.R.-429A.DEC 100X200</t>
  </si>
  <si>
    <t>AFN0 PAN.BMIX-752A.IVORY 100X180</t>
  </si>
  <si>
    <t>A7ZP PAN.2X1 BST.-684A.WHITE100X200</t>
  </si>
  <si>
    <t>AOH0 PAN.BO.R.-290A.COLORI 100X180</t>
  </si>
  <si>
    <t>AOHP PAN.2X1 BO.P.-293A.DEC.100X200</t>
  </si>
  <si>
    <t>AOHM PAN.2X1 BO.R.-290A.COL.100X200</t>
  </si>
  <si>
    <t>A3XN PAN.2X1 BP.P.-496A.IVO.100X200</t>
  </si>
  <si>
    <t>A327 PAN.2X1 BP.P.-501A.MOS.100X200</t>
  </si>
  <si>
    <t>A352 PAN.2X1 BOOST.R-527A.WH100X200</t>
  </si>
  <si>
    <t>A37R PAN.240 BOOST.P.DE-165A120X240</t>
  </si>
  <si>
    <t>AFO8 PAN.2X1 EN.-766A.ASH EL100X200</t>
  </si>
  <si>
    <t>AO8J PAN.2X1 HEA.-352A.COL. 100X200</t>
  </si>
  <si>
    <t>A4BO PAN.2X1 LI.P.-536A.CF1 100X200</t>
  </si>
  <si>
    <t>AOJC PAN.2X1 KL.P.WH.75-323 100X200</t>
  </si>
  <si>
    <t>AOIW PAN.2X1 KL.R.-317A.3D 100X200</t>
  </si>
  <si>
    <t>AO57 PAN.2X1 MD.P.-381A.CF1 100X200</t>
  </si>
  <si>
    <t>AO55 PAN.2X1 MD.R.-379A.CF1 100X200</t>
  </si>
  <si>
    <t>AE6U PAN.2X1 ME.P.-252A.CF2 100X200</t>
  </si>
  <si>
    <t>AE6W PAN.2X1 ME.P.-254A.CF4 100X200</t>
  </si>
  <si>
    <t>AE61 PAN.2X1 ME.P.-259A.DEC1100X200</t>
  </si>
  <si>
    <t>ASQ8 PAN.2X1 MV.PAV-748A.CF1100X200</t>
  </si>
  <si>
    <t>ATFN PAN.2X1 MS.PAV-090A.CF2100X200</t>
  </si>
  <si>
    <t>ATFO PAN.2X1 MS.PAV-091A.CF3100X200</t>
  </si>
  <si>
    <t>A5BS PAN.2X1 PR.P.COT.1-610A100X200</t>
  </si>
  <si>
    <t>A5FS PAN.2X1 PR.R.GRD+MI-658100X200</t>
  </si>
  <si>
    <t>A14S PAN.2X1 RAW P.-413A.CF1100X200</t>
  </si>
  <si>
    <t>A1RX PAN.2X1 BV.PAV-022A.CF4100X200</t>
  </si>
  <si>
    <t>A3PM PAN.2X1 COD.GRAY-484A. 100X200</t>
  </si>
  <si>
    <t>A3R1 PAN.2X1 EXI.R.MIX1492A.100X200</t>
  </si>
  <si>
    <t>A6JU PAN.2X1 FL.P.CO120-663A100X200</t>
  </si>
  <si>
    <t>AEJK PAN.2X1 IMP.ASH120 776A100X200</t>
  </si>
  <si>
    <t>AZI5 PAN.2X1 WARP-069A.30X60100X200</t>
  </si>
  <si>
    <t>34012/2</t>
  </si>
  <si>
    <t>34114/4</t>
  </si>
  <si>
    <t>GRT-617 Chair @ Communal Table - 1.CA117 foam 2.COM 3.Base:beech solid wood to match Hidalgo Leon CH3011 4.Buckle feature on the outer back 5.Seat height:22" 6.Seat Depth:16 1/4" Must have nylon glides</t>
  </si>
  <si>
    <t>34212/3</t>
  </si>
  <si>
    <t>Countertop @ Kitchen &amp; Islands</t>
  </si>
  <si>
    <t>Counter Top "EXTRA"</t>
  </si>
  <si>
    <t>COUNTER TOP "EXTRA"</t>
  </si>
  <si>
    <t>34483/13</t>
  </si>
  <si>
    <t>CPT-001-C Carpet Broadloom - Guestroom</t>
  </si>
  <si>
    <t>34520/7</t>
  </si>
  <si>
    <t>CP-02 E Carpet @ Guest Corridor. Style: WN536. (D524). Color: 368. Width: 15</t>
  </si>
  <si>
    <t>RAL K6 Single Sheets Semi Matt RAL 9004 Signal Black</t>
  </si>
  <si>
    <t>RAL K6 Single Sheets Semi Matt RAL 5011 Steel Blue</t>
  </si>
  <si>
    <t>JULY SAMPLE KIT</t>
  </si>
  <si>
    <t>34757/8</t>
  </si>
  <si>
    <t>gst-506 original po28850</t>
  </si>
  <si>
    <t>BAR-101 Dining chiar</t>
  </si>
  <si>
    <t>MTG-100 banquet chair</t>
  </si>
  <si>
    <t>BAR 100 bar stool</t>
  </si>
  <si>
    <t>COMP-100 dining chair</t>
  </si>
  <si>
    <t>BAR-102 Lounge Chair</t>
  </si>
  <si>
    <t>34758/6</t>
  </si>
  <si>
    <t>SAMPLE KIT FOR MONTH OF AUGUST</t>
  </si>
  <si>
    <t>SEPTEMBER SAMPLE KITS</t>
  </si>
  <si>
    <t>34807/5</t>
  </si>
  <si>
    <t>BOH-601 Task Chairs @ Office: 25W x 18D x 36-39.5H</t>
  </si>
  <si>
    <t>35001/2</t>
  </si>
  <si>
    <t>GST-304.1-CSGF COM @ King Headboard (2.5 yards)</t>
  </si>
  <si>
    <t>35103/5</t>
  </si>
  <si>
    <t>Vanity Countertop @ Unit A-6 &amp; A-8</t>
  </si>
  <si>
    <t>Premium &amp; Standard Master bedroom Vanity Countertops - 2cm: Drawing #6, #7 &amp; #8</t>
  </si>
  <si>
    <t>Vanity Countertop @ ADA Family Room: GREY CINDER - 2CM</t>
  </si>
  <si>
    <t>Vanity Countertop @ ADA King: GREY CINDER - 2CM</t>
  </si>
  <si>
    <t>** Extra Slab** GREY CINDER - 2CM</t>
  </si>
  <si>
    <t>Premium &amp; Standard Kitchen Cabinets</t>
  </si>
  <si>
    <t>Rectangular Sink-Ceramic Sink UCB-20-2(515X380X185mm)</t>
  </si>
  <si>
    <t>Kitchenette Counter Tops</t>
  </si>
  <si>
    <t>35103/6</t>
  </si>
  <si>
    <t>MELAMINIC SHEETNR</t>
  </si>
  <si>
    <t>Vinyl @ King Headboard (3 yards)</t>
  </si>
  <si>
    <t>Vinyl @ Queen Headboard (2 Yards)</t>
  </si>
  <si>
    <t>GR-214C_R Vanity Base 48 x 22 (buildable)</t>
  </si>
  <si>
    <t>GR-214C_L Vanity Base 48 x 22 (buildable)</t>
  </si>
  <si>
    <t>GR-BB03-PC _REV2 S o f f i t 3 0 " x 2 9 . 5 " @ G u e s t r o o m s</t>
  </si>
  <si>
    <t>Platform ADA Leg Sets</t>
  </si>
  <si>
    <t>L-3-SF9 LOUVRE VENT</t>
  </si>
  <si>
    <t>F-06.2 / TV Panel - GIBAM Code: (P007002280)</t>
  </si>
  <si>
    <t>GR-129 / Wall Skirting - 145 FT - GIBAM Code: P007003347</t>
  </si>
  <si>
    <t>GM-MW01-PC Window Pelmet @Gym</t>
  </si>
  <si>
    <t>Desc:Semi Recess Basin 1 Tap Hole White Model #: 4034-003-1493</t>
  </si>
  <si>
    <t>35207/9</t>
  </si>
  <si>
    <t>PENDANT, OVAL, 17.5"DIA X 7.5"H PUBLIC RESTROOM S PR-401</t>
  </si>
  <si>
    <t>35250/6</t>
  </si>
  <si>
    <t>3x12â€ white glossy straight edge / handmade (CLC75300)</t>
  </si>
  <si>
    <t>35266/10</t>
  </si>
  <si>
    <t>CP-11 Broadloom Carpet @ Element, Broadloom, Pattern: BS322, Color: BJ61D, 12</t>
  </si>
  <si>
    <t>Surrounds came in broken</t>
  </si>
  <si>
    <t>35266/11</t>
  </si>
  <si>
    <t>GR-404 LED Mirror @ ADA Vanity (36" x 36")</t>
  </si>
  <si>
    <t>35266/12</t>
  </si>
  <si>
    <t>ELB-700-MR Mirror</t>
  </si>
  <si>
    <t>SP-B8.1.1 - 12" Carpet Stairs Stringer BS301 (50583/Stairs Stringer)</t>
  </si>
  <si>
    <t>Attick Stock - Center</t>
  </si>
  <si>
    <t>35266/13</t>
  </si>
  <si>
    <t>35266/3</t>
  </si>
  <si>
    <t>35266/8</t>
  </si>
  <si>
    <t>35274/10</t>
  </si>
  <si>
    <t>30X80 - 6X24 VISION SOLID WHITE TXT (MATTE)</t>
  </si>
  <si>
    <t>60x80 - 6x24 VISION SOLID WHITE TXT (MATTE)</t>
  </si>
  <si>
    <t>extra panels provided for breakage.</t>
  </si>
  <si>
    <t>1 piece included per set; Glossy</t>
  </si>
  <si>
    <t>Glossy; Soap Dishes</t>
  </si>
  <si>
    <t>Matte</t>
  </si>
  <si>
    <t>35363/4</t>
  </si>
  <si>
    <t>Kitchen Countertop @ Single Queen</t>
  </si>
  <si>
    <t>Metal Screen. GRT-9047. Chemetal 935.</t>
  </si>
  <si>
    <t>GR-406-SG Sleeper Sofas @ Suite Rooms (Width: 65" Height: 33" Depth: 37Seat Height: 19" Seat Cushion Style: Attached to sleeper mechanism. Back Cushion Style: Attached to sleeper mechanism. Cushion Content: High Density, high resiliency FR foam core Davis Italia; Art: Living FR; Color: NAPPA WEG PAG.5; 100,000 DR; FR.)</t>
  </si>
  <si>
    <t>F-28.2 LED Mirror @Single Vanity W 42" x H 48" - "1. Backit LED Mirror: 5mm thickness copper-free mirror, mirror with round edges and corners. without sanding area 2. LED Lightstrips: 2835 series, 24V,120chips/M, CCT 3000K, CRI 90+, with PVC cover and easy plug connection, UL certified; 3. LED driver, IETARON Brand, 120V, AED60-24VLSBT, With Ground wires on the light box and driver, UL certified; 4. Defogger: Began brand, UL certified; 5. Frame: 201sus frame with satin brass finish, Separate structure, easy installation 6. 48"" black wire with standard 3pin plug"</t>
  </si>
  <si>
    <t>PF-102-C Countertop Sink @ Guestbath Vanities</t>
  </si>
  <si>
    <t>Sample Cabinets</t>
  </si>
  <si>
    <t>POOL-400-WT Roller Shade @ Fitness</t>
  </si>
  <si>
    <t>SS-01 Shower Surrounds - Back Panel 60" x 96 12x24 Contemporary Finish: Glossy</t>
  </si>
  <si>
    <t>35412/2</t>
  </si>
  <si>
    <t>X-212C Sleeper Sofa @ Guestroom</t>
  </si>
  <si>
    <t>X-212F.C Fabric @ Sleeper Sofa In Guestroom</t>
  </si>
  <si>
    <t>X-212TPA.C Throw Pillow-A @ Sleeper Sofa In Guestroom</t>
  </si>
  <si>
    <t>X-212TPAF.C Fabric @ Throw Pillow-A In Guestroom</t>
  </si>
  <si>
    <t>X-212TPB.C Throw Pillow-B @ Sleeper Sofa In Guestroom</t>
  </si>
  <si>
    <t>X-212TPBF.C Fabric @ Throw Pillow-B In Guestroom</t>
  </si>
  <si>
    <t>X-214C Lounge Chair @ Guestroom</t>
  </si>
  <si>
    <t>X-214AF.C Fabric-A @ Lounge Chair In Guestroom</t>
  </si>
  <si>
    <t>X-214BF.C Fabric-B @ Lounge Chair In Guestroom</t>
  </si>
  <si>
    <t>X-215 C Ottoman for Sleeper Sofa @ Guestroom</t>
  </si>
  <si>
    <t>X-215F.C Fabric @ Sleeper Sofa Ottoman In Guestroom</t>
  </si>
  <si>
    <t>X-217 C Armless Chair @ Guestroom</t>
  </si>
  <si>
    <t>X-217F.C Fabric @ Armless Chair In Guestroom</t>
  </si>
  <si>
    <t>X-300 C Task Lamp @ Desk in Guestroom</t>
  </si>
  <si>
    <t>X-301 C Nightstand Lamp @ Guestroom</t>
  </si>
  <si>
    <t>X-303C Headboard Sconce @ Guestroom</t>
  </si>
  <si>
    <t>X-306 C Table lamp @ Dresser cabinet in Guestroom</t>
  </si>
  <si>
    <t>X-308 Suspended Lighting @ Dining in Guestroom</t>
  </si>
  <si>
    <t>X-400 C Circular Ceiling Light @ Guestroom</t>
  </si>
  <si>
    <t>X-403 C Decorative Wall Sconce @ Guestroom</t>
  </si>
  <si>
    <t>X-500A.C Artwork-A @ Guestroom</t>
  </si>
  <si>
    <t>X-500B.C Artwork-B @ Kitchenette In Guestroom</t>
  </si>
  <si>
    <t>X-401 C Standard Vanity Mirror @ Guestroom</t>
  </si>
  <si>
    <t>X-505 C Full length Mirror @ Guestroom</t>
  </si>
  <si>
    <t>X-TA-104C 12" Grab bar @ Guest Bath</t>
  </si>
  <si>
    <t>X-TA-202C Toilet Tissue Holder @ Guest Bath</t>
  </si>
  <si>
    <t>X-TA-401C Robe Hook @ Guest Bath</t>
  </si>
  <si>
    <t>X-TA-402C Vanity Towel Rod @ Guest Bath</t>
  </si>
  <si>
    <t>X-TA-702C Towel Ladder @ Guest Bath</t>
  </si>
  <si>
    <t>X-103.C Solar roller shade @ Guestroom</t>
  </si>
  <si>
    <t>X-104.C Blackout roller shade @ Guestroom</t>
  </si>
  <si>
    <t>X-EL-003C Electrical Outlet on Nightstand panel (2 TR + 1 USB+ 1C) @ Guestroom</t>
  </si>
  <si>
    <t>X-EL-004C Electrical Outlet on Desk (2 TR + 1 USB + 1 C + 1 Rocker switch) @ Guestroom</t>
  </si>
  <si>
    <t>35422/2</t>
  </si>
  <si>
    <t>35432/5</t>
  </si>
  <si>
    <t>C-10 Carpet @ Lobby</t>
  </si>
  <si>
    <t>CPT-05 Carpet @ Office</t>
  </si>
  <si>
    <t>CARPET TILE @ CORRIDOR</t>
  </si>
  <si>
    <t>MR-001 Carpet @ Boardroom</t>
  </si>
  <si>
    <t>CPT-11 Carpet @ GR Hawthorn: Strike #22583-7-1, Width 12.0â€™, 32 oz., Overage up to 10%â€ (799 sy needed + 10% overage)</t>
  </si>
  <si>
    <t>CP 2A &amp; 2B VCT-39281,39220,39221 3.00X3.00</t>
  </si>
  <si>
    <t>CPT-07 @ Theater/Black Room - Shaw Textile 5T279 Color Saffron 79210 - Carpet Tiles</t>
  </si>
  <si>
    <t>CP-11 Inset Carpet @ Central Hub - Social Nook and Living Room Area</t>
  </si>
  <si>
    <t>C-10 C Carpet (rug) @ Lobby- Custom</t>
  </si>
  <si>
    <t>CPT-04 Broadloom Carpet @ Guestroom (subject to 5% overage)</t>
  </si>
  <si>
    <t>Door Fill</t>
  </si>
  <si>
    <t>CPT-05 Carpet @ Stairs - Color: 00550/ Bulletin</t>
  </si>
  <si>
    <t>CP-12 Inset Carpet @ Central Hub - Central Area</t>
  </si>
  <si>
    <t>Sprectrafit Broadloom Fee - CPT-01 @ Lobby</t>
  </si>
  <si>
    <t>6" Cove Base Labor</t>
  </si>
  <si>
    <t>CPT-02 @ Lobby Area, Club Room - Shaw Jacquard 5T280 Color Saffron 79210</t>
  </si>
  <si>
    <t>LM-004(C) Carpet @ Registration</t>
  </si>
  <si>
    <t>C-14 Carpet @ Stair Landings &amp; Corridor</t>
  </si>
  <si>
    <t>CPT-01 @ Corridors - Shaw Houndstooth 5T282 Color Saffron 79210</t>
  </si>
  <si>
    <t>C-11 C Carpet Broadloom @ Corridor- Custom</t>
  </si>
  <si>
    <t>Corridor Outfill w/attached pad</t>
  </si>
  <si>
    <t>CPT-03 @ Office - Shaw Houndstooth 5T282 Color Saffron 79210</t>
  </si>
  <si>
    <t>CPT-01 Carpet @ Lobby</t>
  </si>
  <si>
    <t>CPT-05 -REV2 Carpet @GR Corridor Hawthorn</t>
  </si>
  <si>
    <t>CPT-06 -REV2 Carpet @GR Corridor Wingate</t>
  </si>
  <si>
    <t>CPT-07-REV2 Carpet @GR Corridors Elevator Lobby</t>
  </si>
  <si>
    <t>FIN- CPT-04 Carpet @ Guestroom (Upper Floor Guestrooms)</t>
  </si>
  <si>
    <t>FIN- CB-04 4" Carpet Base @ Guestroom (Upper Floor Guestrooms)</t>
  </si>
  <si>
    <t>FIN - VWC-13 Accent VWC @ Guest Bath</t>
  </si>
  <si>
    <t>CPT.003 Carpet @Office MH329 Mono Vista Color: 945 Bay Fog</t>
  </si>
  <si>
    <t>Desc:CPT-04 Carpet @ Guestroom (Upper Floors) - Product CodeL Design# D1451 Stellar, Width 12 W, Repeat: 24" x 38.2", WeightL 32oz/Dynamics, Strike-off# 22738-1-2, Overage up to 10%</t>
  </si>
  <si>
    <t>GRT-601-CPT Carpet Pad for Insets @ Great Room C2443</t>
  </si>
  <si>
    <t>CPT.002 Carpet @Meeting Room</t>
  </si>
  <si>
    <t>CP-01 CARPET TILE @ GUESTROOM - includes attached pad</t>
  </si>
  <si>
    <t>Broadloom outfill carpet @ corridor</t>
  </si>
  <si>
    <t>PS-CPT-12-CPT Carpet @ Stairs</t>
  </si>
  <si>
    <t>PS-CPT-12-CPT Carpet @ Office BOH</t>
  </si>
  <si>
    <t>GR-003 King Metal Bed Base</t>
  </si>
  <si>
    <t>GR-004 Queen Metal Bed Base</t>
  </si>
  <si>
    <t>GR-005 Adjustable - King ADA Bed Frame</t>
  </si>
  <si>
    <t>GR-005 Adjustable - Queen ADA Bed Frame</t>
  </si>
  <si>
    <t>35437/3</t>
  </si>
  <si>
    <t>PR-401 LED Mirror ADA @ Restroom Vanity (36"X36")- Aluminum</t>
  </si>
  <si>
    <t>PR-402 Framed Full Length Mirror (22"X60")- Aluminum</t>
  </si>
  <si>
    <t>BOH-401 LED Mirror- ADA Complaint (36" x 36") @ Employee Restroom</t>
  </si>
  <si>
    <t>35440/7</t>
  </si>
  <si>
    <t>Pillow 1 (18" x 18") @ Modular SofaÂ Â </t>
  </si>
  <si>
    <t>Pillow 2 (15" x 20") @ Modular SofaÂ Â </t>
  </si>
  <si>
    <t>Lumbar Pillow 3 (10" x 20") @ Modular SofaÂ Â </t>
  </si>
  <si>
    <t>35441/4</t>
  </si>
  <si>
    <t>FIN - CPT-01 Boardloom Carpet Insets @ Great Room</t>
  </si>
  <si>
    <t>FIN- CPT-02 Carpet Tile @ Corridors</t>
  </si>
  <si>
    <t>FIN - CPT-03 Carpet Tile @ Meeting Room</t>
  </si>
  <si>
    <t>FIN-CPT-05 Carpet @ Office</t>
  </si>
  <si>
    <t>FIN- CPT-05 Carpet @ Stairs</t>
  </si>
  <si>
    <t>Alfagres 6X6 METRO PURITAN GRAY ABRASIVE 135045365</t>
  </si>
  <si>
    <t>35441/6</t>
  </si>
  <si>
    <t>35441/8</t>
  </si>
  <si>
    <t>FIN - CB-01 6" Carpet Base @ Meeting Room</t>
  </si>
  <si>
    <t>FIN- CB-02 6" Carpet Base @ Offices and Stairs</t>
  </si>
  <si>
    <t>FIN- CB-03 12" Stringer/Base @ Stairs</t>
  </si>
  <si>
    <t>35444/3</t>
  </si>
  <si>
    <t>Casters @ X-263C: 8088128010 CHEA CAST.88X128MM PLATE&amp;BRK.ALU&amp;BL</t>
  </si>
  <si>
    <t>35445/7</t>
  </si>
  <si>
    <t>35446/4</t>
  </si>
  <si>
    <t>BOH-801T Quartz Top @ Pantry - Budgetary Pricing</t>
  </si>
  <si>
    <t>BOH-802T Quartz Top (168" W) @ Work Area - 2CM | Pure White| Laminated Edge- Budgetary Pricing</t>
  </si>
  <si>
    <t>BOH-803T 80"W Quartz Top @ Employee Breakroom - Budgetary Pricing</t>
  </si>
  <si>
    <t>FIT-801 T Quartz Top @ Towel Station - Budgetary Pricing</t>
  </si>
  <si>
    <t>GRT-801T Quartz Top @ Print Station (105" W | A-2) - 2CM | Calacatta Nuvo| Mitered Edge - Budgetary Pricing</t>
  </si>
  <si>
    <t>GRT-802T Quartz Waterfall Top &amp; Sides @ Community Table w/ Power (65" W)Budgetary Pricing</t>
  </si>
  <si>
    <t>REG-802T Quartz Top @ Sundry Shop Shelving System (84" W) - 2CM | Calacatta Nuvo|Laminated Edge - Budgetary Pricing</t>
  </si>
  <si>
    <t>GRT-803T Quartz Top @ Coffee Bar (60" W) - 2CM | Calacatta Nuvo| Laminated Edge - Budgetary Pricing</t>
  </si>
  <si>
    <t>GRT-805T Quartz Top (Short) @ Breakfast Room - Right (97" W) - 2CM | Calacatta Nuvo| Laminated Edge - Budgetary Pricing</t>
  </si>
  <si>
    <t>GRT-806T Quartz Top (Long) @ Breakfast Room - Left (276" W) - 2CM | Calacatta Nuvo| Laminated Edge - Budgetary Pricing</t>
  </si>
  <si>
    <t>BAR-801T Quartz Top @ Bar - 2CM | Calacatta Nuvo| Laminated Edge</t>
  </si>
  <si>
    <t>MR-801T Quartz Top @ Meeting Room (214" W) - 2CM | Calacatta Nuvo|Laminated Edge- - Budgetary Pricing</t>
  </si>
  <si>
    <t>35485/4</t>
  </si>
  <si>
    <t>Surrounds 60x96 - 12x24 Contemporary Glossy</t>
  </si>
  <si>
    <t>BACK PANEL ATTIC STOCK @ NO CHARGE</t>
  </si>
  <si>
    <t>Solid White - Glossy</t>
  </si>
  <si>
    <t>(BACK PANEL)</t>
  </si>
  <si>
    <t>Back Panel - Extra (12" x 24" Contemporary)</t>
  </si>
  <si>
    <t>extra panel for breakage</t>
  </si>
  <si>
    <t>EXTRA PANELS FOR BREAKAGE</t>
  </si>
  <si>
    <t>35490/3</t>
  </si>
  <si>
    <t>GR-301 King Headboard REPLACEMENT</t>
  </si>
  <si>
    <t>Metal Cover to match with the GV-PEO-001</t>
  </si>
  <si>
    <t>Electrical Outlet, GV-PEO-001, Black, 2Type A + 1Type C</t>
  </si>
  <si>
    <t>35528/4</t>
  </si>
  <si>
    <t>GR-200.F1-SGF Fabric @ Lounge Chair Seat (1 Yard) - Per Spec</t>
  </si>
  <si>
    <t>GR-200.F2-SGF Fabric @ Lounge Chair Inside Back (1.5 Yard) - Per Spec</t>
  </si>
  <si>
    <t>GR-200.F3-SGF Fabric @ Lounge Chair Outside Back(1.5 Yard) - Per Spec</t>
  </si>
  <si>
    <t>X-SG-213F.C Fabric @ Task Chair In Guestroom (3.5 yds)</t>
  </si>
  <si>
    <t>35529/8</t>
  </si>
  <si>
    <t>GR-335R-CG Custom ADA Closet Unit with Mirror @ Right Side of Unit</t>
  </si>
  <si>
    <t>GR-207 L/R -C Streamlined Dresser Desk Combo Unit - 39 Left &amp; 41 Right</t>
  </si>
  <si>
    <t>35530/2</t>
  </si>
  <si>
    <t>35533/2</t>
  </si>
  <si>
    <t>GR-700.F1-DPF Fabric @Decorative Pillow (1 yard)- Per Spec</t>
  </si>
  <si>
    <t>FB-01 Fabric Davis Moly 03 @PA Seating (Est - 8 yards)</t>
  </si>
  <si>
    <t>35535/2</t>
  </si>
  <si>
    <t>35538/4</t>
  </si>
  <si>
    <t>X-202K (All Schemes) : Platform Bed Base King - 76"W x 80"D x 12"H - "1.Top platform: MDF melamine with non skid strip and PVC banding to match Wilsonart Phantom Cocoa 8213K-28 2.Base: MDF with China local laminate than USD30/4*8F to match Wilsonart Phantom Cocoa 8213K-28"</t>
  </si>
  <si>
    <t>X-212A (City Scheme) : Upholstered Headboard Assemble King Without Lower Panels,Switch Left - 122"W x 5"D x 27.5"H - "1. MDF with China local laminater to match Wilsonart Fossil Shale #D504-60 2. HPL with PVC edge 3.COM (X-226FA richloom velluto dolphin) 4.CA117 Foam 5.Not include Led light strip/outlet/Sconce/ power bank and switch"</t>
  </si>
  <si>
    <t>X-233A (City Scheme) : Console - 54"W x 18"D x 30"H - "1.Top: MDF with China local laminate with PVC banding to match wilsonart indigo D379 laminate 2.Body:MDF with engineer veneer to match wilsonart indigo D379 laminate"</t>
  </si>
  <si>
    <t>X-240 (All Schemes) : Desk Wood Leg Left - 60"W x 24"D x 31"H - "1.Top: MDF with China local laminate with PVC banding to match Wilsonart 8213K phantom cocoa 2.Legs:Iron with matte black powdercoat 3.Side panel:MDF with engineer veneer to match Wilsonart 8213K phantom cocoa 4.Not include outlet"</t>
  </si>
  <si>
    <t>X-242A (City Scheme) : Desk Cubby - 20"W x 16"D x 26"H - "1.TOP &amp; Shelf: MDF with China local laminate with PVC banding to match Wilsonart indigo D379 laminate 2.Body: MDF with engineer veneer to match Wilsonart indigo D379 laminate"</t>
  </si>
  <si>
    <t>X-243A (City Scheme) : Suite Desk- Cubby- Wall Assembly Left - assembly including wall panel, desk,cabinet with floating shelf "1.Not include outlet 2.Cabinet Top&amp;Desk top: MDF with China local laminate with pvc banding to match Wilsonart 8213K phantom cocoa 3.Wall panel:MDF with engineer veneer to match Wilsonart 8213K phantom cocoa 4.Cabinet body: MDF with China local laminate with PVC banding to match wilsonart indigo D379 laminate 5. 201SS desk leg"</t>
  </si>
  <si>
    <t>X-244 (All Schemes) : C- Table- Option - 19.5"W x 12"D x 26"H - "1Top: MDF with China local laminate to match Wilsonart 8213K phantom cocoa 2.Base:201SS Powdercoat to match Pantone 2474U with a chrome/polished finish"</t>
  </si>
  <si>
    <t>X-246A (City Scheme) : Ottoman Table - 27 Dia x 19-1/8" H, "1. Top: MDF with China local HPL to match Wilsonart 8213K phantom cocoa 2. Base: 201ss matte black powdercoated 3.Not include ottoman"</t>
  </si>
  <si>
    <t>35539/3</t>
  </si>
  <si>
    <t>CP-04 Carpet @BOH - Per Spec</t>
  </si>
  <si>
    <t>CP-05 Carpet @ Interior Stairwell &amp; stairs landing - Per Spec</t>
  </si>
  <si>
    <t>CPP-02 Carpet Pad @ Lounge,Corridors, Meeting room, Board room - Per Spec</t>
  </si>
  <si>
    <t>CP-02 Carpet @ Entry Vestibule - Per Spec</t>
  </si>
  <si>
    <t>35540/2</t>
  </si>
  <si>
    <t>GRT-407.1-SG Fabric @ Barstool (2 yds)- seat</t>
  </si>
  <si>
    <t>35543/3</t>
  </si>
  <si>
    <t>LL-CH02.1-SGF Vinyl at Dining Chairs (3 y/ea) - Per Spec</t>
  </si>
  <si>
    <t>LL-CH04.1-SGF Vinyl at Bar Stool (2.5 y/ea) - Per Spec</t>
  </si>
  <si>
    <t>Lounge Chair with Lumbar Pillow @ Bar Area. GRT-404-SG. Overall fabric and seat cushion fabric .</t>
  </si>
  <si>
    <t>Armless Dining Chair @ Dining Table. GRT-408-SG. Overall fabric.</t>
  </si>
  <si>
    <t>Winged Dining Chair @ banquette. GRT-409-SG. Overall fabric.</t>
  </si>
  <si>
    <t>LL-CH06.1-SGF Vinyl at Lounge Chairs (5 y/ea) - Per Spec</t>
  </si>
  <si>
    <t>35545/2</t>
  </si>
  <si>
    <t>Single layer sheer roller blinds with cassette @ Corr (123,224,324)</t>
  </si>
  <si>
    <t>35546/9</t>
  </si>
  <si>
    <t>RB-03 Wall base @ Lobby, Lounge,Meeting Room, BoardRoom, Market,Vestibule, Vending, Guest Laundry</t>
  </si>
  <si>
    <t>35606/3</t>
  </si>
  <si>
    <t>pinchpleated Sheer drapery central draw(S1823-01) @ Lobby (C)</t>
  </si>
  <si>
    <t>pinchpleated Sheer drapery central draw(S1823-01) @ Lobby (A1,A2,B1,B2)</t>
  </si>
  <si>
    <t>35479 - PI</t>
  </si>
  <si>
    <t>Sponge Cushion Inc.</t>
  </si>
  <si>
    <t>35784/3</t>
  </si>
  <si>
    <t>hardware pcs for double headboards</t>
  </si>
  <si>
    <t>Pull</t>
  </si>
  <si>
    <t>GR-103 F.1 Fabric @ Ergonomic Task Chair Back(1 yard ea)</t>
  </si>
  <si>
    <t>GRT-603 (B) F1 Fabric @ Modular Sofa B(10 yds each)Â Â </t>
  </si>
  <si>
    <t>35794/2</t>
  </si>
  <si>
    <t>F-X-501.CU Artwork @ FF Guestroom</t>
  </si>
  <si>
    <t>T-X-501.CU Artwork @ TPS Guestroom Bath</t>
  </si>
  <si>
    <t>T-X-500A.CU Artwork-A @ TPS Guestroom</t>
  </si>
  <si>
    <t>T-X-500B.CU Artwork-B @ TPS Guestroom</t>
  </si>
  <si>
    <t>F-X-520.CU Full Length Mirror @ FF Guestroom</t>
  </si>
  <si>
    <t>T-X-505.CU Full length Mirror @ TPS Guestroom</t>
  </si>
  <si>
    <t>F-X-511ADA.CU Vanity Mirror ADA @ FF Guestroom bath</t>
  </si>
  <si>
    <t>T-X-401ADA.CU Vanity Mirror ADA @ TPS Guestroom Bath</t>
  </si>
  <si>
    <t>35795/3</t>
  </si>
  <si>
    <t>RS-403 BASE - 4 Top Dining Table @ Murphy House Restaurant &amp; Event Space - Dims: 48"W x 30"D x 30"H - wood top: mdf with Elm veneer metal base: 201# ss in Antique Brass price based on existing similar metal base</t>
  </si>
  <si>
    <t>RT-409 TOP - Dining Table @ Rooftop Restaurant - Dims: 48"W x 30"D x 30"H - top: mdf with white oak veneer metal base: Iron in Powder Coated Matte Black price based on existing similar metal base</t>
  </si>
  <si>
    <t>35796/3</t>
  </si>
  <si>
    <t>F-X-208.CU Task Chair @ FF Guestroom</t>
  </si>
  <si>
    <t>T-X-213.CU Task Chair @ TPS Guestroom</t>
  </si>
  <si>
    <t>35799/4</t>
  </si>
  <si>
    <t>F-V-315.CU Accent Vinyl Wallcovering @ FF Guestroom Bath</t>
  </si>
  <si>
    <t>F-V-310.CU Accent Vinyl Wallcovering @ FF Guestroom Bath</t>
  </si>
  <si>
    <t>35800/3</t>
  </si>
  <si>
    <t>SK-01 Vanity Porcelain Sink @ Guestroom</t>
  </si>
  <si>
    <t>T-SK-01 Stainless Steel Sink @ Kitchenette in TPS Guestroom</t>
  </si>
  <si>
    <t>T-SK-01 ADA Stainless Steel Sink @ Kitchenette in TPS Guestroom</t>
  </si>
  <si>
    <t>MERIDINA GRAY 2CM QUARTZ POLISHED</t>
  </si>
  <si>
    <t>PA-BR-400 Mirror @ Breakfast Area</t>
  </si>
  <si>
    <t>PA-FIT-400 Mirror @ Fitness Station</t>
  </si>
  <si>
    <t>PA-RR-400 Vanity Mirror @ Public Restroom</t>
  </si>
  <si>
    <t>PA-BR-100 Artwork @ Breakfast Area</t>
  </si>
  <si>
    <t>PA-FS-100 Artwork @ Flex Space</t>
  </si>
  <si>
    <t>PA-FS-101 Artwork @ Flex Space</t>
  </si>
  <si>
    <t>PA-OA-100 Artwork @ OA</t>
  </si>
  <si>
    <t>PA-OA-101 Artwork @ OA</t>
  </si>
  <si>
    <t>PA-OA-102 Artwork @ OA</t>
  </si>
  <si>
    <t>PA-REG-100 Artwork @ Registration</t>
  </si>
  <si>
    <t>PA-REG-101 Artwork @ Registration</t>
  </si>
  <si>
    <t>35807/2</t>
  </si>
  <si>
    <t>PA-BR-200 4 Seater Table @ Breakfast Area and Flex space (SS Base)</t>
  </si>
  <si>
    <t>PA-BR-200 4 Seater Table @Breakfast Area and Flex space (Aluminum Base)</t>
  </si>
  <si>
    <t>PA-BR-201 Circular Table @ Breakfast Area (SS Base)</t>
  </si>
  <si>
    <t>Desc:PA-BR-201 Circular Table @ Breakfast Area (Aluminum Base)</t>
  </si>
  <si>
    <t>PA-FS-201 Table @ Flex Space</t>
  </si>
  <si>
    <t>PA-GRT-200 Dining Table @ Great Room (SS Base)</t>
  </si>
  <si>
    <t>PA-GRT-200 Dining Table @ Great Room (Aluminum Base)</t>
  </si>
  <si>
    <t>PA-JB-200 C-Table @ Jewel Box</t>
  </si>
  <si>
    <t>PA-JB-201 Coffee Table @ Jewel Box</t>
  </si>
  <si>
    <t>PA-OA-204 C-Table @ Office Area</t>
  </si>
  <si>
    <t>PA-OA-205 Coffee Table @ Office Area</t>
  </si>
  <si>
    <t>PA-OA-207 Dining Table @ Office Area</t>
  </si>
  <si>
    <t>PA-OA-208 Circular Table @ Office Area</t>
  </si>
  <si>
    <t>PA-OP-201 Dining Table @ Outdoor Patio</t>
  </si>
  <si>
    <t>PA-OP-202 Footrest @ Bar counter in Outdoor Patio</t>
  </si>
  <si>
    <t>PA-POOL-200 Side Table @ Pool Area</t>
  </si>
  <si>
    <t>PA-BF-200 Center Table @ Buffet</t>
  </si>
  <si>
    <t>PA-BOH-200 Working desk 01 @ BOH</t>
  </si>
  <si>
    <t>PA-BOH-201 Working desk 02 @ BOH</t>
  </si>
  <si>
    <t>PA-BOH-203 Storage Cabinet @ BOH</t>
  </si>
  <si>
    <t>PA-BR-202 Community Table @ Breakfast Area</t>
  </si>
  <si>
    <t>PA-BR-203 Coffee Station @ Breakfast Area</t>
  </si>
  <si>
    <t>PA-OA-203 Cabinette @ Office Area</t>
  </si>
  <si>
    <t>PA-OA-206 Accent Coffee Table @ Office Area</t>
  </si>
  <si>
    <t>PA-OL-200 Coffee Table @ Open Lounge</t>
  </si>
  <si>
    <t>PA-REG-200 Reception Desk @ Registration</t>
  </si>
  <si>
    <t>PA-REG-201 Cabinet @ Registration</t>
  </si>
  <si>
    <t>PA-REG-202 Console Unit @ Registration</t>
  </si>
  <si>
    <t>PA-BOH-202 Working desk @ BOH</t>
  </si>
  <si>
    <t>PA-OA-200L Working Station Left @ Office Area</t>
  </si>
  <si>
    <t>PA-OA-202 Working Table @ Office Area</t>
  </si>
  <si>
    <t>PA-BAR-801 Bar Storage/Display Unit @ Bar</t>
  </si>
  <si>
    <t>PA-BF-800 Storage Cabinet @ Buffet</t>
  </si>
  <si>
    <t>PA-BR-800 Wooden Slats @ Breakfast Area</t>
  </si>
  <si>
    <t>PA-FIT-800 Cabinet with racks @ Fitness Station</t>
  </si>
  <si>
    <t>PA-REG-800 Display/Storage unit @ Registration</t>
  </si>
  <si>
    <t>PA-REG-801 36" Wide Cabinette with racks @ Registration</t>
  </si>
  <si>
    <t>PA-REG-802 Cabinet with Safety Deposit Box @ Registration</t>
  </si>
  <si>
    <t>PA-OA-200R Working Station Right @ Office Area</t>
  </si>
  <si>
    <t>PA-RR-200 Vanity base @ Public Restroom</t>
  </si>
  <si>
    <t>35808/2</t>
  </si>
  <si>
    <t>PA-BF-300 Ceiling Light Fixture @ Buffet</t>
  </si>
  <si>
    <t>PA-BR-301 Pendant Light @ Breakfast Area</t>
  </si>
  <si>
    <t>PA-EL-300 Wall Sconce @ Elevator Lobby</t>
  </si>
  <si>
    <t>PA-GRT-300 Ceiling Pendent @ Great Room</t>
  </si>
  <si>
    <t>PA-POOL-300 Wall Sconce Light @ Pool Area</t>
  </si>
  <si>
    <t>PA-FIT-300 Ceiling Slats Light @ Fitness Station</t>
  </si>
  <si>
    <t>PA-OL-300 Ceiling Slats Light @ Open Lounge</t>
  </si>
  <si>
    <t>PA-VT-300 Ceiling Slats Light @ Vestibule</t>
  </si>
  <si>
    <t>PA-EL-003.CU Electrical Outlet (2 TR + 2 USB+ Rocker switch) @ Public Area</t>
  </si>
  <si>
    <t>PA-WB-01 Wall Base @ Public Areas</t>
  </si>
  <si>
    <t>PA-VWC-01 Accent Vinyl Wall Covering @ Public Areas</t>
  </si>
  <si>
    <t>PA-VWC-03 Accent Vinyl Wall Covering @ Fitness Center</t>
  </si>
  <si>
    <t>35812/2</t>
  </si>
  <si>
    <t>PA-FIT-801 Ceiling Wooden Slats @ Fitness Station</t>
  </si>
  <si>
    <t>PA-OL-800 Wooden Ceiling Slats @ Open Lounge</t>
  </si>
  <si>
    <t>PA-VT-800 Ceiling Wooden Slats @ Vestibule</t>
  </si>
  <si>
    <t>PA-BAR-200 Decorative Ceiling Fixture @ Bar</t>
  </si>
  <si>
    <t>PA-BAR-300 Decorative Screen @ Bar</t>
  </si>
  <si>
    <t>35870/5</t>
  </si>
  <si>
    <t>31 sf/ pc - 36 pcs/A-frame - 250 pcs. In stock in Italy.</t>
  </si>
  <si>
    <t>36072/6</t>
  </si>
  <si>
    <t>Vertical Woodgrain Toekick</t>
  </si>
  <si>
    <t>50% more toe kicks + fillers</t>
  </si>
  <si>
    <t>Medicine Cabinets @ Bath</t>
  </si>
  <si>
    <t>GST-204.1-LT - HEADBOARD WIRE BOX ONLY</t>
  </si>
  <si>
    <t>LED lightstrips per specification - 9</t>
  </si>
  <si>
    <t>GR-LT01-PC P e n d a n t L i g h t @ G u e s t r o o m - LOCATION: Guestroom FINISH: Satin Copper HEIGHT: 48? DEPTH: Ã˜ 6 1/2? WIDTH: Ã˜ 6 1/2? CORD FINISH: Satin Copper SWITCH LOCATION: Switch on wall DIMMER (Y/N): No SWITCH TYPE: Plug in - US Plug UL APPROVED: Yes HARDWIRED / PLUG-IN: Plug-in WATTAGE: 8 W LED LAMP TYPE: E17 COLOR TEMPERATURE: 3000 K BULB QUANTITY: 1 (Bulb not included) WEBSITE: https://www.mooielight.com/it/prodotto/l ampada-sospensione-sfera-di-vetro/</t>
  </si>
  <si>
    <t>LED lightstrips per specifications - 10</t>
  </si>
  <si>
    <t>GST-204.2-LT - HEADBOARD WIRE BOX ONLY</t>
  </si>
  <si>
    <t>GR-LT02-PC -REV2 B e d s i d e T a b l e L a m p @ G u e s troom - LOCATION: Guestroom FINISH: Metal copper HEIGHT: 10 1/2" DEPTH: 4" LENGTH: 4" CORD FINISH: Black Knitted SWITCH LOCATION: Switch on cord DIMMER (Y/N): No SWITCH TYPE: US Plug UL APPROVED: Yes HARDWIRED / PLUG-IN: Plug in WATTAGE: 5 W LED LAMP TYPE: E26 COLOR TEMPERATURE: 3000 K BULB QUANTITY: 1</t>
  </si>
  <si>
    <t>GR-LT03-PC R e a d i n g L a m p @ G uestroom - FINISH: Painted metal black HEIGHT: 8" DEPTH: 3" LENGTH: 2 3/4" SWITCH LOCATION: On base SWITCH TYPE: Plug-in / US Plug UL APPROVED: Yes WATTAGE: 10 W LAMP TYPE: Integrated LED COLOR TEMPERATURE: 3000 K</t>
  </si>
  <si>
    <t>GR-LT04-PC -REV2 P e n d a n t L i g h t @ G u e s t r o om - FINISH: Satin Copper HEIGHT: 50" DEPTH: 15 1/4" WIDTH: 20" CORD LENGTH: C1:35" C2:29" C3:23" CORD FINISH: Satin Copper SWITCH LOCATION: Switch on headboard DIMMER (Y/N): No SWITCH TYPE: Plug-in / US Plug UL APPROVED: Yes HARDWIRED / PLUG-IN: Plug-n WATTAGE: 8W LED LAMP TYPE: LED Bulb COLOR TEMPERATURE: 3000 K BULB QUANTITY: 3 ADDITIONAL INFORMATION: Shade Top Dia:5" Shade Bottom Dia:8"</t>
  </si>
  <si>
    <t>GR-LT05-PC T a b l e L a m p @ G u e s t r oom - FINISH: Painted Metal HEIGHT: 12 1/4" DEPTH: DIA 1: 4" DIA 2: 1" WIDTH: DIA 1: 4" DIA 2: 1" CORD LENGTH: 5</t>
  </si>
  <si>
    <t>Replacement Vanity Bottom Drawers</t>
  </si>
  <si>
    <t>2% of Project Cabinet Doors</t>
  </si>
  <si>
    <t>Replacements Damaged Parts</t>
  </si>
  <si>
    <t>Bottom panel for FD2270</t>
  </si>
  <si>
    <t>3" panel for dishwasher</t>
  </si>
  <si>
    <t>Grille</t>
  </si>
  <si>
    <t>Hood panel 24*12 5/8</t>
  </si>
  <si>
    <t>Hood panel 24*3</t>
  </si>
  <si>
    <t>BF09L</t>
  </si>
  <si>
    <t>W1035L</t>
  </si>
  <si>
    <t>Hood panel 30*12 5/8</t>
  </si>
  <si>
    <t>Hood panel 36* 12 5/8</t>
  </si>
  <si>
    <t>BD22P5-3</t>
  </si>
  <si>
    <t>BOC23P25</t>
  </si>
  <si>
    <t>Insert nut</t>
  </si>
  <si>
    <t>Adjustable leg</t>
  </si>
  <si>
    <t>BF336-L</t>
  </si>
  <si>
    <t>RBOC27</t>
  </si>
  <si>
    <t>ABS leg</t>
  </si>
  <si>
    <t>Corner iron</t>
  </si>
  <si>
    <t>Filler0296</t>
  </si>
  <si>
    <t>2RVDB28P25</t>
  </si>
  <si>
    <t>Fixed Hardware</t>
  </si>
  <si>
    <t>Soffit Trim</t>
  </si>
  <si>
    <t>Refrigerator Front Door Bar Pulls</t>
  </si>
  <si>
    <t>36096/6</t>
  </si>
  <si>
    <t>W1936L + W9P536R, painted side panel</t>
  </si>
  <si>
    <t>Island (3-pcs)</t>
  </si>
  <si>
    <t>Appliance Pulls CTC304</t>
  </si>
  <si>
    <t>MC supporting hardware</t>
  </si>
  <si>
    <t>Top Panel</t>
  </si>
  <si>
    <t>Appliance Pulls CTC457</t>
  </si>
  <si>
    <t>FD2270P75 side panel</t>
  </si>
  <si>
    <t>FD2270P75 side panel x</t>
  </si>
  <si>
    <t>Knobs</t>
  </si>
  <si>
    <t>W2215P37521R x</t>
  </si>
  <si>
    <t>W2215P37521R</t>
  </si>
  <si>
    <t>Kitchen Cabinets</t>
  </si>
  <si>
    <t>Lights</t>
  </si>
  <si>
    <t>U Shape Drawer ILO Standard Drawer in Vanity</t>
  </si>
  <si>
    <t>Vanity Attic Stock B2A</t>
  </si>
  <si>
    <t>Vanity Attic Stock B2B</t>
  </si>
  <si>
    <t>Vanity Attic Stock B4D</t>
  </si>
  <si>
    <t>Vanity Attic Stock B5A</t>
  </si>
  <si>
    <t>Vanity Attic Stock B6A</t>
  </si>
  <si>
    <t>36155/2</t>
  </si>
  <si>
    <t>7x7" Corner Soap Shelf</t>
  </si>
  <si>
    <t>PF2114UAWH: 21x14 OH VC UC LAV *Norris White*@Bathroom Vanity</t>
  </si>
  <si>
    <t>PA-REG-801TQuartz top on Millwork @ Registration</t>
  </si>
  <si>
    <t>Side Panel 6" x 24" Vision (UN) ATTIC STOCK @ NO CHARGE</t>
  </si>
  <si>
    <t>36158/2</t>
  </si>
  <si>
    <t>GB-100 Glass Marker Board</t>
  </si>
  <si>
    <t>King Half Depth Foam Box</t>
  </si>
  <si>
    <t>GV-GST-105 King Headboard @ GR</t>
  </si>
  <si>
    <t>GV-GST-102 W49" TV Panel@Suite GR</t>
  </si>
  <si>
    <t>GV-LED01 Led lights under bedbases @ GR</t>
  </si>
  <si>
    <t>GR-503 46"x32" Framed Mirror @ Guest Bath Vanity</t>
  </si>
  <si>
    <t>Bath Hardware. PF-08. Towel Bar at Guest Bath. SUS 304, Satin Brush. 23.62 x 2.36 x 3.15"D</t>
  </si>
  <si>
    <t>UCB-19.5-1</t>
  </si>
  <si>
    <t>MATTE FINISH</t>
  </si>
  <si>
    <t>36159/5</t>
  </si>
  <si>
    <t>PS-LO-BE02.1- SGF Seat Fabric @ Bench Columns - 5 yd per (Elastron Arizona Purple)</t>
  </si>
  <si>
    <t>CERAMIC SINK UCB-20"-2 515X380X185mm</t>
  </si>
  <si>
    <t>34" x 96" Shower &amp; Vanity Surround TW-001-C.1</t>
  </si>
  <si>
    <t>36160/2</t>
  </si>
  <si>
    <t>PS-LO-BE02.2- SGF Back Fabric @ Bench Colums - 13 yd per (Elastron Paris Purple)</t>
  </si>
  <si>
    <t>GR-211C / PORCELAIN SINK @ VANITY</t>
  </si>
  <si>
    <t>HTN-GR-002-ACC Tissue Holder @ guest Bath</t>
  </si>
  <si>
    <t>36162/4</t>
  </si>
  <si>
    <t>60X60 BACK PANEL #2 MATTE</t>
  </si>
  <si>
    <t>FMG palladio P62528 48X24 chiericati naturale sq. naturale</t>
  </si>
  <si>
    <t>36199/10</t>
  </si>
  <si>
    <t>36318/2</t>
  </si>
  <si>
    <t>36352C</t>
  </si>
  <si>
    <t>E/322</t>
  </si>
  <si>
    <t>Natucer Ceramica</t>
  </si>
  <si>
    <t>36442/2</t>
  </si>
  <si>
    <t>36489 - PI</t>
  </si>
  <si>
    <t>3x6 glossy white bevel (STA75150-B)</t>
  </si>
  <si>
    <t>4x12 glossy white bevel (STA1300-B)</t>
  </si>
  <si>
    <t>4x12 matte white bevel (STA1306-B)</t>
  </si>
  <si>
    <t>4x16 glossy white bevel (STA140-B)</t>
  </si>
  <si>
    <t>12x24 gloss white (STA6300)</t>
  </si>
  <si>
    <t>12x24 matte white (STA6306)</t>
  </si>
  <si>
    <t>2x8 glossy bone (STA50201)</t>
  </si>
  <si>
    <t>2x8 glossy cool grey (STA50202)</t>
  </si>
  <si>
    <t>2x8 glossy dark grey (STA50205)</t>
  </si>
  <si>
    <t>2x8 glossy taupe (STA50204)</t>
  </si>
  <si>
    <t>2x8 glossy warm grey (STA50203)</t>
  </si>
  <si>
    <t>3x12â€ bone glossy straightedge / flat (STA75301)</t>
  </si>
  <si>
    <t>3x12â€ cool grey glossystraight edge / flat (STA75302)</t>
  </si>
  <si>
    <t>3x12â€ white matt straightedge / flat (STA75306)</t>
  </si>
  <si>
    <t>3x6 glossy bone (STA75151)</t>
  </si>
  <si>
    <t>3x6 glossy cool grey (STA75152)</t>
  </si>
  <si>
    <t>3x6 glossy dark grey (STA75155)</t>
  </si>
  <si>
    <t>3x6 glossy taupe (STA75154)</t>
  </si>
  <si>
    <t>3x6 glossy warm grey (STA75153)</t>
  </si>
  <si>
    <t>3x12 white glossy wave edge /handmade (SHM75300)</t>
  </si>
  <si>
    <t>3x12 white matte wave edge /handmade (SHM75306)</t>
  </si>
  <si>
    <t>3x6 matte white (STA75156)</t>
  </si>
  <si>
    <t>4x12 glossy bone (STA1301)</t>
  </si>
  <si>
    <t>4x12 glossy cool grey (STA1302)</t>
  </si>
  <si>
    <t>4x12 matte white (STA1306)</t>
  </si>
  <si>
    <t>4x12 glossy warm grey (STA1303)</t>
  </si>
  <si>
    <t>4x12 glossy white (STA1300)</t>
  </si>
  <si>
    <t>4x16 glossy bone (STA1401)</t>
  </si>
  <si>
    <t>4x16 glossy cool grey (STA1402)</t>
  </si>
  <si>
    <t>4x16 glossy dark grey (STA1405)</t>
  </si>
  <si>
    <t>4x16 glossy taupe (STA1404)</t>
  </si>
  <si>
    <t>4x16 glossy warm grey (STA1403)</t>
  </si>
  <si>
    <t>4x16 glossy white (STA1400)</t>
  </si>
  <si>
    <t>4x16 matte white (STA1406)</t>
  </si>
  <si>
    <t>3x12â€ cool grey glossystraight edge / handmade (CLC75302)</t>
  </si>
  <si>
    <t>3x12â€ dark grey glossystraight edge / handmade (CLC75305)</t>
  </si>
  <si>
    <t>3x12â€ warm grey glossystraight edge / handmade (CLC75303)</t>
  </si>
  <si>
    <t>FT-01C Custom Main Floor Tile @ Public Area</t>
  </si>
  <si>
    <t>replacement</t>
  </si>
  <si>
    <t>36647/2</t>
  </si>
  <si>
    <t>36648 - PI</t>
  </si>
  <si>
    <t>Hollywood Bed &amp; Spring Co.</t>
  </si>
  <si>
    <t>36649/2</t>
  </si>
  <si>
    <t>36718/3</t>
  </si>
  <si>
    <t>X-506-C Macrame Art @ Studio Commons</t>
  </si>
  <si>
    <t>36849/12</t>
  </si>
  <si>
    <t>1-3569261</t>
  </si>
  <si>
    <t>37058 - PI</t>
  </si>
  <si>
    <t>37135/2</t>
  </si>
  <si>
    <t>GR-106-ART - Art @ Suites Above Sofa</t>
  </si>
  <si>
    <t>37255/4</t>
  </si>
  <si>
    <t>ECOSTONE CROSSCUT MIST - 32" x 96" MATT FINSIH</t>
  </si>
  <si>
    <t>37260/21</t>
  </si>
  <si>
    <t>GRT-603 (B) F1 Fabric @ Modular Sofa B (10 yrds each)</t>
  </si>
  <si>
    <t>GRT- 609.F2 Fabric @ Winged Dining Chair Banquette (1.5 yards)</t>
  </si>
  <si>
    <t>BR-403 Wood top for Custom 30" RoundDining Height Table</t>
  </si>
  <si>
    <t>RS-405 Host Station @ Murphy House Restaurant - Dims: 49"W x 24"D x 42"H - do not include marble top COM woven fabric DTC brand soft close slliding Hardware Finish: 201#ss in Antique Brass wood: mdf with elm veneer and solid elm</t>
  </si>
  <si>
    <t>LB-419 Concrete Top TOOLING CHARGE</t>
  </si>
  <si>
    <t>Molding Charge - BR-400/BR-402, BR-403 - Bases</t>
  </si>
  <si>
    <t>Molding Charge - RS-400/RS-402, RS-403 - Bases</t>
  </si>
  <si>
    <t>37316/2</t>
  </si>
  <si>
    <t>37316/3</t>
  </si>
  <si>
    <t>Vinyl Baseboard; Mandalay, Castaway TA3, 1/4" thickness, guest room, 4.5" wide.</t>
  </si>
  <si>
    <t>37316/5</t>
  </si>
  <si>
    <t>X-SG-213.C Task Chair @ Guestroom</t>
  </si>
  <si>
    <t>X-SG-213F.C Fabric @ Task Chair in Guestroom (3.0 yds)</t>
  </si>
  <si>
    <t>37316/6</t>
  </si>
  <si>
    <t>LB-414 Stone Coffee Table - Alternative Stone option</t>
  </si>
  <si>
    <t>LAMP @ CONSOLE TABLE, ALLOWANCE LOUNGE LM-301</t>
  </si>
  <si>
    <t>LED Puck Lights - #LPL-001 - 2835 LED Lights, CCT 3000K; Warm White Color;</t>
  </si>
  <si>
    <t>GR-405-SG ottoman replacements</t>
  </si>
  <si>
    <t>GRT- 605.F2 Legs, arm and back vinyl @ Lounge Bucket Chair (2 Yards)</t>
  </si>
  <si>
    <t>RS-400 TOP - 32" Round Dining Table @ Murphy - Dims: 32"W x 32"D x 30"H - Wood top: mdf with Elm veneer metal base: 201# ss in Antique Brass price based on existing similar metal base</t>
  </si>
  <si>
    <t>RS-401 BASE - Communal Table @ Murphy House Restaurant - Dims: 66"W x 30"D x 30"H - wood top: mdf with Elm veneer metal base: 201# ss in Antique Brass price based on existing similar metal base</t>
  </si>
  <si>
    <t>RS-402 BASE - 2 Top Dining Table @ Murphy - Dims: 24"W x 330"D x 30"H - wood top: mdf with Elm veneer metal base: 201# ss in Antique Brass price based on existing similar metal baseouse Restaurant</t>
  </si>
  <si>
    <t>13 LEFT /13 RIGHT</t>
  </si>
  <si>
    <t>15" ACCESSORY LEDGE INSTALLATION (METAL ANCHORS-BARRILLTOS)</t>
  </si>
  <si>
    <t>GR-VWC.001 Accent Vinyl Wallcovering @GR</t>
  </si>
  <si>
    <t>MTG-603-VWC Main Vinyl Wallcovering @ Meeting Room</t>
  </si>
  <si>
    <t>MTG-604-VWC Accent Vinyl Wallcovering @ Meeting Room</t>
  </si>
  <si>
    <t>37365/2</t>
  </si>
  <si>
    <t>37418/10</t>
  </si>
  <si>
    <t>Wall Vinyl @ Corridor Door Drop (WV401)</t>
  </si>
  <si>
    <t>Wall Vinyl @ Entry (WV101)</t>
  </si>
  <si>
    <t>Wall Vinyl @ Corridor (WV400)</t>
  </si>
  <si>
    <t>GR-012 Towel Rack @ ADA Guestrooms</t>
  </si>
  <si>
    <t>Electrical Outlet, GV-PEO-015, Black, USB Output: Type A + Type C. Metal cover to match. This is the newest model. With rocker switch. And tariff cost included. A+C charger style.</t>
  </si>
  <si>
    <t>37625/2</t>
  </si>
  <si>
    <t>GR-016 LED Strip Light @ King Headboard</t>
  </si>
  <si>
    <t>GR-017 LED Strip Light @ Queen Headboard</t>
  </si>
  <si>
    <t>GRT-800-MW Reception Pod - LEFT Item# WHPOD19L; Dims: 1950*750*748MM; As per Approved Shop Drawings</t>
  </si>
  <si>
    <t>GRT-800-MW Reception Pod - RIGHT Item# WHPOD19R; Dims: 1950*750*748MM; As per Approved Shop Drawings</t>
  </si>
  <si>
    <t>GRT-802. Communal Table @ Great Room. 130"</t>
  </si>
  <si>
    <t>37644/2</t>
  </si>
  <si>
    <t>GRT-905 Accent Metal Bars @ Entry Lounge- Budgetary Pricing</t>
  </si>
  <si>
    <t>37644/3</t>
  </si>
  <si>
    <t>REG-802 Sundry Shop Shelving System (56 1/2" W) - Budgetary Pricing</t>
  </si>
  <si>
    <t>REG-803 Sundry Area Slatwall Display w/Hooks (27" W) - Budgetary Pricing</t>
  </si>
  <si>
    <t>GRT-801 Print Station @ Great Room - Budgetary Pricing</t>
  </si>
  <si>
    <t>37744/5</t>
  </si>
  <si>
    <t>37744/6</t>
  </si>
  <si>
    <t>trench right / replacement for broken</t>
  </si>
  <si>
    <t>patch job causing pans to leak1 cracked ( replacement @ no charge )</t>
  </si>
  <si>
    <t>REPLACEMENT SHOWER PAN/ RECIVED BROKEN</t>
  </si>
  <si>
    <t>recived cracked ( replacement @ no charge</t>
  </si>
  <si>
    <t>TRENCH DRAIN SHOWER PAN</t>
  </si>
  <si>
    <t>37763 - PI</t>
  </si>
  <si>
    <t>37766/3</t>
  </si>
  <si>
    <t>LT-ALJ-056.C Under Cabinet Light - LED Strip Lght</t>
  </si>
  <si>
    <t>37770/2</t>
  </si>
  <si>
    <t>37770/3</t>
  </si>
  <si>
    <t>X-ACC-700 Robe hook at Guest rooms</t>
  </si>
  <si>
    <t>37775/3</t>
  </si>
  <si>
    <t>PR-MIR-302-C LED Mirrior at Public Restrooms</t>
  </si>
  <si>
    <t>37784/2</t>
  </si>
  <si>
    <t>PF-103.C Undercounter Sink at Public Restrooms</t>
  </si>
  <si>
    <t>Dual Bypass Frameless Shower Door Top Rail</t>
  </si>
  <si>
    <t>Dual Bypass Frameless Shower Door Roller</t>
  </si>
  <si>
    <t>37904/4</t>
  </si>
  <si>
    <t>Marvel Edge Gris Supreme 18x36 Polished</t>
  </si>
  <si>
    <t>Marvel Edge Gris Supreme 12x24 Polished</t>
  </si>
  <si>
    <t>37953/2</t>
  </si>
  <si>
    <t>37955/2</t>
  </si>
  <si>
    <t>GST-LT-01 LED Vanity Mirror @ GR</t>
  </si>
  <si>
    <t>GST-LT-01 ADA ADA LED Vanity Mirror @ GR</t>
  </si>
  <si>
    <t>37955/4</t>
  </si>
  <si>
    <t>37957/4</t>
  </si>
  <si>
    <t>Lounge Chair</t>
  </si>
  <si>
    <t>37958/5</t>
  </si>
  <si>
    <t>37958/6</t>
  </si>
  <si>
    <t>Basaltine Light Grey 24x48 Matte</t>
  </si>
  <si>
    <t>WC-53 Wallcovering @ GR Corridor</t>
  </si>
  <si>
    <t>37959/3</t>
  </si>
  <si>
    <t>GR-X-300ALT2- LT Desk Lamp- 20.27" x 8.66"W</t>
  </si>
  <si>
    <t>GR-X-400-LT Round Pendant - 16" Dia</t>
  </si>
  <si>
    <t>GR-X-401ALT2- LT Ceiling Fixture</t>
  </si>
  <si>
    <t>37960/3</t>
  </si>
  <si>
    <t>X-CG-237T.C Quartz at Standard Vanity - 62â€W(Top adjusted on site)</t>
  </si>
  <si>
    <t>GST-112L.C T Quartz Top at Bathroom Vanity Left @ GR</t>
  </si>
  <si>
    <t>GST-112R.C T Quartz top at Bathroom Vanity Right @ GR</t>
  </si>
  <si>
    <t>X-CG-238T.C Quartz at Standard Vanity - 61â€W (Top adjusted on site)</t>
  </si>
  <si>
    <t>X-CG-239T.C Quartz at Standard Vanity - 42â€W (Top adjusted on site)</t>
  </si>
  <si>
    <t>X-CG-240T.C Quartz at ADA Vanity - 44â€W (Top adjusted on site)</t>
  </si>
  <si>
    <t>GST-113L.C T Quartz Top at Bathroom Vanity ADA Left @ GR</t>
  </si>
  <si>
    <t>GST-113R.C T Quartz Top at Bathroom Vanity ADA Right @ GR</t>
  </si>
  <si>
    <t>37961/5</t>
  </si>
  <si>
    <t>GST-203.C Small Sleeper Sofa @ GR</t>
  </si>
  <si>
    <t>GST-203.2.C Throw Pillow A at Small Sleeper Sofa @ GR</t>
  </si>
  <si>
    <t>GST-203.3.C Throw Pillow B at Small Sleeper Sofa @ GR</t>
  </si>
  <si>
    <t>38021/3</t>
  </si>
  <si>
    <t>Track and Damper</t>
  </si>
  <si>
    <t>38132/3</t>
  </si>
  <si>
    <t>MR-400-SG Banquet Chair (Aluminium Powder coated frame)</t>
  </si>
  <si>
    <t>38172/2</t>
  </si>
  <si>
    <t>GR-AC-04 Illuminated Wall Mounted Make Up Mirror</t>
  </si>
  <si>
    <t>GR-AC-06F Vanity Mirror - Small 3-0" Center Sink</t>
  </si>
  <si>
    <t>38172/4</t>
  </si>
  <si>
    <t>GR-CG-01A King Headboard - Typ</t>
  </si>
  <si>
    <t>GR-CG-02A King Bed Frame</t>
  </si>
  <si>
    <t>GR-CG-03A Nightstand - Round Lrg - Left</t>
  </si>
  <si>
    <t>GR-CG-03A STF-01 Stone Top</t>
  </si>
  <si>
    <t>GR-CG-03A FBF-16 - TASSEL</t>
  </si>
  <si>
    <t>GR-CG-03B Nightstand - Round Lrg - Right</t>
  </si>
  <si>
    <t>GR-CG-03B STF-01 Stone Top</t>
  </si>
  <si>
    <t>GR-CG-03B FBF-16 TASSEL</t>
  </si>
  <si>
    <t>GR-CG-05A Armoire - Double Door - Standard</t>
  </si>
  <si>
    <t>GR-CG-07A Desk/Dresser Combo - Desk RIGHT C</t>
  </si>
  <si>
    <t>GR-CG-07A STF-04 - Stone Top</t>
  </si>
  <si>
    <t>GR-CG-11G Vanity - Typical 3 Center Sink</t>
  </si>
  <si>
    <t>GR-CG-11G STF-03 - Stone Top</t>
  </si>
  <si>
    <t>GR-CG-13 Plinth - Bedroom</t>
  </si>
  <si>
    <t>GR-CG-02A.1 FBF-01 Velvet - Curdoroy Taupe @ Headboard (Similar to spec</t>
  </si>
  <si>
    <t>GR-CH-01.1 FBF-12 Velvet - Warm Taupe @ Desk Chair (Similar to spec)</t>
  </si>
  <si>
    <t>GR-CH-04.1 FBF-05-Fabric - Rust / Burgundy Printed Pattern @ Ottoman (Similar to spec)</t>
  </si>
  <si>
    <t>GR-SE-03B.1 Fbf-03 - FABRIC@ Bench / Daybed (Similar to spec)</t>
  </si>
  <si>
    <t>GR-SE-03B.2 Fbf-03 - FABRIC@ Bench / Daybed (Similar to spec)</t>
  </si>
  <si>
    <t>GR-SG-01 Bolster At Bed (Fabric priced separately)</t>
  </si>
  <si>
    <t>GR-CH-01 Desk Chair</t>
  </si>
  <si>
    <t>GR-CH-04 Stool / Ottoman</t>
  </si>
  <si>
    <t>GR-SE-03B Bench -Mid - Right</t>
  </si>
  <si>
    <t>WB-02 Green Wet Bar Type-2 @2303 - Budgetary pricing</t>
  </si>
  <si>
    <t>WB-02 Stone top at Wet Bar @2303</t>
  </si>
  <si>
    <t>38172/6</t>
  </si>
  <si>
    <t>GR-LT-01 Surface Mount At Entry</t>
  </si>
  <si>
    <t>GR-LT-02 Sconce - Wet Bar</t>
  </si>
  <si>
    <t>GR-LT-04 Pendant - At Bedroom</t>
  </si>
  <si>
    <t>GR-LT-05 Vanity Sconce</t>
  </si>
  <si>
    <t>C-LT-01 Sconce at Corridor</t>
  </si>
  <si>
    <t>GR-LP-01 Table Lamp - Desk</t>
  </si>
  <si>
    <t>GR-LP-03 Sconce - Plug In At Headboard</t>
  </si>
  <si>
    <t>GR-LP-05 Integrated Reading Light At Headboard</t>
  </si>
  <si>
    <t>38172/7</t>
  </si>
  <si>
    <t>PA-315 Round Coffee Table @ Prefunction</t>
  </si>
  <si>
    <t>WET-BAR C - Structure made in MDF,with NÂ° 1 open-space for microfridge unit and NÂ° 2 tempered clear-glass shelves. NÂ° 2 vertical and NÂ°1 orizzontal filler panel, included. MICROFRIDGE UNIT, NOT INCLUDED. Dim.: 35"x19 1/4"x112 1/2"H</t>
  </si>
  <si>
    <t>In stock in TN.</t>
  </si>
  <si>
    <t>Installations plus</t>
  </si>
  <si>
    <t>175 pcs available in TN. The remaining 35 pcs will be available by 12.1.24.</t>
  </si>
  <si>
    <t>will be available by 12.1.24.</t>
  </si>
  <si>
    <t>38220/2</t>
  </si>
  <si>
    <t>OFF-200 Desk at BOH Office (with Fabric)</t>
  </si>
  <si>
    <t>38221/2</t>
  </si>
  <si>
    <t>ART-06 Artwork at Mega Suite Bathroom</t>
  </si>
  <si>
    <t>38222/2</t>
  </si>
  <si>
    <t>AB-05 Metal rail panel indoor @ Stairs</t>
  </si>
  <si>
    <t>Gallery Display Signage: Neon LED Sign; "You</t>
  </si>
  <si>
    <t>WINDOW TREATMENT C2</t>
  </si>
  <si>
    <t>WINDOW TREATMENT C3</t>
  </si>
  <si>
    <t>WINDOW TREATMENT C4</t>
  </si>
  <si>
    <t>38222/3</t>
  </si>
  <si>
    <t>38248/3</t>
  </si>
  <si>
    <t>Fix - Pleated Side Panel</t>
  </si>
  <si>
    <t>GRT-701 Decorative Sheer (53"x122") @ Great Room</t>
  </si>
  <si>
    <t>Lobby A-1 42.50 x 93</t>
  </si>
  <si>
    <t>Lobby A-2 42.50 x 93</t>
  </si>
  <si>
    <t>Lobby A-3 42.50 x 93</t>
  </si>
  <si>
    <t>Lobby B-1 42.50 x 93</t>
  </si>
  <si>
    <t>Lobby B-2 42.50 x 93</t>
  </si>
  <si>
    <t>Lobby B-3 42.50 x 93</t>
  </si>
  <si>
    <t>WOOD CORNICE FOR PUBLIC AREA ONLY</t>
  </si>
  <si>
    <t>38264/3</t>
  </si>
  <si>
    <t>SP-B8.1.1 - 4" Stairs Carpet Base BS30 (50583/Stairs Base)</t>
  </si>
  <si>
    <t>RF-08A Flooring @ Fitness Centre</t>
  </si>
  <si>
    <t>UNIT A - HC - RIGHT (Drawing #9) DS2726 Sparkling White</t>
  </si>
  <si>
    <t>UNIT B - LEFT (Drawing #11) DS2726 Sparkling White</t>
  </si>
  <si>
    <t>SK-02 Stainless Steel Sink: HSS-UMS-7 R10MM</t>
  </si>
  <si>
    <t>Delight White (Frost White) 2cm Super Jumbo 137" x 78"</t>
  </si>
  <si>
    <t>GROSE &amp; MANZ BUILDERS LLC</t>
  </si>
  <si>
    <t>38371/3</t>
  </si>
  <si>
    <t>38371/5</t>
  </si>
  <si>
    <t>GST-EL-003 Black Nickel 10A 1 Gang 2 Way Switch</t>
  </si>
  <si>
    <t>GST-EL-001 2 PUCK LIGHTS FC-492 &amp; FC-493</t>
  </si>
  <si>
    <t>38477/2</t>
  </si>
  <si>
    <t>X-225L - Led Light Strip @ TV Panel</t>
  </si>
  <si>
    <t>38507/4</t>
  </si>
  <si>
    <t>will be ready 1/24</t>
  </si>
  <si>
    <t>ELEMENT OPELIKA AL</t>
  </si>
  <si>
    <t>38508/2</t>
  </si>
  <si>
    <t>Tommy Wong</t>
  </si>
  <si>
    <t>38515/3</t>
  </si>
  <si>
    <t>Link Floors</t>
  </si>
  <si>
    <t>Gaurang(Gary) Patel</t>
  </si>
  <si>
    <t>38544/2</t>
  </si>
  <si>
    <t>GR-016 King Headboard LED Strip</t>
  </si>
  <si>
    <t>38544/3</t>
  </si>
  <si>
    <t>GR-605L/R Sectional Sleeper Sofa (Graded in Fabric) -Right</t>
  </si>
  <si>
    <t>38544/4</t>
  </si>
  <si>
    <t>GR-301C Single Headboard Sconce W/ Reading Light</t>
  </si>
  <si>
    <t>38553/2</t>
  </si>
  <si>
    <t>small samples chips</t>
  </si>
  <si>
    <t>AU8I MDV.SKY.STO.60X120VE60X120RT</t>
  </si>
  <si>
    <t>A6RD BSTONE IV.60MT 60X60 RT</t>
  </si>
  <si>
    <t>A6RJ BSTONE CLA.60MT 60X60 RT</t>
  </si>
  <si>
    <t>AX6C BIC.CRETE 60X120MT 60X120RT</t>
  </si>
  <si>
    <t>DEVEN BHAKTA PORT ARANSAS HOME</t>
  </si>
  <si>
    <t>38606/2</t>
  </si>
  <si>
    <t>x 75" x 3/8 Moderna 2(Walk through width:28)But need top rail to be 2â€˜â€™ longer whichis 55; and screws size to be 6*50</t>
  </si>
  <si>
    <t>Pure White 2cm 127" x 63" (2003A / Designer White MQ 2CM)</t>
  </si>
  <si>
    <t>45 slabs</t>
  </si>
  <si>
    <t>LIGHT READING WALL MOUNTED SINGLE LED GR-201-LTPOLISHED BRASS</t>
  </si>
  <si>
    <t>38671/5</t>
  </si>
  <si>
    <t>29876 - PI</t>
  </si>
  <si>
    <t>The Coveworks Inc.</t>
  </si>
  <si>
    <t>In stock in Italy. AIRFREIGHT</t>
  </si>
  <si>
    <t>Atlas Concorde,: Italian Wood Oak Matte. Size 8"x48"</t>
  </si>
  <si>
    <t>GR-ST-7-BA 30" Foot Ledge 76LH/65RH</t>
  </si>
  <si>
    <t>38733/3</t>
  </si>
  <si>
    <t>GCQZ-7 STATUARIO LIGHT 2CM (UQR3003 / EVQ 4001 / Snow Ibiza)</t>
  </si>
  <si>
    <t>GR-500-LT Sconce at Combo Unit (Desk)</t>
  </si>
  <si>
    <t>GR-505-LT Side Table Lamp @ Suites -Shade</t>
  </si>
  <si>
    <t>GR-505-LT Side Table Lamp @ Suites -Body</t>
  </si>
  <si>
    <t>W28 Window 72 thermal break fixed window</t>
  </si>
  <si>
    <t>Dims: 2" x 3/4" @ 110</t>
  </si>
  <si>
    <t>Brittanica Gold Quartz Slab 2CM = 1,200 SF @ $39.45 PSF</t>
  </si>
  <si>
    <t>X-TA-503.C Soap Dish @ Guest Bath</t>
  </si>
  <si>
    <t>38805/2</t>
  </si>
  <si>
    <t>Trench Drain Right</t>
  </si>
  <si>
    <t>ALPHA REMODELING</t>
  </si>
  <si>
    <t>38820/2</t>
  </si>
  <si>
    <t>38820/3</t>
  </si>
  <si>
    <t>4x15 CONFETTI</t>
  </si>
  <si>
    <t>GR-800-BA TUB SURROUNDS : 6 X 24 CONTEMPORARY: BACK PANEL 60 X 84</t>
  </si>
  <si>
    <t>Back Panel @ Tub Surrounds</t>
  </si>
  <si>
    <t>Back Panel: Finish - Solid White Gloss</t>
  </si>
  <si>
    <t>WALL 60X84 4" X 15" CONFETTI CENTER SOLID WHITE GLOSS / PARED DE MARMOL PROCESADO 4" X 15" CONFETTI COLOR SOLID WHITE</t>
  </si>
  <si>
    <t>extra panels for breakage</t>
  </si>
  <si>
    <t>(Color Ivory / Finish Matte)</t>
  </si>
  <si>
    <t>ATTIC STOCK @ NO CHARGE</t>
  </si>
  <si>
    <t>2" x 3/4" @ 96"</t>
  </si>
  <si>
    <t>Solid White</t>
  </si>
  <si>
    <t>STONERIDGE HOSPITALITY GROUP</t>
  </si>
  <si>
    <t>PENDANT, ROUND3"DIA X 8</t>
  </si>
  <si>
    <t>2156.10SF x $6.89 PSF</t>
  </si>
  <si>
    <t>Apex Imaging Services</t>
  </si>
  <si>
    <t>Total Floors</t>
  </si>
  <si>
    <t>Contempo Builder</t>
  </si>
  <si>
    <t>Trench Drain Left</t>
  </si>
  <si>
    <t>Attick Stock - 15" x 4-3/4" Footrest - Right</t>
  </si>
  <si>
    <t>ACCESORY 06X30 30" FOOT REST RIGHT SOLID WHITE MATT / ACCESORIO DE MARMOL PROCESADO COLOR SOLID WHITE</t>
  </si>
  <si>
    <t>Texas Floor Covering</t>
  </si>
  <si>
    <t>MIRROR</t>
  </si>
  <si>
    <t>GST-305.1-CSGF COM @ Double Queen Headboard (5 yards)</t>
  </si>
  <si>
    <t>Slab, Arezzo Honed, Polished 128 x 63 x 3/4</t>
  </si>
  <si>
    <t>BRK-411-SG Armless Dining Chair</t>
  </si>
  <si>
    <t>GR-201-SG-SG Lounge Chair</t>
  </si>
  <si>
    <t>Hightex Fabric Binders per Invoice 20JS111801. 11-18-20.</t>
  </si>
  <si>
    <t>LOB-403-SG Lounge Chair (W001045947 - Brayden StudioLaverriere Armchair Part #: W001045947 Upholstery Color: Dark Gray Overall: 29.5</t>
  </si>
  <si>
    <t>GRT-411A-SG Armless Dining Chair A</t>
  </si>
  <si>
    <t>GRT-411B-SG Armless Dining Chair B</t>
  </si>
  <si>
    <t>LOB- LM-203- C-SG Accent Chair W/Spindle Back &amp; Arms</t>
  </si>
  <si>
    <t>GR-X-207.1-CSGF VINYL @ OTTOMAN BENCH (1 YARDS)</t>
  </si>
  <si>
    <t>Desk Chair Fabric. MR-801-SGF. Elastron Creta fb. Toffee 02.</t>
  </si>
  <si>
    <t>MOD-104.2-SGF COM @ LOUNGE CHAIR RECTANGULAR PILLOW; #2465/04; Nairobi-Graphite.</t>
  </si>
  <si>
    <t>Fabric : Savibalt Savino Brick; MOD-103.2-SGF, Sofa Square Pillow Fabric.</t>
  </si>
  <si>
    <t>HG- 307.1.2TPUPH / Upholstery @ Sofa Sleeper Full Throw Pillow. 83 total yards for all pillows on soflas and lounge chair.</t>
  </si>
  <si>
    <t>FAP - ROOY Taupe - 4"x4"</t>
  </si>
  <si>
    <t>MR-205.1-C-SGF Fabric @ Task Chair - Boardroom</t>
  </si>
  <si>
    <t>PENDANT LIGHT, DISC16 NATURAL, @ DINING DINING LT252</t>
  </si>
  <si>
    <t>CUSTOM PENDANT @ LOUNGE LOUNGE LT751</t>
  </si>
  <si>
    <t>GR-X-301-LT Nightstand Wall Sconce</t>
  </si>
  <si>
    <t>PENDANT, BAMBOO, 39.5"DIA X 16.5"H, 1ST FLO Guestrooms LT402</t>
  </si>
  <si>
    <t>Complete sets including; channel ,LED lights, diffuser , wiring , driver etc</t>
  </si>
  <si>
    <t>LED LIGHT STRIP - MOCKUP 3 KITCHEN</t>
  </si>
  <si>
    <t>LED LIGHT STRIP - MOCKUP 2 KITCHEN</t>
  </si>
  <si>
    <t>LED LIGHT STRIP - MOCKUP 1 KITCHEN</t>
  </si>
  <si>
    <t>39086/2</t>
  </si>
  <si>
    <t>B-01 (B-10) @ Guestroom &amp; Public Area - 4" REVEAL GREY 48</t>
  </si>
  <si>
    <t>RB-003 Vinyl Base @ Lobby</t>
  </si>
  <si>
    <t>D7 Door Automatic sliding door</t>
  </si>
  <si>
    <t>FAP - Roma Imperiale Honed - 4"x4"</t>
  </si>
  <si>
    <t>Pendant @Boardroom Guestrooms LT350</t>
  </si>
  <si>
    <t>GR-X-303ALT1- LT Floor Lamp - 66.5"H x 11.8"W</t>
  </si>
  <si>
    <t>GR-103-ART Framed Artwork @ Guest Bath - Image Size: 14"W x 14"H, Overall Size: 49.72cm x 49.72cm, Brown Frame, White Mat</t>
  </si>
  <si>
    <t>MTG-102-ART Artwork @ Meeting Room (Right) N505092706 MOQ (6)</t>
  </si>
  <si>
    <t>GREAT-100B-ART Large Artwork @ Bar Lounge Area</t>
  </si>
  <si>
    <t>GR-100-ART Framed Artwork @ King Headboard - Image Size: 60"W x36"H, Overall Size 62"W x 38"H, Frame: Aluminum Alloy Floater Frame</t>
  </si>
  <si>
    <t>MR-100-ART Artwork (1 of 3) @ Meeting Room - Dims 30" x 30"; Acrylic Panel, Frame: Brown, 2" White Mat</t>
  </si>
  <si>
    <t>GRT-613-ART Back Wall Screens @ Front Desk: Stainless Steel Laser cutting; Finish: Sanded Aluminum Finish: Description: Golden Color CHEMETAL 931 w/LED light strips. Please see attached proforma #BG8001 for details. Please note that this size shall be 9</t>
  </si>
  <si>
    <t>ARTWORK-1 @ combo unit</t>
  </si>
  <si>
    <t>MOD-500-ART Art @ Sofa</t>
  </si>
  <si>
    <t>GRT-613-ART Back Wall Screens @ Front Desk: Stainless Steel Laser cutting; Finish: Sanded Aluminum Finish: Description: Golden Color CHEMETAL 931 w/LED light strips. Please see attached proforma #BG8001 for details.</t>
  </si>
  <si>
    <t>PS frame sample</t>
  </si>
  <si>
    <t>MTG-100-ART Artwork @ Meeting Room (Left) Number:464792626 MOQ (6)</t>
  </si>
  <si>
    <t>MOD-501-ART Art @ Parlor Desk</t>
  </si>
  <si>
    <t>ARTWORK-2 @ combo unit</t>
  </si>
  <si>
    <t>MR-101-ART Artwork (2 of 3) @ Meeting Room Dims 30" x 30"; Acrylic Panel, Frame: Brown, 2" White Mat</t>
  </si>
  <si>
    <t>GR-102-ART Framed Artwork @ Sofa Sleeper (Suites) - Image Size 36"W x 14"H, Overall: 105.6cm x 49.72cm, Brown Frame, White Mat</t>
  </si>
  <si>
    <t>MR-102-ART Artwork (3 of 3) @ Meeting Room Dims 30" x 30"; Acrylic Panel, Frame: Brown, 2" White Mat</t>
  </si>
  <si>
    <t>PS-CP-802-ART Artwork @ Guest Laundry</t>
  </si>
  <si>
    <t>MOD-502-ART Art @ Bathroom</t>
  </si>
  <si>
    <t>MTG-101-ART Artwork @ Meeting Room (Center) N685837004 MOQ(6)</t>
  </si>
  <si>
    <t>GR-CG-804-ART Bedroom Art</t>
  </si>
  <si>
    <t>MR-103-ART Large Artwork @ Meeting Room Dims 42"W x 36"H; Acrylic Panel, Frame: Brown, 2" White Mat</t>
  </si>
  <si>
    <t>"Description: White Frame Molding Width: 1/2"" Orientation: Vertical Image Size: 7.5""W x 9.25""H Framed Size: 17.25""W x 19.25""H Mat: 4.5"" White Matte Hardware: 3-point anti-theft security hardware Glass Type: Non-Glare"</t>
  </si>
  <si>
    <t>LOB-LM-504 Artwork at Lobby</t>
  </si>
  <si>
    <t>GR-ART01-QIN Artwork (large set)-ARTWORK A-20" X 11"= $10.50 PER EA, ARTWORK B-13 3/4" X 13"= $9.50/EA, ARTWORK C 18 1/2" X 26 1/4" = $14.40/EA - GETTY IMAGES REQUIRED FOR PRODUCTION</t>
  </si>
  <si>
    <t>GREAT-100AART Artwork @ Bar Lounge Area</t>
  </si>
  <si>
    <t>GREAT-100B-ART Artwork @ Bar Lounge Area</t>
  </si>
  <si>
    <t>GREAT-101-ART Artwork @ Print Station</t>
  </si>
  <si>
    <t>GREAT-100C-ART Large Artwork @ Bar Lounge Area</t>
  </si>
  <si>
    <t>GREAT-100D-ART Large Artwork @ Bar Lounge Area</t>
  </si>
  <si>
    <t>GREAT-ART-01- ART Decorative wall @ Reception: Glass Mosaic 15x15x4/4267x4877MM, Nashville Picture, Mesh Mounted, Please see attached invoice 20GB0726 attached</t>
  </si>
  <si>
    <t>GRT-102-ART Marquee Lit Sign @ Print Station - 24" Metal Letter Marquee, 3 Letters: "H" "E" "Y", Block Font, LED Bulbs, Gold, Not Distressed, Sealed, Free Ground Shipping</t>
  </si>
  <si>
    <t>CORR-100-ART Artwork (1 of 4) @ Elevator Lobby</t>
  </si>
  <si>
    <t>CORR-102-ART Artwork (3 of 4) @ Elevator Lobby</t>
  </si>
  <si>
    <t>Desc:GR-451-ARTART Art @ Corner Rooms: 9H0146; 3mm wood w/painting+Dia 20mm wood stick, frameless (Selena)</t>
  </si>
  <si>
    <t>GRT-103-ART Front Desk Feature Wall: Material: Stainless Steel Laser cutting; Finish: Sanded Aluminum Finish: Description: Golden Color CHEMETAL 931 Please see attached proforma #BG7695 for details</t>
  </si>
  <si>
    <t>GR-CG-801-ART Kitchen Art</t>
  </si>
  <si>
    <t>GR-CG-802-ART Guest Bath Art</t>
  </si>
  <si>
    <t>GR-ART02-QIN Artwork (medium set)-ARTWORK D 18 1/2" X 26 1/4" = 14.35/EA, ARTWORK E- 11" X 26 1/4" = $12.80/EA-GETTY IMAGES REQUIRED FOR PRODUCTION</t>
  </si>
  <si>
    <t>GR-ART03-QIN Artwork (small set)-ARTWORK F 20" X 13" =11.80/EA, ARTWORK G 13 3/4" X 13" = $9.90/EA-GETTY IMAGES REQUIRED FOR PRODUCTION</t>
  </si>
  <si>
    <t>GR-CG-803-ART Sleeper Sofa Art</t>
  </si>
  <si>
    <t>CUSTOM PENDANT, GRANDE @ LOUNGE LOUNGE LT750</t>
  </si>
  <si>
    <t>Accessories 1</t>
  </si>
  <si>
    <t>Model: Under Cabinet Lighting: LED Lights</t>
  </si>
  <si>
    <t>30" LED strip light-Item Code:1612 (LED STRIP LIGHT WITH NO SENSOR) 1612 series Aluminum Alloy&amp; Acrylic pofile, 2835LED lightstrips, 12v, 120chips/m, CCT3000k, CR/&gt;90, 1.5M black cord, 20#, with 2Pin plug, UL listed; LED driver MW LPV-12-20W/35W series, IP67, UL listed</t>
  </si>
  <si>
    <t>36" LED strip light-Item Code:1612 (LED STRIP LIGHT WITH NO SENSOR) 1612 series Aluminum Alloy&amp; Acrylic pofile, 2835LED lightstrips, 12v, 120chips/m, CCT3000k, CR/&gt;90, 1.5M black cord, 20#, with 2Pin plug, UL listed; LED driver MW LPV-12-20W/35W series, IP67, UL listed</t>
  </si>
  <si>
    <t>LF-03: NAUTICAL WALL SCONCE: Material: Metal + Glass: SIZE: W 10 1/2" * D11 1/2" * H 27 1/2"</t>
  </si>
  <si>
    <t>GR-X-304-LT Double Nightstand Sconce</t>
  </si>
  <si>
    <t>42" LED strip light-Item Code:1612 (LED STRIP LIGHT WITH NO SENSOR) 1612 series Aluminum Alloy&amp; Acrylic pofile, 2835LED lightstrips, 12v, 120chips/m, CCT3000k, CR/&gt;90, 1.5M black cord, 20#, with 2Pin plug, UL listed; LED driver MW LPV-12-20W/35W series, IP67, UL listed</t>
  </si>
  <si>
    <t>PS-PA-204-C-LT Sconce @ Corridor</t>
  </si>
  <si>
    <t>led strip 44 GR-403 - Vanity Width: 44, LED Length: 1117.6, 1?2835 series, 120chip/m, with PVC pipe cover, CCT3000k, CRI&gt;90, 100Lumen/m, UL list.</t>
  </si>
  <si>
    <t>FLOOR INSPIRATIONS</t>
  </si>
  <si>
    <t>GR-305 / HEADBOARD SCONCE</t>
  </si>
  <si>
    <t>GR-308 / WALL-SCONCE @ DESK</t>
  </si>
  <si>
    <t>ACCESSORIES</t>
  </si>
  <si>
    <t>TV Wall pannels</t>
  </si>
  <si>
    <t>Wallcovering. Model # CH10669. Geometric pattern overlay. Comfort Inn Guest Bath. Accent Wall Vinyl@ Vanity Wall. Class A. Type II. 54"w.</t>
  </si>
  <si>
    <t>Table Repair</t>
  </si>
  <si>
    <t>Hardware for closets</t>
  </si>
  <si>
    <t>Kitchen Cabinets @ Single Queen ADA R I S</t>
  </si>
  <si>
    <t>LT01 Pendant black 5 sink @Bar</t>
  </si>
  <si>
    <t>LT02 Pendant Light set with 3 lights bronze @Night Stand</t>
  </si>
  <si>
    <t>LT01.52 Pendant light bronze 4 table @Bar</t>
  </si>
  <si>
    <t>LT07 Pendant black @Dining Table</t>
  </si>
  <si>
    <t>LT07.5 Pendant light @ Dining Table</t>
  </si>
  <si>
    <t>LT01.51 Pendant light @ Dining Table</t>
  </si>
  <si>
    <t>Sconce+Headboard-Single w/Cord BR Nickel-10"Wx14"H (Item ID#21303s-X5P5-10D)</t>
  </si>
  <si>
    <t>GR-301-LT (SHADE ONLY) Fabric linen shade only Shade dimensions: 19"W x 12"H Shade/Diffuser Material: Hardback linen; Rolled edges, Black stitching.</t>
  </si>
  <si>
    <t>GR-X-302-LT Nightstand Wall Sconce (2 Lights)</t>
  </si>
  <si>
    <t>Accessories 2</t>
  </si>
  <si>
    <t>Luminii Lighting Package per Attached List.</t>
  </si>
  <si>
    <t>Puch lights</t>
  </si>
  <si>
    <t>GR-CG-406C-LT-Description: Custom Lamp with resin body with color gradation on a square base; Base is a dark bronze finish and includes (2) convenience outlets, (2) USB ports and a rocker switch (see image reference); (1) Hardbacked linen shade with simple rolled hem. Dimensions: 34"OAH x 16-3/4"Dia x 9"Sq base Finish: Resin body with white and blue gradation Switch Type: (1) Rocker Switch on Base Plate Cord Length: 6</t>
  </si>
  <si>
    <t>30" LED Light Strip @ Wardrobe</t>
  </si>
  <si>
    <t>GR-701 King Top Sheet - Top Sheet -Decorative- Diamond Design King -108" w x 97" l NFPA701 (Sold in Sets of 4)</t>
  </si>
  <si>
    <t>Handles - Model "A" - Item# P001885</t>
  </si>
  <si>
    <t>single brackets @ ADA vanity</t>
  </si>
  <si>
    <t>GR-202+203 KING HEADBOARD NIGHTSTANDS</t>
  </si>
  <si>
    <t>Side Table 20X40</t>
  </si>
  <si>
    <t>F-03.1 Headboard Trim</t>
  </si>
  <si>
    <t>GR-CG-203-CG Full Bed Base</t>
  </si>
  <si>
    <t>corner pieces and bolts that are required to put the frames together for two doubles and one king</t>
  </si>
  <si>
    <t>F-03.1 Complete Mirror @ King Headboard: 31w x 1 thk x 74h</t>
  </si>
  <si>
    <t>GR-207L DRESSER DESK COMBO UNIT - LEFT</t>
  </si>
  <si>
    <t>GR-801 48" VANITY w/CENTERED SINK</t>
  </si>
  <si>
    <t>F-15.2_CUS Bathroom Shelf Unit: W 27 x D 13 x H 88</t>
  </si>
  <si>
    <t>Trim Sticks: NO CHARGE</t>
  </si>
  <si>
    <t>F-22.1_ CUS Single Vanity: 53w x 24d x 34h</t>
  </si>
  <si>
    <t>GR-221R KING KITCHENETTE - RIGHT</t>
  </si>
  <si>
    <t>F-22.3_CUS Single Vanity: 36w x 24d x 34h</t>
  </si>
  <si>
    <t>F-23.2L_CUS 23" Doors: 23w x 1 1/4d x 81 3/4h</t>
  </si>
  <si>
    <t>CG-02 COMBO UNIT - LEFT</t>
  </si>
  <si>
    <t>F-23.2R 2 Wardrobe Unit R: 51w x 24d x 81h</t>
  </si>
  <si>
    <t>F-23.3L ADA 3 Internal Shelf @ Wardrobe Unit L ADA: 68w x 24d x 89h</t>
  </si>
  <si>
    <t>F-29.2 2xL Metal Cover @ Hospitality Unit: 1w x 1d x 44 3/4h</t>
  </si>
  <si>
    <t>F-29.2 H.42" GLASS SHELF @ HOSPITALITY UNIT</t>
  </si>
  <si>
    <t>F-30.2L END PANEL @ HOSPITALITY UNIT L</t>
  </si>
  <si>
    <t>F-30.3L-UNIT 1 END PANEL @ HOSPITALITY UNIT L</t>
  </si>
  <si>
    <t>Estimate # 000015; #24MLET; 24" Metal Letter Marquee H E Y, Block font, LED Bulbs</t>
  </si>
  <si>
    <t>Puck light @ Kitchenette (set of 3) Item (PKL-CR3) (408 Ttl) Material: Aluminum Alloy&amp;Acrylic; 2835LED lights, 24chips, 3W, over 200lumens,CRI-90, CCt 3000K. Warm white color. UL listed. LED drive: MW brand, APV-8-12 series, UL listed, Input SPT-2 #181.5M, with 2Pin plug; Output 20#, 1.5M, white cord, UL listed. LEd life time 50000 hours</t>
  </si>
  <si>
    <t>GR-X-409-C-LT. HEADBOARD MOUNTED LED READING LIGHT W/ PIVOTING HEAD (PLUG-IN)</t>
  </si>
  <si>
    <t>GR-302-LT Headboard Sconce @ Guest Rooms (Option 1)</t>
  </si>
  <si>
    <t>LED Light Strips - #LLS-001 - 2835LED Light Strips, CCT3500K, Warm White Color; 42"Length; With Motion Sensor Switch</t>
  </si>
  <si>
    <t>Desk Lamp; Guest Rooms, GR-300-LT</t>
  </si>
  <si>
    <t>GR-LT-003; Guest Room Reading Lamp. 2 ea to ship to GV Houston and 1 ea to ship to Gibam, Italy.</t>
  </si>
  <si>
    <t>Headboard Sconce. GR-302-LT.</t>
  </si>
  <si>
    <t>700 - Table Lamp, GR-302-LT as done for LaQuinta Nashville</t>
  </si>
  <si>
    <t>Small Wall Sconce (12" x 38") Hammered brass &amp; Alabaster wall sconce; SS304 material; Includes light source &amp; driver.</t>
  </si>
  <si>
    <t>GR-LT06-GSR LED puck lights: "1. Material: Aluminum Alloy &amp; Acrylic 2. 2835LED lights, 10chips, 3W, over 200lumens, CRI=90, CCT 3000K,Warm white color, UL listed 3. LED drive: MW brand, APV -8-12 series, UL listed 4. Input SPT-2 18#1.5M, with 2Pin plug; Output 20#,1.5M, white cord, UL listed 5. LED life time 50000hours"</t>
  </si>
  <si>
    <t>GR-LT07-GSR Motion Sensor LED Strip Light @ Wardrobe: "1. Material: Aluminum Alloy &amp; Acrylic 2. 2835LED lightstrips, 120chips/M, 15-16LUMEN/chip, CRI=90, CCT 3500K,Warm white color, 14.4w/m, length 42"", UL listed 3. LED driver Meanwell brand LPV -12-20W series, IP67, UL listed 4. 2M black cord, 20#, with 2Pin plug, UL listed 5. With 2pcs door sensor switch 6. LED life time 50000hours"</t>
  </si>
  <si>
    <t>LED PUCK LIGHT</t>
  </si>
  <si>
    <t>LF-04 GR-LT04-GSR Floor Lamp: Size(mm): D23" * H 69 1/2", Material: S/S + Linen Fabric Shade + Marble: Dimmer switch Design as picture Finish: Antique Brass Finish</t>
  </si>
  <si>
    <t>LF-02 GR-LT03-GSR Headboard Sconce: "Material: Metal + Frosted Glass Shade Option 1 (with LED module light) 0-10V Dimmable- Electroplating Finish Metal finish: To Match with XH-QT02 Revised with metal box!"</t>
  </si>
  <si>
    <t>Puck light Sensors PO#20839</t>
  </si>
  <si>
    <t>LF-01: Rope Globes Nautical Pendant - Material + Glass + Rope; Single Size: 16"D x 11" H</t>
  </si>
  <si>
    <t>LF-03 GR-LT01-GSR Desk Lamp: "Table Lamp Overall size:15 1/2</t>
  </si>
  <si>
    <t>Glass shades for desk lamp</t>
  </si>
  <si>
    <t>HG401.1.1 Headboard Sconce @ King Headboard</t>
  </si>
  <si>
    <t>Floor Lamp @ Guest Rooms GR-301-LT Dimensions: 8" W x 13" H x 9.5" D</t>
  </si>
  <si>
    <t>GR-300-LT Desk Lamp @ Guestrooms: Dimensions; 10" Dia x 21"H; Finish: Brushed Brass; Swith Type: Rocker Switch for Light, Cord Length/Color: 8</t>
  </si>
  <si>
    <t>GRT-301-LT Pendant Fixture @ Communal Tables: Milky White &amp; Chemetal #931 Brushed Golden</t>
  </si>
  <si>
    <t>GR-203-LT / Desk Lamp: Specification: Base: 8</t>
  </si>
  <si>
    <t>LED Light Strips @ Front Desk Feature Wall: 12*16, 57.5"(1477), Alloy 6063, Aluminum Profile w/Acrylic Cover</t>
  </si>
  <si>
    <t>GRT-300-LT Decorative Ceiling Light Fixture @ Lounge Sofas: Chemetal #931 Brushed Golden</t>
  </si>
  <si>
    <t>GR-302-LT Single Headboard Sconce W/ Reading Light: Dimensions: 9"W x 11"D x 17"H; Finish: RAL Dark Bronze / Brushed Golden; Switch Type: ON/OFF Black Round Rocker Switch; Cord Length/Color: 6</t>
  </si>
  <si>
    <t>HG-403.2.1 Nightstand/TVLedge Lamp</t>
  </si>
  <si>
    <t>GRT-304-LT Pendant Fixture @ Bar Lounge Area Finish: Chemetal #931 &amp; RAL 8014</t>
  </si>
  <si>
    <t>frosted globes for headboard lamps</t>
  </si>
  <si>
    <t>LED Light Strips @ Under Cabinet Lighting - 12" Length</t>
  </si>
  <si>
    <t>Electric Outlets - #MEO-201 - Cord Length 6</t>
  </si>
  <si>
    <t>LED Light Strips @ Under Cabinet Lighting - 16" Length</t>
  </si>
  <si>
    <t>LED Light Strips@ Under Cabinet Lighting - 24" Length</t>
  </si>
  <si>
    <t>LF-07 Table Lamp @Entrance: "TABLE LAMP @ENTRANCE Overall size:15 1/2</t>
  </si>
  <si>
    <t>Pendant Light @ Communal Table. GRT-301-LT.</t>
  </si>
  <si>
    <t>Electric Outlets - #MEO-201 - Cord Length 1</t>
  </si>
  <si>
    <t>Pendant Light @ Breakfst Counter. GRT-302-LT.</t>
  </si>
  <si>
    <t>LED Light Strips @ Under Cabinet Lighting - 32" Length</t>
  </si>
  <si>
    <t>GR-201-LT / Reading Light @King: Description: reading lamp, structure MTL.001 brushed pearl beige/champagne finish Overall dimensions: L 12 5/8" W 3 1/2" H4 1/2" Base diameter: 3 1/2" Rod diameter: 5/8" Lamp length: 5" Lamp diameter: 1 3/8" Material: metal Finish: Electroplated Satin brass finish Wire, switch, drive with UL certification Switch Type: on/off switch on base Lamp type: 2700 K Lamp quantity: 1 LED light: 3W LED, 6</t>
  </si>
  <si>
    <t>GR-202-LT / Reading Light @Double Queen: Description: reading lamp, structure MTL.001 brushed pearl beige/champagne finish Overall dimensions: L 15" W 3 1/2" H4 1/2" Base diameter: 3 1/2" Rod diameter: 5/8" Lamp length: 5" Lamp diameter: 1 3/8" Material: metal Finish: Electroplated Satin brass finish Wire, switch, drive with UL certification Switch Type: on/off switch on base Lamp type: 2700 K Lamp quantity: 2 LED light: total 6W LED, 6</t>
  </si>
  <si>
    <t>LED LIGHTSTRIPS</t>
  </si>
  <si>
    <t>LED Strip Light: 157 Closets Lights, 127 Under Cabinet Lighting &amp; 28 Under Open Shelf Lighting</t>
  </si>
  <si>
    <t>12" LED strip light-Item Code:1612 (LED STRIP LIGHT WITH NO SENSOR) 1612 series Aluminum Alloy&amp; Acrylic pofile, 2835LED lightstrips, 12v, 120chips/m, CCT3000k, CR/&gt;90, 1.5M black cord, 20#, with 2Pin plug, UL listed; LED driver MW LPV-12-20W/35W series, IP67, UL listed</t>
  </si>
  <si>
    <t>LED Lights: Under Cabinet Lighting: 72-2835 LED, W/ON/OFF switch, Finish: Black/White</t>
  </si>
  <si>
    <t>LED Light Strips @ Closets - 32" Length</t>
  </si>
  <si>
    <t>GR-302</t>
  </si>
  <si>
    <t>GRT-304-LT Pendant Fixture @ Lounge Area</t>
  </si>
  <si>
    <t>GR-CG-403-LT Ceiling Mount @ Kitchen Entry</t>
  </si>
  <si>
    <t>GR-CG-404-LT Pendant Light @ Dining</t>
  </si>
  <si>
    <t>LF-04/LF-03 Replacement Wall Plate @ Wall Sconce</t>
  </si>
  <si>
    <t>LT-01 Two Light Armed Sconce</t>
  </si>
  <si>
    <t>LED STRIPS 28 GR-409 - - Vanity Width: 28, LED Length: 711.2, 1?2835 series, 120chip/m, with PVC pipe cover, CCT3000k, CRI&gt;90, 100Lumen/m, UL list.</t>
  </si>
  <si>
    <t>GST-201-LT Table Lamp @ Parlor</t>
  </si>
  <si>
    <t>GRT-302 Pendant Fixture @ Communal Tables</t>
  </si>
  <si>
    <t>GR-CG-405-LT Floor Lamp</t>
  </si>
  <si>
    <t>Screws to Lock Shades</t>
  </si>
  <si>
    <t>GR-204-LT / Floor Lamp: Overall size: refer drawing Light base size: factory suggest Shade size: factory suggest shade color: refer image, milk white hardback linen fabric (factory suggest fabric color from BDL list, BDL-F03-04 ) material: sus304 Hardware finish: brass gold, XH-FGJ02 Plug: 10ft length clear cord, direct plug-in UL listed and labled Lamp type: E26</t>
  </si>
  <si>
    <t>Wall Sconce @ Guest Rooms. GR-301-LT.</t>
  </si>
  <si>
    <t>GR-CG-406-LT Nightstand Lamp</t>
  </si>
  <si>
    <t>GST-202-LT Table Lamp @ Dry Vanity</t>
  </si>
  <si>
    <t>LED STRIPS 52 GR-426 - Vanity Width: 52, LED Length: 1320.8, 1?2835 series, 120chip/m, with PVC pipe cover, CCT3000k, CRI&gt;90, 100Lumen/m, UL list.</t>
  </si>
  <si>
    <t>LED STRIPS 44 GR-427 ADA - Vanity Width: 44, LED Length: 1117.6, 1?2835 series, 120chip/m, with PVC pipe cover, CCT3000k, CRI&gt;90, 100Lumen/m, UL list.</t>
  </si>
  <si>
    <t>GST-203 Floor Lamp @ Large Suite</t>
  </si>
  <si>
    <t>GR-CG-450-LT Sconce at Headboard</t>
  </si>
  <si>
    <t>GR-CG-407-LT Desk Lamp</t>
  </si>
  <si>
    <t>GST-204.1-LT Single Sconce @ King Headboard</t>
  </si>
  <si>
    <t>LED STRIPS 58 GR-414 ADA - Vanity Width: 58, LED Length: 1473.2, 1?2835 series, 120chip/m, with PVC pipe cover, CCT3000k, CRI&gt;90, 100Lumen/m, UL list.</t>
  </si>
  <si>
    <t>GST-204.2-LT Double Sconce @ Double Queen Headboard</t>
  </si>
  <si>
    <t>GST-205 Ceiling Fixture @ Dining Table</t>
  </si>
  <si>
    <t>GST-206-LT Sconce @ Parlor</t>
  </si>
  <si>
    <t>GTS-207 Floor Lamp @ Lg Suite Bedroom</t>
  </si>
  <si>
    <t>19" x 12" LED Mirror with frosted sides, round edges, includeds lightstrips, driver, and separate steel coated box.</t>
  </si>
  <si>
    <t>GR-MR06-GSR Vanity Mirror @ Suites: Desc:GR-MR06-GSR Vanity Mirror 52"x34": "1. Mirror: 5mm thickness copper-free mirror, 0.6"" frosted on left &amp; right sides, mirror with round edges and corners. 2. LED Light strips: 2835 series, 24V,20chips/M, with PVC cover and easy plug connection, UL certificate; 3. LED driver, 120V, 60W, IP67, With Ground wires on the light box and driver, UL certificate; 4. Defogger: Began brand, UL certificate; 5. 40mm wide 304sus frame cladding, separate structure with Semi-closed Steel box with powder-coating finish, easy installation 6. packing: polyfoam inside with carton box; pallet 7. 2year warranty except the mirror" , Extra Specifications: "1. With Plug and Ul listed cord 2. CCT 3000K, CRI 90, Average over 7000lux"</t>
  </si>
  <si>
    <t>GR-MR05-GSR Vanity Mirror @ Suites: Desc:GR-MR05-GSR Vanity Mirror 34"x40": "1. Mirror: 5mm thickness copper-free mirror, 0.6"" frosted on left &amp; right sides, mirror with round edges and corners. 2. LED Light strips: 2835 series, 24V,20chips/M, with PVC cover and easy plug connection, UL certificate; 3. LED driver, 120V, 60W, IP67, With Ground wires on the light box and driver, UL certificate; 4. Defogger: Began brand, UL certificate; 5. 40mm wide 304sus frame cladding, separate structure with Semi-closed Steel box with powder-coating finish, easy installation 6. packing: polyfoam inside with carton box; pallet 7. 2year warranty except the mirror" , Extra Specifications: "1. With Plug and Ul listed cord 2. CCT 3000K, CRI 90, Average over 7000lux"</t>
  </si>
  <si>
    <t>GRT-306 LED Neon Sign @ Entry Lounge (Tax Varies per location)</t>
  </si>
  <si>
    <t>GR-107-MIR LED Mirror @ ADA Vanity (36" x 36")</t>
  </si>
  <si>
    <t>Task Chair Fabric - AR4013-32 per approved PI</t>
  </si>
  <si>
    <t>Leather @ Lounge Chair - Matte Black Real Leather - Sold in SQFT</t>
  </si>
  <si>
    <t>Bar Stool (PS-CP-30-SG) &amp; Upholstered Bench ( PS-CP-30-CG) Elastron Tokyo 0431; Color: 0025 Taupe - 24 yeards</t>
  </si>
  <si>
    <t>Side Panel: Finish - Solid White Gloss</t>
  </si>
  <si>
    <t>COR-607-VWC Main Vinyl Wallcovering @ Corridors: PVC Wallcovering,Width:54</t>
  </si>
  <si>
    <t>Main Wallcovering @ Fitness. FIT-603-VWC. Per Attached.</t>
  </si>
  <si>
    <t>GR-601-VWCVWC Accent Mural Headboard Wall @ King Rooms: Option 1 PVC Back, please see quote attached for details</t>
  </si>
  <si>
    <t>GRT-610-VWC Vinyl Wall Covering @ Coffee Bar</t>
  </si>
  <si>
    <t>Corner Guards. Colored Aluminum. 8</t>
  </si>
  <si>
    <t>FIT-602-VWC LQ Signature Wall Vinyl Panels (54" x 132") @ Fitness: Slate Gray/Green 54 x 132, Single Panel Design, Trimmed to Height by Installer **THIS PRODUCT IS NON CANCELABLE NON RETURNABLE</t>
  </si>
  <si>
    <t>GR-602-VWC Queen Headboard Vinyl Mural, PVC Back, Model# VWC-M02Q: Description: Vinyl Wallcovering UV digital painting Width: 54" Weight: 28oz/linÂ yd Backing: Non-Woven/Osnaburg ASTM E-84 Class A Fire Rated" Original PO 22617, line item 2</t>
  </si>
  <si>
    <t>GRTR-326-VWC Accent Vinyl Wallcovering @ Great Room Buffet 12 each</t>
  </si>
  <si>
    <t>WV-400, MAIN VWC @ CORRIDOR</t>
  </si>
  <si>
    <t>WC-01 Wall Covering @ Kitchen, Cross the line KIP 45213 52/54</t>
  </si>
  <si>
    <t>WC-50 Vinyl Wallcovering @ Guest Bath - Color: To Match Sample. Width 54", Wight: 28oz/ly, Backing: Non-Woven/Osnaburg, ASTM E-84 Class A Fire Rated, Raw Material is PVC</t>
  </si>
  <si>
    <t>VWC-05 Accent Vinyl Wallcovering @ Elevator Foyer (Floor 1-4) - (1 SAMPLE Set) - Panel# 05Color: Customized, Certificate: Low VOC; American Standard Fire Certification; Conform to American standard Waterproof and Mildew proof, Weight:&gt;/=452g/mÂ²</t>
  </si>
  <si>
    <t>VINYL WALLCOVERING Desc:VWC-05 Accent Vinyl Wallcovering @ Elevator Foyer (Floor 1-4) - (1 SAMPLE Set) - Panel# 05Color: Customized, Certificate: Low VOC; American Standard Fire Certification; Conform to American standard Waterproof and Mildew proof, Weight:&gt;/=452g/mÂ²</t>
  </si>
  <si>
    <t>VWC-02 Accent Vinyl Wallcovering @ Great Room - NA-7J-LQ-07</t>
  </si>
  <si>
    <t>VWC-09 LQ Signature Wall Vinyl Panels (54" x 132") @ Fitness</t>
  </si>
  <si>
    <t>VWC-13 Accent VWC @ Guest Bath - USV# LQ2-PAN-12, Pattern: Pangia, Color: Tweed, Type II, Width 52/54", Qz WtL 20/21 Oz, Roll Size: 50 LY</t>
  </si>
  <si>
    <t>VWC-02 Accent Vinyl Wallcovering @ Great Room Columns</t>
  </si>
  <si>
    <t>BT-WC-07-VWC Wallcovering @ Burger Theory (Pantone Black 7C)</t>
  </si>
  <si>
    <t>VWC-01 MAIN VINYL WALLCOVERING @GREATROOM &amp; CORRIDORS - Pattern #: 10575/1/TANPP Pattern Color: ROSELLE Type: II Weight: 21 oz Repeat: N/A Random: YES Reversible: YES Packaging: 50 LY Backing: SCRIM Embossing: VERTICAL SILK Ratings: CLASS A, ASTM-E84 Certifications: CAL1350 LOW VOC Dimensions: 54"</t>
  </si>
  <si>
    <t>VWC-03 Vinyl Wallcovering @ Front Desk - NA-7J-LQ08</t>
  </si>
  <si>
    <t>Wall Vinyl - Cut Fee</t>
  </si>
  <si>
    <t>Main Wallcovering @ Great Room. GRT-606-VWC. Per Attached.</t>
  </si>
  <si>
    <t>GR-602-VWCVWC Accent Mural Headboard Wall @ Double Queen Rooms: Option 1 PVC Back, please see quote attached for details</t>
  </si>
  <si>
    <t>CORR-606-VWC Accent Vinyl Wallcovering @ Elevator Foyer</t>
  </si>
  <si>
    <t>COR-608-VWC Wallcovering @ Door Drop Inset: PVC Wallcovering,Width:54</t>
  </si>
  <si>
    <t>GREAT-WC-02- VWC Wall covering @ Meeting room: Vogue 2/MJ2131, "Description: Vinyl Wallcovering Width: 54"" Weight: 56oz/linÂ yd Backing: Non-Woven/Osnaburg ASTM E-84 Class A Fire Rated 30yds/roll", Color: Factory Color</t>
  </si>
  <si>
    <t>GRT-606-VWC Main Vinyl Wallcovering @ Great Room</t>
  </si>
  <si>
    <t>CORR-606-VWC Wall Panel @ Elevator Foyer; MJ 3013, Vogue 3</t>
  </si>
  <si>
    <t>GR-603-VWCVWC Vinyl Wall Covering @ Dry Bar: PVC Wallcovering , Width:54</t>
  </si>
  <si>
    <t>COR-608-VWC Wallcovering @ Door Drop Inset</t>
  </si>
  <si>
    <t>Wallcovering @ Elevator Lobby. CORR-606-VWC. Per Attached.</t>
  </si>
  <si>
    <t>Wallcovering @ Elevator Lobby. CORR-606-VWC. Per Attached.MJ313, Vogue 3, per Brenda Sample.</t>
  </si>
  <si>
    <t>VWC-04 Accent Vinyl Wallcovering @ Gallery Display Wall</t>
  </si>
  <si>
    <t>Wall Vinyl Cut Fee</t>
  </si>
  <si>
    <t>Main Vinyl Wallcovering @ Meeting Room, VWC-10</t>
  </si>
  <si>
    <t>VWC-06 WALLCOVERING @DOOR DROP INSET AND MEETING ROOM ACCENT WALL COVERING - Pattern #: 10443/1B/TANPP Pattern Color: VERVAIN Type: II Weight: 21 Repeat: N/A Random: YES Reversible: YES Packaging: 50 LY Backing: SCRIM Embossing: VERTICAL SILK Ratings: CLASS A, ASTM-E84 Certifications: CAL1350 LOW VOC Dimensions: 54"</t>
  </si>
  <si>
    <t>Cut Fee - VWC-13 Accent Wall Vinyl</t>
  </si>
  <si>
    <t>Wallcovering @ Guest Bath Accent. GR-607-VWC. Per Attached.</t>
  </si>
  <si>
    <t>CORR-607-VWC Main Vinyl Wallcovering @ Corridors</t>
  </si>
  <si>
    <t>Wallcovering @ Corridor Door Drop. CORR-608-VWC. Per Attached.</t>
  </si>
  <si>
    <t>Wallcovering @ Corridor. CORR-607-VWC. Per Attached.</t>
  </si>
  <si>
    <t>Cut Fee - VWC-01 Main Wall Vinyl</t>
  </si>
  <si>
    <t>Cut Fee - VWC-03 Door Drop Vinyl</t>
  </si>
  <si>
    <t>GRT-605-VWC Vinyl Wallcovering @ Coffee Bar</t>
  </si>
  <si>
    <t>GRT-608-VWC Vinyl Wallcovering @ Print Station</t>
  </si>
  <si>
    <t>Wallcovering @ Coffee Bar. GRT-605-VWC. Per Attached.</t>
  </si>
  <si>
    <t>Wallcovering @ Accent Great Room. GRT-607-VWC. Per Attached.</t>
  </si>
  <si>
    <t>Wallcovering @ Print Station. MGRT-608-VWC. Per Attached.</t>
  </si>
  <si>
    <t>Wallcovering @ Meeting Room Main. MR-603-VWC. Per Attached.</t>
  </si>
  <si>
    <t>Wallcovering @ Meeting Room Accent. MR-604-VWC. Per Attached.</t>
  </si>
  <si>
    <t>GRT-611-VWC Vinyl Wall Covering @ Print Station</t>
  </si>
  <si>
    <t>GRT-607-VWC Accent Vinyl Wallcovering @ Great Room</t>
  </si>
  <si>
    <t>Metal legs for the vanity base</t>
  </si>
  <si>
    <t>Item: office chari--Inner; X-250 ( 500 meters)</t>
  </si>
  <si>
    <t>Fabric. Corridor Window Treatment. Laquinta Prototype. Samelson FaithfuL., #67, Indigo. CORR-701.F1</t>
  </si>
  <si>
    <t>Elastron Vinyl - Arizona Avocat 0010.1038</t>
  </si>
  <si>
    <t>CY Meridian - GR-X-239.1 SGF (sleeper sofa) GR-X-241.1 SGF (Ottoman)</t>
  </si>
  <si>
    <t>Lounge Chair (PS-CP-304.2 SG) Elastron Boston 0438</t>
  </si>
  <si>
    <t>Atlas Brave Pearl 4x24 bullnose base ( 4302 lf or 1434 sqft)</t>
  </si>
  <si>
    <t>39674 - PI</t>
  </si>
  <si>
    <t>42086B</t>
  </si>
  <si>
    <t>24JSF10009-1</t>
  </si>
  <si>
    <t>42317-pi</t>
  </si>
  <si>
    <t>Phillip Jeffries</t>
  </si>
  <si>
    <t>1-3581874</t>
  </si>
  <si>
    <t>S020195</t>
  </si>
  <si>
    <t>S020577</t>
  </si>
  <si>
    <t>44989C</t>
  </si>
  <si>
    <t>33518/VE</t>
  </si>
  <si>
    <t>S021028</t>
  </si>
  <si>
    <t>45716B</t>
  </si>
  <si>
    <t>S021027</t>
  </si>
  <si>
    <t>25BL031401</t>
  </si>
  <si>
    <t>45762-invoice</t>
  </si>
  <si>
    <t>Coppola Supply Inc TX</t>
  </si>
  <si>
    <t>KV20231005P01</t>
  </si>
  <si>
    <t>Revenue vs Cogs-JE</t>
  </si>
  <si>
    <t>Graniti Comparative Income Statement</t>
  </si>
  <si>
    <t>From Jan 2025 to Dec 2025</t>
  </si>
  <si>
    <t>Jan 2025</t>
  </si>
  <si>
    <t>Feb 2025</t>
  </si>
  <si>
    <t>Mar 2025</t>
  </si>
  <si>
    <t>Apr 2025</t>
  </si>
  <si>
    <t>May 2025</t>
  </si>
  <si>
    <t>Jul 2025</t>
  </si>
  <si>
    <t>Aug 2025</t>
  </si>
  <si>
    <t>Sep 2025</t>
  </si>
  <si>
    <t>Oct 2025</t>
  </si>
  <si>
    <t>Nov 2025</t>
  </si>
  <si>
    <t>Dec 2025</t>
  </si>
  <si>
    <t>Ordinary Income/Expense</t>
  </si>
  <si>
    <t>Income</t>
  </si>
  <si>
    <t>40000 - Revenue</t>
  </si>
  <si>
    <t>40100 - Sales Revenue</t>
  </si>
  <si>
    <t>40400 - Sales Discount (SALE)</t>
  </si>
  <si>
    <t>Total - 40000 - Revenue</t>
  </si>
  <si>
    <t>A40000 - Revenue (GV LLC) (New)</t>
  </si>
  <si>
    <t>A40001 - Sales Income (New)</t>
  </si>
  <si>
    <t>A40004 - Other Income (New)</t>
  </si>
  <si>
    <t>A40005 - Sales Discount (SALE) (New)</t>
  </si>
  <si>
    <t>A40006 - Delivery Income (New)</t>
  </si>
  <si>
    <t>A40007 - Service Income (New)</t>
  </si>
  <si>
    <t>Total - A40000 - Revenue (GV LLC) (New)</t>
  </si>
  <si>
    <t>Total - Income</t>
  </si>
  <si>
    <t>Cost Of Sales</t>
  </si>
  <si>
    <t>50000 - Cost of Good Sold</t>
  </si>
  <si>
    <t>50040 - Freight &amp; Delivery Charges</t>
  </si>
  <si>
    <t>50050 - Contract Labor</t>
  </si>
  <si>
    <t>50070 - Small Tools &amp; Equipment</t>
  </si>
  <si>
    <t>50090 - Design Services</t>
  </si>
  <si>
    <t>50100 - Fabrication Expense</t>
  </si>
  <si>
    <t>50200 - Materials and Product Expense</t>
  </si>
  <si>
    <t>Total - 50000 - Cost of Good Sold</t>
  </si>
  <si>
    <t>A50000 - Cost of Goods Sales 50 (GV LLC) (New)</t>
  </si>
  <si>
    <t>A50001 - Cost Of Goods Sold (New)</t>
  </si>
  <si>
    <t>A50002 - Other Purchase Charges (New)</t>
  </si>
  <si>
    <t>A50003 - Customs Clearance (New)</t>
  </si>
  <si>
    <t>A50004 - Other Expense (New)</t>
  </si>
  <si>
    <t>Total - A50000 - Cost of Goods Sales 50 (GV LLC) (New)</t>
  </si>
  <si>
    <t>A51000 - Cost of Goods Sales 51 (GV LLC) (New)</t>
  </si>
  <si>
    <t>A51001 - Freight - Out - Expense (New)</t>
  </si>
  <si>
    <t>A51002 - Freight - Inn - Expenses (New)</t>
  </si>
  <si>
    <t>A51003 - Freight Variance (New)</t>
  </si>
  <si>
    <t>A51004 - Delivery Expense (New)</t>
  </si>
  <si>
    <t>A51005 - Payroll - Salary - Ops (New)</t>
  </si>
  <si>
    <t>A51006 - Payroll Taxes-Employer W/H - Ops (New)</t>
  </si>
  <si>
    <t>Total - A51000 - Cost of Goods Sales 51 (GV LLC) (New)</t>
  </si>
  <si>
    <t>A52000 - Cost of Goods Sales 52 (GV LLC)</t>
  </si>
  <si>
    <t>A52001 - Equipment Rental (New)</t>
  </si>
  <si>
    <t>A52002 - Small Tools And Materials (New)</t>
  </si>
  <si>
    <t>A52003 - Tools &amp; Equipment (New)</t>
  </si>
  <si>
    <t>A52004 - Fabrication And Installation Expense (New)</t>
  </si>
  <si>
    <t>A52005 - Contract Labor (New)</t>
  </si>
  <si>
    <t>A52006 - Italian Designers Consulting Expenses (New)</t>
  </si>
  <si>
    <t>Total - A52000 - Cost of Goods Sales 52 (GV LLC)</t>
  </si>
  <si>
    <t>Total - Cost Of Sales</t>
  </si>
  <si>
    <t>Gross Profit</t>
  </si>
  <si>
    <t>Expense</t>
  </si>
  <si>
    <t>60000 - Sales Expense</t>
  </si>
  <si>
    <t>60190 - Event and Trade Show Expense</t>
  </si>
  <si>
    <t>60200 - Marketing &amp; Advertisement</t>
  </si>
  <si>
    <t>Total - 60000 - Sales Expense</t>
  </si>
  <si>
    <t>70000 - G&amp;A Expense</t>
  </si>
  <si>
    <t>70110 - Office Supplies</t>
  </si>
  <si>
    <t>70140 - Rent</t>
  </si>
  <si>
    <t>70300 - Postage &amp; Courier Expenses</t>
  </si>
  <si>
    <t>70320 - Bank Charges</t>
  </si>
  <si>
    <t>70340 - Insurance</t>
  </si>
  <si>
    <t>Total - 70000 - G&amp;A Expense</t>
  </si>
  <si>
    <t>91000 - Open AP Account</t>
  </si>
  <si>
    <t>A60000 - Selling Expenses (GV LLC) (New)</t>
  </si>
  <si>
    <t>A60001 - Sales Commissions (New)</t>
  </si>
  <si>
    <t>A60002 - Convention And Seminar Expense (New)</t>
  </si>
  <si>
    <t>A60003 - Advertising Expense (New)</t>
  </si>
  <si>
    <t>A60004 - Marketing Expenses (New)</t>
  </si>
  <si>
    <t>A60005 - Payroll - Salary - Sales (New)</t>
  </si>
  <si>
    <t>A60006 - Payroll Taxes - Employer W/H - Sales (New)</t>
  </si>
  <si>
    <t>A60007 - Payroll service charges - Expense - Sales (New)</t>
  </si>
  <si>
    <t>A60010 - Fedex-Marketing Expenses (New)</t>
  </si>
  <si>
    <t>Total - A60000 - Selling Expenses (GV LLC) (New)</t>
  </si>
  <si>
    <t>A70000 - Professional services (GV LLC) (New)</t>
  </si>
  <si>
    <t>A70001 - Legal &amp; Accounting (New)</t>
  </si>
  <si>
    <t>A70002 - Consultation Expenses (New)</t>
  </si>
  <si>
    <t>A70101 - Support Services (India) (New)</t>
  </si>
  <si>
    <t>Total - A70000 - Professional services (GV LLC) (New)</t>
  </si>
  <si>
    <t>A71000 - Office expenses (GV LLC) (New)</t>
  </si>
  <si>
    <t>A71001 - Office Supplies (New)</t>
  </si>
  <si>
    <t>A71002 - Printing And Reproduction Expense (New)</t>
  </si>
  <si>
    <t>A71003 - Organizational Costs (New)</t>
  </si>
  <si>
    <t>A71004 - Postage &amp; Courier Expenses (New)</t>
  </si>
  <si>
    <t>Total - A71000 - Office expenses (GV LLC) (New)</t>
  </si>
  <si>
    <t>A72000 - Utilities &amp; maintenance (GV LLC) (New)</t>
  </si>
  <si>
    <t>A72001 - Lawn &amp; Landscaping Expenses (New)</t>
  </si>
  <si>
    <t>A72002 - Rent (New)</t>
  </si>
  <si>
    <t>A72003 - Telephone (New)</t>
  </si>
  <si>
    <t>A72004 - Utilities (New)</t>
  </si>
  <si>
    <t>A72005 - Propane Gas Expense (New)</t>
  </si>
  <si>
    <t>A72006 - Repairs And Maintenance (New)</t>
  </si>
  <si>
    <t>A72007 - Cleaning Office &amp; Warehouse</t>
  </si>
  <si>
    <t>Total - A72000 - Utilities &amp; maintenance (GV LLC) (New)</t>
  </si>
  <si>
    <t>A73000 - Travel, Conveyance and Gas (GV LLC) (New)</t>
  </si>
  <si>
    <t>A73001 - Travel (New)</t>
  </si>
  <si>
    <t>A73002 - Conveyance And Gas Expenses (New)</t>
  </si>
  <si>
    <t>A73003 - Car Rental Expense (New)</t>
  </si>
  <si>
    <t>Total - A73000 - Travel, Conveyance and Gas (GV LLC) (New)</t>
  </si>
  <si>
    <t>A74000 - Dues and Subscription (GV LLC) (New)</t>
  </si>
  <si>
    <t>A74002 - Subscriptions (New)</t>
  </si>
  <si>
    <t>Total - A74000 - Dues and Subscription (GV LLC) (New)</t>
  </si>
  <si>
    <t>A75000 - Meals &amp; Entertainment (GV LLC) (New)</t>
  </si>
  <si>
    <t>A75001 - Meals &amp; Entertainment (New)</t>
  </si>
  <si>
    <t>Total - A75000 - Meals &amp; Entertainment (GV LLC) (New)</t>
  </si>
  <si>
    <t>A76000 - Miscellaneous (GV LLC) (New)</t>
  </si>
  <si>
    <t>A76002 - Miscellaneous (New)</t>
  </si>
  <si>
    <t>Total - A76000 - Miscellaneous (GV LLC) (New)</t>
  </si>
  <si>
    <t>A78000 - Payroll expenses (GV LLC) - General/Admin (New)</t>
  </si>
  <si>
    <t>A78001 - Payroll - Salary - General/Admin (New)</t>
  </si>
  <si>
    <t>A78002 - Payroll Taxes-Employer W/H - General/Admin (New)</t>
  </si>
  <si>
    <t>A78003 - Payroll service charges-Expense - General/Admin (New)</t>
  </si>
  <si>
    <t>A78004 - Payroll Fee Expense (ADP/PAYCHEX) - General/Admin (New)</t>
  </si>
  <si>
    <t>A78005 - Employee Benefits - General/Admin (New)</t>
  </si>
  <si>
    <t>A78006 - Payroll Benefit Expense - General/Admin (New)</t>
  </si>
  <si>
    <t>A78007 - Health Insurance - Employer Paid - General/Admin (New)</t>
  </si>
  <si>
    <t>A78008 - 401K Expenses - General/Admin (New)</t>
  </si>
  <si>
    <t>Total - A78000 - Payroll expenses (GV LLC) - General/Admin (New)</t>
  </si>
  <si>
    <t>A79000 - IT expenses (GV LLC) (New)</t>
  </si>
  <si>
    <t>A79101 - Web Services (New)</t>
  </si>
  <si>
    <t>A79102 - IT &amp; Software (New)</t>
  </si>
  <si>
    <t>Total - A79000 - IT expenses (GV LLC) (New)</t>
  </si>
  <si>
    <t>A80000 - Business Taxes (GV LLC) (New)</t>
  </si>
  <si>
    <t>A80001 - Taxes &amp; Licenses (New)</t>
  </si>
  <si>
    <t>A80002 - Taxes Paid (New)</t>
  </si>
  <si>
    <t>Total - A80000 - Business Taxes (GV LLC) (New)</t>
  </si>
  <si>
    <t>A81000 - Donations (GV LLC) (New)</t>
  </si>
  <si>
    <t>A81001 - Donations/Charitable Contributions (New)</t>
  </si>
  <si>
    <t>A81002 - Gifts &amp; Favors (New)</t>
  </si>
  <si>
    <t>Total - A81000 - Donations (GV LLC) (New)</t>
  </si>
  <si>
    <t>A82000 - Write offs (GV LLC) (New)</t>
  </si>
  <si>
    <t>A82001 - AP - Write Off (New)</t>
  </si>
  <si>
    <t>Total - A82000 - Write offs (GV LLC) (New)</t>
  </si>
  <si>
    <t>A83000 - Insurance expenses (GV LLC) (New)</t>
  </si>
  <si>
    <t>A83001 - Insurance - Business (New)</t>
  </si>
  <si>
    <t>A83002 - Insurance- Workers Comp (New)</t>
  </si>
  <si>
    <t>A83003 - Insurance - Professional Liabilities (New)</t>
  </si>
  <si>
    <t>Total - A83000 - Insurance expenses (GV LLC) (New)</t>
  </si>
  <si>
    <t>A84000 - Finance expenses (GV LLC) (New)</t>
  </si>
  <si>
    <t>A84001 - Credit Card Fees (New)</t>
  </si>
  <si>
    <t>A84002 - Bank Charges (New)</t>
  </si>
  <si>
    <t>Total - A84000 - Finance expenses (GV LLC) (New)</t>
  </si>
  <si>
    <t>Total - Expense</t>
  </si>
  <si>
    <t>Net Ordinary Income</t>
  </si>
  <si>
    <t>Other Income and Expenses</t>
  </si>
  <si>
    <t>Other Expense</t>
  </si>
  <si>
    <t>A90000 - Interest, Depreciation and Forex (GV LLC) (New)</t>
  </si>
  <si>
    <t>A90001 - Forklift - Interest (New)</t>
  </si>
  <si>
    <t>A90002 - Interest Expense (New)</t>
  </si>
  <si>
    <t>A90003 - Depreciation (New)</t>
  </si>
  <si>
    <t>A90004 - Foreign Exchange ADJ (New)</t>
  </si>
  <si>
    <t>Total - A90000 - Interest, Depreciation and Forex (GV LLC) (New)</t>
  </si>
  <si>
    <t>Total - Other Expense</t>
  </si>
  <si>
    <t>Net Other Income</t>
  </si>
  <si>
    <t>Jan 2026</t>
  </si>
  <si>
    <t>IR1444</t>
  </si>
  <si>
    <t>U.S. Vinyl Manufacturing Corp</t>
  </si>
  <si>
    <t>IR939</t>
  </si>
  <si>
    <t>IR940</t>
  </si>
  <si>
    <t>IR941</t>
  </si>
  <si>
    <t>IR942</t>
  </si>
  <si>
    <t>IR943</t>
  </si>
  <si>
    <t>IR944</t>
  </si>
  <si>
    <t>IR945</t>
  </si>
  <si>
    <t>IR946</t>
  </si>
  <si>
    <t>IR947</t>
  </si>
  <si>
    <t>IR948</t>
  </si>
  <si>
    <t>IR949</t>
  </si>
  <si>
    <t>IR950</t>
  </si>
  <si>
    <t>IR951</t>
  </si>
  <si>
    <t>IR952</t>
  </si>
  <si>
    <t>IR953</t>
  </si>
  <si>
    <t>IR954</t>
  </si>
  <si>
    <t>IR955</t>
  </si>
  <si>
    <t>IR956</t>
  </si>
  <si>
    <t>IR957</t>
  </si>
  <si>
    <t>IR958</t>
  </si>
  <si>
    <t>IR959</t>
  </si>
  <si>
    <t>IR960</t>
  </si>
  <si>
    <t>IR961</t>
  </si>
  <si>
    <t>IR962</t>
  </si>
  <si>
    <t>IR963</t>
  </si>
  <si>
    <t>IR964</t>
  </si>
  <si>
    <t>IR1035</t>
  </si>
  <si>
    <t>IR1036</t>
  </si>
  <si>
    <t>IF333</t>
  </si>
  <si>
    <t>Restaurant Renovations Inc</t>
  </si>
  <si>
    <t>IF334</t>
  </si>
  <si>
    <t>ZJZ Hospitality Inc.</t>
  </si>
  <si>
    <t>IF947</t>
  </si>
  <si>
    <t>Pearl and Posh L.L.C (BODENVY)</t>
  </si>
  <si>
    <t>IR966</t>
  </si>
  <si>
    <t>IR967</t>
  </si>
  <si>
    <t>IR968</t>
  </si>
  <si>
    <t>IR969</t>
  </si>
  <si>
    <t>IR1025</t>
  </si>
  <si>
    <t>IR1029</t>
  </si>
  <si>
    <t>IR1030</t>
  </si>
  <si>
    <t>IR1031</t>
  </si>
  <si>
    <t>IR1032</t>
  </si>
  <si>
    <t>IR1033</t>
  </si>
  <si>
    <t>IF277</t>
  </si>
  <si>
    <t>IF278</t>
  </si>
  <si>
    <t>IA354</t>
  </si>
  <si>
    <t>IA355</t>
  </si>
  <si>
    <t>IA356</t>
  </si>
  <si>
    <t>IA357</t>
  </si>
  <si>
    <t>IA358</t>
  </si>
  <si>
    <t>IF448</t>
  </si>
  <si>
    <t>IF449</t>
  </si>
  <si>
    <t>Hotel Beacon</t>
  </si>
  <si>
    <t>IF450</t>
  </si>
  <si>
    <t>IF465</t>
  </si>
  <si>
    <t>IF955</t>
  </si>
  <si>
    <t>Wingate Hotel</t>
  </si>
  <si>
    <t>IR1168</t>
  </si>
  <si>
    <t>IF357</t>
  </si>
  <si>
    <t>IF360</t>
  </si>
  <si>
    <t>Shera LLC</t>
  </si>
  <si>
    <t>IA366</t>
  </si>
  <si>
    <t>IA367</t>
  </si>
  <si>
    <t>IA368</t>
  </si>
  <si>
    <t>IF956</t>
  </si>
  <si>
    <t>Tom Alaimo</t>
  </si>
  <si>
    <t>IR1043</t>
  </si>
  <si>
    <t>IR1044</t>
  </si>
  <si>
    <t>IR1045</t>
  </si>
  <si>
    <t>IR1046</t>
  </si>
  <si>
    <t>IR1047</t>
  </si>
  <si>
    <t>IR1048</t>
  </si>
  <si>
    <t>IR1049</t>
  </si>
  <si>
    <t>IR1050</t>
  </si>
  <si>
    <t>IR1051</t>
  </si>
  <si>
    <t>IR1052</t>
  </si>
  <si>
    <t>IR1053</t>
  </si>
  <si>
    <t>IR1054</t>
  </si>
  <si>
    <t>IR1055</t>
  </si>
  <si>
    <t>IR1056</t>
  </si>
  <si>
    <t>IR1057</t>
  </si>
  <si>
    <t>IR1058</t>
  </si>
  <si>
    <t>Grand Quartz Tech Co., Ltd</t>
  </si>
  <si>
    <t>IR1059</t>
  </si>
  <si>
    <t>IR1060</t>
  </si>
  <si>
    <t>IR1061</t>
  </si>
  <si>
    <t>IR1064</t>
  </si>
  <si>
    <t>IR1065</t>
  </si>
  <si>
    <t>IR1066</t>
  </si>
  <si>
    <t>IR1067</t>
  </si>
  <si>
    <t>IR1068</t>
  </si>
  <si>
    <t>IR1069</t>
  </si>
  <si>
    <t>IR1070</t>
  </si>
  <si>
    <t>IR1071</t>
  </si>
  <si>
    <t>IR1322</t>
  </si>
  <si>
    <t>IR1339</t>
  </si>
  <si>
    <t>IR1340</t>
  </si>
  <si>
    <t>IR1341</t>
  </si>
  <si>
    <t>IR1342</t>
  </si>
  <si>
    <t>IR1343</t>
  </si>
  <si>
    <t>IR1344</t>
  </si>
  <si>
    <t>IR1345</t>
  </si>
  <si>
    <t>IR1346</t>
  </si>
  <si>
    <t>IR1347</t>
  </si>
  <si>
    <t>IR1348</t>
  </si>
  <si>
    <t>IR1481</t>
  </si>
  <si>
    <t>IF364</t>
  </si>
  <si>
    <t>IF368</t>
  </si>
  <si>
    <t>IA369</t>
  </si>
  <si>
    <t>IF369</t>
  </si>
  <si>
    <t>L &amp; H Construction &amp; Renovation, Inc.</t>
  </si>
  <si>
    <t>IA370</t>
  </si>
  <si>
    <t>IF370</t>
  </si>
  <si>
    <t>281 LODGING GROUP</t>
  </si>
  <si>
    <t>IA371</t>
  </si>
  <si>
    <t>IR1089</t>
  </si>
  <si>
    <t>IR1090</t>
  </si>
  <si>
    <t>IR1091</t>
  </si>
  <si>
    <t>IR1092</t>
  </si>
  <si>
    <t>IR1093</t>
  </si>
  <si>
    <t>IR1094</t>
  </si>
  <si>
    <t>IR1095</t>
  </si>
  <si>
    <t>IR1096</t>
  </si>
  <si>
    <t>IR1099</t>
  </si>
  <si>
    <t>IR1100</t>
  </si>
  <si>
    <t>IR1101</t>
  </si>
  <si>
    <t>IR1103</t>
  </si>
  <si>
    <t>IR1104</t>
  </si>
  <si>
    <t>AGM Tools, Inc.</t>
  </si>
  <si>
    <t>IA372</t>
  </si>
  <si>
    <t>IA373</t>
  </si>
  <si>
    <t>IF373</t>
  </si>
  <si>
    <t>La Quinta - Revere, MA</t>
  </si>
  <si>
    <t>IA374</t>
  </si>
  <si>
    <t>IF374</t>
  </si>
  <si>
    <t>IA375</t>
  </si>
  <si>
    <t>IF375</t>
  </si>
  <si>
    <t>Sahara Las Vegas</t>
  </si>
  <si>
    <t>IA376</t>
  </si>
  <si>
    <t>IA377</t>
  </si>
  <si>
    <t>IA378</t>
  </si>
  <si>
    <t>IA379</t>
  </si>
  <si>
    <t>IA380</t>
  </si>
  <si>
    <t>IA381</t>
  </si>
  <si>
    <t>IF407</t>
  </si>
  <si>
    <t>CHAMPION SUPPLY LLC</t>
  </si>
  <si>
    <t>IF409</t>
  </si>
  <si>
    <t>Wathco</t>
  </si>
  <si>
    <t>IF654</t>
  </si>
  <si>
    <t>Colorado Hospitality Services, Inc.</t>
  </si>
  <si>
    <t>IR1105</t>
  </si>
  <si>
    <t>IR1106</t>
  </si>
  <si>
    <t>IR1107</t>
  </si>
  <si>
    <t>IR1108</t>
  </si>
  <si>
    <t>IR1109</t>
  </si>
  <si>
    <t>IR1110</t>
  </si>
  <si>
    <t>IR1111</t>
  </si>
  <si>
    <t>IR1112</t>
  </si>
  <si>
    <t>IR1113</t>
  </si>
  <si>
    <t>IR1130</t>
  </si>
  <si>
    <t>IR1364</t>
  </si>
  <si>
    <t>IR1416</t>
  </si>
  <si>
    <t>IR1565</t>
  </si>
  <si>
    <t>IR1114</t>
  </si>
  <si>
    <t>IR1115</t>
  </si>
  <si>
    <t>IR1116</t>
  </si>
  <si>
    <t>IR1117</t>
  </si>
  <si>
    <t>IR1118</t>
  </si>
  <si>
    <t>IR1119</t>
  </si>
  <si>
    <t>IR1120</t>
  </si>
  <si>
    <t>IR1121</t>
  </si>
  <si>
    <t>IA382</t>
  </si>
  <si>
    <t>IA383</t>
  </si>
  <si>
    <t>IA384</t>
  </si>
  <si>
    <t>IA385</t>
  </si>
  <si>
    <t>IA386</t>
  </si>
  <si>
    <t>IA387</t>
  </si>
  <si>
    <t>IA388</t>
  </si>
  <si>
    <t>IA389</t>
  </si>
  <si>
    <t>IA390</t>
  </si>
  <si>
    <t>IA391</t>
  </si>
  <si>
    <t>IA392</t>
  </si>
  <si>
    <t>IA393</t>
  </si>
  <si>
    <t>IA394</t>
  </si>
  <si>
    <t>IA395</t>
  </si>
  <si>
    <t>IA396</t>
  </si>
  <si>
    <t>IA397</t>
  </si>
  <si>
    <t>IA398</t>
  </si>
  <si>
    <t>IA399</t>
  </si>
  <si>
    <t>IA400</t>
  </si>
  <si>
    <t>IF434</t>
  </si>
  <si>
    <t>Icon Vacaville LLC</t>
  </si>
  <si>
    <t>IF436</t>
  </si>
  <si>
    <t>Comfort Inn &amp; Suites, Durham NC</t>
  </si>
  <si>
    <t>IF439</t>
  </si>
  <si>
    <t>NYLO Dallas Plano Hotel Tapestry</t>
  </si>
  <si>
    <t>IR1131</t>
  </si>
  <si>
    <t>IR1132</t>
  </si>
  <si>
    <t>IR1133</t>
  </si>
  <si>
    <t>IR1134</t>
  </si>
  <si>
    <t>IR1135</t>
  </si>
  <si>
    <t>IR1136</t>
  </si>
  <si>
    <t>IR1137</t>
  </si>
  <si>
    <t>IR1138</t>
  </si>
  <si>
    <t>IR1139</t>
  </si>
  <si>
    <t>IR1140</t>
  </si>
  <si>
    <t>IR1141</t>
  </si>
  <si>
    <t>WANFU RUIYI HK CO.,LIMITED ( XIAMEN WANFU TRADE CO., LTD. )</t>
  </si>
  <si>
    <t>IR1142</t>
  </si>
  <si>
    <t>IR1143</t>
  </si>
  <si>
    <t>IR1144</t>
  </si>
  <si>
    <t>IR1145</t>
  </si>
  <si>
    <t>IR1146</t>
  </si>
  <si>
    <t>IR1147</t>
  </si>
  <si>
    <t>IR1162</t>
  </si>
  <si>
    <t>Daltile</t>
  </si>
  <si>
    <t>IA401</t>
  </si>
  <si>
    <t>IA402</t>
  </si>
  <si>
    <t>IA403</t>
  </si>
  <si>
    <t>IA404</t>
  </si>
  <si>
    <t>IA405</t>
  </si>
  <si>
    <t>IA406</t>
  </si>
  <si>
    <t>IA407</t>
  </si>
  <si>
    <t>IA408</t>
  </si>
  <si>
    <t>IF441</t>
  </si>
  <si>
    <t>LaQuinta/Hawthorne - Knoxville TN</t>
  </si>
  <si>
    <t>IF445</t>
  </si>
  <si>
    <t>IF446</t>
  </si>
  <si>
    <t>Ascent Hospitality Element</t>
  </si>
  <si>
    <t>IF447</t>
  </si>
  <si>
    <t>IR1161</t>
  </si>
  <si>
    <t>IA409</t>
  </si>
  <si>
    <t>IA410</t>
  </si>
  <si>
    <t>IF454</t>
  </si>
  <si>
    <t>IF481</t>
  </si>
  <si>
    <t>Sevan Multi Site Solutions.</t>
  </si>
  <si>
    <t>IR1163</t>
  </si>
  <si>
    <t>IR1164</t>
  </si>
  <si>
    <t>IR1165</t>
  </si>
  <si>
    <t>IR1336</t>
  </si>
  <si>
    <t>Foshan Global Bridge Bulding Materials Co., LTD</t>
  </si>
  <si>
    <t>IR1480</t>
  </si>
  <si>
    <t>IR1496</t>
  </si>
  <si>
    <t>IA473</t>
  </si>
  <si>
    <t>IA474</t>
  </si>
  <si>
    <t>IF483</t>
  </si>
  <si>
    <t>IF555</t>
  </si>
  <si>
    <t>IF557</t>
  </si>
  <si>
    <t>Five Star Imperial Group Hospitality LLC</t>
  </si>
  <si>
    <t>IF574</t>
  </si>
  <si>
    <t>Thoroughbred Hospitality Group</t>
  </si>
  <si>
    <t>IF625</t>
  </si>
  <si>
    <t>Shri Omkara LLC</t>
  </si>
  <si>
    <t>IF626</t>
  </si>
  <si>
    <t>JJI Hospitality Inc.</t>
  </si>
  <si>
    <t>IF632</t>
  </si>
  <si>
    <t>IR1167</t>
  </si>
  <si>
    <t>IR1170</t>
  </si>
  <si>
    <t>IR1171</t>
  </si>
  <si>
    <t>IR1172</t>
  </si>
  <si>
    <t>IR1173</t>
  </si>
  <si>
    <t>IR1174</t>
  </si>
  <si>
    <t>Inalco USA</t>
  </si>
  <si>
    <t>IR1175</t>
  </si>
  <si>
    <t>IR1183</t>
  </si>
  <si>
    <t>Shaw Integrated and Turf Solutions, Inc.</t>
  </si>
  <si>
    <t>IR1273</t>
  </si>
  <si>
    <t>IR1275</t>
  </si>
  <si>
    <t>IR1277</t>
  </si>
  <si>
    <t>IR1323</t>
  </si>
  <si>
    <t>IR1200</t>
  </si>
  <si>
    <t>IR1209</t>
  </si>
  <si>
    <t>IR1210</t>
  </si>
  <si>
    <t>IR1211</t>
  </si>
  <si>
    <t>IR1212</t>
  </si>
  <si>
    <t>IR1213</t>
  </si>
  <si>
    <t>IR1214</t>
  </si>
  <si>
    <t>IR1215</t>
  </si>
  <si>
    <t>IR1216</t>
  </si>
  <si>
    <t>IR1217</t>
  </si>
  <si>
    <t>Leggett &amp; Platt</t>
  </si>
  <si>
    <t>IR1218</t>
  </si>
  <si>
    <t>Hollywood Bed &amp; Spring MFG. Co., Inc.</t>
  </si>
  <si>
    <t>IR1220</t>
  </si>
  <si>
    <t>Wolf Gordon</t>
  </si>
  <si>
    <t>IR1221</t>
  </si>
  <si>
    <t>Momentum Group</t>
  </si>
  <si>
    <t>IR1222</t>
  </si>
  <si>
    <t>National Wallcovering, Inc.</t>
  </si>
  <si>
    <t>IR1223</t>
  </si>
  <si>
    <t>IR1224</t>
  </si>
  <si>
    <t>IR1225</t>
  </si>
  <si>
    <t>IR1226</t>
  </si>
  <si>
    <t>IR1227</t>
  </si>
  <si>
    <t>IR1228</t>
  </si>
  <si>
    <t>IR1229</t>
  </si>
  <si>
    <t>IR1230</t>
  </si>
  <si>
    <t>IR1231</t>
  </si>
  <si>
    <t>Sponge Cushion, Inc.</t>
  </si>
  <si>
    <t>IR1232</t>
  </si>
  <si>
    <t>IR1234</t>
  </si>
  <si>
    <t>IR1235</t>
  </si>
  <si>
    <t>IR1238</t>
  </si>
  <si>
    <t>IR1239</t>
  </si>
  <si>
    <t>West Elm</t>
  </si>
  <si>
    <t>IR1240</t>
  </si>
  <si>
    <t>Egan Visual Corporation</t>
  </si>
  <si>
    <t>IR1242</t>
  </si>
  <si>
    <t>IR1244</t>
  </si>
  <si>
    <t>IR1245</t>
  </si>
  <si>
    <t>Scott Lamp Company</t>
  </si>
  <si>
    <t>IR1246</t>
  </si>
  <si>
    <t>IR1247</t>
  </si>
  <si>
    <t>IR1248</t>
  </si>
  <si>
    <t>IR1249</t>
  </si>
  <si>
    <t>IR1289</t>
  </si>
  <si>
    <t>IR1253</t>
  </si>
  <si>
    <t>IR1254</t>
  </si>
  <si>
    <t>IR1255</t>
  </si>
  <si>
    <t>IR1256</t>
  </si>
  <si>
    <t>IF564</t>
  </si>
  <si>
    <t>Spectra Contract flooring</t>
  </si>
  <si>
    <t>IF566</t>
  </si>
  <si>
    <t>IF569</t>
  </si>
  <si>
    <t>Comfort Inn &amp; Suites Kingsport - TN246</t>
  </si>
  <si>
    <t>IR1257</t>
  </si>
  <si>
    <t>IR1258</t>
  </si>
  <si>
    <t>IR1259</t>
  </si>
  <si>
    <t>IR1260</t>
  </si>
  <si>
    <t>IR1261</t>
  </si>
  <si>
    <t>IR1262</t>
  </si>
  <si>
    <t>IR1263</t>
  </si>
  <si>
    <t>IR1264</t>
  </si>
  <si>
    <t>IR1265</t>
  </si>
  <si>
    <t>IR1266</t>
  </si>
  <si>
    <t>IR1267</t>
  </si>
  <si>
    <t>IR1268</t>
  </si>
  <si>
    <t>IR1269</t>
  </si>
  <si>
    <t>IR1270</t>
  </si>
  <si>
    <t>IR1271</t>
  </si>
  <si>
    <t>IR1272</t>
  </si>
  <si>
    <t>IF622</t>
  </si>
  <si>
    <t>Faulkner Design Group</t>
  </si>
  <si>
    <t>IF623</t>
  </si>
  <si>
    <t>TCC Multi-Family Interiors</t>
  </si>
  <si>
    <t>IR1276</t>
  </si>
  <si>
    <t>IR1435</t>
  </si>
  <si>
    <t>IR1436</t>
  </si>
  <si>
    <t>IR1566</t>
  </si>
  <si>
    <t>IF598</t>
  </si>
  <si>
    <t>IR1287</t>
  </si>
  <si>
    <t>BESTILE, S.L.</t>
  </si>
  <si>
    <t>IR1288</t>
  </si>
  <si>
    <t>IA430</t>
  </si>
  <si>
    <t>IF617</t>
  </si>
  <si>
    <t>IR1362</t>
  </si>
  <si>
    <t>IR1423</t>
  </si>
  <si>
    <t>IR1424</t>
  </si>
  <si>
    <t>IA433</t>
  </si>
  <si>
    <t>IA434</t>
  </si>
  <si>
    <t>IA435</t>
  </si>
  <si>
    <t>IA436</t>
  </si>
  <si>
    <t>IA437</t>
  </si>
  <si>
    <t>IA438</t>
  </si>
  <si>
    <t>IA439</t>
  </si>
  <si>
    <t>IA440</t>
  </si>
  <si>
    <t>IA441</t>
  </si>
  <si>
    <t>IA442</t>
  </si>
  <si>
    <t>IA443</t>
  </si>
  <si>
    <t>IA444</t>
  </si>
  <si>
    <t>IA445</t>
  </si>
  <si>
    <t>IA446</t>
  </si>
  <si>
    <t>IA447</t>
  </si>
  <si>
    <t>IA448</t>
  </si>
  <si>
    <t>IA449</t>
  </si>
  <si>
    <t>IA450</t>
  </si>
  <si>
    <t>IA451</t>
  </si>
  <si>
    <t>IF609</t>
  </si>
  <si>
    <t>AC Denver</t>
  </si>
  <si>
    <t>IF610</t>
  </si>
  <si>
    <t>IF618</t>
  </si>
  <si>
    <t>Innovative Hospitality Purveyors</t>
  </si>
  <si>
    <t>IF619</t>
  </si>
  <si>
    <t>IF621</t>
  </si>
  <si>
    <t>IF637</t>
  </si>
  <si>
    <t>IF653</t>
  </si>
  <si>
    <t>AAA Hotel Company</t>
  </si>
  <si>
    <t>IR1318</t>
  </si>
  <si>
    <t>IR1319</t>
  </si>
  <si>
    <t>IR1349</t>
  </si>
  <si>
    <t>IR1350</t>
  </si>
  <si>
    <t>IR1361</t>
  </si>
  <si>
    <t>IR1309</t>
  </si>
  <si>
    <t>IR1310</t>
  </si>
  <si>
    <t>IR1311</t>
  </si>
  <si>
    <t>IR1312</t>
  </si>
  <si>
    <t>IR1313</t>
  </si>
  <si>
    <t>IR1314</t>
  </si>
  <si>
    <t>IR1315</t>
  </si>
  <si>
    <t>IR1316</t>
  </si>
  <si>
    <t>IR1317</t>
  </si>
  <si>
    <t>IR1320</t>
  </si>
  <si>
    <t>IR1321</t>
  </si>
  <si>
    <t>EQUIPE CERÁMICAS S.L.U.</t>
  </si>
  <si>
    <t>IA455</t>
  </si>
  <si>
    <t>IA456</t>
  </si>
  <si>
    <t>IA460</t>
  </si>
  <si>
    <t>IA461</t>
  </si>
  <si>
    <t>IA462</t>
  </si>
  <si>
    <t>IA465</t>
  </si>
  <si>
    <t>IA481</t>
  </si>
  <si>
    <t>IA530</t>
  </si>
  <si>
    <t>IF629</t>
  </si>
  <si>
    <t>IF640</t>
  </si>
  <si>
    <t>IR1335</t>
  </si>
  <si>
    <t>IA467</t>
  </si>
  <si>
    <t>IA469</t>
  </si>
  <si>
    <t>IA470</t>
  </si>
  <si>
    <t>IA471</t>
  </si>
  <si>
    <t>IF634</t>
  </si>
  <si>
    <t>Comfort Inn Suites</t>
  </si>
  <si>
    <t>IF635</t>
  </si>
  <si>
    <t>IF646</t>
  </si>
  <si>
    <t>IA475</t>
  </si>
  <si>
    <t>IA476</t>
  </si>
  <si>
    <t>IA477</t>
  </si>
  <si>
    <t>IA478</t>
  </si>
  <si>
    <t>IA479</t>
  </si>
  <si>
    <t>IF633</t>
  </si>
  <si>
    <t>IF638</t>
  </si>
  <si>
    <t>IF662</t>
  </si>
  <si>
    <t>IF663</t>
  </si>
  <si>
    <t>IF837</t>
  </si>
  <si>
    <t>IF880</t>
  </si>
  <si>
    <t>IR1516</t>
  </si>
  <si>
    <t>IR1555</t>
  </si>
  <si>
    <t>IA480</t>
  </si>
  <si>
    <t>IF748</t>
  </si>
  <si>
    <t>IF657</t>
  </si>
  <si>
    <t>IR1369</t>
  </si>
  <si>
    <t>IR1387</t>
  </si>
  <si>
    <t>Net</t>
  </si>
  <si>
    <t>receipts</t>
  </si>
  <si>
    <t>Gap - accounting vs scm</t>
  </si>
  <si>
    <t>tab 5 issues</t>
  </si>
  <si>
    <t>ties to tab 4</t>
  </si>
  <si>
    <t>tab 5 receipts</t>
  </si>
  <si>
    <t>tab 6 receipts</t>
  </si>
  <si>
    <t>recalculated balance</t>
  </si>
  <si>
    <t>End of Jan 2026</t>
  </si>
  <si>
    <t>Sales Taxes Payable UT</t>
  </si>
  <si>
    <t>Graniti - Income Statement Detail</t>
  </si>
  <si>
    <t>Entity (Line)</t>
  </si>
  <si>
    <t>Clr</t>
  </si>
  <si>
    <t>Split</t>
  </si>
  <si>
    <t>Reference No.</t>
  </si>
  <si>
    <t>Memo</t>
  </si>
  <si>
    <t>F</t>
  </si>
  <si>
    <t>A12001 - Inventory (GV LLC) (New) : Inventory (New)</t>
  </si>
  <si>
    <t>34076</t>
  </si>
  <si>
    <t>LaQuinta - Naples - FL - Raj MukkirlaImport July 25 cogs for materials from SPS to Netsuite</t>
  </si>
  <si>
    <t>Monsoon Flower LLCImport July 25 cogs for materials from SPS to Netsuite</t>
  </si>
  <si>
    <t>Graniti VicentiaImport July 25 cogs for materials from SPS to Netsuite</t>
  </si>
  <si>
    <t>Magnolia LXR Dallas TX -Import July 25 cogs for materials from SPS to Netsuite</t>
  </si>
  <si>
    <t>LaQuinta/Hawthone - Knoxville TN - AMitImport July 25 cogs for materials from SPS to Netsuite</t>
  </si>
  <si>
    <t>36221</t>
  </si>
  <si>
    <t>CANDLEWOOD EASTRIDGE TNImport July 25 cogs for materials from SPS to Netsuite</t>
  </si>
  <si>
    <t>LA QUINTA ORLANDOImport July 25 cogs for materials from SPS to Netsuite</t>
  </si>
  <si>
    <t>La Quinta, Anaheim CAImport July 25 cogs for materials from SPS to Netsuite</t>
  </si>
  <si>
    <t>33555</t>
  </si>
  <si>
    <t>La Quinta Inn &amp; Suites- Seatac Airport- Seattle WAImport July 25 cogs for materials from SPS to Netsuite</t>
  </si>
  <si>
    <t>33984</t>
  </si>
  <si>
    <t>CANDLEWOOD LAFAYETTEImport July 25 cogs for materials from SPS to Netsuite</t>
  </si>
  <si>
    <t>36158</t>
  </si>
  <si>
    <t>31647</t>
  </si>
  <si>
    <t>Import July 25 cogs for materials from SPS to Netsuite</t>
  </si>
  <si>
    <t>LaQuinta Yakima WAImport July 25 cogs for materials from SPS to Netsuite</t>
  </si>
  <si>
    <t>ELEMENT FORTSMITH, ARKANSASImport July 25 cogs for materials from SPS to Netsuite</t>
  </si>
  <si>
    <t>38130</t>
  </si>
  <si>
    <t>Pitt-Cran Hospitality, LLC/ Wingate CranberryImport July 25 cogs for materials from SPS to Netsuite</t>
  </si>
  <si>
    <t>37217</t>
  </si>
  <si>
    <t>Continental Inns of America La Quinta InnImport July 25 cogs for materials from SPS to Netsuite</t>
  </si>
  <si>
    <t>35518</t>
  </si>
  <si>
    <t>Hampton Downtown MontgomeryImport July 25 cogs for materials from SPS to Netsuite</t>
  </si>
  <si>
    <t>Fairfield Townplace East HartfordImport July 25 cogs for materials from SPS to Netsuite</t>
  </si>
  <si>
    <t>34967</t>
  </si>
  <si>
    <t>LaQuinta Inn &amp; Suites Oxford ALImport July 25 cogs for materials from SPS to Netsuite</t>
  </si>
  <si>
    <t>45812//SR173-5TPM// CAXU9054830</t>
  </si>
  <si>
    <t>- No Entity -</t>
  </si>
  <si>
    <t>CAXU9054830</t>
  </si>
  <si>
    <t>Auburn Hospitality GroupImport July 25 cogs for materials from SPS to Netsuite</t>
  </si>
  <si>
    <t>35812</t>
  </si>
  <si>
    <t>35808</t>
  </si>
  <si>
    <t>38738</t>
  </si>
  <si>
    <t>Hampton Inn NashvilleImport July 25 cogs for materials from SPS to Netsuite</t>
  </si>
  <si>
    <t>35807</t>
  </si>
  <si>
    <t>38196</t>
  </si>
  <si>
    <t>LQ Hawthorne LeavenworthImport July 25 cogs for materials from SPS to Netsuite</t>
  </si>
  <si>
    <t>38637</t>
  </si>
  <si>
    <t>38396</t>
  </si>
  <si>
    <t>38187</t>
  </si>
  <si>
    <t>Ascent Residence inn MontgomeryImport July 25 cogs for materials from SPS to Netsuite</t>
  </si>
  <si>
    <t>Interior DezynImport July 25 cogs for materials from SPS to Netsuite</t>
  </si>
  <si>
    <t>25JSF05069 - 60169 - DHL# 6363160484; 4920454</t>
  </si>
  <si>
    <t>WTR @ Fireplace  A&amp;B  88.79" x 110.04</t>
  </si>
  <si>
    <t>WTR @ Employee 70.4" x 59.5"</t>
  </si>
  <si>
    <t>25JSF05004 - MRSU7509001 - 60021</t>
  </si>
  <si>
    <t>GR-016 LED Strip @ King Headboard</t>
  </si>
  <si>
    <t>Project: LQ indianapolis,  SO#974 Sidemark: GV PO# 60021</t>
  </si>
  <si>
    <t>WTR @ Office 67" x 84"</t>
  </si>
  <si>
    <t>GR-017 LED Strip @ Queen Headboard</t>
  </si>
  <si>
    <t>WTR @ Meeting room 98" x 72.6"</t>
  </si>
  <si>
    <t>WTR @ Vestibule 65.27" x 102.12"</t>
  </si>
  <si>
    <t>WTR @ Fitness 67.9" x 75"</t>
  </si>
  <si>
    <t>WTR @ Den A,B,C</t>
  </si>
  <si>
    <t>WTR @ Office 47" x 48"</t>
  </si>
  <si>
    <t>WTR @ Lobby 63.71" x 52.80"</t>
  </si>
  <si>
    <t>Northlake Innkeepers I Ltd.Import July 25 cogs for materials from SPS to Netsuite</t>
  </si>
  <si>
    <t>Ascent Home2 MontgomeryImport July 25 cogs for materials from SPS to Netsuite</t>
  </si>
  <si>
    <t>DFW Joseph Investments LLCImport July 25 cogs for materials from SPS to Netsuite</t>
  </si>
  <si>
    <t>Prince Preferred HotelsImport July 25 cogs for materials from SPS to Netsuite</t>
  </si>
  <si>
    <t>- Accrued Purchases</t>
  </si>
  <si>
    <t>Cost of Sales Adjustment</t>
  </si>
  <si>
    <t>HEBEI VINCENTAA SCULPTURE ENGINEER CO LTDImport July 25 cogs for materials from SPS to Netsuite</t>
  </si>
  <si>
    <t>GV2025031 - 60117 - TCKU6051496_ ESDU4243886</t>
  </si>
  <si>
    <t>PA-805.T - Quartz top on Cabinet 147" W x 25" D @ Meeting room &amp; Banquet Hall</t>
  </si>
  <si>
    <t>HGI Clackamas Monarch, SO# 1124 Sidemark: PO# 60117 - PA</t>
  </si>
  <si>
    <t>PA-600.T - Quartz top on Cabinet 84" W x 25" D @ Fitness room</t>
  </si>
  <si>
    <t>PA-321L.T - Quartz Top on ADA Vanity 113 1/2" W - Left @ First Floor Public Restroom</t>
  </si>
  <si>
    <t>PA-319.T - Quartz Top at ADA Vanity 100" W @ Corridor restroom</t>
  </si>
  <si>
    <t>PA-802.T.1 - Quartz top on Registration Desk 46" W x 28" D @ Lobby</t>
  </si>
  <si>
    <t>PA-801.1T Quartz Top on Retail Millwork Island @ Lobby</t>
  </si>
  <si>
    <t>PA-800.T - Quartz top on Cabinet 84" W x 17" D @ Conference</t>
  </si>
  <si>
    <t>PA-313.T - Quartz Top at ADA Vanity 84" W @ Lower Level Public Restroom</t>
  </si>
  <si>
    <t>PA-806.T - Quartz top on Print station 86"W x 24" D @ Lobby</t>
  </si>
  <si>
    <t>PA-320.T - Quartz Top on ADA Vanity36"W @ Pool shower room</t>
  </si>
  <si>
    <t>PA-302.T - Quartz Top on Coffee table metale base circular dia 24" @ Lobby</t>
  </si>
  <si>
    <t>PA-312.T - Quartz Top at ADA Vanity 72" W @ Lower Level Public Restroom</t>
  </si>
  <si>
    <t>PA-300.T - Quartz top Table 181" W x 55 " D @ Conference</t>
  </si>
  <si>
    <t>PA-321R.T - Quartz Top on ADA Vanity 113 1/2" W - Right @ First Floor Public Restroom</t>
  </si>
  <si>
    <t>PA-801.T - Quartz Top on Retail Millwork @ Lobby 60" W x 30 1/4" D</t>
  </si>
  <si>
    <t>PA-802.T.2 - Quartz top on Registration Desk 166" W x 42" D @ Lobby</t>
  </si>
  <si>
    <t>45839</t>
  </si>
  <si>
    <t>Jasfer Industry Co., LimitedImport July 25 cogs for materials from SPS to Netsuite</t>
  </si>
  <si>
    <t>Chesterfield Hospitality Inc.Import July 25 cogs for materials from SPS to Netsuite</t>
  </si>
  <si>
    <t>38332</t>
  </si>
  <si>
    <t>Residence Inn Pearland, TXImport July 25 cogs for materials from SPS to Netsuite</t>
  </si>
  <si>
    <t>36581</t>
  </si>
  <si>
    <t>Hampton Inn RosenbergImport July 25 cogs for materials from SPS to Netsuite</t>
  </si>
  <si>
    <t>36570</t>
  </si>
  <si>
    <t>38623</t>
  </si>
  <si>
    <t>Trylon LLC/ RJ Construction LTDImport July 25 cogs for materials from SPS to Netsuite</t>
  </si>
  <si>
    <t>Ascent Hospitality- Autograph HuntsvilleImport July 25 cogs for materials from SPS to Netsuite</t>
  </si>
  <si>
    <t>37283</t>
  </si>
  <si>
    <t>La Quinta Athens AlabamaImport July 25 cogs for materials from SPS to Netsuite</t>
  </si>
  <si>
    <t>NEFCO - Import July 25 cogs for materials from SPS to Netsuite</t>
  </si>
  <si>
    <t>35805</t>
  </si>
  <si>
    <t>38362</t>
  </si>
  <si>
    <t>37682</t>
  </si>
  <si>
    <t>NEFCOImport July 25 cogs for materials from SPS to Netsuite</t>
  </si>
  <si>
    <t>38384</t>
  </si>
  <si>
    <t>Fasco Fasteners and Supply-Import July 25 cogs for materials from SPS to Netsuite</t>
  </si>
  <si>
    <t>36729</t>
  </si>
  <si>
    <t>La Quinta - Chelsea,ALImport July 25 cogs for materials from SPS to Netsuite</t>
  </si>
  <si>
    <t>38400</t>
  </si>
  <si>
    <t>Ascent Hospitality Element Carmel IndianaImport July 25 cogs for materials from SPS to Netsuite</t>
  </si>
  <si>
    <t>38724</t>
  </si>
  <si>
    <t>Ascent hospitality Townplace Suites Fairburn INImport July 25 cogs for materials from SPS to Netsuite</t>
  </si>
  <si>
    <t>AUTOGRAPH MAYA-PSImport July 25 cogs for materials from SPS to Netsuite</t>
  </si>
  <si>
    <t>35801</t>
  </si>
  <si>
    <t>37239</t>
  </si>
  <si>
    <t>Total - A50001 - Cost Of Goods Sold (New)</t>
  </si>
  <si>
    <t>A20001 - Accounts Payable (GV LLC) (New) : Accounts Payable Suppliers &amp; Vendors (New)</t>
  </si>
  <si>
    <t>266/VE - Import SPS data by Invoice in NetSuite</t>
  </si>
  <si>
    <t>Credit-1</t>
  </si>
  <si>
    <t>apply this one to PO42868</t>
  </si>
  <si>
    <t>Credit-2</t>
  </si>
  <si>
    <t>Ascent Residence inn Montgomery - Aug  material cost transferred from sps</t>
  </si>
  <si>
    <t>MDC Interior Solutions - Aug  material cost transferred from sps</t>
  </si>
  <si>
    <t>Cost of Sales</t>
  </si>
  <si>
    <t>Fairfield Townplace East Hartford - Aug  material cost transferred from sps</t>
  </si>
  <si>
    <t>38633</t>
  </si>
  <si>
    <t>Classic American Homes &amp; Renovations - Aug  material cost transferred from sps</t>
  </si>
  <si>
    <t>Import SPS data by Invoice in NetSuite</t>
  </si>
  <si>
    <t>Chesterfield Hospitality, Inc. - Aug  material cost transferred from sps</t>
  </si>
  <si>
    <t>Hampton Inn Nashville - Aug  material cost transferred from sps</t>
  </si>
  <si>
    <t>38661</t>
  </si>
  <si>
    <t>Comfort suites NC330 - Aug  material cost transferred from sps</t>
  </si>
  <si>
    <t>37687</t>
  </si>
  <si>
    <t>36248</t>
  </si>
  <si>
    <t>Kings Bay Coastal Hotel Management LLC / Wingate Kingsland - Aug  material cost transferred from sps</t>
  </si>
  <si>
    <t>38292</t>
  </si>
  <si>
    <t>Veranda Homes - Aug  material cost transferred from sps</t>
  </si>
  <si>
    <t>Ascent Hospitality Element Carmel Indiana - Aug  material cost transferred from sps</t>
  </si>
  <si>
    <t>36250</t>
  </si>
  <si>
    <t>38260</t>
  </si>
  <si>
    <t>HOME2 SOMERSET - Aug  material cost transferred from sps</t>
  </si>
  <si>
    <t>38579</t>
  </si>
  <si>
    <t>Mesquite Gaming - Aug  material cost transferred from sps</t>
  </si>
  <si>
    <t>38259</t>
  </si>
  <si>
    <t>Ascent Hospitality Tribute Carmel Indiana - Aug  material cost transferred from sps</t>
  </si>
  <si>
    <t>60104 - TCNU5700574</t>
  </si>
  <si>
    <t>PA-311 - Dining Table Artie Marra T301 @ Outdoor Pool Area</t>
  </si>
  <si>
    <t>HGI Clackamas Monarch, SO# 1124 Sidemark: PO# 60104 - PA</t>
  </si>
  <si>
    <t>60190 - 25JSF04054 - TCNU5700574</t>
  </si>
  <si>
    <t>PA-003 Metal brise soleil @ Lobby</t>
  </si>
  <si>
    <t>HGI Clackamas Monarch, SO# 1124 Sidemark: PO# 60190 - PA</t>
  </si>
  <si>
    <t>PA-002 Wooden Slats @ Lobby</t>
  </si>
  <si>
    <t>60175 - 25AR060501 - TCNU5700574</t>
  </si>
  <si>
    <t>PA-114 - Artie Garden Muses Single Sofa A369A-4 @ Outdoor Pool Area</t>
  </si>
  <si>
    <t>HGI Clackamas Monarch, SO# 1124 Sidemark: PO# 60175 - PA</t>
  </si>
  <si>
    <t>PA-112 - Sun Lounger Artie Garden L423 Reyne lounge @ Outdoor Pool Area</t>
  </si>
  <si>
    <t>PA-113 - Dining Chair Artie Garden Reyne C423F @ Outdoor Pool Area</t>
  </si>
  <si>
    <t>PA-310 - Side Table T242 Artie @ Outdoor Pool Area</t>
  </si>
  <si>
    <t>Ascent Home2 Montgomery - Aug  material cost transferred from sps</t>
  </si>
  <si>
    <t>38268</t>
  </si>
  <si>
    <t>38331</t>
  </si>
  <si>
    <t>Residence Inn Pearland, TX - Aug  material cost transferred from sps</t>
  </si>
  <si>
    <t>38375</t>
  </si>
  <si>
    <t>38256</t>
  </si>
  <si>
    <t>38257</t>
  </si>
  <si>
    <t>LQ Hawthorne Leavenworth - Aug  material cost transferred from sps</t>
  </si>
  <si>
    <t>LA QUINTA ORLANDO - Aug  material cost transferred from sps</t>
  </si>
  <si>
    <t>38857</t>
  </si>
  <si>
    <t>White River Flooring, Inc. - Aug  material cost transferred from sps</t>
  </si>
  <si>
    <t>Auburn Hospitality Group - Aug  material cost transferred from sps</t>
  </si>
  <si>
    <t>33571</t>
  </si>
  <si>
    <t>Wingate by Wyndham / Indianapolis - Aug  material cost transferred from sps</t>
  </si>
  <si>
    <t>36943</t>
  </si>
  <si>
    <t>AUTOGRAPH MAYA-PS - Aug  material cost transferred from sps</t>
  </si>
  <si>
    <t>33950</t>
  </si>
  <si>
    <t>La Quinta San Antonio 1 - Aug  material cost transferred from sps</t>
  </si>
  <si>
    <t>Mehr Consultancy - Aug  material cost transferred from sps</t>
  </si>
  <si>
    <t>38832</t>
  </si>
  <si>
    <t>Ascent Hospitality- Autograph Huntsville - Aug  material cost transferred from sps</t>
  </si>
  <si>
    <t>Ascent hospitality Townplace Suites Fairburn IN - Aug  material cost transferred from sps</t>
  </si>
  <si>
    <t>38893</t>
  </si>
  <si>
    <t>First Capital Advisors - Aug  material cost transferred from sps</t>
  </si>
  <si>
    <t>25013074</t>
  </si>
  <si>
    <t>StonePeak Ceramics Inc-30593 - Aug  material cost transferred from sps</t>
  </si>
  <si>
    <t>25013566</t>
  </si>
  <si>
    <t>38185</t>
  </si>
  <si>
    <t>38851</t>
  </si>
  <si>
    <t>CAMARATA MASONRY SYSTEMS - Aug  material cost transferred from sps</t>
  </si>
  <si>
    <t>38199</t>
  </si>
  <si>
    <t>Hometown Inn &amp; Suites, Memphis TN - Aug  material cost transferred from sps</t>
  </si>
  <si>
    <t>38881</t>
  </si>
  <si>
    <t>Ascent hospitality Towneplace West Lafayette IN - Aug  material cost transferred from sps</t>
  </si>
  <si>
    <t>Jay Sun Hospitality LLC / La Quinta La Habra,CA - Aug  material cost transferred from sps</t>
  </si>
  <si>
    <t>LaQuinta Inn &amp; Suites Oxford AL - Aug  material cost transferred from sps</t>
  </si>
  <si>
    <t>Sunray Group / Holiday Inn Burlington Hotel &amp; Conference Centre CANADA - Aug  material cost transferred from sps</t>
  </si>
  <si>
    <t>38996</t>
  </si>
  <si>
    <t>La Quinta Athens Alabama - Aug  material cost transferred from sps</t>
  </si>
  <si>
    <t>Jaimin Patel - Aug  material cost transferred from sps</t>
  </si>
  <si>
    <t>CANDLEWOOD LAFAYETTE - Aug  material cost transferred from sps</t>
  </si>
  <si>
    <t>ELEMENT FORTSMITH, ARKANSAS - Aug  material cost transferred from sps</t>
  </si>
  <si>
    <t>La Quinta Hawthorn - Miamisburg, OH - Aug  material cost transferred from sps</t>
  </si>
  <si>
    <t>The DOI Residence/ DEAZLY INC. - Aug  material cost transferred from sps</t>
  </si>
  <si>
    <t>A-1 Clackamas LLC - Aug  material cost transferred from sps</t>
  </si>
  <si>
    <t>Wyndham Garden Newark - Aug  material cost transferred from sps</t>
  </si>
  <si>
    <t>Someshwar Motel LLC - Comfort Inn Ogallala, NE - Aug  material cost transferred from sps</t>
  </si>
  <si>
    <t>38846</t>
  </si>
  <si>
    <t>Contractors Tiles Plus - Aug  material cost transferred from sps</t>
  </si>
  <si>
    <t>DFW Joseph Investments LLC - Aug  material cost transferred from sps</t>
  </si>
  <si>
    <t>37789</t>
  </si>
  <si>
    <t>Graniti Vicentia - Aug  material cost transferred from sps</t>
  </si>
  <si>
    <t>LA QUINTA SHONTO AZ - Aug  material cost transferred from sps</t>
  </si>
  <si>
    <t>Stay Bridge - Manteca - CA - Aman Dhillon - Aug  material cost transferred from sps</t>
  </si>
  <si>
    <t>La Quinta - Chelsea,AL - Aug  material cost transferred from sps</t>
  </si>
  <si>
    <t>38889</t>
  </si>
  <si>
    <t>Swift DBM LLC - Aug  material cost transferred from sps</t>
  </si>
  <si>
    <t>Ramada Plaza Resort &amp; Suites Orlando/ MIC Hotel Corp - Aug  material cost transferred from sps</t>
  </si>
  <si>
    <t>SUPREME BRIGHT ATLANTIC CITY LLC (TRIBUTE SEAHAUS) - Aug  material cost transferred from sps</t>
  </si>
  <si>
    <t>Guru Krishna Corporation - Aug  material cost transferred from sps</t>
  </si>
  <si>
    <t>SWINERTON - Aug  material cost transferred from sps</t>
  </si>
  <si>
    <t>Prince Preferred Hotels - Aug  material cost transferred from sps</t>
  </si>
  <si>
    <t>Sea Glass Beach Place LLC - Aug  material cost transferred from sps</t>
  </si>
  <si>
    <t>HAMPTON INN PEARLAND - Aug  material cost transferred from sps</t>
  </si>
  <si>
    <t>Comfort Inn, Rebrand, Princeton IL - Aug  material cost transferred from sps</t>
  </si>
  <si>
    <t>38254</t>
  </si>
  <si>
    <t>Ritzway Group, LLC / Sheraton Columbus - Aug  material cost transferred from sps</t>
  </si>
  <si>
    <t>La Quinta Inn &amp; Suites- Seatac Airport- Seattle WA - Aug  material cost transferred from sps</t>
  </si>
  <si>
    <t>La Quinta Auburn AL - Aug  material cost transferred from sps</t>
  </si>
  <si>
    <t>CPNA Management &amp; Services Inc. - Aug  material cost transferred from sps</t>
  </si>
  <si>
    <t>La Quinta, Huntsville AL - Aug  material cost transferred from sps</t>
  </si>
  <si>
    <t>Residence Inn Indianapolis,IN - Aug  material cost transferred from sps</t>
  </si>
  <si>
    <t>Brighter Vision Group, LP - Aug  material cost transferred from sps</t>
  </si>
  <si>
    <t>Fairfield Inn - Indianapolis - Aug  material cost transferred from sps</t>
  </si>
  <si>
    <t>LAQUINTA YUMA AZ - Aug  material cost transferred from sps</t>
  </si>
  <si>
    <t>CAMBRIA NASHVILLE - Aug  material cost transferred from sps</t>
  </si>
  <si>
    <t>CORNER STONE FLOORING COMPANIES - Aug  material cost transferred from sps</t>
  </si>
  <si>
    <t>38051</t>
  </si>
  <si>
    <t>TOWNEPLACE SUITES - OKC - Aug  material cost transferred from sps</t>
  </si>
  <si>
    <t>Pinnacle Hospitality Partners / Hilton Garden inn Nashville - Aug  material cost transferred from sps</t>
  </si>
  <si>
    <t>Kanti kusum Inc - Aug  material cost transferred from sps</t>
  </si>
  <si>
    <t>Hilton Garden Inn Nashville - Aug  material cost transferred from sps</t>
  </si>
  <si>
    <t>Wingate by Wyndham Pueblo CO. - Aug  material cost transferred from sps</t>
  </si>
  <si>
    <t>35818</t>
  </si>
  <si>
    <t>BMK Construction LLC - Aug  material cost transferred from sps</t>
  </si>
  <si>
    <t>La Quinta by Wyndham Dallas DFW Airport N - Aug  material cost transferred from sps</t>
  </si>
  <si>
    <t>Acoya South Bay - Aug  material cost transferred from sps</t>
  </si>
  <si>
    <t>LaQuinta Yakima WA - Aug  material cost transferred from sps</t>
  </si>
  <si>
    <t>Finecraft Contractors - Aug  material cost transferred from sps</t>
  </si>
  <si>
    <t>La Quinta, Anaheim CA - Aug  material cost transferred from sps</t>
  </si>
  <si>
    <t>EXPOSED DESIGN GROUP - Aug  material cost transferred from sps</t>
  </si>
  <si>
    <t>Laquinta Memphis - Aug  material cost transferred from sps</t>
  </si>
  <si>
    <t>Ritzway Group, LLC / Crowne Plaza Galleria Area - Aug  material cost transferred from sps</t>
  </si>
  <si>
    <t>WYNDHAM D&amp;C CONFERENCE BOOTH / WYNDHAM BRAND - Aug  material cost transferred from sps</t>
  </si>
  <si>
    <t>Hawthorn Suites. - Aug  material cost transferred from sps</t>
  </si>
  <si>
    <t>La Quinta Hawthorn - DeSoto,TX - Aug  material cost transferred from sps</t>
  </si>
  <si>
    <t>Hampton Inn Rosenberg - Aug  material cost transferred from sps</t>
  </si>
  <si>
    <t>32888</t>
  </si>
  <si>
    <t>LA QUINTA MODEL ROOM / GV HEADQUARTERS, HOUSTON - Aug  material cost transferred from sps</t>
  </si>
  <si>
    <t>Hotel Beacon NYC - Aug  material cost transferred from sps</t>
  </si>
  <si>
    <t>La Quinta -Madison WI -Savan Patel - Aug  material cost transferred from sps</t>
  </si>
  <si>
    <t>38034</t>
  </si>
  <si>
    <t>SUBLIME CUSTOM STONE - Aug  material cost transferred from sps</t>
  </si>
  <si>
    <t>AJA Investments LLC/ Wyndham Lake Charles - Aug  material cost transferred from sps</t>
  </si>
  <si>
    <t>Las Vegas Resort Holdings, LLC - Aug  material cost transferred from sps</t>
  </si>
  <si>
    <t>Wingate/ Hawthorne Kingman - Aug  material cost transferred from sps</t>
  </si>
  <si>
    <t>Chesterfield Hospitality Inc. - Aug  material cost transferred from sps</t>
  </si>
  <si>
    <t>38970</t>
  </si>
  <si>
    <t>Landrys - Aug  material cost transferred from sps</t>
  </si>
  <si>
    <t>Yale Tile &amp; Stone, LLC - Aug  material cost transferred from sps</t>
  </si>
  <si>
    <t>Marriott Fairfield Harrisburg PA - Aug  material cost transferred from sps</t>
  </si>
  <si>
    <t>Fairfield Denver - Aug  material cost transferred from sps</t>
  </si>
  <si>
    <t>Northlake Innkeepers I Ltd. - Aug  material cost transferred from sps</t>
  </si>
  <si>
    <t>CCMH Metro Center LLC - Aug  material cost transferred from sps</t>
  </si>
  <si>
    <t>335 8th Avenue - Aug  material cost transferred from sps</t>
  </si>
  <si>
    <t>38229</t>
  </si>
  <si>
    <t>Candlewood Suites -Columbus,Oh-Kautilya group - Aug  material cost transferred from sps</t>
  </si>
  <si>
    <t>The Place Port Aransas TX - Aug  material cost transferred from sps</t>
  </si>
  <si>
    <t>38265</t>
  </si>
  <si>
    <t>Urban Atelier Group LLC - Aug  material cost transferred from sps</t>
  </si>
  <si>
    <t>Courtyard Navy Yard, Philadelphia - Aug  material cost transferred from sps</t>
  </si>
  <si>
    <t>Monsoon Flower LLC - Aug  material cost transferred from sps</t>
  </si>
  <si>
    <t>APD Construction - The Place - Aug  material cost transferred from sps</t>
  </si>
  <si>
    <t>Mitch Cox Construction - Aug  material cost transferred from sps</t>
  </si>
  <si>
    <t>La Quinta Inn Richmond - Aug  material cost transferred from sps</t>
  </si>
  <si>
    <t>Best Western Premiere / Colorado Hospitality - Aug  material cost transferred from sps</t>
  </si>
  <si>
    <t>LAQUINTA TRINIDAD CO - Aug  material cost transferred from sps</t>
  </si>
  <si>
    <t>Milender-White - Aug  material cost transferred from sps</t>
  </si>
  <si>
    <t>Innovation Hospitality Purveyors - Aug  material cost transferred from sps</t>
  </si>
  <si>
    <t>Laquinta Homewood Alabama - Aug  material cost transferred from sps</t>
  </si>
  <si>
    <t>38850</t>
  </si>
  <si>
    <t>38791</t>
  </si>
  <si>
    <t>Floor Source - Aug  material cost transferred from sps</t>
  </si>
  <si>
    <t>Body Harmony (Anthony Buck) - Aug  material cost transferred from sps</t>
  </si>
  <si>
    <t>The Eden - Aug  material cost transferred from sps</t>
  </si>
  <si>
    <t>38839</t>
  </si>
  <si>
    <t>Intertech Flooring - Aug  material cost transferred from sps</t>
  </si>
  <si>
    <t>ECHO SUITES /MCP Development, Inc - Aug  material cost transferred from sps</t>
  </si>
  <si>
    <t>34675</t>
  </si>
  <si>
    <t>Homewood Suites Beaumont - Aug  material cost transferred from sps</t>
  </si>
  <si>
    <t>Trilogy Autograph Huntsville - Aug  material cost transferred from sps</t>
  </si>
  <si>
    <t>38834</t>
  </si>
  <si>
    <t>Supreme Bright Albuquerque I, LLC - Aug  material cost transferred from sps</t>
  </si>
  <si>
    <t>Krushiker Hospitality Group, Inc/ Homewood Suites- Fayetteville, AR - Aug  material cost transferred from sps</t>
  </si>
  <si>
    <t>Hampton Inn &amp; Suites Enterprise,AL - Aug  material cost transferred from sps</t>
  </si>
  <si>
    <t>34959</t>
  </si>
  <si>
    <t>38651</t>
  </si>
  <si>
    <t>Nancy Paolino - Aug  material cost transferred from sps</t>
  </si>
  <si>
    <t>AUTOGRAPH TRILOGY HUNTSVILLE AL - Aug  material cost transferred from sps</t>
  </si>
  <si>
    <t>39010</t>
  </si>
  <si>
    <t>Atmosphere Commercial Interiors - Aug  material cost transferred from sps</t>
  </si>
  <si>
    <t>Wingate Owensboro_KY - Aug  material cost transferred from sps</t>
  </si>
  <si>
    <t>LaQuinta/Hawthone - Knoxville TN - AMit - Aug  material cost transferred from sps</t>
  </si>
  <si>
    <t>LQ Kingston - Aug  material cost transferred from sps</t>
  </si>
  <si>
    <t>38993</t>
  </si>
  <si>
    <t>La Quinta Inn - Sarasota FL - Raj Mukkirla - Aug  material cost transferred from sps</t>
  </si>
  <si>
    <t>38981</t>
  </si>
  <si>
    <t>Ascent hospitality Home2 West Lafayette IN - Aug  material cost transferred from sps</t>
  </si>
  <si>
    <t>Grand Sierra Resort &amp; Casino - Aug  material cost transferred from sps</t>
  </si>
  <si>
    <t>Supreme Bright Westlake I LLC - Aug  material cost transferred from sps</t>
  </si>
  <si>
    <t>38263</t>
  </si>
  <si>
    <t>Hampton Inn Katy TX - Aug  material cost transferred from sps</t>
  </si>
  <si>
    <t>Ascent hospitality Home2 Suites Fairburn GA - Aug  material cost transferred from sps</t>
  </si>
  <si>
    <t>Wyndham Trademark Fredericksburg - Aug  material cost transferred from sps</t>
  </si>
  <si>
    <t>CANDLEWOOD EASTRIDGE TN - Aug  material cost transferred from sps</t>
  </si>
  <si>
    <t>Sonder - Aug  material cost transferred from sps</t>
  </si>
  <si>
    <t>UPNEXT HOSPITALITY - STAYBRIDGE - Aug  material cost transferred from sps</t>
  </si>
  <si>
    <t>CANDLEWOOD - PERRYSBERG - Aug  material cost transferred from sps</t>
  </si>
  <si>
    <t>38983</t>
  </si>
  <si>
    <t>Angles Contractor, INC./Carlton Apartments - Aug  material cost transferred from sps</t>
  </si>
  <si>
    <t>Ascent Hospitality- Autograph Montogmery - Aug  material cost transferred from sps</t>
  </si>
  <si>
    <t>39090</t>
  </si>
  <si>
    <t>ISLAMIC EDUCATION CENTER - Aug  material cost transferred from sps</t>
  </si>
  <si>
    <t>39002</t>
  </si>
  <si>
    <t>ZENITH ROOFING SERVICES - Aug  material cost transferred from sps</t>
  </si>
  <si>
    <t>38954</t>
  </si>
  <si>
    <t>SET Floors - Aug  material cost transferred from sps</t>
  </si>
  <si>
    <t>AFP 103 Corp - Aug  material cost transferred from sps</t>
  </si>
  <si>
    <t>La Quinta Brookshire TX - Aug  material cost transferred from sps</t>
  </si>
  <si>
    <t>THE TD GROUP - Aug  material cost transferred from sps</t>
  </si>
  <si>
    <t>Elastron - Aug  material cost transferred from sps</t>
  </si>
  <si>
    <t>38817</t>
  </si>
  <si>
    <t>E&amp;S Flooring LLC - Aug  material cost transferred from sps</t>
  </si>
  <si>
    <t>38546</t>
  </si>
  <si>
    <t>38266</t>
  </si>
  <si>
    <t>Devkrupa Hospitality Inc - Aug  material cost transferred from sps</t>
  </si>
  <si>
    <t>LaQuinta - Stafford - TX - Aug  material cost transferred from sps</t>
  </si>
  <si>
    <t>Staybridge Suites c/o Ravi Designs - Aug  material cost transferred from sps</t>
  </si>
  <si>
    <t>Wingate by Wyndham-Farmington, NM. - Aug  material cost transferred from sps</t>
  </si>
  <si>
    <t>Interstate Construction Corp - Aug  material cost transferred from sps</t>
  </si>
  <si>
    <t>39123</t>
  </si>
  <si>
    <t>Darien Heights Residences - Aug  material cost transferred from sps</t>
  </si>
  <si>
    <t>Wyndham Garden Romulus Detroit Metro Airport - Aug  material cost transferred from sps</t>
  </si>
  <si>
    <t>The Stroud Group - Aug  material cost transferred from sps</t>
  </si>
  <si>
    <t>38230</t>
  </si>
  <si>
    <t>Super 8 motel - TN. - Aug  material cost transferred from sps</t>
  </si>
  <si>
    <t>Hawthorne Suites- Alpine WY - Aug  material cost transferred from sps</t>
  </si>
  <si>
    <t>Springhill Greensboro NC - Aug  material cost transferred from sps</t>
  </si>
  <si>
    <t>LaQuinta Inn Pharr TX - Aug  material cost transferred from sps</t>
  </si>
  <si>
    <t>Lynden Hospitality 2, LLC - Aug  material cost transferred from sps</t>
  </si>
  <si>
    <t>Fyffe Construction CO/ LaQuinta Manchester - Aug  material cost transferred from sps</t>
  </si>
  <si>
    <t>HOME 2 SUITES - Lake Jackson, TX - Aug  material cost transferred from sps</t>
  </si>
  <si>
    <t>36512</t>
  </si>
  <si>
    <t>CAPITOL HOTEL NASHVILLE/Dan - Aug  material cost transferred from sps</t>
  </si>
  <si>
    <t>Sunbridge Venetian LP Inc. - Aug  material cost transferred from sps</t>
  </si>
  <si>
    <t>38806</t>
  </si>
  <si>
    <t>MCP Group - Aug  material cost transferred from sps</t>
  </si>
  <si>
    <t>New Rock Tile - Aug  material cost transferred from sps</t>
  </si>
  <si>
    <t>Wingate - Erlanger, KY - Aug  material cost transferred from sps</t>
  </si>
  <si>
    <t>Layered Dimensions Interior Design - Aug  material cost transferred from sps</t>
  </si>
  <si>
    <t>Nandas Holding Ltd.c/o Sunray Group - Aug  material cost transferred from sps</t>
  </si>
  <si>
    <t>COURY HOSPITALITY (TRIBUTE SEAHAUS) - Aug  material cost transferred from sps</t>
  </si>
  <si>
    <t>Magnolia LXR Dallas TX - - Aug  material cost transferred from sps</t>
  </si>
  <si>
    <t>38953</t>
  </si>
  <si>
    <t>38874</t>
  </si>
  <si>
    <t>AQUATERRA OUTDOORS - Aug  material cost transferred from sps</t>
  </si>
  <si>
    <t>Fairfield Inn Gadsden AL - Aug  material cost transferred from sps</t>
  </si>
  <si>
    <t>37776</t>
  </si>
  <si>
    <t>39092</t>
  </si>
  <si>
    <t>35806</t>
  </si>
  <si>
    <t>36509</t>
  </si>
  <si>
    <t>36477</t>
  </si>
  <si>
    <t>39074</t>
  </si>
  <si>
    <t>STONERIDGE HOSPITALITY GROUP - Aug  material cost transferred from sps</t>
  </si>
  <si>
    <t>Two one two - Aug  material cost transferred from sps</t>
  </si>
  <si>
    <t>38824</t>
  </si>
  <si>
    <t>American Stone Co of Texas LP - Aug  material cost transferred from sps</t>
  </si>
  <si>
    <t>35419</t>
  </si>
  <si>
    <t>TOWNEPLACE SUITES, DALLAS - Aug  material cost transferred from sps</t>
  </si>
  <si>
    <t>38744</t>
  </si>
  <si>
    <t>Pinnacle Marble And Granite, Inc - Aug  material cost transferred from sps</t>
  </si>
  <si>
    <t>38758</t>
  </si>
  <si>
    <t>39009</t>
  </si>
  <si>
    <t>Jerry Osborne &amp; Associates, LLC - Aug  material cost transferred from sps</t>
  </si>
  <si>
    <t>32212</t>
  </si>
  <si>
    <t>34529</t>
  </si>
  <si>
    <t>38055</t>
  </si>
  <si>
    <t>35797</t>
  </si>
  <si>
    <t>38842</t>
  </si>
  <si>
    <t>Auburn Lodging LLC - Aug  material cost transferred from sps</t>
  </si>
  <si>
    <t>38557</t>
  </si>
  <si>
    <t>38871</t>
  </si>
  <si>
    <t>38795</t>
  </si>
  <si>
    <t>My Grout Guyz Inc - Aug  material cost transferred from sps</t>
  </si>
  <si>
    <t>38801</t>
  </si>
  <si>
    <t>Southwest Contracting LP - Aug  material cost transferred from sps</t>
  </si>
  <si>
    <t>39101</t>
  </si>
  <si>
    <t>Gulf Coast Hotel Group,LLC DBA Doubletree by Hilton - Aug  material cost transferred from sps</t>
  </si>
  <si>
    <t>37903</t>
  </si>
  <si>
    <t>36928</t>
  </si>
  <si>
    <t>39100</t>
  </si>
  <si>
    <t>FLOOR INSPIRATIONS - Aug  material cost transferred from sps</t>
  </si>
  <si>
    <t>35414</t>
  </si>
  <si>
    <t>Watermark Commercial Contractors LLC - Aug  material cost transferred from sps</t>
  </si>
  <si>
    <t>38815</t>
  </si>
  <si>
    <t>Hampton Inn &amp; Suite - NM - Aug  material cost transferred from sps</t>
  </si>
  <si>
    <t>39084</t>
  </si>
  <si>
    <t>39109</t>
  </si>
  <si>
    <t>35421</t>
  </si>
  <si>
    <t>35410</t>
  </si>
  <si>
    <t>35413</t>
  </si>
  <si>
    <t>38913</t>
  </si>
  <si>
    <t>Home 2 Suite by Hilton - Aug  material cost transferred from sps</t>
  </si>
  <si>
    <t>Weaver Cooke Construction, LLC&gt; - Aug  material cost transferred from sps</t>
  </si>
  <si>
    <t>39086</t>
  </si>
  <si>
    <t>39096</t>
  </si>
  <si>
    <t>38965</t>
  </si>
  <si>
    <t>AAA Hotel Company/ Home2Suties Springdale OH - Aug  material cost transferred from sps</t>
  </si>
  <si>
    <t>38527</t>
  </si>
  <si>
    <t>Gaurang(Gary) Patel - Aug  material cost transferred from sps</t>
  </si>
  <si>
    <t>39094</t>
  </si>
  <si>
    <t>38317</t>
  </si>
  <si>
    <t>GROSE &amp; MANZ BUILDERS LLC - Aug  material cost transferred from sps</t>
  </si>
  <si>
    <t>38884</t>
  </si>
  <si>
    <t>Soma construction - Aug  material cost transferred from sps</t>
  </si>
  <si>
    <t>39106</t>
  </si>
  <si>
    <t>JDL Flooring Solutions Inc - Aug  material cost transferred from sps</t>
  </si>
  <si>
    <t>37354</t>
  </si>
  <si>
    <t>Goodall Distributors - Aug  material cost transferred from sps</t>
  </si>
  <si>
    <t>38957</t>
  </si>
  <si>
    <t>Total Floors - Aug  material cost transferred from sps</t>
  </si>
  <si>
    <t>39124</t>
  </si>
  <si>
    <t>35799</t>
  </si>
  <si>
    <t>35418</t>
  </si>
  <si>
    <t>38607</t>
  </si>
  <si>
    <t>Imagine Porcelain Co. IPC. - Aug  material cost transferred from sps</t>
  </si>
  <si>
    <t>35811</t>
  </si>
  <si>
    <t>38674</t>
  </si>
  <si>
    <t>Didier Nader - Aug  material cost transferred from sps</t>
  </si>
  <si>
    <t>38984</t>
  </si>
  <si>
    <t>Kings Construction - Aug  material cost transferred from sps</t>
  </si>
  <si>
    <t>39003</t>
  </si>
  <si>
    <t>MTZ Tile Stone LLC - Aug  material cost transferred from sps</t>
  </si>
  <si>
    <t>39089</t>
  </si>
  <si>
    <t>38962</t>
  </si>
  <si>
    <t>Kevin Sims - Aug  material cost transferred from sps</t>
  </si>
  <si>
    <t>35420</t>
  </si>
  <si>
    <t>38749</t>
  </si>
  <si>
    <t>38818</t>
  </si>
  <si>
    <t>ALPHA REMODELING - Aug  material cost transferred from sps</t>
  </si>
  <si>
    <t>39099</t>
  </si>
  <si>
    <t>39088</t>
  </si>
  <si>
    <t>PREDOCK - Aug  material cost transferred from sps</t>
  </si>
  <si>
    <t>38793</t>
  </si>
  <si>
    <t>38855</t>
  </si>
  <si>
    <t>AAA Hotel Management, Inc. - Aug  material cost transferred from sps</t>
  </si>
  <si>
    <t>38701</t>
  </si>
  <si>
    <t>39121</t>
  </si>
  <si>
    <t>34128</t>
  </si>
  <si>
    <t>36479</t>
  </si>
  <si>
    <t>35415</t>
  </si>
  <si>
    <t>38799</t>
  </si>
  <si>
    <t>ASHWIN PATEL - Aug  material cost transferred from sps</t>
  </si>
  <si>
    <t>Iannacone Residence - Aug  material cost transferred from sps</t>
  </si>
  <si>
    <t>38820</t>
  </si>
  <si>
    <t>Continental Inns of America La Quinta Inn - Aug  material cost transferred from sps</t>
  </si>
  <si>
    <t>36478</t>
  </si>
  <si>
    <t>Wingate Sheboygan WI - 01954 - Aug  material cost transferred from sps</t>
  </si>
  <si>
    <t>38867</t>
  </si>
  <si>
    <t>CONTEMPO builders - Aug  material cost transferred from sps</t>
  </si>
  <si>
    <t>Jenkins Contract Flooring, LLC - Aug  material cost transferred from sps</t>
  </si>
  <si>
    <t>39104</t>
  </si>
  <si>
    <t>38909</t>
  </si>
  <si>
    <t>FLOORSCAPES - Aug  material cost transferred from sps</t>
  </si>
  <si>
    <t>36643</t>
  </si>
  <si>
    <t>37625</t>
  </si>
  <si>
    <t>38407</t>
  </si>
  <si>
    <t>38627</t>
  </si>
  <si>
    <t>Link Floors - Aug  material cost transferred from sps</t>
  </si>
  <si>
    <t>39115</t>
  </si>
  <si>
    <t>38172</t>
  </si>
  <si>
    <t>39107</t>
  </si>
  <si>
    <t>35411</t>
  </si>
  <si>
    <t>33968</t>
  </si>
  <si>
    <t>38553</t>
  </si>
  <si>
    <t>38785</t>
  </si>
  <si>
    <t>Vedi Hospitality LLC - Aug  material cost transferred from sps</t>
  </si>
  <si>
    <t>38849</t>
  </si>
  <si>
    <t>Bridgerland Group - Aug  material cost transferred from sps</t>
  </si>
  <si>
    <t>38853</t>
  </si>
  <si>
    <t>L Peters Construction, Inc. - Aug  material cost transferred from sps</t>
  </si>
  <si>
    <t>38868</t>
  </si>
  <si>
    <t>Triton Stone - Aug  material cost transferred from sps</t>
  </si>
  <si>
    <t>38998</t>
  </si>
  <si>
    <t>39063</t>
  </si>
  <si>
    <t>Texas Floor Covering - Aug  material cost transferred from sps</t>
  </si>
  <si>
    <t>38267</t>
  </si>
  <si>
    <t>38621</t>
  </si>
  <si>
    <t>38916</t>
  </si>
  <si>
    <t>Apex Imaging Services - Aug  material cost transferred from sps</t>
  </si>
  <si>
    <t>38800</t>
  </si>
  <si>
    <t>SSC Construction - Aug  material cost transferred from sps</t>
  </si>
  <si>
    <t>HSI Design Group - Aug  material cost transferred from sps</t>
  </si>
  <si>
    <t>38942</t>
  </si>
  <si>
    <t>Anish Patel - Aug  material cost transferred from sps</t>
  </si>
  <si>
    <t>38718</t>
  </si>
  <si>
    <t>Schoenfelder Renovations - Aug  material cost transferred from sps</t>
  </si>
  <si>
    <t>38854</t>
  </si>
  <si>
    <t>Days Inn in Georgetown - Aug  material cost transferred from sps</t>
  </si>
  <si>
    <t>39112</t>
  </si>
  <si>
    <t>38963</t>
  </si>
  <si>
    <t>Contempo Builder - Aug  material cost transferred from sps</t>
  </si>
  <si>
    <t>35417</t>
  </si>
  <si>
    <t>ELEMENT OPELIKA AL - Aug  material cost transferred from sps</t>
  </si>
  <si>
    <t>38670</t>
  </si>
  <si>
    <t>SKIMS Retail - Aug  material cost transferred from sps</t>
  </si>
  <si>
    <t>38671</t>
  </si>
  <si>
    <t>38997</t>
  </si>
  <si>
    <t>39113</t>
  </si>
  <si>
    <t>37644</t>
  </si>
  <si>
    <t>39108</t>
  </si>
  <si>
    <t>38721</t>
  </si>
  <si>
    <t>Holiday Inn Express and Suites - Aug  material cost transferred from sps</t>
  </si>
  <si>
    <t>36303</t>
  </si>
  <si>
    <t>38985</t>
  </si>
  <si>
    <t>Apple Investments LLC - Aug  material cost transferred from sps</t>
  </si>
  <si>
    <t>38912</t>
  </si>
  <si>
    <t>La Quinta Albq West - Aug  material cost transferred from sps</t>
  </si>
  <si>
    <t>39116</t>
  </si>
  <si>
    <t>39102</t>
  </si>
  <si>
    <t>Hampton 801 Walnut - Aug  material cost transferred from sps</t>
  </si>
  <si>
    <t>39117</t>
  </si>
  <si>
    <t>35494</t>
  </si>
  <si>
    <t>Pitt-Cran Hospitality, LLC/ Wingate Cranberry - Aug  material cost transferred from sps</t>
  </si>
  <si>
    <t>39091</t>
  </si>
  <si>
    <t>AFP 108 Corp. - Aug  material cost transferred from sps</t>
  </si>
  <si>
    <t>39073</t>
  </si>
  <si>
    <t>39119</t>
  </si>
  <si>
    <t>33999</t>
  </si>
  <si>
    <t>34753</t>
  </si>
  <si>
    <t>36196</t>
  </si>
  <si>
    <t>Tommy Wong - Aug  material cost transferred from sps</t>
  </si>
  <si>
    <t>38473</t>
  </si>
  <si>
    <t>Hestan Winery - Aug  material cost transferred from sps</t>
  </si>
  <si>
    <t>7240</t>
  </si>
  <si>
    <t>Milliken - Aug  material cost transferred from sps</t>
  </si>
  <si>
    <t>39118</t>
  </si>
  <si>
    <t>35434</t>
  </si>
  <si>
    <t>39103</t>
  </si>
  <si>
    <t>Holiday Inn Express - Zion, IL - Aug  material cost transferred from sps</t>
  </si>
  <si>
    <t>39095</t>
  </si>
  <si>
    <t>38796</t>
  </si>
  <si>
    <t>Trinity Contract Flooring - Aug  material cost transferred from sps</t>
  </si>
  <si>
    <t>38865</t>
  </si>
  <si>
    <t>PRIME SAY LLC - Aug  material cost transferred from sps</t>
  </si>
  <si>
    <t>38992</t>
  </si>
  <si>
    <t>Nick Platt Construction - Aug  material cost transferred from sps</t>
  </si>
  <si>
    <t>35416</t>
  </si>
  <si>
    <t>38215</t>
  </si>
  <si>
    <t>Installations plus - Aug  material cost transferred from sps</t>
  </si>
  <si>
    <t>39105</t>
  </si>
  <si>
    <t>Homewood Suites Fayetteville - Aug  material cost transferred from sps</t>
  </si>
  <si>
    <t>38873</t>
  </si>
  <si>
    <t>38803</t>
  </si>
  <si>
    <t>La Quinta Inn &amp; Suites-Mansfield, OH - Aug  material cost transferred from sps</t>
  </si>
  <si>
    <t>38974</t>
  </si>
  <si>
    <t>Medallion Hospitality - Aug  material cost transferred from sps</t>
  </si>
  <si>
    <t>39098</t>
  </si>
  <si>
    <t>38921</t>
  </si>
  <si>
    <t>Rock River Valley Flooring Inc - Aug  material cost transferred from sps</t>
  </si>
  <si>
    <t>38603</t>
  </si>
  <si>
    <t>DEVEN BHAKTA PORT ARANSAS HOME - Aug  material cost transferred from sps</t>
  </si>
  <si>
    <t>38835</t>
  </si>
  <si>
    <t>Specialty Tile Products Inc. - Aug  material cost transferred from sps</t>
  </si>
  <si>
    <t>38911</t>
  </si>
  <si>
    <t>Treco Enterprises Inc. - Aug  material cost transferred from sps</t>
  </si>
  <si>
    <t>33826</t>
  </si>
  <si>
    <t>39120</t>
  </si>
  <si>
    <t>Steve Hari/ Best Western TN - Aug  material cost transferred from sps</t>
  </si>
  <si>
    <t>38726</t>
  </si>
  <si>
    <t>Hampton Inn Corpus Christi - Aug  material cost transferred from sps</t>
  </si>
  <si>
    <t>38262</t>
  </si>
  <si>
    <t>39110</t>
  </si>
  <si>
    <t>Kyle Hicks - Aug  material cost transferred from sps</t>
  </si>
  <si>
    <t>33967</t>
  </si>
  <si>
    <t>36628</t>
  </si>
  <si>
    <t>39122</t>
  </si>
  <si>
    <t>39093</t>
  </si>
  <si>
    <t>39097</t>
  </si>
  <si>
    <t>Daren R Snider Construction - Aug  material cost transferred from sps</t>
  </si>
  <si>
    <t>38946</t>
  </si>
  <si>
    <t>Queen City Winnelson - Aug  material cost transferred from sps</t>
  </si>
  <si>
    <t>38904</t>
  </si>
  <si>
    <t>Davaco - Chilies Restroom remodel Woodlands. TX - Aug  material cost transferred from sps</t>
  </si>
  <si>
    <t>38915</t>
  </si>
  <si>
    <t>38856</t>
  </si>
  <si>
    <t>39114</t>
  </si>
  <si>
    <t>Marino Construction - Aug  material cost transferred from sps</t>
  </si>
  <si>
    <t>39111</t>
  </si>
  <si>
    <t>38636</t>
  </si>
  <si>
    <t>HFD HAWTHORN/LA QUINTA, MEBANE, NC - Aug  material cost transferred from sps</t>
  </si>
  <si>
    <t>38843</t>
  </si>
  <si>
    <t>SR173-5PC</t>
  </si>
  <si>
    <t>SR405-2S</t>
  </si>
  <si>
    <t>SR350-13</t>
  </si>
  <si>
    <t>SR350-9</t>
  </si>
  <si>
    <t>SR350-9PA</t>
  </si>
  <si>
    <t>SR350-9S</t>
  </si>
  <si>
    <t>25JSF03078</t>
  </si>
  <si>
    <t>25AG543GRV-V</t>
  </si>
  <si>
    <t>25JS032704</t>
  </si>
  <si>
    <t>25JS051504</t>
  </si>
  <si>
    <t>CERAMICA REFIN SPA -ITALY</t>
  </si>
  <si>
    <t>46779D</t>
  </si>
  <si>
    <t>46779E</t>
  </si>
  <si>
    <t>46779F</t>
  </si>
  <si>
    <t>44418F</t>
  </si>
  <si>
    <t>44418G</t>
  </si>
  <si>
    <t>44418H</t>
  </si>
  <si>
    <t>44698C</t>
  </si>
  <si>
    <t>44698D</t>
  </si>
  <si>
    <t>44698E</t>
  </si>
  <si>
    <t>W-0702</t>
  </si>
  <si>
    <t>Payment</t>
  </si>
  <si>
    <t>W-0703</t>
  </si>
  <si>
    <t>W-0708</t>
  </si>
  <si>
    <t>36502 / 36503 / 36504 - CI copies not received</t>
  </si>
  <si>
    <t>40915B</t>
  </si>
  <si>
    <t>40918C</t>
  </si>
  <si>
    <t>42365B</t>
  </si>
  <si>
    <t>SR382-4P2</t>
  </si>
  <si>
    <t>Shaw Integrated Solutions</t>
  </si>
  <si>
    <t>FAP CERAMICHE</t>
  </si>
  <si>
    <t>36502B</t>
  </si>
  <si>
    <t>42017D</t>
  </si>
  <si>
    <t>22534659-E</t>
  </si>
  <si>
    <t>W-0714</t>
  </si>
  <si>
    <t>HMMU9050194</t>
  </si>
  <si>
    <t>W-0715</t>
  </si>
  <si>
    <t>46772C</t>
  </si>
  <si>
    <t>SR273-58,GV048</t>
  </si>
  <si>
    <t>36502C</t>
  </si>
  <si>
    <t>ZB202410026USA</t>
  </si>
  <si>
    <t>W-0722</t>
  </si>
  <si>
    <t>MSKU1358592</t>
  </si>
  <si>
    <t>36502D</t>
  </si>
  <si>
    <t>W-0723</t>
  </si>
  <si>
    <t>Fil Doux Textiles</t>
  </si>
  <si>
    <t>45545B</t>
  </si>
  <si>
    <t>SR273-52P2</t>
  </si>
  <si>
    <t>45546B</t>
  </si>
  <si>
    <t>1-3603038</t>
  </si>
  <si>
    <t>36502F</t>
  </si>
  <si>
    <t>44861B</t>
  </si>
  <si>
    <t>25JSF02044</t>
  </si>
  <si>
    <t>25BL052802</t>
  </si>
  <si>
    <t>W-0725</t>
  </si>
  <si>
    <t>W-0728</t>
  </si>
  <si>
    <t>PI Fine Art</t>
  </si>
  <si>
    <t>W-0729</t>
  </si>
  <si>
    <t>45746 - Richwood To Harmony</t>
  </si>
  <si>
    <t>SR297-5 wall cleat express charge $198.00 Invoice copy pls / SR273-44P3 LQ HTN Miamiburg/41968/4196941968/41969 $622.70 balance zero</t>
  </si>
  <si>
    <t>36502G</t>
  </si>
  <si>
    <t>44698X</t>
  </si>
  <si>
    <t>SR393-8P3</t>
  </si>
  <si>
    <t>W-0804</t>
  </si>
  <si>
    <t>SR173-5B2</t>
  </si>
  <si>
    <t>W-0805</t>
  </si>
  <si>
    <t>W-0806</t>
  </si>
  <si>
    <t>NetSuite PO60144 - S021338 $21662.57</t>
  </si>
  <si>
    <t>W-0807</t>
  </si>
  <si>
    <t>36502H</t>
  </si>
  <si>
    <t>SR297-23</t>
  </si>
  <si>
    <t>SR395-5</t>
  </si>
  <si>
    <t>GV048-1</t>
  </si>
  <si>
    <t>SR411-8P5</t>
  </si>
  <si>
    <t>45813C</t>
  </si>
  <si>
    <t>46024B</t>
  </si>
  <si>
    <t>46779G</t>
  </si>
  <si>
    <t>43006C</t>
  </si>
  <si>
    <t>24BL111405</t>
  </si>
  <si>
    <t>24JS120906</t>
  </si>
  <si>
    <t>25JSF01036</t>
  </si>
  <si>
    <t>25JSF03054</t>
  </si>
  <si>
    <t>W-0813</t>
  </si>
  <si>
    <t>HMMU6982332</t>
  </si>
  <si>
    <t>HMMU4109047 - Total paid $74996.72 - NetSuite POs</t>
  </si>
  <si>
    <t>Total Paid $32980.59 balance NetSuite POs(60147 $1044.29,60155 $54.81, 60145 $11241.49)</t>
  </si>
  <si>
    <t>41831D</t>
  </si>
  <si>
    <t>36264/VE</t>
  </si>
  <si>
    <t>SR393-14P3</t>
  </si>
  <si>
    <t>SR393-14P4</t>
  </si>
  <si>
    <t>SR393-14P6</t>
  </si>
  <si>
    <t>SR273-41P3</t>
  </si>
  <si>
    <t>45751/VE</t>
  </si>
  <si>
    <t>41969D</t>
  </si>
  <si>
    <t>SR273-44</t>
  </si>
  <si>
    <t>42298H</t>
  </si>
  <si>
    <t>43164B</t>
  </si>
  <si>
    <t>SR271</t>
  </si>
  <si>
    <t>45546C</t>
  </si>
  <si>
    <t>SR273-52</t>
  </si>
  <si>
    <t>Innovations</t>
  </si>
  <si>
    <t>W-0908</t>
  </si>
  <si>
    <t>W-0910</t>
  </si>
  <si>
    <t>KOCU4663570 - Total Paid $68175.63 balance NetSuite</t>
  </si>
  <si>
    <t>900 credot card fee</t>
  </si>
  <si>
    <t>Q3-Entry</t>
  </si>
  <si>
    <t>Urban Atelier Group LLC 06-30-2025 to 07-05-2025</t>
  </si>
  <si>
    <t>GV Facades LLC</t>
  </si>
  <si>
    <t>1430 Lincoln BLVD L.A 06-30-2025 to 07-05-2025</t>
  </si>
  <si>
    <t>Echo Fort Worth 06-30-2025 to 07-05-2025</t>
  </si>
  <si>
    <t>LQ Leavenworth 06-30-2025 to 07-05-2025</t>
  </si>
  <si>
    <t>HWY6 Fab Shop 06-30-2025 to 07-05-2025</t>
  </si>
  <si>
    <t>Sahara Las Vegas 06-30-2025 to 07-05-2025</t>
  </si>
  <si>
    <t>Urban Atelier Group LLC 07-07-2025 to 07-13-2025</t>
  </si>
  <si>
    <t>LQ Leavenworth 07-07-2025 to 07-13-2025</t>
  </si>
  <si>
    <t>Sahara Las Vegas 07-07-2025 to 07-13-2025</t>
  </si>
  <si>
    <t>HWY6 Fab Shop 07-07-2025 to 07-13-2025</t>
  </si>
  <si>
    <t>1430 Lincoln BLVD L.A 07-07-2025 to 07-13-2025</t>
  </si>
  <si>
    <t>Urban Atelier Group LLC 07-14-2025 to 07-20-2025</t>
  </si>
  <si>
    <t>Sahara Las Vegas 07-14-2025 to 07-20-2025</t>
  </si>
  <si>
    <t>1430 Lincoln BLVD L.A 07-14-2025 to 07-20-2025</t>
  </si>
  <si>
    <t>HWY6 Fab Shop 07-14-2025 to 07-20-2025</t>
  </si>
  <si>
    <t>335 8th St NY 07-14-2025 to 07-20-2025</t>
  </si>
  <si>
    <t>Urban Atelier Group LLC 07-21-2025 to 07-27-2025</t>
  </si>
  <si>
    <t>Sahara Las Vegas 07-21-2025 to 07-27-2025</t>
  </si>
  <si>
    <t>HWY6 Façade 07-21-2025 to 07-27-2025</t>
  </si>
  <si>
    <t>HWY6 Fab Shop 07-21-2025 to 07-27-2025</t>
  </si>
  <si>
    <t>1430 Lincoln BLVD L.A 07-21-2025 to 07-27-2025</t>
  </si>
  <si>
    <t>Miguel Ochoa L.A Santa Monica 07-21-2025 to 07-27-2025</t>
  </si>
  <si>
    <t>Mynor Crown Plaza 07-21-2025 to 07-27-2025</t>
  </si>
  <si>
    <t>Jonathan Ramirez HWY6 07-21-2025 to 07-27-2025</t>
  </si>
  <si>
    <t>GRANITI VICENTIA REALTY 2</t>
  </si>
  <si>
    <t>Urban Atelier Group LLC 07-28-2025 to 08-03-2025</t>
  </si>
  <si>
    <t>Sahara Las Vegas 07-28-2025 to 08-03-2025</t>
  </si>
  <si>
    <t>Casablanca NV 07-28-2025 to 08-03-2025</t>
  </si>
  <si>
    <t>1430 Lincoln BLVD L.A 07-28-2025 to 08-03-2025</t>
  </si>
  <si>
    <t>1650 Lincoln 07-28-2025 to 08-03-2025</t>
  </si>
  <si>
    <t>HWY6 Fab Shop07-28-2025 to 08-03-2025</t>
  </si>
  <si>
    <t>Home Depot</t>
  </si>
  <si>
    <t>Urban Atelier Group LLC 08-04-2025 to 08-10-2025</t>
  </si>
  <si>
    <t>Sahara Las Vegas 08-04-2025 to 08-10-2025</t>
  </si>
  <si>
    <t>Casablanca NV 08-04-2025 to 08-10-2025</t>
  </si>
  <si>
    <t>1430 Lincoln BLVD L.A 08-04-2025 to 08-10-2025</t>
  </si>
  <si>
    <t>1650 Lincoln 08-04-2025 to 08-10-2025</t>
  </si>
  <si>
    <t>HWY6 Fab Shop 08-04-2025 to 08-10-2025</t>
  </si>
  <si>
    <t>Urban Atelier Group LLC 08-11-2025 to 08-17-2025</t>
  </si>
  <si>
    <t>Residence Inn Montgomery WTR 08-11-2025 to 08-17-2025</t>
  </si>
  <si>
    <t>Casablanca NV 08-11-2025 to 08-17-2025</t>
  </si>
  <si>
    <t>1430 Lincoln BLVD L.A 08-11-2025 to 08-17-2025</t>
  </si>
  <si>
    <t>1650 Lincoln 08-11-2025 to 08-17-2025</t>
  </si>
  <si>
    <t>Sahara Las Vegas 08-11-2025 to 08-17-2025</t>
  </si>
  <si>
    <t>HWY6 Fab Shop 08-11-2025 to 08-17-2025</t>
  </si>
  <si>
    <t>Paycargo</t>
  </si>
  <si>
    <t>Urban Atelier Group LLC 08-18-2025 to 08-24-2025</t>
  </si>
  <si>
    <t>Residence Inn Montgomery WTR 08-18-2025 to 08-24-2025</t>
  </si>
  <si>
    <t>1430 Lincoln BLVD L.A 08-18-2025 to 08-24-2025</t>
  </si>
  <si>
    <t>Casablanca NV 08-18-2025 to 08-24-2025</t>
  </si>
  <si>
    <t>1650 Lincoln 08-18-2025 to 08-24-2025</t>
  </si>
  <si>
    <t>Sahara Las Vegas 08-18-2025 to 08-24-2025</t>
  </si>
  <si>
    <t>HWY6 Fab Shop 08-18-2025 to 08-24-2025</t>
  </si>
  <si>
    <t>Urban Atelier Group LLC 08-25-2025 to 08-31-2025</t>
  </si>
  <si>
    <t>Residence Inn Montgomery WTR 08-25-2025 to 08-31-2025</t>
  </si>
  <si>
    <t>Sahara Las Vegas 08-25-2025 to 08-31-2025</t>
  </si>
  <si>
    <t>Casablanca NV 08-25-2025 to 08-31-2025</t>
  </si>
  <si>
    <t>1430 Lincoln BLVD L.A 08-25-2025 to 08-31-2025</t>
  </si>
  <si>
    <t>1650 Lincoln 08-25-2025 to 08-31-2025</t>
  </si>
  <si>
    <t>HWY6 Fab Shop 08-25-2025 to 08-31-2025</t>
  </si>
  <si>
    <t>SPS</t>
  </si>
  <si>
    <t>NetSuite</t>
  </si>
  <si>
    <t>Yes</t>
  </si>
  <si>
    <t>No</t>
  </si>
  <si>
    <t>Remark</t>
  </si>
  <si>
    <t>amount difference in SPS &amp; NetSUite</t>
  </si>
  <si>
    <t>Bill price zero in SPS</t>
  </si>
  <si>
    <t>SO#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</si>
</sst>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\(&quot;$&quot;#,##0.00\)"/>
    <numFmt numFmtId="166" formatCode="&quot;$&quot;#,##0.00_);[Red]\(&quot;$&quot;#,##0.00\)"/>
    <numFmt numFmtId="167" formatCode="&quot;$&quot;#,##0.00"/>
  </numFmts>
  <fonts count="43" x14ac:knownFonts="1">
    <font>
      <sz val="8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sz val="7"/>
      <color rgb="FF0070C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7" fillId="0" borderId="0"/>
    <xf numFmtId="0" fontId="30" fillId="0" borderId="0"/>
    <xf numFmtId="0" fontId="6" fillId="0" borderId="0"/>
    <xf numFmtId="0" fontId="38" fillId="0" borderId="0"/>
    <xf numFmtId="0" fontId="5" fillId="0" borderId="0"/>
    <xf numFmtId="0" fontId="30" fillId="0" borderId="0"/>
  </cellStyleXfs>
  <cellXfs count="172">
    <xf numFmtId="0" fontId="0" fillId="0" borderId="0" xfId="0"/>
    <xf numFmtId="0" fontId="27" fillId="33" borderId="0" xfId="0" applyFont="1" applyFill="1" applyAlignment="1">
      <alignment horizontal="left"/>
    </xf>
    <xf numFmtId="0" fontId="27" fillId="33" borderId="0" xfId="0" applyFont="1" applyFill="1" applyAlignment="1">
      <alignment horizontal="right"/>
    </xf>
    <xf numFmtId="0" fontId="29" fillId="0" borderId="0" xfId="0" applyFont="1" applyAlignment="1">
      <alignment horizontal="left" vertical="center"/>
    </xf>
    <xf numFmtId="165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left" indent="1"/>
    </xf>
    <xf numFmtId="0" fontId="29" fillId="0" borderId="0" xfId="0" applyFont="1" applyAlignment="1">
      <alignment horizontal="left" indent="2"/>
    </xf>
    <xf numFmtId="165" fontId="28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left" indent="3"/>
    </xf>
    <xf numFmtId="0" fontId="29" fillId="0" borderId="10" xfId="0" applyFont="1" applyBorder="1" applyAlignment="1">
      <alignment horizontal="left" indent="3"/>
    </xf>
    <xf numFmtId="165" fontId="29" fillId="0" borderId="10" xfId="0" applyNumberFormat="1" applyFont="1" applyBorder="1" applyAlignment="1">
      <alignment horizontal="right" vertical="center"/>
    </xf>
    <xf numFmtId="0" fontId="29" fillId="0" borderId="10" xfId="0" applyFont="1" applyBorder="1" applyAlignment="1">
      <alignment horizontal="left" indent="2"/>
    </xf>
    <xf numFmtId="0" fontId="29" fillId="0" borderId="11" xfId="0" applyFont="1" applyBorder="1" applyAlignment="1">
      <alignment horizontal="left" indent="1"/>
    </xf>
    <xf numFmtId="165" fontId="29" fillId="0" borderId="11" xfId="0" applyNumberFormat="1" applyFont="1" applyBorder="1" applyAlignment="1">
      <alignment horizontal="right" vertical="center"/>
    </xf>
    <xf numFmtId="0" fontId="29" fillId="0" borderId="11" xfId="0" applyFont="1" applyBorder="1" applyAlignment="1">
      <alignment horizontal="left" vertical="center"/>
    </xf>
    <xf numFmtId="0" fontId="29" fillId="0" borderId="0" xfId="0" applyFont="1" applyAlignment="1">
      <alignment horizontal="left" indent="4"/>
    </xf>
    <xf numFmtId="0" fontId="28" fillId="0" borderId="0" xfId="0" applyFont="1" applyAlignment="1">
      <alignment horizontal="left" indent="5"/>
    </xf>
    <xf numFmtId="0" fontId="29" fillId="0" borderId="10" xfId="0" applyFont="1" applyBorder="1" applyAlignment="1">
      <alignment horizontal="left" indent="4"/>
    </xf>
    <xf numFmtId="167" fontId="0" fillId="0" borderId="0" xfId="0" applyNumberFormat="1"/>
    <xf numFmtId="165" fontId="28" fillId="34" borderId="0" xfId="0" applyNumberFormat="1" applyFont="1" applyFill="1" applyAlignment="1">
      <alignment horizontal="right" vertical="center"/>
    </xf>
    <xf numFmtId="0" fontId="0" fillId="34" borderId="0" xfId="0" applyFill="1"/>
    <xf numFmtId="17" fontId="31" fillId="33" borderId="0" xfId="0" applyNumberFormat="1" applyFont="1" applyFill="1" applyAlignment="1">
      <alignment horizontal="center"/>
    </xf>
    <xf numFmtId="0" fontId="31" fillId="33" borderId="0" xfId="0" applyFont="1" applyFill="1" applyAlignment="1">
      <alignment horizontal="center"/>
    </xf>
    <xf numFmtId="0" fontId="7" fillId="0" borderId="0" xfId="42" applyAlignment="1">
      <alignment horizontal="center" wrapText="1"/>
    </xf>
    <xf numFmtId="0" fontId="7" fillId="0" borderId="0" xfId="42"/>
    <xf numFmtId="0" fontId="7" fillId="0" borderId="0" xfId="42" applyAlignment="1">
      <alignment wrapText="1"/>
    </xf>
    <xf numFmtId="17" fontId="7" fillId="0" borderId="0" xfId="42" applyNumberFormat="1" applyAlignment="1">
      <alignment wrapText="1"/>
    </xf>
    <xf numFmtId="166" fontId="7" fillId="0" borderId="0" xfId="42" applyNumberFormat="1" applyAlignment="1">
      <alignment wrapText="1"/>
    </xf>
    <xf numFmtId="166" fontId="7" fillId="34" borderId="0" xfId="42" applyNumberFormat="1" applyFill="1" applyAlignment="1">
      <alignment wrapText="1"/>
    </xf>
    <xf numFmtId="0" fontId="30" fillId="0" borderId="0" xfId="43"/>
    <xf numFmtId="14" fontId="29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4" fontId="28" fillId="0" borderId="0" xfId="0" applyNumberFormat="1" applyFont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14" fontId="29" fillId="0" borderId="10" xfId="0" applyNumberFormat="1" applyFont="1" applyBorder="1" applyAlignment="1">
      <alignment horizontal="left" vertical="center"/>
    </xf>
    <xf numFmtId="14" fontId="29" fillId="0" borderId="11" xfId="0" applyNumberFormat="1" applyFont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165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33" borderId="0" xfId="0" applyFont="1" applyFill="1" applyAlignment="1">
      <alignment horizontal="left"/>
    </xf>
    <xf numFmtId="0" fontId="34" fillId="33" borderId="0" xfId="0" applyFont="1" applyFill="1" applyAlignment="1">
      <alignment horizontal="center"/>
    </xf>
    <xf numFmtId="0" fontId="34" fillId="33" borderId="0" xfId="0" applyFont="1" applyFill="1" applyAlignment="1">
      <alignment horizontal="right"/>
    </xf>
    <xf numFmtId="0" fontId="35" fillId="0" borderId="0" xfId="0" applyFont="1" applyAlignment="1">
      <alignment horizontal="left" vertical="center"/>
    </xf>
    <xf numFmtId="165" fontId="35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left" indent="1"/>
    </xf>
    <xf numFmtId="0" fontId="35" fillId="0" borderId="0" xfId="0" applyFont="1" applyAlignment="1">
      <alignment horizontal="left" indent="2"/>
    </xf>
    <xf numFmtId="0" fontId="36" fillId="0" borderId="0" xfId="0" applyFont="1" applyAlignment="1">
      <alignment horizontal="left" indent="3"/>
    </xf>
    <xf numFmtId="165" fontId="36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left" indent="3"/>
    </xf>
    <xf numFmtId="0" fontId="36" fillId="0" borderId="0" xfId="0" applyFont="1" applyAlignment="1">
      <alignment horizontal="left" indent="4"/>
    </xf>
    <xf numFmtId="0" fontId="35" fillId="0" borderId="10" xfId="0" applyFont="1" applyBorder="1" applyAlignment="1">
      <alignment horizontal="left" indent="3"/>
    </xf>
    <xf numFmtId="165" fontId="35" fillId="0" borderId="10" xfId="0" applyNumberFormat="1" applyFont="1" applyBorder="1" applyAlignment="1">
      <alignment horizontal="right" vertical="center"/>
    </xf>
    <xf numFmtId="0" fontId="35" fillId="0" borderId="10" xfId="0" applyFont="1" applyBorder="1" applyAlignment="1">
      <alignment horizontal="left" indent="2"/>
    </xf>
    <xf numFmtId="0" fontId="35" fillId="0" borderId="11" xfId="0" applyFont="1" applyBorder="1" applyAlignment="1">
      <alignment horizontal="left" indent="1"/>
    </xf>
    <xf numFmtId="165" fontId="35" fillId="0" borderId="11" xfId="0" applyNumberFormat="1" applyFont="1" applyBorder="1" applyAlignment="1">
      <alignment horizontal="right" vertical="center"/>
    </xf>
    <xf numFmtId="0" fontId="36" fillId="0" borderId="0" xfId="0" applyFont="1" applyAlignment="1">
      <alignment horizontal="left" indent="2"/>
    </xf>
    <xf numFmtId="0" fontId="35" fillId="0" borderId="10" xfId="0" applyFont="1" applyBorder="1" applyAlignment="1">
      <alignment horizontal="left" indent="1"/>
    </xf>
    <xf numFmtId="0" fontId="35" fillId="0" borderId="11" xfId="0" applyFont="1" applyBorder="1" applyAlignment="1">
      <alignment horizontal="left" vertical="center"/>
    </xf>
    <xf numFmtId="0" fontId="35" fillId="0" borderId="0" xfId="0" applyFont="1" applyAlignment="1">
      <alignment horizontal="left" indent="4"/>
    </xf>
    <xf numFmtId="0" fontId="36" fillId="0" borderId="0" xfId="0" applyFont="1" applyAlignment="1">
      <alignment horizontal="left" indent="5"/>
    </xf>
    <xf numFmtId="0" fontId="35" fillId="0" borderId="10" xfId="0" applyFont="1" applyBorder="1" applyAlignment="1">
      <alignment horizontal="left" indent="4"/>
    </xf>
    <xf numFmtId="49" fontId="23" fillId="0" borderId="0" xfId="44" applyNumberFormat="1" applyFont="1" applyAlignment="1">
      <alignment horizontal="left" vertical="center" wrapText="1"/>
    </xf>
    <xf numFmtId="49" fontId="23" fillId="0" borderId="0" xfId="44" applyNumberFormat="1" applyFont="1" applyAlignment="1">
      <alignment horizontal="right" vertical="center" wrapText="1"/>
    </xf>
    <xf numFmtId="0" fontId="6" fillId="0" borderId="0" xfId="44"/>
    <xf numFmtId="0" fontId="6" fillId="0" borderId="0" xfId="44" applyAlignment="1">
      <alignment wrapText="1"/>
    </xf>
    <xf numFmtId="166" fontId="6" fillId="0" borderId="0" xfId="44" applyNumberFormat="1"/>
    <xf numFmtId="14" fontId="6" fillId="0" borderId="0" xfId="44" applyNumberFormat="1" applyAlignment="1">
      <alignment wrapText="1"/>
    </xf>
    <xf numFmtId="17" fontId="6" fillId="0" borderId="0" xfId="44" applyNumberFormat="1" applyAlignment="1">
      <alignment wrapText="1"/>
    </xf>
    <xf numFmtId="166" fontId="6" fillId="0" borderId="0" xfId="44" applyNumberFormat="1" applyAlignment="1">
      <alignment wrapText="1"/>
    </xf>
    <xf numFmtId="166" fontId="0" fillId="0" borderId="0" xfId="0" applyNumberFormat="1"/>
    <xf numFmtId="165" fontId="36" fillId="0" borderId="12" xfId="0" applyNumberFormat="1" applyFont="1" applyBorder="1" applyAlignment="1">
      <alignment horizontal="right" vertical="center"/>
    </xf>
    <xf numFmtId="165" fontId="36" fillId="0" borderId="13" xfId="0" applyNumberFormat="1" applyFont="1" applyBorder="1" applyAlignment="1">
      <alignment horizontal="right" vertical="center"/>
    </xf>
    <xf numFmtId="0" fontId="0" fillId="0" borderId="13" xfId="0" applyBorder="1"/>
    <xf numFmtId="167" fontId="0" fillId="0" borderId="14" xfId="0" applyNumberFormat="1" applyBorder="1"/>
    <xf numFmtId="165" fontId="36" fillId="0" borderId="15" xfId="0" applyNumberFormat="1" applyFont="1" applyBorder="1" applyAlignment="1">
      <alignment horizontal="right" vertical="center"/>
    </xf>
    <xf numFmtId="165" fontId="36" fillId="0" borderId="16" xfId="0" applyNumberFormat="1" applyFont="1" applyBorder="1" applyAlignment="1">
      <alignment horizontal="right" vertical="center"/>
    </xf>
    <xf numFmtId="0" fontId="0" fillId="0" borderId="16" xfId="0" applyBorder="1"/>
    <xf numFmtId="165" fontId="36" fillId="0" borderId="17" xfId="0" applyNumberFormat="1" applyFont="1" applyBorder="1" applyAlignment="1">
      <alignment horizontal="right" vertical="center"/>
    </xf>
    <xf numFmtId="165" fontId="36" fillId="0" borderId="18" xfId="0" applyNumberFormat="1" applyFont="1" applyBorder="1" applyAlignment="1">
      <alignment horizontal="right" vertical="center"/>
    </xf>
    <xf numFmtId="165" fontId="36" fillId="0" borderId="19" xfId="0" applyNumberFormat="1" applyFont="1" applyBorder="1" applyAlignment="1">
      <alignment horizontal="right" vertical="center"/>
    </xf>
    <xf numFmtId="0" fontId="0" fillId="0" borderId="19" xfId="0" applyBorder="1"/>
    <xf numFmtId="0" fontId="27" fillId="33" borderId="0" xfId="43" applyFont="1" applyFill="1" applyAlignment="1">
      <alignment horizontal="left"/>
    </xf>
    <xf numFmtId="0" fontId="27" fillId="33" borderId="0" xfId="43" applyFont="1" applyFill="1" applyAlignment="1">
      <alignment horizontal="right"/>
    </xf>
    <xf numFmtId="0" fontId="29" fillId="0" borderId="0" xfId="43" applyFont="1" applyAlignment="1">
      <alignment horizontal="left" vertical="center"/>
    </xf>
    <xf numFmtId="165" fontId="29" fillId="0" borderId="0" xfId="43" applyNumberFormat="1" applyFont="1" applyAlignment="1">
      <alignment horizontal="right" vertical="center"/>
    </xf>
    <xf numFmtId="0" fontId="29" fillId="0" borderId="0" xfId="43" applyFont="1" applyAlignment="1">
      <alignment horizontal="left" indent="1"/>
    </xf>
    <xf numFmtId="0" fontId="29" fillId="0" borderId="0" xfId="43" applyFont="1" applyAlignment="1">
      <alignment horizontal="left" indent="2"/>
    </xf>
    <xf numFmtId="0" fontId="28" fillId="0" borderId="0" xfId="43" applyFont="1" applyAlignment="1">
      <alignment horizontal="left" indent="3"/>
    </xf>
    <xf numFmtId="165" fontId="28" fillId="0" borderId="0" xfId="43" applyNumberFormat="1" applyFont="1" applyAlignment="1">
      <alignment horizontal="right" vertical="center"/>
    </xf>
    <xf numFmtId="0" fontId="29" fillId="0" borderId="10" xfId="43" applyFont="1" applyBorder="1" applyAlignment="1">
      <alignment horizontal="left" indent="2"/>
    </xf>
    <xf numFmtId="165" fontId="29" fillId="0" borderId="10" xfId="43" applyNumberFormat="1" applyFont="1" applyBorder="1" applyAlignment="1">
      <alignment horizontal="right" vertical="center"/>
    </xf>
    <xf numFmtId="0" fontId="29" fillId="0" borderId="10" xfId="43" applyFont="1" applyBorder="1" applyAlignment="1">
      <alignment horizontal="left" indent="1"/>
    </xf>
    <xf numFmtId="0" fontId="29" fillId="0" borderId="11" xfId="43" applyFont="1" applyBorder="1" applyAlignment="1">
      <alignment horizontal="left" indent="1"/>
    </xf>
    <xf numFmtId="165" fontId="29" fillId="0" borderId="11" xfId="43" applyNumberFormat="1" applyFont="1" applyBorder="1" applyAlignment="1">
      <alignment horizontal="right" vertical="center"/>
    </xf>
    <xf numFmtId="0" fontId="28" fillId="0" borderId="0" xfId="43" applyFont="1" applyAlignment="1">
      <alignment horizontal="left" indent="2"/>
    </xf>
    <xf numFmtId="0" fontId="29" fillId="0" borderId="11" xfId="43" applyFont="1" applyBorder="1" applyAlignment="1">
      <alignment horizontal="left" vertical="center"/>
    </xf>
    <xf numFmtId="14" fontId="29" fillId="0" borderId="0" xfId="43" applyNumberFormat="1" applyFont="1" applyAlignment="1">
      <alignment horizontal="left" vertical="center"/>
    </xf>
    <xf numFmtId="167" fontId="30" fillId="0" borderId="0" xfId="43" applyNumberFormat="1"/>
    <xf numFmtId="0" fontId="28" fillId="0" borderId="0" xfId="43" applyFont="1" applyAlignment="1">
      <alignment horizontal="left" vertical="center"/>
    </xf>
    <xf numFmtId="14" fontId="28" fillId="0" borderId="0" xfId="43" applyNumberFormat="1" applyFont="1" applyAlignment="1">
      <alignment horizontal="left" vertical="center"/>
    </xf>
    <xf numFmtId="0" fontId="29" fillId="0" borderId="0" xfId="43" applyFont="1" applyAlignment="1">
      <alignment horizontal="left" indent="3"/>
    </xf>
    <xf numFmtId="0" fontId="29" fillId="0" borderId="0" xfId="43" applyFont="1" applyAlignment="1">
      <alignment horizontal="left" indent="4"/>
    </xf>
    <xf numFmtId="0" fontId="28" fillId="0" borderId="0" xfId="43" applyFont="1" applyAlignment="1">
      <alignment horizontal="left" indent="5"/>
    </xf>
    <xf numFmtId="0" fontId="29" fillId="0" borderId="10" xfId="43" applyFont="1" applyBorder="1" applyAlignment="1">
      <alignment horizontal="left" indent="4"/>
    </xf>
    <xf numFmtId="0" fontId="29" fillId="0" borderId="10" xfId="43" applyFont="1" applyBorder="1" applyAlignment="1">
      <alignment horizontal="left" vertical="center"/>
    </xf>
    <xf numFmtId="14" fontId="29" fillId="0" borderId="10" xfId="43" applyNumberFormat="1" applyFont="1" applyBorder="1" applyAlignment="1">
      <alignment horizontal="left" vertical="center"/>
    </xf>
    <xf numFmtId="0" fontId="29" fillId="0" borderId="10" xfId="43" applyFont="1" applyBorder="1" applyAlignment="1">
      <alignment horizontal="left" indent="3"/>
    </xf>
    <xf numFmtId="14" fontId="29" fillId="0" borderId="11" xfId="43" applyNumberFormat="1" applyFont="1" applyBorder="1" applyAlignment="1">
      <alignment horizontal="left" vertical="center"/>
    </xf>
    <xf numFmtId="0" fontId="30" fillId="0" borderId="16" xfId="0" applyFont="1" applyBorder="1"/>
    <xf numFmtId="165" fontId="35" fillId="34" borderId="0" xfId="0" applyNumberFormat="1" applyFont="1" applyFill="1" applyAlignment="1">
      <alignment horizontal="right" vertical="center"/>
    </xf>
    <xf numFmtId="166" fontId="6" fillId="34" borderId="0" xfId="44" applyNumberFormat="1" applyFill="1"/>
    <xf numFmtId="0" fontId="5" fillId="0" borderId="0" xfId="44" applyFont="1"/>
    <xf numFmtId="167" fontId="30" fillId="34" borderId="0" xfId="43" applyNumberFormat="1" applyFill="1"/>
    <xf numFmtId="0" fontId="37" fillId="34" borderId="0" xfId="0" applyFont="1" applyFill="1"/>
    <xf numFmtId="165" fontId="28" fillId="34" borderId="0" xfId="43" applyNumberFormat="1" applyFont="1" applyFill="1" applyAlignment="1">
      <alignment horizontal="right" vertical="center"/>
    </xf>
    <xf numFmtId="166" fontId="6" fillId="34" borderId="0" xfId="44" applyNumberFormat="1" applyFill="1" applyAlignment="1">
      <alignment wrapText="1"/>
    </xf>
    <xf numFmtId="166" fontId="6" fillId="36" borderId="0" xfId="44" applyNumberFormat="1" applyFill="1" applyAlignment="1">
      <alignment wrapText="1"/>
    </xf>
    <xf numFmtId="0" fontId="37" fillId="0" borderId="0" xfId="0" applyFont="1"/>
    <xf numFmtId="0" fontId="37" fillId="0" borderId="0" xfId="0" applyFont="1" applyAlignment="1">
      <alignment horizontal="center"/>
    </xf>
    <xf numFmtId="0" fontId="28" fillId="0" borderId="0" xfId="43" applyFont="1" applyAlignment="1">
      <alignment horizontal="left" indent="4"/>
    </xf>
    <xf numFmtId="166" fontId="30" fillId="0" borderId="0" xfId="0" applyNumberFormat="1" applyFont="1"/>
    <xf numFmtId="0" fontId="29" fillId="34" borderId="0" xfId="43" applyFont="1" applyFill="1" applyAlignment="1">
      <alignment horizontal="left" indent="3"/>
    </xf>
    <xf numFmtId="0" fontId="29" fillId="34" borderId="0" xfId="43" applyFont="1" applyFill="1" applyAlignment="1">
      <alignment horizontal="left" vertical="center"/>
    </xf>
    <xf numFmtId="14" fontId="29" fillId="34" borderId="0" xfId="43" applyNumberFormat="1" applyFont="1" applyFill="1" applyAlignment="1">
      <alignment horizontal="left" vertical="center"/>
    </xf>
    <xf numFmtId="0" fontId="28" fillId="34" borderId="0" xfId="43" applyFont="1" applyFill="1" applyAlignment="1">
      <alignment horizontal="left" vertical="center"/>
    </xf>
    <xf numFmtId="14" fontId="28" fillId="34" borderId="0" xfId="43" applyNumberFormat="1" applyFont="1" applyFill="1" applyAlignment="1">
      <alignment horizontal="left" vertical="center"/>
    </xf>
    <xf numFmtId="0" fontId="5" fillId="0" borderId="0" xfId="46"/>
    <xf numFmtId="0" fontId="5" fillId="0" borderId="0" xfId="46" applyAlignment="1">
      <alignment wrapText="1"/>
    </xf>
    <xf numFmtId="49" fontId="39" fillId="0" borderId="0" xfId="46" applyNumberFormat="1" applyFont="1" applyAlignment="1">
      <alignment horizontal="left" vertical="center" wrapText="1"/>
    </xf>
    <xf numFmtId="49" fontId="39" fillId="0" borderId="0" xfId="46" applyNumberFormat="1" applyFont="1" applyAlignment="1">
      <alignment horizontal="right" vertical="center" wrapText="1"/>
    </xf>
    <xf numFmtId="0" fontId="40" fillId="0" borderId="0" xfId="46" applyFont="1" applyAlignment="1">
      <alignment wrapText="1"/>
    </xf>
    <xf numFmtId="166" fontId="40" fillId="0" borderId="0" xfId="46" applyNumberFormat="1" applyFont="1"/>
    <xf numFmtId="14" fontId="40" fillId="0" borderId="0" xfId="46" applyNumberFormat="1" applyFont="1" applyAlignment="1">
      <alignment wrapText="1"/>
    </xf>
    <xf numFmtId="17" fontId="40" fillId="0" borderId="0" xfId="46" applyNumberFormat="1" applyFont="1" applyAlignment="1">
      <alignment wrapText="1"/>
    </xf>
    <xf numFmtId="166" fontId="40" fillId="0" borderId="0" xfId="46" applyNumberFormat="1" applyFont="1" applyAlignment="1">
      <alignment wrapText="1"/>
    </xf>
    <xf numFmtId="0" fontId="5" fillId="0" borderId="0" xfId="46" applyAlignment="1">
      <alignment horizontal="left"/>
    </xf>
    <xf numFmtId="0" fontId="5" fillId="0" borderId="20" xfId="46" applyBorder="1" applyAlignment="1">
      <alignment wrapText="1"/>
    </xf>
    <xf numFmtId="166" fontId="5" fillId="0" borderId="20" xfId="46" applyNumberFormat="1" applyBorder="1"/>
    <xf numFmtId="14" fontId="5" fillId="0" borderId="20" xfId="46" applyNumberFormat="1" applyBorder="1" applyAlignment="1">
      <alignment wrapText="1"/>
    </xf>
    <xf numFmtId="0" fontId="5" fillId="0" borderId="20" xfId="46" applyBorder="1" applyAlignment="1">
      <alignment horizontal="left" wrapText="1"/>
    </xf>
    <xf numFmtId="0" fontId="5" fillId="0" borderId="20" xfId="46" applyBorder="1"/>
    <xf numFmtId="17" fontId="5" fillId="0" borderId="20" xfId="46" applyNumberFormat="1" applyBorder="1" applyAlignment="1">
      <alignment wrapText="1"/>
    </xf>
    <xf numFmtId="166" fontId="5" fillId="0" borderId="20" xfId="46" applyNumberFormat="1" applyBorder="1" applyAlignment="1">
      <alignment wrapText="1"/>
    </xf>
    <xf numFmtId="0" fontId="5" fillId="0" borderId="0" xfId="46" applyAlignment="1">
      <alignment horizontal="center"/>
    </xf>
    <xf numFmtId="0" fontId="42" fillId="0" borderId="0" xfId="46" applyFont="1" applyAlignment="1">
      <alignment horizontal="center"/>
    </xf>
    <xf numFmtId="49" fontId="41" fillId="0" borderId="20" xfId="46" applyNumberFormat="1" applyFont="1" applyBorder="1" applyAlignment="1">
      <alignment horizontal="center" vertical="center"/>
    </xf>
    <xf numFmtId="0" fontId="5" fillId="0" borderId="20" xfId="46" applyBorder="1" applyAlignment="1">
      <alignment horizontal="center"/>
    </xf>
    <xf numFmtId="0" fontId="4" fillId="0" borderId="20" xfId="46" applyFont="1" applyBorder="1" applyAlignment="1">
      <alignment horizontal="center" wrapText="1"/>
    </xf>
    <xf numFmtId="0" fontId="5" fillId="0" borderId="20" xfId="46" applyBorder="1" applyAlignment="1">
      <alignment horizontal="center" wrapText="1"/>
    </xf>
    <xf numFmtId="49" fontId="41" fillId="37" borderId="20" xfId="46" applyNumberFormat="1" applyFont="1" applyFill="1" applyBorder="1" applyAlignment="1">
      <alignment horizontal="center" vertical="center"/>
    </xf>
    <xf numFmtId="0" fontId="3" fillId="0" borderId="20" xfId="46" applyFont="1" applyBorder="1" applyAlignment="1">
      <alignment horizontal="center" wrapText="1"/>
    </xf>
    <xf numFmtId="0" fontId="2" fillId="0" borderId="20" xfId="46" applyFont="1" applyBorder="1" applyAlignment="1">
      <alignment horizontal="center" wrapText="1"/>
    </xf>
    <xf numFmtId="0" fontId="5" fillId="0" borderId="20" xfId="46" applyBorder="1" applyAlignment="1">
      <alignment wrapText="1"/>
    </xf>
    <xf numFmtId="0" fontId="34" fillId="33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7" fillId="33" borderId="0" xfId="43" applyFont="1" applyFill="1" applyAlignment="1">
      <alignment horizontal="center"/>
    </xf>
    <xf numFmtId="0" fontId="25" fillId="0" borderId="0" xfId="43" applyFont="1" applyAlignment="1">
      <alignment horizontal="center"/>
    </xf>
    <xf numFmtId="0" fontId="26" fillId="0" borderId="0" xfId="43" applyFont="1" applyAlignment="1">
      <alignment horizontal="center"/>
    </xf>
    <xf numFmtId="0" fontId="7" fillId="0" borderId="0" xfId="42" applyAlignment="1">
      <alignment wrapText="1"/>
    </xf>
    <xf numFmtId="0" fontId="7" fillId="0" borderId="0" xfId="42" applyAlignment="1">
      <alignment horizontal="center" wrapText="1"/>
    </xf>
    <xf numFmtId="0" fontId="7" fillId="0" borderId="0" xfId="42"/>
    <xf numFmtId="0" fontId="6" fillId="0" borderId="0" xfId="44" applyAlignment="1">
      <alignment wrapText="1"/>
    </xf>
    <xf numFmtId="0" fontId="40" fillId="0" borderId="0" xfId="46" applyFont="1" applyAlignment="1">
      <alignment wrapText="1"/>
    </xf>
    <xf numFmtId="0" fontId="5" fillId="0" borderId="0" xfId="46" applyAlignment="1">
      <alignment wrapText="1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" fillId="0" borderId="20" xfId="46" applyFont="1" applyBorder="1" applyAlignment="1">
      <alignment horizont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8D613095-827D-47CA-90C2-AA0021574286}"/>
    <cellStyle name="Normal 2 2" xfId="46" xr:uid="{10DCA131-841F-4952-B533-17528F64040C}"/>
    <cellStyle name="Normal 3" xfId="43" xr:uid="{BC2A2C43-F260-448E-98FF-F7D7F416E635}"/>
    <cellStyle name="Normal 4" xfId="44" xr:uid="{480FA761-7008-440D-9AE3-099F17092F8C}"/>
    <cellStyle name="Normal 5" xfId="45" xr:uid="{5369C8E6-6B15-4B72-BE94-568124FA06CE}"/>
    <cellStyle name="Normal 6" xfId="47" xr:uid="{B5EF898F-DE53-4C0B-BD52-012BAA02C6D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39</xdr:col>
      <xdr:colOff>267925</xdr:colOff>
      <xdr:row>58</xdr:row>
      <xdr:rowOff>8160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0FCF6-9610-615B-05FC-ECA683873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5980" y="1798320"/>
          <a:ext cx="14136325" cy="6226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312420</xdr:colOff>
      <xdr:row>1666</xdr:row>
      <xdr:rowOff>114300</xdr:rowOff>
    </xdr:from>
    <xdr:to>
      <xdr:col>46</xdr:col>
      <xdr:colOff>389176</xdr:colOff>
      <xdr:row>1923</xdr:row>
      <xdr:rowOff>48791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BFF58-9815-96DC-97C4-6E3CE889F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1920" y="183786780"/>
          <a:ext cx="17633236" cy="83545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28</xdr:col>
      <xdr:colOff>77390</xdr:colOff>
      <xdr:row>44</xdr:row>
      <xdr:rowOff>107161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9CF5D-8D52-A397-571A-89385A8E0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080"/>
          <a:ext cx="13732430" cy="5547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B083-C926-40CC-8831-F017235A5DE0}">
  <dimension ref="A1:X197"/>
  <sheetViews>
    <sheetView topLeftCell="F1" workbookViewId="0">
      <selection activeCell="H36" sqref="H36"/>
    </sheetView>
  </sheetViews>
  <sheetFormatPr defaultRowHeight="11.25" x14ac:dyDescent="0.2"/>
  <cols>
    <col min="1" max="1" width="37.33203125" customWidth="1"/>
    <col min="2" max="10" width="14.5" bestFit="1" customWidth="1"/>
    <col min="11" max="12" width="15" bestFit="1" customWidth="1"/>
    <col min="13" max="13" width="14.5" bestFit="1" customWidth="1"/>
    <col min="14" max="14" width="14.5" customWidth="1"/>
    <col min="15" max="15" width="16.5" customWidth="1"/>
    <col min="16" max="16" width="19.1640625" customWidth="1"/>
    <col min="17" max="17" width="4.33203125" customWidth="1"/>
    <col min="18" max="18" width="16.1640625" customWidth="1"/>
    <col min="19" max="19" width="3.33203125" customWidth="1"/>
    <col min="20" max="20" width="17" customWidth="1"/>
    <col min="21" max="23" width="14.5" customWidth="1"/>
    <col min="24" max="24" width="18.83203125" customWidth="1"/>
  </cols>
  <sheetData>
    <row r="1" spans="1:24" ht="15.75" x14ac:dyDescent="0.25">
      <c r="A1" s="158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41"/>
    </row>
    <row r="2" spans="1:24" ht="15.75" x14ac:dyDescent="0.25">
      <c r="A2" s="158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41"/>
    </row>
    <row r="3" spans="1:24" ht="18" x14ac:dyDescent="0.25">
      <c r="A3" s="159" t="s">
        <v>2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42"/>
    </row>
    <row r="4" spans="1:24" ht="18" x14ac:dyDescent="0.25">
      <c r="A4" s="159" t="s">
        <v>213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42"/>
    </row>
    <row r="5" spans="1:24" ht="18" x14ac:dyDescent="0.25">
      <c r="A5" s="159" t="s">
        <v>3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42"/>
    </row>
    <row r="6" spans="1:24" ht="18" x14ac:dyDescent="0.25">
      <c r="A6" s="159" t="s">
        <v>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42"/>
    </row>
    <row r="7" spans="1:24" x14ac:dyDescent="0.2">
      <c r="A7" s="43" t="s">
        <v>5</v>
      </c>
      <c r="B7" s="157" t="s">
        <v>6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44"/>
    </row>
    <row r="8" spans="1:24" x14ac:dyDescent="0.2">
      <c r="A8" s="43" t="s">
        <v>7</v>
      </c>
      <c r="B8" s="45" t="s">
        <v>214</v>
      </c>
      <c r="C8" s="45" t="s">
        <v>215</v>
      </c>
      <c r="D8" s="45" t="s">
        <v>216</v>
      </c>
      <c r="E8" s="45" t="s">
        <v>217</v>
      </c>
      <c r="F8" s="45" t="s">
        <v>218</v>
      </c>
      <c r="G8" s="45" t="s">
        <v>219</v>
      </c>
      <c r="H8" s="45" t="s">
        <v>220</v>
      </c>
      <c r="I8" s="45" t="s">
        <v>221</v>
      </c>
      <c r="J8" s="45" t="s">
        <v>222</v>
      </c>
      <c r="K8" s="45" t="s">
        <v>223</v>
      </c>
      <c r="L8" s="45" t="s">
        <v>224</v>
      </c>
      <c r="M8" s="45" t="s">
        <v>225</v>
      </c>
      <c r="N8" s="45"/>
      <c r="X8" s="22" t="s">
        <v>226</v>
      </c>
    </row>
    <row r="9" spans="1:24" x14ac:dyDescent="0.2">
      <c r="A9" s="43" t="s">
        <v>7</v>
      </c>
      <c r="B9" s="45" t="s">
        <v>7</v>
      </c>
      <c r="C9" s="45" t="s">
        <v>7</v>
      </c>
      <c r="D9" s="45" t="s">
        <v>7</v>
      </c>
      <c r="E9" s="45" t="s">
        <v>7</v>
      </c>
      <c r="F9" s="45" t="s">
        <v>7</v>
      </c>
      <c r="G9" s="45" t="s">
        <v>7</v>
      </c>
      <c r="H9" s="45" t="s">
        <v>7</v>
      </c>
      <c r="I9" s="45" t="s">
        <v>7</v>
      </c>
      <c r="J9" s="45" t="s">
        <v>7</v>
      </c>
      <c r="K9" s="45" t="s">
        <v>7</v>
      </c>
      <c r="L9" s="45" t="s">
        <v>7</v>
      </c>
      <c r="M9" s="45" t="s">
        <v>7</v>
      </c>
      <c r="N9" s="45"/>
      <c r="X9" s="21">
        <v>46023</v>
      </c>
    </row>
    <row r="10" spans="1:24" x14ac:dyDescent="0.2">
      <c r="A10" s="46" t="s">
        <v>20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24" x14ac:dyDescent="0.2">
      <c r="A11" s="48" t="s">
        <v>21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4" x14ac:dyDescent="0.2">
      <c r="A12" s="49" t="s">
        <v>22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 spans="1:24" x14ac:dyDescent="0.2">
      <c r="A13" s="50" t="s">
        <v>23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1">
        <v>13448.91</v>
      </c>
      <c r="I13" s="51">
        <v>20771.52</v>
      </c>
      <c r="J13" s="51">
        <v>567606.78</v>
      </c>
      <c r="K13" s="51">
        <v>-7426.0100000000093</v>
      </c>
      <c r="L13" s="51">
        <v>184430.25999999998</v>
      </c>
      <c r="M13" s="51">
        <v>-62150.430000000022</v>
      </c>
      <c r="N13" s="51"/>
      <c r="X13" s="18">
        <f>_xlfn.XLOOKUP(A13,'tabhg 1a bs 2026'!A:A,'tabhg 1a bs 2026'!B:B,,)</f>
        <v>-62150.430000000022</v>
      </c>
    </row>
    <row r="14" spans="1:24" x14ac:dyDescent="0.2">
      <c r="A14" s="50" t="s">
        <v>24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-41575</v>
      </c>
      <c r="K14" s="51">
        <v>-139787.66999999998</v>
      </c>
      <c r="L14" s="51">
        <v>-220613.63</v>
      </c>
      <c r="M14" s="51">
        <v>-298052.26</v>
      </c>
      <c r="N14" s="51"/>
      <c r="X14" s="18">
        <f>_xlfn.XLOOKUP(A14,'tabhg 1a bs 2026'!A:A,'tabhg 1a bs 2026'!B:B,,)</f>
        <v>-325692.32</v>
      </c>
    </row>
    <row r="15" spans="1:24" x14ac:dyDescent="0.2">
      <c r="A15" s="52" t="s">
        <v>25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X15" s="18">
        <f>_xlfn.XLOOKUP(A15,'tabhg 1a bs 2026'!A:A,'tabhg 1a bs 2026'!B:B,,)</f>
        <v>0</v>
      </c>
    </row>
    <row r="16" spans="1:24" x14ac:dyDescent="0.2">
      <c r="A16" s="53" t="s">
        <v>26</v>
      </c>
      <c r="B16" s="51">
        <v>7986782.4299999997</v>
      </c>
      <c r="C16" s="51">
        <v>8712214.3200000003</v>
      </c>
      <c r="D16" s="51">
        <v>11798097.210000001</v>
      </c>
      <c r="E16" s="51">
        <v>13700989.170000002</v>
      </c>
      <c r="F16" s="51">
        <v>17109149.860000003</v>
      </c>
      <c r="G16" s="51">
        <v>-6415602.4599999972</v>
      </c>
      <c r="H16" s="51">
        <v>-6415602.4599999972</v>
      </c>
      <c r="I16" s="51">
        <v>-6415602.4599999972</v>
      </c>
      <c r="J16" s="51">
        <v>-6415602.4599999972</v>
      </c>
      <c r="K16" s="51">
        <v>-6415602.4599999972</v>
      </c>
      <c r="L16" s="51">
        <v>-6415602.4599999972</v>
      </c>
      <c r="M16" s="51">
        <v>-6415602.4599999972</v>
      </c>
      <c r="N16" s="51"/>
      <c r="X16" s="18">
        <f>_xlfn.XLOOKUP(A16,'tabhg 1a bs 2026'!A:A,'tabhg 1a bs 2026'!B:B,,)</f>
        <v>-6415602.4599999972</v>
      </c>
    </row>
    <row r="17" spans="1:24" x14ac:dyDescent="0.2">
      <c r="A17" s="53" t="s">
        <v>27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936.03</v>
      </c>
      <c r="H17" s="51">
        <v>529.52</v>
      </c>
      <c r="I17" s="51">
        <v>529.52</v>
      </c>
      <c r="J17" s="51">
        <v>529.52</v>
      </c>
      <c r="K17" s="51">
        <v>529.52</v>
      </c>
      <c r="L17" s="51">
        <v>1029.52</v>
      </c>
      <c r="M17" s="51">
        <v>1029.52</v>
      </c>
      <c r="N17" s="51"/>
      <c r="X17" s="18">
        <f>_xlfn.XLOOKUP(A17,'tabhg 1a bs 2026'!A:A,'tabhg 1a bs 2026'!B:B,,)</f>
        <v>1029.52</v>
      </c>
    </row>
    <row r="18" spans="1:24" x14ac:dyDescent="0.2">
      <c r="A18" s="53" t="s">
        <v>28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8099.13</v>
      </c>
      <c r="H18" s="51">
        <v>14223.64</v>
      </c>
      <c r="I18" s="51">
        <v>14223.64</v>
      </c>
      <c r="J18" s="51">
        <v>14223.64</v>
      </c>
      <c r="K18" s="51">
        <v>-46828.340000000004</v>
      </c>
      <c r="L18" s="51">
        <v>-108571.57</v>
      </c>
      <c r="M18" s="51">
        <v>-175916.84000000003</v>
      </c>
      <c r="N18" s="51"/>
      <c r="X18" s="18">
        <f>_xlfn.XLOOKUP(A18,'tabhg 1a bs 2026'!A:A,'tabhg 1a bs 2026'!B:B,,)</f>
        <v>3696129.72</v>
      </c>
    </row>
    <row r="19" spans="1:24" x14ac:dyDescent="0.2">
      <c r="A19" s="53" t="s">
        <v>29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1221.56</v>
      </c>
      <c r="H19" s="51">
        <v>1176.57</v>
      </c>
      <c r="I19" s="51">
        <v>1176.58</v>
      </c>
      <c r="J19" s="51">
        <v>1176.5899999999999</v>
      </c>
      <c r="K19" s="51">
        <v>1176.5999999999999</v>
      </c>
      <c r="L19" s="51">
        <v>1176.6099999999999</v>
      </c>
      <c r="M19" s="51">
        <v>1176.6199999999999</v>
      </c>
      <c r="N19" s="51"/>
      <c r="X19" s="18">
        <f>_xlfn.XLOOKUP(A19,'tabhg 1a bs 2026'!A:A,'tabhg 1a bs 2026'!B:B,,)</f>
        <v>1176.6199999999999</v>
      </c>
    </row>
    <row r="20" spans="1:24" x14ac:dyDescent="0.2">
      <c r="A20" s="53" t="s">
        <v>30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-4091.4</v>
      </c>
      <c r="H20" s="51">
        <v>-4091.4</v>
      </c>
      <c r="I20" s="51">
        <v>-4091.4</v>
      </c>
      <c r="J20" s="51">
        <v>-4091.4</v>
      </c>
      <c r="K20" s="51">
        <v>-4091.4</v>
      </c>
      <c r="L20" s="51">
        <v>-4091.4</v>
      </c>
      <c r="M20" s="51">
        <v>-4091.4</v>
      </c>
      <c r="N20" s="51"/>
      <c r="X20" s="18">
        <f>_xlfn.XLOOKUP(A20,'tabhg 1a bs 2026'!A:A,'tabhg 1a bs 2026'!B:B,,)</f>
        <v>-4091.4</v>
      </c>
    </row>
    <row r="21" spans="1:24" x14ac:dyDescent="0.2">
      <c r="A21" s="53" t="s">
        <v>31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277725.74</v>
      </c>
      <c r="H21" s="51">
        <v>277725.74</v>
      </c>
      <c r="I21" s="51">
        <v>277725.74</v>
      </c>
      <c r="J21" s="51">
        <v>277725.74</v>
      </c>
      <c r="K21" s="51">
        <v>277725.74</v>
      </c>
      <c r="L21" s="51">
        <v>277725.74</v>
      </c>
      <c r="M21" s="51">
        <v>277725.74</v>
      </c>
      <c r="N21" s="51"/>
      <c r="X21" s="18">
        <f>_xlfn.XLOOKUP(A21,'tabhg 1a bs 2026'!A:A,'tabhg 1a bs 2026'!B:B,,)</f>
        <v>277725.74</v>
      </c>
    </row>
    <row r="22" spans="1:24" x14ac:dyDescent="0.2">
      <c r="A22" s="54" t="s">
        <v>32</v>
      </c>
      <c r="B22" s="55">
        <f t="shared" ref="B22:M22" si="0">SUM(B16:B21)</f>
        <v>7986782.4299999997</v>
      </c>
      <c r="C22" s="55">
        <f t="shared" si="0"/>
        <v>8712214.3200000003</v>
      </c>
      <c r="D22" s="55">
        <f t="shared" si="0"/>
        <v>11798097.210000001</v>
      </c>
      <c r="E22" s="55">
        <f t="shared" si="0"/>
        <v>13700989.170000002</v>
      </c>
      <c r="F22" s="55">
        <f t="shared" si="0"/>
        <v>17109149.860000003</v>
      </c>
      <c r="G22" s="55">
        <f t="shared" si="0"/>
        <v>-6131711.3999999976</v>
      </c>
      <c r="H22" s="55">
        <f t="shared" si="0"/>
        <v>-6126038.3899999978</v>
      </c>
      <c r="I22" s="55">
        <f t="shared" si="0"/>
        <v>-6126038.379999998</v>
      </c>
      <c r="J22" s="55">
        <f t="shared" si="0"/>
        <v>-6126038.3699999982</v>
      </c>
      <c r="K22" s="55">
        <f t="shared" si="0"/>
        <v>-6187090.339999998</v>
      </c>
      <c r="L22" s="55">
        <f t="shared" si="0"/>
        <v>-6248333.5599999977</v>
      </c>
      <c r="M22" s="55">
        <f t="shared" si="0"/>
        <v>-6315678.8199999975</v>
      </c>
      <c r="N22" s="47"/>
      <c r="X22" s="18">
        <f>_xlfn.XLOOKUP(A22,'tabhg 1a bs 2026'!A:A,'tabhg 1a bs 2026'!B:B,,)</f>
        <v>-2443632.259999997</v>
      </c>
    </row>
    <row r="23" spans="1:24" x14ac:dyDescent="0.2">
      <c r="A23" s="56" t="s">
        <v>33</v>
      </c>
      <c r="B23" s="55">
        <f t="shared" ref="B23:M23" si="1">SUM(B13:B14,B22)</f>
        <v>7986782.4299999997</v>
      </c>
      <c r="C23" s="55">
        <f t="shared" si="1"/>
        <v>8712214.3200000003</v>
      </c>
      <c r="D23" s="55">
        <f t="shared" si="1"/>
        <v>11798097.210000001</v>
      </c>
      <c r="E23" s="55">
        <f t="shared" si="1"/>
        <v>13700989.170000002</v>
      </c>
      <c r="F23" s="55">
        <f t="shared" si="1"/>
        <v>17109149.860000003</v>
      </c>
      <c r="G23" s="55">
        <f t="shared" si="1"/>
        <v>-6131711.3999999976</v>
      </c>
      <c r="H23" s="55">
        <f t="shared" si="1"/>
        <v>-6112589.4799999977</v>
      </c>
      <c r="I23" s="55">
        <f t="shared" si="1"/>
        <v>-6105266.8599999985</v>
      </c>
      <c r="J23" s="55">
        <f t="shared" si="1"/>
        <v>-5600006.589999998</v>
      </c>
      <c r="K23" s="55">
        <f t="shared" si="1"/>
        <v>-6334304.0199999977</v>
      </c>
      <c r="L23" s="55">
        <f t="shared" si="1"/>
        <v>-6284516.9299999978</v>
      </c>
      <c r="M23" s="55">
        <f t="shared" si="1"/>
        <v>-6675881.5099999979</v>
      </c>
      <c r="N23" s="47"/>
      <c r="X23" s="18">
        <f>_xlfn.XLOOKUP(A23,'tabhg 1a bs 2026'!A:A,'tabhg 1a bs 2026'!B:B,,)</f>
        <v>-2831475.009999997</v>
      </c>
    </row>
    <row r="24" spans="1:24" x14ac:dyDescent="0.2">
      <c r="A24" s="49" t="s">
        <v>34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X24" s="18">
        <f>_xlfn.XLOOKUP(A24,'tabhg 1a bs 2026'!A:A,'tabhg 1a bs 2026'!B:B,,)</f>
        <v>0</v>
      </c>
    </row>
    <row r="25" spans="1:24" x14ac:dyDescent="0.2">
      <c r="A25" s="50" t="s">
        <v>35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33300</v>
      </c>
      <c r="H25" s="51">
        <v>95758.88</v>
      </c>
      <c r="I25" s="51">
        <v>225911.11</v>
      </c>
      <c r="J25" s="51">
        <v>834928.26</v>
      </c>
      <c r="K25" s="51">
        <v>1049269.32</v>
      </c>
      <c r="L25" s="51">
        <v>1031006.76</v>
      </c>
      <c r="M25" s="51">
        <v>993053.75</v>
      </c>
      <c r="N25" s="51"/>
      <c r="X25" s="18">
        <f>_xlfn.XLOOKUP(A25,'tabhg 1a bs 2026'!A:A,'tabhg 1a bs 2026'!B:B,,)</f>
        <v>993053.75</v>
      </c>
    </row>
    <row r="26" spans="1:24" x14ac:dyDescent="0.2">
      <c r="A26" s="52" t="s">
        <v>36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X26" s="18">
        <f>_xlfn.XLOOKUP(A26,'tabhg 1a bs 2026'!A:A,'tabhg 1a bs 2026'!B:B,,)</f>
        <v>0</v>
      </c>
    </row>
    <row r="27" spans="1:24" x14ac:dyDescent="0.2">
      <c r="A27" s="53" t="s">
        <v>37</v>
      </c>
      <c r="B27" s="51">
        <v>6270885.7899999991</v>
      </c>
      <c r="C27" s="51">
        <v>6270885.7899999991</v>
      </c>
      <c r="D27" s="51">
        <v>6270885.7899999991</v>
      </c>
      <c r="E27" s="51">
        <v>6475450.4899999993</v>
      </c>
      <c r="F27" s="51">
        <v>7013367.4499999993</v>
      </c>
      <c r="G27" s="51">
        <v>12119591.25</v>
      </c>
      <c r="H27" s="51">
        <v>15802723.699999999</v>
      </c>
      <c r="I27" s="51">
        <v>23151708.969999999</v>
      </c>
      <c r="J27" s="51">
        <v>23162048.099999998</v>
      </c>
      <c r="K27" s="51">
        <v>23820658.059999999</v>
      </c>
      <c r="L27" s="51">
        <v>24435724.879999999</v>
      </c>
      <c r="M27" s="51">
        <v>39415245.789999999</v>
      </c>
      <c r="N27" s="51"/>
      <c r="X27" s="18">
        <f>_xlfn.XLOOKUP(A27,'tabhg 1a bs 2026'!A:A,'tabhg 1a bs 2026'!B:B,,)</f>
        <v>31840879.91</v>
      </c>
    </row>
    <row r="28" spans="1:24" x14ac:dyDescent="0.2">
      <c r="A28" s="53" t="s">
        <v>38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15430</v>
      </c>
      <c r="H28" s="51">
        <v>15430</v>
      </c>
      <c r="I28" s="51">
        <v>15430</v>
      </c>
      <c r="J28" s="51">
        <v>15430</v>
      </c>
      <c r="K28" s="51">
        <v>15430</v>
      </c>
      <c r="L28" s="51">
        <v>15430</v>
      </c>
      <c r="M28" s="51">
        <v>15430</v>
      </c>
      <c r="N28" s="51"/>
      <c r="X28" s="18">
        <f>_xlfn.XLOOKUP(A28,'tabhg 1a bs 2026'!A:A,'tabhg 1a bs 2026'!B:B,,)</f>
        <v>15430</v>
      </c>
    </row>
    <row r="29" spans="1:24" x14ac:dyDescent="0.2">
      <c r="A29" s="53" t="s">
        <v>39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-766001.85</v>
      </c>
      <c r="H29" s="51">
        <v>-766001.85</v>
      </c>
      <c r="I29" s="51">
        <v>-766001.85</v>
      </c>
      <c r="J29" s="51">
        <v>-766001.85</v>
      </c>
      <c r="K29" s="51">
        <v>-766001.85</v>
      </c>
      <c r="L29" s="51">
        <v>-766001.85</v>
      </c>
      <c r="M29" s="51">
        <v>-766001.85</v>
      </c>
      <c r="N29" s="51"/>
      <c r="X29" s="18">
        <f>_xlfn.XLOOKUP(A29,'tabhg 1a bs 2026'!A:A,'tabhg 1a bs 2026'!B:B,,)</f>
        <v>-766001.85</v>
      </c>
    </row>
    <row r="30" spans="1:24" x14ac:dyDescent="0.2">
      <c r="A30" s="54" t="s">
        <v>40</v>
      </c>
      <c r="B30" s="55">
        <f t="shared" ref="B30:M30" si="2">SUM(B27:B29)</f>
        <v>6270885.7899999991</v>
      </c>
      <c r="C30" s="55">
        <f t="shared" si="2"/>
        <v>6270885.7899999991</v>
      </c>
      <c r="D30" s="55">
        <f t="shared" si="2"/>
        <v>6270885.7899999991</v>
      </c>
      <c r="E30" s="55">
        <f t="shared" si="2"/>
        <v>6475450.4899999993</v>
      </c>
      <c r="F30" s="55">
        <f t="shared" si="2"/>
        <v>7013367.4499999993</v>
      </c>
      <c r="G30" s="55">
        <f t="shared" si="2"/>
        <v>11369019.4</v>
      </c>
      <c r="H30" s="55">
        <f t="shared" si="2"/>
        <v>15052151.85</v>
      </c>
      <c r="I30" s="55">
        <f t="shared" si="2"/>
        <v>22401137.119999997</v>
      </c>
      <c r="J30" s="55">
        <f t="shared" si="2"/>
        <v>22411476.249999996</v>
      </c>
      <c r="K30" s="55">
        <f t="shared" si="2"/>
        <v>23070086.209999997</v>
      </c>
      <c r="L30" s="55">
        <f t="shared" si="2"/>
        <v>23685153.029999997</v>
      </c>
      <c r="M30" s="55">
        <f t="shared" si="2"/>
        <v>38664673.939999998</v>
      </c>
      <c r="N30" s="47"/>
      <c r="X30" s="18">
        <f>_xlfn.XLOOKUP(A30,'tabhg 1a bs 2026'!A:A,'tabhg 1a bs 2026'!B:B,,)</f>
        <v>31090308.059999999</v>
      </c>
    </row>
    <row r="31" spans="1:24" x14ac:dyDescent="0.2">
      <c r="A31" s="56" t="s">
        <v>41</v>
      </c>
      <c r="B31" s="55">
        <f t="shared" ref="B31:M31" si="3">SUM(B25,B30)</f>
        <v>6270885.7899999991</v>
      </c>
      <c r="C31" s="55">
        <f t="shared" si="3"/>
        <v>6270885.7899999991</v>
      </c>
      <c r="D31" s="55">
        <f t="shared" si="3"/>
        <v>6270885.7899999991</v>
      </c>
      <c r="E31" s="55">
        <f t="shared" si="3"/>
        <v>6475450.4899999993</v>
      </c>
      <c r="F31" s="55">
        <f t="shared" si="3"/>
        <v>7013367.4499999993</v>
      </c>
      <c r="G31" s="55">
        <f t="shared" si="3"/>
        <v>11402319.4</v>
      </c>
      <c r="H31" s="55">
        <f t="shared" si="3"/>
        <v>15147910.73</v>
      </c>
      <c r="I31" s="55">
        <f t="shared" si="3"/>
        <v>22627048.229999997</v>
      </c>
      <c r="J31" s="55">
        <f t="shared" si="3"/>
        <v>23246404.509999998</v>
      </c>
      <c r="K31" s="55">
        <f t="shared" si="3"/>
        <v>24119355.529999997</v>
      </c>
      <c r="L31" s="55">
        <f t="shared" si="3"/>
        <v>24716159.789999999</v>
      </c>
      <c r="M31" s="55">
        <f t="shared" si="3"/>
        <v>39657727.689999998</v>
      </c>
      <c r="N31" s="47"/>
      <c r="X31" s="18">
        <f>_xlfn.XLOOKUP(A31,'tabhg 1a bs 2026'!A:A,'tabhg 1a bs 2026'!B:B,,)</f>
        <v>32083361.809999999</v>
      </c>
    </row>
    <row r="32" spans="1:24" x14ac:dyDescent="0.2">
      <c r="A32" s="49" t="s">
        <v>42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X32" s="18">
        <f>_xlfn.XLOOKUP(A32,'tabhg 1a bs 2026'!A:A,'tabhg 1a bs 2026'!B:B,,)</f>
        <v>0</v>
      </c>
    </row>
    <row r="33" spans="1:24" x14ac:dyDescent="0.2">
      <c r="A33" s="50" t="s">
        <v>44</v>
      </c>
      <c r="B33" s="51">
        <v>0</v>
      </c>
      <c r="C33" s="51">
        <v>0</v>
      </c>
      <c r="D33" s="51">
        <v>0</v>
      </c>
      <c r="E33" s="51">
        <v>1740</v>
      </c>
      <c r="F33" s="51">
        <v>1874.58</v>
      </c>
      <c r="G33" s="51">
        <v>1874.58</v>
      </c>
      <c r="H33" s="51">
        <v>249003.97999999998</v>
      </c>
      <c r="I33" s="51">
        <v>9065776.4900000002</v>
      </c>
      <c r="J33" s="51">
        <v>1375368.4100000001</v>
      </c>
      <c r="K33" s="51">
        <v>1678708.7000000002</v>
      </c>
      <c r="L33" s="51">
        <v>2074540.5500000003</v>
      </c>
      <c r="M33" s="74">
        <v>2077812.9300000002</v>
      </c>
      <c r="N33" s="75"/>
      <c r="O33" s="76"/>
      <c r="P33" s="76"/>
      <c r="Q33" s="76"/>
      <c r="R33" s="76"/>
      <c r="S33" s="76"/>
      <c r="T33" s="76"/>
      <c r="U33" s="76"/>
      <c r="V33" s="76"/>
      <c r="W33" s="76"/>
      <c r="X33" s="77">
        <f>_xlfn.XLOOKUP(A33,'tabhg 1a bs 2026'!A:A,'tabhg 1a bs 2026'!B:B,,)</f>
        <v>2078728.2300000002</v>
      </c>
    </row>
    <row r="34" spans="1:24" x14ac:dyDescent="0.2">
      <c r="A34" s="50" t="s">
        <v>45</v>
      </c>
      <c r="B34" s="51">
        <v>0</v>
      </c>
      <c r="C34" s="51">
        <v>0</v>
      </c>
      <c r="D34" s="51">
        <v>0</v>
      </c>
      <c r="E34" s="51">
        <v>0</v>
      </c>
      <c r="F34" s="51">
        <v>0</v>
      </c>
      <c r="G34" s="51">
        <v>86072.21</v>
      </c>
      <c r="H34" s="51">
        <v>2802057.2199999997</v>
      </c>
      <c r="I34" s="51">
        <v>4481870.72</v>
      </c>
      <c r="J34" s="51">
        <v>6874155.9199999999</v>
      </c>
      <c r="K34" s="51">
        <v>8820243.5500000007</v>
      </c>
      <c r="L34" s="51">
        <v>9605309.790000001</v>
      </c>
      <c r="M34" s="51">
        <v>12770663.610000001</v>
      </c>
      <c r="N34" s="51"/>
      <c r="X34" s="18">
        <f>_xlfn.XLOOKUP(A34,'tabhg 1a bs 2026'!A:A,'tabhg 1a bs 2026'!B:B,,)</f>
        <v>14215715.340000002</v>
      </c>
    </row>
    <row r="35" spans="1:24" x14ac:dyDescent="0.2">
      <c r="A35" s="50" t="s">
        <v>46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-18301.82</v>
      </c>
      <c r="L35" s="51">
        <v>-168301.82</v>
      </c>
      <c r="M35" s="51">
        <v>-168301.82</v>
      </c>
      <c r="N35" s="51"/>
      <c r="R35" s="117" t="s">
        <v>8925</v>
      </c>
      <c r="S35" s="117"/>
      <c r="T35" s="117"/>
      <c r="X35" s="18">
        <f>_xlfn.XLOOKUP(A35,'tabhg 1a bs 2026'!A:A,'tabhg 1a bs 2026'!B:B,,)</f>
        <v>-168301.82</v>
      </c>
    </row>
    <row r="36" spans="1:24" x14ac:dyDescent="0.2">
      <c r="A36" s="52" t="s">
        <v>47</v>
      </c>
      <c r="B36" s="47"/>
      <c r="C36" s="47"/>
      <c r="D36" s="47"/>
      <c r="E36" s="47"/>
      <c r="F36" s="47"/>
      <c r="G36" s="47"/>
      <c r="H36" s="47">
        <f>G37-H37</f>
        <v>1345584.5099999998</v>
      </c>
      <c r="I36" s="47"/>
      <c r="J36" s="47"/>
      <c r="K36" s="47"/>
      <c r="L36" s="47"/>
      <c r="M36" s="47"/>
      <c r="N36" s="4" t="s">
        <v>8928</v>
      </c>
      <c r="O36" s="122" t="s">
        <v>8929</v>
      </c>
      <c r="P36" s="121" t="s">
        <v>8930</v>
      </c>
      <c r="T36" s="121" t="s">
        <v>8930</v>
      </c>
      <c r="X36" s="18">
        <f>_xlfn.XLOOKUP(A36,'tabhg 1a bs 2026'!A:A,'tabhg 1a bs 2026'!B:B,,)</f>
        <v>0</v>
      </c>
    </row>
    <row r="37" spans="1:24" x14ac:dyDescent="0.2">
      <c r="A37" s="53" t="s">
        <v>48</v>
      </c>
      <c r="B37" s="51">
        <v>0</v>
      </c>
      <c r="C37" s="51">
        <v>0</v>
      </c>
      <c r="D37" s="51">
        <v>0</v>
      </c>
      <c r="E37" s="51">
        <v>0</v>
      </c>
      <c r="F37" s="51">
        <v>1538.6</v>
      </c>
      <c r="G37" s="51">
        <v>14946308.969999999</v>
      </c>
      <c r="H37" s="51">
        <v>13600724.459999999</v>
      </c>
      <c r="I37" s="51">
        <v>7127739.9999999991</v>
      </c>
      <c r="J37" s="51">
        <v>5912884.5699999994</v>
      </c>
      <c r="K37" s="51">
        <v>5226855.22</v>
      </c>
      <c r="L37" s="51">
        <v>5122429.55</v>
      </c>
      <c r="M37" s="51">
        <v>4389019.96</v>
      </c>
      <c r="N37" s="51">
        <f>'tab12July cogs in sps'!H1235</f>
        <v>3347689.77</v>
      </c>
      <c r="O37" s="73">
        <f>'tab 13 aug cogs in sps'!H5577</f>
        <v>51431.11</v>
      </c>
      <c r="P37" s="73">
        <f>SUM(M37:O37)</f>
        <v>7788140.8400000008</v>
      </c>
      <c r="Q37" s="73"/>
      <c r="R37" s="73">
        <f>P37-T37</f>
        <v>-1679930.419999999</v>
      </c>
      <c r="S37" s="73"/>
      <c r="T37" s="73">
        <f>SUM(U37:X37)</f>
        <v>9468071.2599999998</v>
      </c>
      <c r="U37" s="124" t="s">
        <v>3542</v>
      </c>
      <c r="V37" s="73">
        <f>-'tab 3 bal sheetNtsuite Jan 2026'!J10</f>
        <v>417768.91999999981</v>
      </c>
      <c r="W37" s="73">
        <f>-'tab 3 bal sheetNtsuite Jan 2026'!J9</f>
        <v>-1462939.66</v>
      </c>
      <c r="X37" s="18">
        <f>_xlfn.XLOOKUP(A37,'tabhg 1a bs 2026'!A:A,'tabhg 1a bs 2026'!B:B,,)</f>
        <v>10513242</v>
      </c>
    </row>
    <row r="38" spans="1:24" x14ac:dyDescent="0.2">
      <c r="A38" s="53" t="s">
        <v>49</v>
      </c>
      <c r="B38" s="51">
        <v>0</v>
      </c>
      <c r="C38" s="51">
        <v>0</v>
      </c>
      <c r="D38" s="51">
        <v>0</v>
      </c>
      <c r="E38" s="51">
        <v>0</v>
      </c>
      <c r="F38" s="51">
        <v>0</v>
      </c>
      <c r="G38" s="78">
        <v>2135520.9300000002</v>
      </c>
      <c r="H38" s="79">
        <v>2135520.9300000002</v>
      </c>
      <c r="I38" s="79">
        <v>2135520.9300000002</v>
      </c>
      <c r="J38" s="79">
        <v>2135520.9300000002</v>
      </c>
      <c r="K38" s="79">
        <v>2135520.9300000002</v>
      </c>
      <c r="L38" s="79">
        <v>2135520.9300000002</v>
      </c>
      <c r="M38" s="79">
        <v>2135520.9300000002</v>
      </c>
      <c r="N38" s="79"/>
      <c r="O38" s="80"/>
      <c r="P38" s="80"/>
      <c r="Q38" s="80"/>
      <c r="R38" s="80"/>
      <c r="S38" s="80"/>
      <c r="T38" s="80"/>
      <c r="U38" s="112" t="s">
        <v>3542</v>
      </c>
      <c r="V38" s="112" t="s">
        <v>3538</v>
      </c>
      <c r="W38" s="80"/>
      <c r="X38" s="18">
        <f>_xlfn.XLOOKUP(A38,'tabhg 1a bs 2026'!A:A,'tabhg 1a bs 2026'!B:B,,)</f>
        <v>2135520.9300000002</v>
      </c>
    </row>
    <row r="39" spans="1:24" x14ac:dyDescent="0.2">
      <c r="A39" s="53" t="s">
        <v>50</v>
      </c>
      <c r="B39" s="51">
        <v>0</v>
      </c>
      <c r="C39" s="51">
        <v>0</v>
      </c>
      <c r="D39" s="51">
        <v>0</v>
      </c>
      <c r="E39" s="51">
        <v>0</v>
      </c>
      <c r="F39" s="51">
        <v>0</v>
      </c>
      <c r="G39" s="81">
        <v>899003.97</v>
      </c>
      <c r="H39" s="51">
        <v>899003.97</v>
      </c>
      <c r="I39" s="51">
        <v>899003.97</v>
      </c>
      <c r="J39" s="51">
        <v>899003.97</v>
      </c>
      <c r="K39" s="51">
        <v>899003.97</v>
      </c>
      <c r="L39" s="51">
        <v>899003.97</v>
      </c>
      <c r="M39" s="51">
        <v>899003.97</v>
      </c>
      <c r="N39" s="51"/>
      <c r="X39" s="18">
        <f>_xlfn.XLOOKUP(A39,'tabhg 1a bs 2026'!A:A,'tabhg 1a bs 2026'!B:B,,)</f>
        <v>899003.97</v>
      </c>
    </row>
    <row r="40" spans="1:24" x14ac:dyDescent="0.2">
      <c r="A40" s="53" t="s">
        <v>51</v>
      </c>
      <c r="B40" s="51">
        <v>0</v>
      </c>
      <c r="C40" s="51">
        <v>0</v>
      </c>
      <c r="D40" s="51">
        <v>0</v>
      </c>
      <c r="E40" s="51">
        <v>0</v>
      </c>
      <c r="F40" s="51">
        <v>0</v>
      </c>
      <c r="G40" s="81">
        <v>1456.86</v>
      </c>
      <c r="H40" s="51">
        <v>1456.86</v>
      </c>
      <c r="I40" s="51">
        <v>1456.86</v>
      </c>
      <c r="J40" s="51">
        <v>1456.86</v>
      </c>
      <c r="K40" s="51">
        <v>1456.86</v>
      </c>
      <c r="L40" s="51">
        <v>1456.86</v>
      </c>
      <c r="M40" s="51">
        <v>1456.86</v>
      </c>
      <c r="N40" s="51"/>
      <c r="X40" s="18">
        <f>_xlfn.XLOOKUP(A40,'tabhg 1a bs 2026'!A:A,'tabhg 1a bs 2026'!B:B,,)</f>
        <v>1456.86</v>
      </c>
    </row>
    <row r="41" spans="1:24" x14ac:dyDescent="0.2">
      <c r="A41" s="53" t="s">
        <v>52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81">
        <v>18722.87</v>
      </c>
      <c r="H41" s="51">
        <v>18722.87</v>
      </c>
      <c r="I41" s="51">
        <v>18722.87</v>
      </c>
      <c r="J41" s="51">
        <v>18722.87</v>
      </c>
      <c r="K41" s="51">
        <v>18722.87</v>
      </c>
      <c r="L41" s="51">
        <v>18722.87</v>
      </c>
      <c r="M41" s="51">
        <v>18722.87</v>
      </c>
      <c r="N41" s="51"/>
      <c r="X41" s="18">
        <f>_xlfn.XLOOKUP(A41,'tabhg 1a bs 2026'!A:A,'tabhg 1a bs 2026'!B:B,,)</f>
        <v>18722.87</v>
      </c>
    </row>
    <row r="42" spans="1:24" x14ac:dyDescent="0.2">
      <c r="A42" s="53" t="s">
        <v>53</v>
      </c>
      <c r="B42" s="51">
        <v>0</v>
      </c>
      <c r="C42" s="51">
        <v>0</v>
      </c>
      <c r="D42" s="51">
        <v>0</v>
      </c>
      <c r="E42" s="51">
        <v>0</v>
      </c>
      <c r="F42" s="51">
        <v>0</v>
      </c>
      <c r="G42" s="82">
        <v>-1000000</v>
      </c>
      <c r="H42" s="83">
        <v>-1000000</v>
      </c>
      <c r="I42" s="83">
        <v>-1000000</v>
      </c>
      <c r="J42" s="83">
        <v>-1000000</v>
      </c>
      <c r="K42" s="83">
        <v>-1000000</v>
      </c>
      <c r="L42" s="83">
        <v>-1000000</v>
      </c>
      <c r="M42" s="83">
        <v>-1000000</v>
      </c>
      <c r="N42" s="83"/>
      <c r="O42" s="84"/>
      <c r="P42" s="84"/>
      <c r="Q42" s="84"/>
      <c r="R42" s="84"/>
      <c r="S42" s="84"/>
      <c r="T42" s="84"/>
      <c r="U42" s="84"/>
      <c r="V42" s="84"/>
      <c r="W42" s="84"/>
      <c r="X42" s="18">
        <f>_xlfn.XLOOKUP(A42,'tabhg 1a bs 2026'!A:A,'tabhg 1a bs 2026'!B:B,,)</f>
        <v>-1000000</v>
      </c>
    </row>
    <row r="43" spans="1:24" x14ac:dyDescent="0.2">
      <c r="A43" s="54" t="s">
        <v>54</v>
      </c>
      <c r="B43" s="55">
        <f t="shared" ref="B43:M43" si="4">SUM(B37:B42)</f>
        <v>0</v>
      </c>
      <c r="C43" s="55">
        <f t="shared" si="4"/>
        <v>0</v>
      </c>
      <c r="D43" s="55">
        <f t="shared" si="4"/>
        <v>0</v>
      </c>
      <c r="E43" s="55">
        <f t="shared" si="4"/>
        <v>0</v>
      </c>
      <c r="F43" s="55">
        <f t="shared" si="4"/>
        <v>1538.6</v>
      </c>
      <c r="G43" s="113">
        <f t="shared" si="4"/>
        <v>17001013.599999998</v>
      </c>
      <c r="H43" s="47">
        <f t="shared" si="4"/>
        <v>15655429.089999998</v>
      </c>
      <c r="I43" s="47">
        <f t="shared" si="4"/>
        <v>9182444.629999999</v>
      </c>
      <c r="J43" s="47">
        <f t="shared" si="4"/>
        <v>7967589.1999999993</v>
      </c>
      <c r="K43" s="47">
        <f t="shared" si="4"/>
        <v>7281559.8500000006</v>
      </c>
      <c r="L43" s="47">
        <f t="shared" si="4"/>
        <v>7177134.1800000006</v>
      </c>
      <c r="M43" s="47">
        <f t="shared" si="4"/>
        <v>6443724.5900000008</v>
      </c>
      <c r="N43" s="47"/>
      <c r="X43" s="18">
        <f>_xlfn.XLOOKUP(A43,'tabhg 1a bs 2026'!A:A,'tabhg 1a bs 2026'!B:B,,)</f>
        <v>12567946.629999999</v>
      </c>
    </row>
    <row r="44" spans="1:24" x14ac:dyDescent="0.2">
      <c r="A44" s="52" t="s">
        <v>55</v>
      </c>
      <c r="B44" s="47"/>
      <c r="C44" s="47"/>
      <c r="D44" s="47"/>
      <c r="E44" s="47"/>
      <c r="F44" s="47"/>
      <c r="G44" s="4" t="s">
        <v>8927</v>
      </c>
      <c r="H44" s="47"/>
      <c r="I44" s="47"/>
      <c r="J44" s="47"/>
      <c r="K44" s="47"/>
      <c r="L44" s="47"/>
      <c r="M44" s="47"/>
      <c r="N44" s="47"/>
      <c r="X44" s="18">
        <f>_xlfn.XLOOKUP(A44,'tabhg 1a bs 2026'!A:A,'tabhg 1a bs 2026'!B:B,,)</f>
        <v>0</v>
      </c>
    </row>
    <row r="45" spans="1:24" x14ac:dyDescent="0.2">
      <c r="A45" s="53" t="s">
        <v>56</v>
      </c>
      <c r="B45" s="51">
        <v>0</v>
      </c>
      <c r="C45" s="51">
        <v>0</v>
      </c>
      <c r="D45" s="51">
        <v>0</v>
      </c>
      <c r="E45" s="51">
        <v>0</v>
      </c>
      <c r="F45" s="51">
        <v>0</v>
      </c>
      <c r="G45" s="51">
        <v>177485.31</v>
      </c>
      <c r="H45" s="51">
        <v>177485.31</v>
      </c>
      <c r="I45" s="51">
        <v>177485.31</v>
      </c>
      <c r="J45" s="51">
        <v>177485.31</v>
      </c>
      <c r="K45" s="51">
        <v>177485.31</v>
      </c>
      <c r="L45" s="51">
        <v>177485.31</v>
      </c>
      <c r="M45" s="51">
        <v>177485.31</v>
      </c>
      <c r="N45" s="51"/>
      <c r="X45" s="18">
        <f>_xlfn.XLOOKUP(A45,'tabhg 1a bs 2026'!A:A,'tabhg 1a bs 2026'!B:B,,)</f>
        <v>177485.31</v>
      </c>
    </row>
    <row r="46" spans="1:24" x14ac:dyDescent="0.2">
      <c r="A46" s="54" t="s">
        <v>57</v>
      </c>
      <c r="B46" s="55">
        <f t="shared" ref="B46:M46" si="5">SUM(B45)</f>
        <v>0</v>
      </c>
      <c r="C46" s="55">
        <f t="shared" si="5"/>
        <v>0</v>
      </c>
      <c r="D46" s="55">
        <f t="shared" si="5"/>
        <v>0</v>
      </c>
      <c r="E46" s="55">
        <f t="shared" si="5"/>
        <v>0</v>
      </c>
      <c r="F46" s="55">
        <f t="shared" si="5"/>
        <v>0</v>
      </c>
      <c r="G46" s="55">
        <f t="shared" si="5"/>
        <v>177485.31</v>
      </c>
      <c r="H46" s="55">
        <f t="shared" si="5"/>
        <v>177485.31</v>
      </c>
      <c r="I46" s="55">
        <f t="shared" si="5"/>
        <v>177485.31</v>
      </c>
      <c r="J46" s="55">
        <f t="shared" si="5"/>
        <v>177485.31</v>
      </c>
      <c r="K46" s="55">
        <f t="shared" si="5"/>
        <v>177485.31</v>
      </c>
      <c r="L46" s="55">
        <f t="shared" si="5"/>
        <v>177485.31</v>
      </c>
      <c r="M46" s="55">
        <f t="shared" si="5"/>
        <v>177485.31</v>
      </c>
      <c r="N46" s="47"/>
      <c r="X46" s="18">
        <f>_xlfn.XLOOKUP(A46,'tabhg 1a bs 2026'!A:A,'tabhg 1a bs 2026'!B:B,,)</f>
        <v>177485.31</v>
      </c>
    </row>
    <row r="47" spans="1:24" x14ac:dyDescent="0.2">
      <c r="A47" s="56" t="s">
        <v>58</v>
      </c>
      <c r="B47" s="55">
        <f t="shared" ref="B47:M47" si="6">SUM(B33:B35,B43,B46)</f>
        <v>0</v>
      </c>
      <c r="C47" s="55">
        <f t="shared" si="6"/>
        <v>0</v>
      </c>
      <c r="D47" s="55">
        <f t="shared" si="6"/>
        <v>0</v>
      </c>
      <c r="E47" s="55">
        <f t="shared" si="6"/>
        <v>1740</v>
      </c>
      <c r="F47" s="55">
        <f t="shared" si="6"/>
        <v>3413.18</v>
      </c>
      <c r="G47" s="55">
        <f t="shared" si="6"/>
        <v>17266445.699999996</v>
      </c>
      <c r="H47" s="55">
        <f t="shared" si="6"/>
        <v>18883975.599999998</v>
      </c>
      <c r="I47" s="55">
        <f t="shared" si="6"/>
        <v>22907577.149999999</v>
      </c>
      <c r="J47" s="55">
        <f t="shared" si="6"/>
        <v>16394598.84</v>
      </c>
      <c r="K47" s="55">
        <f t="shared" si="6"/>
        <v>17939695.59</v>
      </c>
      <c r="L47" s="55">
        <f t="shared" si="6"/>
        <v>18866168.010000002</v>
      </c>
      <c r="M47" s="55">
        <f t="shared" si="6"/>
        <v>21301384.620000001</v>
      </c>
      <c r="N47" s="47"/>
      <c r="X47" s="18">
        <f>_xlfn.XLOOKUP(A47,'tabhg 1a bs 2026'!A:A,'tabhg 1a bs 2026'!B:B,,)</f>
        <v>29688992.149999999</v>
      </c>
    </row>
    <row r="48" spans="1:24" x14ac:dyDescent="0.2">
      <c r="A48" s="57" t="s">
        <v>59</v>
      </c>
      <c r="B48" s="58">
        <f t="shared" ref="B48:M48" si="7">B23+B31+0+B47</f>
        <v>14257668.219999999</v>
      </c>
      <c r="C48" s="58">
        <f t="shared" si="7"/>
        <v>14983100.109999999</v>
      </c>
      <c r="D48" s="58">
        <f t="shared" si="7"/>
        <v>18068983</v>
      </c>
      <c r="E48" s="58">
        <f t="shared" si="7"/>
        <v>20178179.66</v>
      </c>
      <c r="F48" s="58">
        <f t="shared" si="7"/>
        <v>24125930.490000002</v>
      </c>
      <c r="G48" s="58">
        <f t="shared" si="7"/>
        <v>22537053.699999999</v>
      </c>
      <c r="H48" s="58">
        <f t="shared" si="7"/>
        <v>27919296.850000001</v>
      </c>
      <c r="I48" s="58">
        <f t="shared" si="7"/>
        <v>39429358.519999996</v>
      </c>
      <c r="J48" s="58">
        <f t="shared" si="7"/>
        <v>34040996.760000005</v>
      </c>
      <c r="K48" s="58">
        <f t="shared" si="7"/>
        <v>35724747.099999994</v>
      </c>
      <c r="L48" s="58">
        <f t="shared" si="7"/>
        <v>37297810.870000005</v>
      </c>
      <c r="M48" s="58">
        <f t="shared" si="7"/>
        <v>54283230.799999997</v>
      </c>
      <c r="N48" s="47"/>
      <c r="X48" s="18">
        <f>_xlfn.XLOOKUP(A48,'tabhg 1a bs 2026'!A:A,'tabhg 1a bs 2026'!B:B,,)</f>
        <v>58940878.950000003</v>
      </c>
    </row>
    <row r="49" spans="1:14" x14ac:dyDescent="0.2">
      <c r="A49" s="48" t="s">
        <v>60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</row>
    <row r="50" spans="1:14" x14ac:dyDescent="0.2">
      <c r="A50" s="49" t="s">
        <v>61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</row>
    <row r="51" spans="1:14" x14ac:dyDescent="0.2">
      <c r="A51" s="50" t="s">
        <v>62</v>
      </c>
      <c r="B51" s="51">
        <v>0</v>
      </c>
      <c r="C51" s="51">
        <v>0</v>
      </c>
      <c r="D51" s="51">
        <v>0</v>
      </c>
      <c r="E51" s="51">
        <v>0</v>
      </c>
      <c r="F51" s="51">
        <v>3227</v>
      </c>
      <c r="G51" s="51">
        <v>3227</v>
      </c>
      <c r="H51" s="51">
        <v>3227</v>
      </c>
      <c r="I51" s="51">
        <v>3227</v>
      </c>
      <c r="J51" s="51">
        <v>3227</v>
      </c>
      <c r="K51" s="51">
        <v>3227</v>
      </c>
      <c r="L51" s="51">
        <v>3227</v>
      </c>
      <c r="M51" s="51">
        <v>3227</v>
      </c>
      <c r="N51" s="51"/>
    </row>
    <row r="52" spans="1:14" x14ac:dyDescent="0.2">
      <c r="A52" s="56" t="s">
        <v>63</v>
      </c>
      <c r="B52" s="55">
        <f t="shared" ref="B52:M52" si="8">SUM(B51)</f>
        <v>0</v>
      </c>
      <c r="C52" s="55">
        <f t="shared" si="8"/>
        <v>0</v>
      </c>
      <c r="D52" s="55">
        <f t="shared" si="8"/>
        <v>0</v>
      </c>
      <c r="E52" s="55">
        <f t="shared" si="8"/>
        <v>0</v>
      </c>
      <c r="F52" s="55">
        <f t="shared" si="8"/>
        <v>3227</v>
      </c>
      <c r="G52" s="55">
        <f t="shared" si="8"/>
        <v>3227</v>
      </c>
      <c r="H52" s="55">
        <f t="shared" si="8"/>
        <v>3227</v>
      </c>
      <c r="I52" s="55">
        <f t="shared" si="8"/>
        <v>3227</v>
      </c>
      <c r="J52" s="55">
        <f t="shared" si="8"/>
        <v>3227</v>
      </c>
      <c r="K52" s="55">
        <f t="shared" si="8"/>
        <v>3227</v>
      </c>
      <c r="L52" s="55">
        <f t="shared" si="8"/>
        <v>3227</v>
      </c>
      <c r="M52" s="55">
        <f t="shared" si="8"/>
        <v>3227</v>
      </c>
      <c r="N52" s="47"/>
    </row>
    <row r="53" spans="1:14" x14ac:dyDescent="0.2">
      <c r="A53" s="49" t="s">
        <v>64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</row>
    <row r="54" spans="1:14" x14ac:dyDescent="0.2">
      <c r="A54" s="50" t="s">
        <v>65</v>
      </c>
      <c r="B54" s="51">
        <v>0</v>
      </c>
      <c r="C54" s="51">
        <v>0</v>
      </c>
      <c r="D54" s="51">
        <v>0</v>
      </c>
      <c r="E54" s="51">
        <v>0</v>
      </c>
      <c r="F54" s="51">
        <v>0</v>
      </c>
      <c r="G54" s="51">
        <v>41183.31</v>
      </c>
      <c r="H54" s="51">
        <v>41183.31</v>
      </c>
      <c r="I54" s="51">
        <v>41183.31</v>
      </c>
      <c r="J54" s="51">
        <v>41183.31</v>
      </c>
      <c r="K54" s="51">
        <v>41183.31</v>
      </c>
      <c r="L54" s="51">
        <v>41183.31</v>
      </c>
      <c r="M54" s="51">
        <v>41183.31</v>
      </c>
      <c r="N54" s="51"/>
    </row>
    <row r="55" spans="1:14" x14ac:dyDescent="0.2">
      <c r="A55" s="50" t="s">
        <v>66</v>
      </c>
      <c r="B55" s="51">
        <v>0</v>
      </c>
      <c r="C55" s="51">
        <v>0</v>
      </c>
      <c r="D55" s="51">
        <v>0</v>
      </c>
      <c r="E55" s="51">
        <v>0</v>
      </c>
      <c r="F55" s="51">
        <v>0</v>
      </c>
      <c r="G55" s="51">
        <v>449068.68</v>
      </c>
      <c r="H55" s="51">
        <v>453228.68</v>
      </c>
      <c r="I55" s="51">
        <v>453228.68</v>
      </c>
      <c r="J55" s="51">
        <v>453228.68</v>
      </c>
      <c r="K55" s="51">
        <v>453228.68</v>
      </c>
      <c r="L55" s="51">
        <v>453228.68</v>
      </c>
      <c r="M55" s="51">
        <v>453228.68</v>
      </c>
      <c r="N55" s="51"/>
    </row>
    <row r="56" spans="1:14" x14ac:dyDescent="0.2">
      <c r="A56" s="50" t="s">
        <v>67</v>
      </c>
      <c r="B56" s="51">
        <v>0</v>
      </c>
      <c r="C56" s="51">
        <v>0</v>
      </c>
      <c r="D56" s="51">
        <v>0</v>
      </c>
      <c r="E56" s="51">
        <v>0</v>
      </c>
      <c r="F56" s="51">
        <v>0</v>
      </c>
      <c r="G56" s="51">
        <v>2120560.2200000002</v>
      </c>
      <c r="H56" s="51">
        <v>2120560.2200000002</v>
      </c>
      <c r="I56" s="51">
        <v>2120560.2200000002</v>
      </c>
      <c r="J56" s="51">
        <v>2127630.75</v>
      </c>
      <c r="K56" s="51">
        <v>2127630.75</v>
      </c>
      <c r="L56" s="51">
        <v>2127630.75</v>
      </c>
      <c r="M56" s="51">
        <v>2127630.75</v>
      </c>
      <c r="N56" s="51"/>
    </row>
    <row r="57" spans="1:14" x14ac:dyDescent="0.2">
      <c r="A57" s="50" t="s">
        <v>68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437491.46</v>
      </c>
      <c r="H57" s="51">
        <v>437491.46</v>
      </c>
      <c r="I57" s="51">
        <v>437491.46</v>
      </c>
      <c r="J57" s="51">
        <v>496121.46</v>
      </c>
      <c r="K57" s="51">
        <v>496121.46</v>
      </c>
      <c r="L57" s="51">
        <v>496121.46</v>
      </c>
      <c r="M57" s="51">
        <v>496121.46</v>
      </c>
      <c r="N57" s="51"/>
    </row>
    <row r="58" spans="1:14" x14ac:dyDescent="0.2">
      <c r="A58" s="50" t="s">
        <v>69</v>
      </c>
      <c r="B58" s="51">
        <v>0</v>
      </c>
      <c r="C58" s="51">
        <v>0</v>
      </c>
      <c r="D58" s="51">
        <v>0</v>
      </c>
      <c r="E58" s="51">
        <v>0</v>
      </c>
      <c r="F58" s="51">
        <v>0</v>
      </c>
      <c r="G58" s="51">
        <v>5633130.9100000001</v>
      </c>
      <c r="H58" s="51">
        <v>5635482.9100000001</v>
      </c>
      <c r="I58" s="51">
        <v>5635482.9100000001</v>
      </c>
      <c r="J58" s="51">
        <v>5945372.3700000001</v>
      </c>
      <c r="K58" s="51">
        <v>5945372.3700000001</v>
      </c>
      <c r="L58" s="51">
        <v>5945372.3700000001</v>
      </c>
      <c r="M58" s="51">
        <v>5945372.3700000001</v>
      </c>
      <c r="N58" s="51"/>
    </row>
    <row r="59" spans="1:14" x14ac:dyDescent="0.2">
      <c r="A59" s="50" t="s">
        <v>70</v>
      </c>
      <c r="B59" s="51">
        <v>0</v>
      </c>
      <c r="C59" s="51">
        <v>0</v>
      </c>
      <c r="D59" s="51">
        <v>0</v>
      </c>
      <c r="E59" s="51">
        <v>0</v>
      </c>
      <c r="F59" s="51">
        <v>0</v>
      </c>
      <c r="G59" s="51">
        <v>4802</v>
      </c>
      <c r="H59" s="51">
        <v>4802</v>
      </c>
      <c r="I59" s="51">
        <v>4802</v>
      </c>
      <c r="J59" s="51">
        <v>4802</v>
      </c>
      <c r="K59" s="51">
        <v>4802</v>
      </c>
      <c r="L59" s="51">
        <v>4802</v>
      </c>
      <c r="M59" s="51">
        <v>4802</v>
      </c>
      <c r="N59" s="51"/>
    </row>
    <row r="60" spans="1:14" x14ac:dyDescent="0.2">
      <c r="A60" s="56" t="s">
        <v>71</v>
      </c>
      <c r="B60" s="55">
        <f t="shared" ref="B60:M60" si="9">SUM(B54:B59)</f>
        <v>0</v>
      </c>
      <c r="C60" s="55">
        <f t="shared" si="9"/>
        <v>0</v>
      </c>
      <c r="D60" s="55">
        <f t="shared" si="9"/>
        <v>0</v>
      </c>
      <c r="E60" s="55">
        <f t="shared" si="9"/>
        <v>0</v>
      </c>
      <c r="F60" s="55">
        <f t="shared" si="9"/>
        <v>0</v>
      </c>
      <c r="G60" s="55">
        <f t="shared" si="9"/>
        <v>8686236.5800000001</v>
      </c>
      <c r="H60" s="55">
        <f t="shared" si="9"/>
        <v>8692748.5800000001</v>
      </c>
      <c r="I60" s="55">
        <f t="shared" si="9"/>
        <v>8692748.5800000001</v>
      </c>
      <c r="J60" s="55">
        <f t="shared" si="9"/>
        <v>9068338.5700000003</v>
      </c>
      <c r="K60" s="55">
        <f t="shared" si="9"/>
        <v>9068338.5700000003</v>
      </c>
      <c r="L60" s="55">
        <f t="shared" si="9"/>
        <v>9068338.5700000003</v>
      </c>
      <c r="M60" s="55">
        <f t="shared" si="9"/>
        <v>9068338.5700000003</v>
      </c>
      <c r="N60" s="47"/>
    </row>
    <row r="61" spans="1:14" x14ac:dyDescent="0.2">
      <c r="A61" s="59" t="s">
        <v>72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-2884036.8</v>
      </c>
      <c r="H61" s="51">
        <v>-2884036.8</v>
      </c>
      <c r="I61" s="51">
        <v>-2884036.8</v>
      </c>
      <c r="J61" s="51">
        <v>-2884036.8</v>
      </c>
      <c r="K61" s="51">
        <v>-2884036.8</v>
      </c>
      <c r="L61" s="51">
        <v>-2884036.8</v>
      </c>
      <c r="M61" s="51">
        <v>-2928443.76</v>
      </c>
      <c r="N61" s="51"/>
    </row>
    <row r="62" spans="1:14" x14ac:dyDescent="0.2">
      <c r="A62" s="60" t="s">
        <v>73</v>
      </c>
      <c r="B62" s="55">
        <f t="shared" ref="B62:M62" si="10">SUM(B52,B60:B61)</f>
        <v>0</v>
      </c>
      <c r="C62" s="55">
        <f t="shared" si="10"/>
        <v>0</v>
      </c>
      <c r="D62" s="55">
        <f t="shared" si="10"/>
        <v>0</v>
      </c>
      <c r="E62" s="55">
        <f t="shared" si="10"/>
        <v>0</v>
      </c>
      <c r="F62" s="55">
        <f t="shared" si="10"/>
        <v>3227</v>
      </c>
      <c r="G62" s="55">
        <f t="shared" si="10"/>
        <v>5805426.7800000003</v>
      </c>
      <c r="H62" s="55">
        <f t="shared" si="10"/>
        <v>5811938.7800000003</v>
      </c>
      <c r="I62" s="55">
        <f t="shared" si="10"/>
        <v>5811938.7800000003</v>
      </c>
      <c r="J62" s="55">
        <f t="shared" si="10"/>
        <v>6187528.7700000005</v>
      </c>
      <c r="K62" s="55">
        <f t="shared" si="10"/>
        <v>6187528.7700000005</v>
      </c>
      <c r="L62" s="55">
        <f t="shared" si="10"/>
        <v>6187528.7700000005</v>
      </c>
      <c r="M62" s="55">
        <f t="shared" si="10"/>
        <v>6143121.8100000005</v>
      </c>
      <c r="N62" s="47"/>
    </row>
    <row r="63" spans="1:14" x14ac:dyDescent="0.2">
      <c r="A63" s="48" t="s">
        <v>74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</row>
    <row r="64" spans="1:14" x14ac:dyDescent="0.2">
      <c r="A64" s="49" t="s">
        <v>75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</row>
    <row r="65" spans="1:14" x14ac:dyDescent="0.2">
      <c r="A65" s="50" t="s">
        <v>76</v>
      </c>
      <c r="B65" s="51">
        <v>0</v>
      </c>
      <c r="C65" s="51">
        <v>0</v>
      </c>
      <c r="D65" s="51">
        <v>0</v>
      </c>
      <c r="E65" s="51">
        <v>0</v>
      </c>
      <c r="F65" s="51">
        <v>0</v>
      </c>
      <c r="G65" s="51">
        <v>62000</v>
      </c>
      <c r="H65" s="51">
        <v>62000</v>
      </c>
      <c r="I65" s="51">
        <v>62000</v>
      </c>
      <c r="J65" s="51">
        <v>62000</v>
      </c>
      <c r="K65" s="51">
        <v>62000</v>
      </c>
      <c r="L65" s="51">
        <v>62000</v>
      </c>
      <c r="M65" s="51">
        <v>62000</v>
      </c>
      <c r="N65" s="51"/>
    </row>
    <row r="66" spans="1:14" x14ac:dyDescent="0.2">
      <c r="A66" s="50" t="s">
        <v>77</v>
      </c>
      <c r="B66" s="51">
        <v>0</v>
      </c>
      <c r="C66" s="51">
        <v>0</v>
      </c>
      <c r="D66" s="51">
        <v>0</v>
      </c>
      <c r="E66" s="51">
        <v>0</v>
      </c>
      <c r="F66" s="51">
        <v>0</v>
      </c>
      <c r="G66" s="51">
        <v>365000</v>
      </c>
      <c r="H66" s="51">
        <v>365000</v>
      </c>
      <c r="I66" s="51">
        <v>365000</v>
      </c>
      <c r="J66" s="51">
        <v>365000</v>
      </c>
      <c r="K66" s="51">
        <v>365000</v>
      </c>
      <c r="L66" s="51">
        <v>365000</v>
      </c>
      <c r="M66" s="51">
        <v>365000</v>
      </c>
      <c r="N66" s="51"/>
    </row>
    <row r="67" spans="1:14" x14ac:dyDescent="0.2">
      <c r="A67" s="56" t="s">
        <v>78</v>
      </c>
      <c r="B67" s="55">
        <f t="shared" ref="B67:M67" si="11">SUM(B65:B66)</f>
        <v>0</v>
      </c>
      <c r="C67" s="55">
        <f t="shared" si="11"/>
        <v>0</v>
      </c>
      <c r="D67" s="55">
        <f t="shared" si="11"/>
        <v>0</v>
      </c>
      <c r="E67" s="55">
        <f t="shared" si="11"/>
        <v>0</v>
      </c>
      <c r="F67" s="55">
        <f t="shared" si="11"/>
        <v>0</v>
      </c>
      <c r="G67" s="55">
        <f t="shared" si="11"/>
        <v>427000</v>
      </c>
      <c r="H67" s="55">
        <f t="shared" si="11"/>
        <v>427000</v>
      </c>
      <c r="I67" s="55">
        <f t="shared" si="11"/>
        <v>427000</v>
      </c>
      <c r="J67" s="55">
        <f t="shared" si="11"/>
        <v>427000</v>
      </c>
      <c r="K67" s="55">
        <f t="shared" si="11"/>
        <v>427000</v>
      </c>
      <c r="L67" s="55">
        <f t="shared" si="11"/>
        <v>427000</v>
      </c>
      <c r="M67" s="55">
        <f t="shared" si="11"/>
        <v>427000</v>
      </c>
      <c r="N67" s="47"/>
    </row>
    <row r="68" spans="1:14" x14ac:dyDescent="0.2">
      <c r="A68" s="49" t="s">
        <v>79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</row>
    <row r="69" spans="1:14" x14ac:dyDescent="0.2">
      <c r="A69" s="50" t="s">
        <v>80</v>
      </c>
      <c r="B69" s="51">
        <v>0</v>
      </c>
      <c r="C69" s="51">
        <v>0</v>
      </c>
      <c r="D69" s="51">
        <v>0</v>
      </c>
      <c r="E69" s="51">
        <v>0</v>
      </c>
      <c r="F69" s="51">
        <v>0</v>
      </c>
      <c r="G69" s="51">
        <v>2151414.9300000002</v>
      </c>
      <c r="H69" s="51">
        <v>2151414.9300000002</v>
      </c>
      <c r="I69" s="51">
        <v>2151414.9300000002</v>
      </c>
      <c r="J69" s="51">
        <v>2136414.9300000002</v>
      </c>
      <c r="K69" s="51">
        <v>2236414.9300000002</v>
      </c>
      <c r="L69" s="51">
        <v>2236414.9300000002</v>
      </c>
      <c r="M69" s="51">
        <v>2236414.9300000002</v>
      </c>
      <c r="N69" s="51"/>
    </row>
    <row r="70" spans="1:14" x14ac:dyDescent="0.2">
      <c r="A70" s="50" t="s">
        <v>81</v>
      </c>
      <c r="B70" s="51">
        <v>0</v>
      </c>
      <c r="C70" s="51">
        <v>0</v>
      </c>
      <c r="D70" s="51">
        <v>0</v>
      </c>
      <c r="E70" s="51">
        <v>0</v>
      </c>
      <c r="F70" s="51">
        <v>0</v>
      </c>
      <c r="G70" s="51">
        <v>-821160.07</v>
      </c>
      <c r="H70" s="51">
        <v>-821160.07</v>
      </c>
      <c r="I70" s="51">
        <v>-821160.07</v>
      </c>
      <c r="J70" s="51">
        <v>-821160.07</v>
      </c>
      <c r="K70" s="51">
        <v>-421160.06999999995</v>
      </c>
      <c r="L70" s="51">
        <v>-221160.06999999995</v>
      </c>
      <c r="M70" s="51">
        <v>-221160.06999999995</v>
      </c>
      <c r="N70" s="51"/>
    </row>
    <row r="71" spans="1:14" x14ac:dyDescent="0.2">
      <c r="A71" s="50" t="s">
        <v>82</v>
      </c>
      <c r="B71" s="51">
        <v>0</v>
      </c>
      <c r="C71" s="51">
        <v>0</v>
      </c>
      <c r="D71" s="51">
        <v>0</v>
      </c>
      <c r="E71" s="51">
        <v>0</v>
      </c>
      <c r="F71" s="51">
        <v>0</v>
      </c>
      <c r="G71" s="51">
        <v>-616602.82999999996</v>
      </c>
      <c r="H71" s="51">
        <v>205971.12</v>
      </c>
      <c r="I71" s="51">
        <v>183278.8</v>
      </c>
      <c r="J71" s="51">
        <v>1753278.8800000001</v>
      </c>
      <c r="K71" s="51">
        <v>1978662.2600000002</v>
      </c>
      <c r="L71" s="51">
        <v>2039837.0800000003</v>
      </c>
      <c r="M71" s="51">
        <v>2120112.5900000003</v>
      </c>
      <c r="N71" s="51"/>
    </row>
    <row r="72" spans="1:14" x14ac:dyDescent="0.2">
      <c r="A72" s="50" t="s">
        <v>83</v>
      </c>
      <c r="B72" s="51">
        <v>0</v>
      </c>
      <c r="C72" s="51">
        <v>0</v>
      </c>
      <c r="D72" s="51">
        <v>0</v>
      </c>
      <c r="E72" s="51">
        <v>0</v>
      </c>
      <c r="F72" s="51">
        <v>0</v>
      </c>
      <c r="G72" s="51">
        <v>213729.44</v>
      </c>
      <c r="H72" s="51">
        <v>213729.44</v>
      </c>
      <c r="I72" s="51">
        <v>213729.44</v>
      </c>
      <c r="J72" s="51">
        <v>228729.44</v>
      </c>
      <c r="K72" s="51">
        <v>240729.44</v>
      </c>
      <c r="L72" s="51">
        <v>229293.76</v>
      </c>
      <c r="M72" s="51">
        <v>362204.25</v>
      </c>
      <c r="N72" s="51"/>
    </row>
    <row r="73" spans="1:14" x14ac:dyDescent="0.2">
      <c r="A73" s="50" t="s">
        <v>84</v>
      </c>
      <c r="B73" s="51">
        <v>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60000</v>
      </c>
      <c r="K73" s="51">
        <v>60000</v>
      </c>
      <c r="L73" s="51">
        <v>115000</v>
      </c>
      <c r="M73" s="51">
        <v>215000</v>
      </c>
      <c r="N73" s="51"/>
    </row>
    <row r="74" spans="1:14" x14ac:dyDescent="0.2">
      <c r="A74" s="50" t="s">
        <v>85</v>
      </c>
      <c r="B74" s="51">
        <v>0</v>
      </c>
      <c r="C74" s="51">
        <v>0</v>
      </c>
      <c r="D74" s="51">
        <v>0</v>
      </c>
      <c r="E74" s="51">
        <v>0</v>
      </c>
      <c r="F74" s="51">
        <v>0</v>
      </c>
      <c r="G74" s="51">
        <v>176239.94</v>
      </c>
      <c r="H74" s="51">
        <v>537922.93999999994</v>
      </c>
      <c r="I74" s="51">
        <v>577922.93999999994</v>
      </c>
      <c r="J74" s="51">
        <v>687922.94</v>
      </c>
      <c r="K74" s="51">
        <v>837922.94</v>
      </c>
      <c r="L74" s="51">
        <v>837922.94</v>
      </c>
      <c r="M74" s="51">
        <v>837922.94</v>
      </c>
      <c r="N74" s="51"/>
    </row>
    <row r="75" spans="1:14" x14ac:dyDescent="0.2">
      <c r="A75" s="56" t="s">
        <v>86</v>
      </c>
      <c r="B75" s="55">
        <f t="shared" ref="B75:M75" si="12">SUM(B69:B74)</f>
        <v>0</v>
      </c>
      <c r="C75" s="55">
        <f t="shared" si="12"/>
        <v>0</v>
      </c>
      <c r="D75" s="55">
        <f t="shared" si="12"/>
        <v>0</v>
      </c>
      <c r="E75" s="55">
        <f t="shared" si="12"/>
        <v>0</v>
      </c>
      <c r="F75" s="55">
        <f t="shared" si="12"/>
        <v>0</v>
      </c>
      <c r="G75" s="55">
        <f t="shared" si="12"/>
        <v>1103621.4100000004</v>
      </c>
      <c r="H75" s="55">
        <f t="shared" si="12"/>
        <v>2287878.3600000003</v>
      </c>
      <c r="I75" s="55">
        <f t="shared" si="12"/>
        <v>2305186.04</v>
      </c>
      <c r="J75" s="55">
        <f t="shared" si="12"/>
        <v>4045186.12</v>
      </c>
      <c r="K75" s="55">
        <f t="shared" si="12"/>
        <v>4932569.5</v>
      </c>
      <c r="L75" s="55">
        <f t="shared" si="12"/>
        <v>5237308.6400000006</v>
      </c>
      <c r="M75" s="55">
        <f t="shared" si="12"/>
        <v>5550494.6400000006</v>
      </c>
      <c r="N75" s="47"/>
    </row>
    <row r="76" spans="1:14" x14ac:dyDescent="0.2">
      <c r="A76" s="60" t="s">
        <v>87</v>
      </c>
      <c r="B76" s="55">
        <f t="shared" ref="B76:M76" si="13">SUM(B67,B75)</f>
        <v>0</v>
      </c>
      <c r="C76" s="55">
        <f t="shared" si="13"/>
        <v>0</v>
      </c>
      <c r="D76" s="55">
        <f t="shared" si="13"/>
        <v>0</v>
      </c>
      <c r="E76" s="55">
        <f t="shared" si="13"/>
        <v>0</v>
      </c>
      <c r="F76" s="55">
        <f t="shared" si="13"/>
        <v>0</v>
      </c>
      <c r="G76" s="55">
        <f t="shared" si="13"/>
        <v>1530621.4100000004</v>
      </c>
      <c r="H76" s="55">
        <f t="shared" si="13"/>
        <v>2714878.3600000003</v>
      </c>
      <c r="I76" s="55">
        <f t="shared" si="13"/>
        <v>2732186.04</v>
      </c>
      <c r="J76" s="55">
        <f t="shared" si="13"/>
        <v>4472186.12</v>
      </c>
      <c r="K76" s="55">
        <f t="shared" si="13"/>
        <v>5359569.5</v>
      </c>
      <c r="L76" s="55">
        <f t="shared" si="13"/>
        <v>5664308.6400000006</v>
      </c>
      <c r="M76" s="55">
        <f t="shared" si="13"/>
        <v>5977494.6400000006</v>
      </c>
      <c r="N76" s="47"/>
    </row>
    <row r="77" spans="1:14" x14ac:dyDescent="0.2">
      <c r="A77" s="61" t="s">
        <v>88</v>
      </c>
      <c r="B77" s="58">
        <f t="shared" ref="B77:M77" si="14">B48+B62+B76</f>
        <v>14257668.219999999</v>
      </c>
      <c r="C77" s="58">
        <f t="shared" si="14"/>
        <v>14983100.109999999</v>
      </c>
      <c r="D77" s="58">
        <f t="shared" si="14"/>
        <v>18068983</v>
      </c>
      <c r="E77" s="58">
        <f t="shared" si="14"/>
        <v>20178179.66</v>
      </c>
      <c r="F77" s="58">
        <f t="shared" si="14"/>
        <v>24129157.490000002</v>
      </c>
      <c r="G77" s="58">
        <f t="shared" si="14"/>
        <v>29873101.890000001</v>
      </c>
      <c r="H77" s="58">
        <f t="shared" si="14"/>
        <v>36446113.990000002</v>
      </c>
      <c r="I77" s="58">
        <f t="shared" si="14"/>
        <v>47973483.339999996</v>
      </c>
      <c r="J77" s="58">
        <f t="shared" si="14"/>
        <v>44700711.650000006</v>
      </c>
      <c r="K77" s="58">
        <f t="shared" si="14"/>
        <v>47271845.369999997</v>
      </c>
      <c r="L77" s="58">
        <f t="shared" si="14"/>
        <v>49149648.280000009</v>
      </c>
      <c r="M77" s="58">
        <f t="shared" si="14"/>
        <v>66403847.25</v>
      </c>
      <c r="N77" s="47"/>
    </row>
    <row r="78" spans="1:14" x14ac:dyDescent="0.2">
      <c r="A78" s="46" t="s">
        <v>89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</row>
    <row r="79" spans="1:14" x14ac:dyDescent="0.2">
      <c r="A79" s="48" t="s">
        <v>90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</row>
    <row r="80" spans="1:14" x14ac:dyDescent="0.2">
      <c r="A80" s="49" t="s">
        <v>91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</row>
    <row r="81" spans="1:14" x14ac:dyDescent="0.2">
      <c r="A81" s="50" t="s">
        <v>92</v>
      </c>
      <c r="B81" s="51">
        <v>39032.630000000005</v>
      </c>
      <c r="C81" s="51">
        <v>100785.70000000001</v>
      </c>
      <c r="D81" s="51">
        <v>275774.11</v>
      </c>
      <c r="E81" s="51">
        <v>753382.12</v>
      </c>
      <c r="F81" s="51">
        <v>1440427.71</v>
      </c>
      <c r="G81" s="51">
        <v>2341329.9</v>
      </c>
      <c r="H81" s="51">
        <v>5072422.6099999994</v>
      </c>
      <c r="I81" s="51">
        <v>8597413.6899999995</v>
      </c>
      <c r="J81" s="51">
        <v>8702490.3399999999</v>
      </c>
      <c r="K81" s="51">
        <v>8272375.8099999996</v>
      </c>
      <c r="L81" s="51">
        <v>10678368.140000001</v>
      </c>
      <c r="M81" s="51">
        <v>11781929.640000001</v>
      </c>
      <c r="N81" s="51"/>
    </row>
    <row r="82" spans="1:14" x14ac:dyDescent="0.2">
      <c r="A82" s="52" t="s">
        <v>93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</row>
    <row r="83" spans="1:14" x14ac:dyDescent="0.2">
      <c r="A83" s="53" t="s">
        <v>94</v>
      </c>
      <c r="B83" s="51">
        <v>2709775.850000001</v>
      </c>
      <c r="C83" s="51">
        <v>2966442.1800000011</v>
      </c>
      <c r="D83" s="51">
        <v>3034629.2400000012</v>
      </c>
      <c r="E83" s="51">
        <v>3407331.3000000012</v>
      </c>
      <c r="F83" s="51">
        <v>2638686.8200000012</v>
      </c>
      <c r="G83" s="51">
        <v>858663.10000000126</v>
      </c>
      <c r="H83" s="51">
        <v>1408029.9400000013</v>
      </c>
      <c r="I83" s="51">
        <v>1762222.5800000015</v>
      </c>
      <c r="J83" s="51">
        <v>1771636.8600000015</v>
      </c>
      <c r="K83" s="51">
        <v>1784580.0700000015</v>
      </c>
      <c r="L83" s="51">
        <v>2001406.1300000015</v>
      </c>
      <c r="M83" s="51">
        <v>2030696.6300000015</v>
      </c>
      <c r="N83" s="51"/>
    </row>
    <row r="84" spans="1:14" x14ac:dyDescent="0.2">
      <c r="A84" s="53" t="s">
        <v>95</v>
      </c>
      <c r="B84" s="51">
        <v>0</v>
      </c>
      <c r="C84" s="51">
        <v>0</v>
      </c>
      <c r="D84" s="51">
        <v>0</v>
      </c>
      <c r="E84" s="51">
        <v>0</v>
      </c>
      <c r="F84" s="51">
        <v>0</v>
      </c>
      <c r="G84" s="51">
        <v>1579078.37</v>
      </c>
      <c r="H84" s="51">
        <v>1579078.37</v>
      </c>
      <c r="I84" s="51">
        <v>1584969.31</v>
      </c>
      <c r="J84" s="51">
        <v>1584969.31</v>
      </c>
      <c r="K84" s="51">
        <v>1597733.77</v>
      </c>
      <c r="L84" s="51">
        <v>1608681.81</v>
      </c>
      <c r="M84" s="51">
        <v>1584789.31</v>
      </c>
      <c r="N84" s="51"/>
    </row>
    <row r="85" spans="1:14" x14ac:dyDescent="0.2">
      <c r="A85" s="54" t="s">
        <v>96</v>
      </c>
      <c r="B85" s="55">
        <f t="shared" ref="B85:M85" si="15">SUM(B83:B84)</f>
        <v>2709775.850000001</v>
      </c>
      <c r="C85" s="55">
        <f t="shared" si="15"/>
        <v>2966442.1800000011</v>
      </c>
      <c r="D85" s="55">
        <f t="shared" si="15"/>
        <v>3034629.2400000012</v>
      </c>
      <c r="E85" s="55">
        <f t="shared" si="15"/>
        <v>3407331.3000000012</v>
      </c>
      <c r="F85" s="55">
        <f t="shared" si="15"/>
        <v>2638686.8200000012</v>
      </c>
      <c r="G85" s="55">
        <f t="shared" si="15"/>
        <v>2437741.4700000016</v>
      </c>
      <c r="H85" s="55">
        <f t="shared" si="15"/>
        <v>2987108.3100000015</v>
      </c>
      <c r="I85" s="55">
        <f t="shared" si="15"/>
        <v>3347191.8900000015</v>
      </c>
      <c r="J85" s="55">
        <f t="shared" si="15"/>
        <v>3356606.1700000018</v>
      </c>
      <c r="K85" s="55">
        <f t="shared" si="15"/>
        <v>3382313.8400000017</v>
      </c>
      <c r="L85" s="55">
        <f t="shared" si="15"/>
        <v>3610087.9400000013</v>
      </c>
      <c r="M85" s="55">
        <f t="shared" si="15"/>
        <v>3615485.9400000013</v>
      </c>
      <c r="N85" s="47"/>
    </row>
    <row r="86" spans="1:14" x14ac:dyDescent="0.2">
      <c r="A86" s="50" t="s">
        <v>97</v>
      </c>
      <c r="B86" s="51">
        <v>0</v>
      </c>
      <c r="C86" s="51">
        <v>0</v>
      </c>
      <c r="D86" s="51">
        <v>0</v>
      </c>
      <c r="E86" s="51">
        <v>0</v>
      </c>
      <c r="F86" s="51">
        <v>0</v>
      </c>
      <c r="G86" s="51">
        <v>-38542.080000000002</v>
      </c>
      <c r="H86" s="51">
        <v>-38542.080000000002</v>
      </c>
      <c r="I86" s="51">
        <v>-38542.080000000002</v>
      </c>
      <c r="J86" s="51">
        <v>-38542.080000000002</v>
      </c>
      <c r="K86" s="51">
        <v>-38542.080000000002</v>
      </c>
      <c r="L86" s="51">
        <v>-38542.080000000002</v>
      </c>
      <c r="M86" s="51">
        <v>-38542.080000000002</v>
      </c>
      <c r="N86" s="51"/>
    </row>
    <row r="87" spans="1:14" x14ac:dyDescent="0.2">
      <c r="A87" s="52" t="s">
        <v>98</v>
      </c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</row>
    <row r="88" spans="1:14" x14ac:dyDescent="0.2">
      <c r="A88" s="62" t="s">
        <v>99</v>
      </c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</row>
    <row r="89" spans="1:14" x14ac:dyDescent="0.2">
      <c r="A89" s="63" t="s">
        <v>101</v>
      </c>
      <c r="B89" s="51">
        <v>0</v>
      </c>
      <c r="C89" s="51">
        <v>0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-743.23</v>
      </c>
      <c r="M89" s="51">
        <v>-743.23</v>
      </c>
      <c r="N89" s="51"/>
    </row>
    <row r="90" spans="1:14" x14ac:dyDescent="0.2">
      <c r="A90" s="64" t="s">
        <v>102</v>
      </c>
      <c r="B90" s="55">
        <f t="shared" ref="B90:M91" si="16">SUM(B89)</f>
        <v>0</v>
      </c>
      <c r="C90" s="55">
        <f t="shared" si="16"/>
        <v>0</v>
      </c>
      <c r="D90" s="55">
        <f t="shared" si="16"/>
        <v>0</v>
      </c>
      <c r="E90" s="55">
        <f t="shared" si="16"/>
        <v>0</v>
      </c>
      <c r="F90" s="55">
        <f t="shared" si="16"/>
        <v>0</v>
      </c>
      <c r="G90" s="55">
        <f t="shared" si="16"/>
        <v>0</v>
      </c>
      <c r="H90" s="55">
        <f t="shared" si="16"/>
        <v>0</v>
      </c>
      <c r="I90" s="55">
        <f t="shared" si="16"/>
        <v>0</v>
      </c>
      <c r="J90" s="55">
        <f t="shared" si="16"/>
        <v>0</v>
      </c>
      <c r="K90" s="55">
        <f t="shared" si="16"/>
        <v>0</v>
      </c>
      <c r="L90" s="55">
        <f t="shared" si="16"/>
        <v>-743.23</v>
      </c>
      <c r="M90" s="55">
        <f t="shared" si="16"/>
        <v>-743.23</v>
      </c>
      <c r="N90" s="47"/>
    </row>
    <row r="91" spans="1:14" x14ac:dyDescent="0.2">
      <c r="A91" s="54" t="s">
        <v>103</v>
      </c>
      <c r="B91" s="55">
        <f t="shared" si="16"/>
        <v>0</v>
      </c>
      <c r="C91" s="55">
        <f t="shared" si="16"/>
        <v>0</v>
      </c>
      <c r="D91" s="55">
        <f t="shared" si="16"/>
        <v>0</v>
      </c>
      <c r="E91" s="55">
        <f t="shared" si="16"/>
        <v>0</v>
      </c>
      <c r="F91" s="55">
        <f t="shared" si="16"/>
        <v>0</v>
      </c>
      <c r="G91" s="55">
        <f t="shared" si="16"/>
        <v>0</v>
      </c>
      <c r="H91" s="55">
        <f t="shared" si="16"/>
        <v>0</v>
      </c>
      <c r="I91" s="55">
        <f t="shared" si="16"/>
        <v>0</v>
      </c>
      <c r="J91" s="55">
        <f t="shared" si="16"/>
        <v>0</v>
      </c>
      <c r="K91" s="55">
        <f t="shared" si="16"/>
        <v>0</v>
      </c>
      <c r="L91" s="55">
        <f t="shared" si="16"/>
        <v>-743.23</v>
      </c>
      <c r="M91" s="55">
        <f t="shared" si="16"/>
        <v>-743.23</v>
      </c>
      <c r="N91" s="47"/>
    </row>
    <row r="92" spans="1:14" x14ac:dyDescent="0.2">
      <c r="A92" s="56" t="s">
        <v>104</v>
      </c>
      <c r="B92" s="55">
        <f t="shared" ref="B92:M92" si="17">SUM(B81,B85:B86,B91)</f>
        <v>2748808.4800000009</v>
      </c>
      <c r="C92" s="55">
        <f t="shared" si="17"/>
        <v>3067227.8800000013</v>
      </c>
      <c r="D92" s="55">
        <f t="shared" si="17"/>
        <v>3310403.350000001</v>
      </c>
      <c r="E92" s="55">
        <f t="shared" si="17"/>
        <v>4160713.4200000013</v>
      </c>
      <c r="F92" s="55">
        <f t="shared" si="17"/>
        <v>4079114.5300000012</v>
      </c>
      <c r="G92" s="55">
        <f t="shared" si="17"/>
        <v>4740529.290000001</v>
      </c>
      <c r="H92" s="55">
        <f t="shared" si="17"/>
        <v>8020988.8400000008</v>
      </c>
      <c r="I92" s="55">
        <f t="shared" si="17"/>
        <v>11906063.500000002</v>
      </c>
      <c r="J92" s="55">
        <f t="shared" si="17"/>
        <v>12020554.430000002</v>
      </c>
      <c r="K92" s="55">
        <f t="shared" si="17"/>
        <v>11616147.570000002</v>
      </c>
      <c r="L92" s="55">
        <f t="shared" si="17"/>
        <v>14249170.770000001</v>
      </c>
      <c r="M92" s="55">
        <f t="shared" si="17"/>
        <v>15358130.270000001</v>
      </c>
      <c r="N92" s="47"/>
    </row>
    <row r="93" spans="1:14" x14ac:dyDescent="0.2">
      <c r="A93" s="49" t="s">
        <v>105</v>
      </c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</row>
    <row r="94" spans="1:14" x14ac:dyDescent="0.2">
      <c r="A94" s="50" t="s">
        <v>106</v>
      </c>
      <c r="B94" s="51">
        <v>0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65694.7</v>
      </c>
      <c r="I94" s="51">
        <v>140922.09999999998</v>
      </c>
      <c r="J94" s="51">
        <v>173107.45999999996</v>
      </c>
      <c r="K94" s="51">
        <v>173107.45999999996</v>
      </c>
      <c r="L94" s="51">
        <v>173107.45999999996</v>
      </c>
      <c r="M94" s="51">
        <v>173107.45999999996</v>
      </c>
      <c r="N94" s="51"/>
    </row>
    <row r="95" spans="1:14" x14ac:dyDescent="0.2">
      <c r="A95" s="50" t="s">
        <v>107</v>
      </c>
      <c r="B95" s="51">
        <v>0</v>
      </c>
      <c r="C95" s="51">
        <v>0</v>
      </c>
      <c r="D95" s="51">
        <v>0</v>
      </c>
      <c r="E95" s="51">
        <v>0</v>
      </c>
      <c r="F95" s="51">
        <v>0</v>
      </c>
      <c r="G95" s="51">
        <v>54062.21</v>
      </c>
      <c r="H95" s="51">
        <v>756942.85</v>
      </c>
      <c r="I95" s="51">
        <v>1282401.33</v>
      </c>
      <c r="J95" s="51">
        <v>1897997.98</v>
      </c>
      <c r="K95" s="51">
        <v>2394311.36</v>
      </c>
      <c r="L95" s="51">
        <v>2823041.5999999996</v>
      </c>
      <c r="M95" s="51">
        <v>3821611.5599999996</v>
      </c>
      <c r="N95" s="51"/>
    </row>
    <row r="96" spans="1:14" x14ac:dyDescent="0.2">
      <c r="A96" s="52" t="s">
        <v>108</v>
      </c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</row>
    <row r="97" spans="1:14" x14ac:dyDescent="0.2">
      <c r="A97" s="53" t="s">
        <v>109</v>
      </c>
      <c r="B97" s="51">
        <v>0</v>
      </c>
      <c r="C97" s="51">
        <v>0</v>
      </c>
      <c r="D97" s="51">
        <v>0</v>
      </c>
      <c r="E97" s="51">
        <v>0</v>
      </c>
      <c r="F97" s="51">
        <v>0</v>
      </c>
      <c r="G97" s="51">
        <v>2344942.13</v>
      </c>
      <c r="H97" s="51">
        <v>-1364.8700000001118</v>
      </c>
      <c r="I97" s="51">
        <v>-1364.8700000001118</v>
      </c>
      <c r="J97" s="51">
        <v>-1364.8700000001118</v>
      </c>
      <c r="K97" s="51">
        <v>-1364.8700000001118</v>
      </c>
      <c r="L97" s="51">
        <v>-1364.8700000001118</v>
      </c>
      <c r="M97" s="51">
        <v>-1364.8700000001118</v>
      </c>
      <c r="N97" s="51"/>
    </row>
    <row r="98" spans="1:14" x14ac:dyDescent="0.2">
      <c r="A98" s="53" t="s">
        <v>110</v>
      </c>
      <c r="B98" s="51">
        <v>0</v>
      </c>
      <c r="C98" s="51">
        <v>0</v>
      </c>
      <c r="D98" s="51">
        <v>0</v>
      </c>
      <c r="E98" s="51">
        <v>0</v>
      </c>
      <c r="F98" s="51">
        <v>0</v>
      </c>
      <c r="G98" s="51">
        <v>-74865.990000000005</v>
      </c>
      <c r="H98" s="51">
        <v>-162023.40000000002</v>
      </c>
      <c r="I98" s="51">
        <v>-172538.17</v>
      </c>
      <c r="J98" s="51">
        <v>-179667.16</v>
      </c>
      <c r="K98" s="51">
        <v>-233330.58000000002</v>
      </c>
      <c r="L98" s="51">
        <v>-394158.03</v>
      </c>
      <c r="M98" s="51">
        <v>-436179.28</v>
      </c>
      <c r="N98" s="51"/>
    </row>
    <row r="99" spans="1:14" x14ac:dyDescent="0.2">
      <c r="A99" s="53" t="s">
        <v>111</v>
      </c>
      <c r="B99" s="51">
        <v>0</v>
      </c>
      <c r="C99" s="51">
        <v>0</v>
      </c>
      <c r="D99" s="51">
        <v>0</v>
      </c>
      <c r="E99" s="51">
        <v>0</v>
      </c>
      <c r="F99" s="51">
        <v>0</v>
      </c>
      <c r="G99" s="51">
        <v>1175253.48</v>
      </c>
      <c r="H99" s="51">
        <v>606817.05999999994</v>
      </c>
      <c r="I99" s="51">
        <v>558211.73</v>
      </c>
      <c r="J99" s="51">
        <v>513760.94999999995</v>
      </c>
      <c r="K99" s="51">
        <v>175332.43999999994</v>
      </c>
      <c r="L99" s="51">
        <v>175332.43999999994</v>
      </c>
      <c r="M99" s="51">
        <v>29816.929999999935</v>
      </c>
      <c r="N99" s="51"/>
    </row>
    <row r="100" spans="1:14" x14ac:dyDescent="0.2">
      <c r="A100" s="53" t="s">
        <v>112</v>
      </c>
      <c r="B100" s="51">
        <v>0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-516108.72</v>
      </c>
      <c r="J100" s="51">
        <v>-843828.24</v>
      </c>
      <c r="K100" s="51">
        <v>-1550949.23</v>
      </c>
      <c r="L100" s="51">
        <v>-2064941.8399999999</v>
      </c>
      <c r="M100" s="51">
        <v>-3067469.1599999997</v>
      </c>
      <c r="N100" s="51"/>
    </row>
    <row r="101" spans="1:14" x14ac:dyDescent="0.2">
      <c r="A101" s="54" t="s">
        <v>113</v>
      </c>
      <c r="B101" s="55">
        <f t="shared" ref="B101:M101" si="18">SUM(B97:B100)</f>
        <v>0</v>
      </c>
      <c r="C101" s="55">
        <f t="shared" si="18"/>
        <v>0</v>
      </c>
      <c r="D101" s="55">
        <f t="shared" si="18"/>
        <v>0</v>
      </c>
      <c r="E101" s="55">
        <f t="shared" si="18"/>
        <v>0</v>
      </c>
      <c r="F101" s="55">
        <f t="shared" si="18"/>
        <v>0</v>
      </c>
      <c r="G101" s="55">
        <f t="shared" si="18"/>
        <v>3445329.6199999996</v>
      </c>
      <c r="H101" s="55">
        <f t="shared" si="18"/>
        <v>443428.7899999998</v>
      </c>
      <c r="I101" s="55">
        <f t="shared" si="18"/>
        <v>-131800.03000000014</v>
      </c>
      <c r="J101" s="55">
        <f t="shared" si="18"/>
        <v>-511099.32000000018</v>
      </c>
      <c r="K101" s="55">
        <f t="shared" si="18"/>
        <v>-1610312.2400000002</v>
      </c>
      <c r="L101" s="55">
        <f t="shared" si="18"/>
        <v>-2285132.2999999998</v>
      </c>
      <c r="M101" s="55">
        <f t="shared" si="18"/>
        <v>-3475196.38</v>
      </c>
      <c r="N101" s="47"/>
    </row>
    <row r="102" spans="1:14" x14ac:dyDescent="0.2">
      <c r="A102" s="56" t="s">
        <v>114</v>
      </c>
      <c r="B102" s="55">
        <f t="shared" ref="B102:M102" si="19">SUM(B94:B95,B101)</f>
        <v>0</v>
      </c>
      <c r="C102" s="55">
        <f t="shared" si="19"/>
        <v>0</v>
      </c>
      <c r="D102" s="55">
        <f t="shared" si="19"/>
        <v>0</v>
      </c>
      <c r="E102" s="55">
        <f t="shared" si="19"/>
        <v>0</v>
      </c>
      <c r="F102" s="55">
        <f t="shared" si="19"/>
        <v>0</v>
      </c>
      <c r="G102" s="55">
        <f t="shared" si="19"/>
        <v>3499391.8299999996</v>
      </c>
      <c r="H102" s="55">
        <f t="shared" si="19"/>
        <v>1266066.3399999999</v>
      </c>
      <c r="I102" s="55">
        <f t="shared" si="19"/>
        <v>1291523.3999999999</v>
      </c>
      <c r="J102" s="55">
        <f t="shared" si="19"/>
        <v>1560006.1199999996</v>
      </c>
      <c r="K102" s="55">
        <f t="shared" si="19"/>
        <v>957106.57999999961</v>
      </c>
      <c r="L102" s="55">
        <f t="shared" si="19"/>
        <v>711016.75999999978</v>
      </c>
      <c r="M102" s="55">
        <f t="shared" si="19"/>
        <v>519522.63999999966</v>
      </c>
      <c r="N102" s="47"/>
    </row>
    <row r="103" spans="1:14" x14ac:dyDescent="0.2">
      <c r="A103" s="49" t="s">
        <v>115</v>
      </c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</row>
    <row r="104" spans="1:14" x14ac:dyDescent="0.2">
      <c r="A104" s="52" t="s">
        <v>116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</row>
    <row r="105" spans="1:14" x14ac:dyDescent="0.2">
      <c r="A105" s="53" t="s">
        <v>117</v>
      </c>
      <c r="B105" s="51">
        <v>7986782.4299999997</v>
      </c>
      <c r="C105" s="51">
        <v>8712214.3200000003</v>
      </c>
      <c r="D105" s="51">
        <v>11798097.210000001</v>
      </c>
      <c r="E105" s="51">
        <v>14556261.41</v>
      </c>
      <c r="F105" s="51">
        <v>18502339.059999999</v>
      </c>
      <c r="G105" s="51">
        <v>21599317.189999998</v>
      </c>
      <c r="H105" s="51">
        <v>27736129.049999997</v>
      </c>
      <c r="I105" s="51">
        <v>31126476.009999998</v>
      </c>
      <c r="J105" s="51">
        <v>38872061.099999994</v>
      </c>
      <c r="K105" s="51">
        <v>47407238.679999992</v>
      </c>
      <c r="L105" s="51">
        <v>52838316.709999993</v>
      </c>
      <c r="M105" s="51">
        <v>56587658.609999992</v>
      </c>
      <c r="N105" s="51"/>
    </row>
    <row r="106" spans="1:14" x14ac:dyDescent="0.2">
      <c r="A106" s="53" t="s">
        <v>118</v>
      </c>
      <c r="B106" s="51">
        <v>0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-1402023.84</v>
      </c>
      <c r="M106" s="51">
        <v>-528508.25000000012</v>
      </c>
      <c r="N106" s="51"/>
    </row>
    <row r="107" spans="1:14" x14ac:dyDescent="0.2">
      <c r="A107" s="54" t="s">
        <v>119</v>
      </c>
      <c r="B107" s="55">
        <f t="shared" ref="B107:M107" si="20">SUM(B105:B106)</f>
        <v>7986782.4299999997</v>
      </c>
      <c r="C107" s="55">
        <f t="shared" si="20"/>
        <v>8712214.3200000003</v>
      </c>
      <c r="D107" s="55">
        <f t="shared" si="20"/>
        <v>11798097.210000001</v>
      </c>
      <c r="E107" s="55">
        <f t="shared" si="20"/>
        <v>14556261.41</v>
      </c>
      <c r="F107" s="55">
        <f t="shared" si="20"/>
        <v>18502339.059999999</v>
      </c>
      <c r="G107" s="55">
        <f t="shared" si="20"/>
        <v>21599317.189999998</v>
      </c>
      <c r="H107" s="55">
        <f t="shared" si="20"/>
        <v>27736129.049999997</v>
      </c>
      <c r="I107" s="55">
        <f t="shared" si="20"/>
        <v>31126476.009999998</v>
      </c>
      <c r="J107" s="55">
        <f t="shared" si="20"/>
        <v>38872061.099999994</v>
      </c>
      <c r="K107" s="55">
        <f t="shared" si="20"/>
        <v>47407238.679999992</v>
      </c>
      <c r="L107" s="55">
        <f t="shared" si="20"/>
        <v>51436292.86999999</v>
      </c>
      <c r="M107" s="55">
        <f t="shared" si="20"/>
        <v>56059150.359999992</v>
      </c>
      <c r="N107" s="47"/>
    </row>
    <row r="108" spans="1:14" x14ac:dyDescent="0.2">
      <c r="A108" s="50" t="s">
        <v>120</v>
      </c>
      <c r="B108" s="51">
        <v>0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100000</v>
      </c>
      <c r="J108" s="51">
        <v>100000</v>
      </c>
      <c r="K108" s="51">
        <v>100000</v>
      </c>
      <c r="L108" s="51">
        <v>100000</v>
      </c>
      <c r="M108" s="51">
        <v>100000</v>
      </c>
      <c r="N108" s="51"/>
    </row>
    <row r="109" spans="1:14" x14ac:dyDescent="0.2">
      <c r="A109" s="52" t="s">
        <v>121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</row>
    <row r="110" spans="1:14" x14ac:dyDescent="0.2">
      <c r="A110" s="53" t="s">
        <v>122</v>
      </c>
      <c r="B110" s="51">
        <v>0</v>
      </c>
      <c r="C110" s="51">
        <v>0</v>
      </c>
      <c r="D110" s="51">
        <v>0</v>
      </c>
      <c r="E110" s="51">
        <v>0</v>
      </c>
      <c r="F110" s="51">
        <v>0</v>
      </c>
      <c r="G110" s="51">
        <v>98946.13</v>
      </c>
      <c r="H110" s="51">
        <v>98946.13</v>
      </c>
      <c r="I110" s="51">
        <v>98946.13</v>
      </c>
      <c r="J110" s="51">
        <v>98946.13</v>
      </c>
      <c r="K110" s="51">
        <v>77217.650000000009</v>
      </c>
      <c r="L110" s="51">
        <v>77217.650000000009</v>
      </c>
      <c r="M110" s="51">
        <v>77217.650000000009</v>
      </c>
      <c r="N110" s="51"/>
    </row>
    <row r="111" spans="1:14" x14ac:dyDescent="0.2">
      <c r="A111" s="54" t="s">
        <v>123</v>
      </c>
      <c r="B111" s="55">
        <f t="shared" ref="B111:M111" si="21">SUM(B110)</f>
        <v>0</v>
      </c>
      <c r="C111" s="55">
        <f t="shared" si="21"/>
        <v>0</v>
      </c>
      <c r="D111" s="55">
        <f t="shared" si="21"/>
        <v>0</v>
      </c>
      <c r="E111" s="55">
        <f t="shared" si="21"/>
        <v>0</v>
      </c>
      <c r="F111" s="55">
        <f t="shared" si="21"/>
        <v>0</v>
      </c>
      <c r="G111" s="55">
        <f t="shared" si="21"/>
        <v>98946.13</v>
      </c>
      <c r="H111" s="55">
        <f t="shared" si="21"/>
        <v>98946.13</v>
      </c>
      <c r="I111" s="55">
        <f t="shared" si="21"/>
        <v>98946.13</v>
      </c>
      <c r="J111" s="55">
        <f t="shared" si="21"/>
        <v>98946.13</v>
      </c>
      <c r="K111" s="55">
        <f t="shared" si="21"/>
        <v>77217.650000000009</v>
      </c>
      <c r="L111" s="55">
        <f t="shared" si="21"/>
        <v>77217.650000000009</v>
      </c>
      <c r="M111" s="55">
        <f t="shared" si="21"/>
        <v>77217.650000000009</v>
      </c>
      <c r="N111" s="47"/>
    </row>
    <row r="112" spans="1:14" x14ac:dyDescent="0.2">
      <c r="A112" s="52" t="s">
        <v>124</v>
      </c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</row>
    <row r="113" spans="1:14" x14ac:dyDescent="0.2">
      <c r="A113" s="53" t="s">
        <v>125</v>
      </c>
      <c r="B113" s="51">
        <v>0</v>
      </c>
      <c r="C113" s="51">
        <v>0</v>
      </c>
      <c r="D113" s="51">
        <v>0</v>
      </c>
      <c r="E113" s="51">
        <v>0</v>
      </c>
      <c r="F113" s="51">
        <v>0</v>
      </c>
      <c r="G113" s="51">
        <v>6754.53</v>
      </c>
      <c r="H113" s="51">
        <v>6754.53</v>
      </c>
      <c r="I113" s="51">
        <v>6754.53</v>
      </c>
      <c r="J113" s="51">
        <v>6754.53</v>
      </c>
      <c r="K113" s="51">
        <v>6754.53</v>
      </c>
      <c r="L113" s="51">
        <v>6754.53</v>
      </c>
      <c r="M113" s="51">
        <v>6754.53</v>
      </c>
      <c r="N113" s="51"/>
    </row>
    <row r="114" spans="1:14" x14ac:dyDescent="0.2">
      <c r="A114" s="53" t="s">
        <v>126</v>
      </c>
      <c r="B114" s="51">
        <v>0</v>
      </c>
      <c r="C114" s="51">
        <v>0</v>
      </c>
      <c r="D114" s="51">
        <v>0</v>
      </c>
      <c r="E114" s="51">
        <v>0</v>
      </c>
      <c r="F114" s="51">
        <v>0</v>
      </c>
      <c r="G114" s="51">
        <v>3827.62</v>
      </c>
      <c r="H114" s="51">
        <v>3827.62</v>
      </c>
      <c r="I114" s="51">
        <v>540.04</v>
      </c>
      <c r="J114" s="51">
        <v>2029.72</v>
      </c>
      <c r="K114" s="51">
        <v>525.24</v>
      </c>
      <c r="L114" s="51">
        <v>495.33</v>
      </c>
      <c r="M114" s="51">
        <v>495.33</v>
      </c>
      <c r="N114" s="51"/>
    </row>
    <row r="115" spans="1:14" x14ac:dyDescent="0.2">
      <c r="A115" s="54" t="s">
        <v>127</v>
      </c>
      <c r="B115" s="55">
        <f t="shared" ref="B115:M115" si="22">SUM(B113:B114)</f>
        <v>0</v>
      </c>
      <c r="C115" s="55">
        <f t="shared" si="22"/>
        <v>0</v>
      </c>
      <c r="D115" s="55">
        <f t="shared" si="22"/>
        <v>0</v>
      </c>
      <c r="E115" s="55">
        <f t="shared" si="22"/>
        <v>0</v>
      </c>
      <c r="F115" s="55">
        <f t="shared" si="22"/>
        <v>0</v>
      </c>
      <c r="G115" s="55">
        <f t="shared" si="22"/>
        <v>10582.15</v>
      </c>
      <c r="H115" s="55">
        <f t="shared" si="22"/>
        <v>10582.15</v>
      </c>
      <c r="I115" s="55">
        <f t="shared" si="22"/>
        <v>7294.57</v>
      </c>
      <c r="J115" s="55">
        <f t="shared" si="22"/>
        <v>8784.25</v>
      </c>
      <c r="K115" s="55">
        <f t="shared" si="22"/>
        <v>7279.7699999999995</v>
      </c>
      <c r="L115" s="55">
        <f t="shared" si="22"/>
        <v>7249.86</v>
      </c>
      <c r="M115" s="55">
        <f t="shared" si="22"/>
        <v>7249.86</v>
      </c>
      <c r="N115" s="47"/>
    </row>
    <row r="116" spans="1:14" x14ac:dyDescent="0.2">
      <c r="A116" s="50" t="s">
        <v>129</v>
      </c>
      <c r="B116" s="51">
        <v>0</v>
      </c>
      <c r="C116" s="51">
        <v>0</v>
      </c>
      <c r="D116" s="51">
        <v>0</v>
      </c>
      <c r="E116" s="51">
        <v>0</v>
      </c>
      <c r="F116" s="51">
        <v>0</v>
      </c>
      <c r="G116" s="51">
        <v>0</v>
      </c>
      <c r="H116" s="51">
        <v>1320</v>
      </c>
      <c r="I116" s="51">
        <v>1990</v>
      </c>
      <c r="J116" s="51">
        <v>2995</v>
      </c>
      <c r="K116" s="51">
        <v>3450</v>
      </c>
      <c r="L116" s="51">
        <v>3375</v>
      </c>
      <c r="M116" s="51">
        <v>3615</v>
      </c>
      <c r="N116" s="51"/>
    </row>
    <row r="117" spans="1:14" x14ac:dyDescent="0.2">
      <c r="A117" s="50" t="s">
        <v>130</v>
      </c>
      <c r="B117" s="51">
        <v>0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1573.84</v>
      </c>
      <c r="I117" s="51">
        <v>3147.68</v>
      </c>
      <c r="J117" s="51">
        <v>4708.4399999999996</v>
      </c>
      <c r="K117" s="51">
        <v>5482.28</v>
      </c>
      <c r="L117" s="51">
        <v>6256.12</v>
      </c>
      <c r="M117" s="51">
        <v>7029.96</v>
      </c>
      <c r="N117" s="51"/>
    </row>
    <row r="118" spans="1:14" x14ac:dyDescent="0.2">
      <c r="A118" s="50" t="s">
        <v>131</v>
      </c>
      <c r="B118" s="51">
        <v>0</v>
      </c>
      <c r="C118" s="51">
        <v>0</v>
      </c>
      <c r="D118" s="51">
        <v>0</v>
      </c>
      <c r="E118" s="51">
        <v>0</v>
      </c>
      <c r="F118" s="51">
        <v>0</v>
      </c>
      <c r="G118" s="51">
        <v>0</v>
      </c>
      <c r="H118" s="51">
        <v>15.52</v>
      </c>
      <c r="I118" s="51">
        <v>31.04</v>
      </c>
      <c r="J118" s="51">
        <v>54.32</v>
      </c>
      <c r="K118" s="51">
        <v>69.84</v>
      </c>
      <c r="L118" s="51">
        <v>85.36</v>
      </c>
      <c r="M118" s="51">
        <v>100.88</v>
      </c>
      <c r="N118" s="51"/>
    </row>
    <row r="119" spans="1:14" x14ac:dyDescent="0.2">
      <c r="A119" s="52" t="s">
        <v>132</v>
      </c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</row>
    <row r="120" spans="1:14" x14ac:dyDescent="0.2">
      <c r="A120" s="53" t="s">
        <v>133</v>
      </c>
      <c r="B120" s="51">
        <v>0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-17396</v>
      </c>
      <c r="I120" s="51">
        <v>-17396</v>
      </c>
      <c r="J120" s="51">
        <v>-17396</v>
      </c>
      <c r="K120" s="51">
        <v>-17396</v>
      </c>
      <c r="L120" s="51">
        <v>-17396</v>
      </c>
      <c r="M120" s="51">
        <v>-17396</v>
      </c>
      <c r="N120" s="51"/>
    </row>
    <row r="121" spans="1:14" x14ac:dyDescent="0.2">
      <c r="A121" s="53" t="s">
        <v>136</v>
      </c>
      <c r="B121" s="51">
        <v>0</v>
      </c>
      <c r="C121" s="51">
        <v>0</v>
      </c>
      <c r="D121" s="51">
        <v>0</v>
      </c>
      <c r="E121" s="51">
        <v>0</v>
      </c>
      <c r="F121" s="51">
        <v>0</v>
      </c>
      <c r="G121" s="51">
        <v>870925.27</v>
      </c>
      <c r="H121" s="51">
        <v>870925.27</v>
      </c>
      <c r="I121" s="51">
        <v>861496.86</v>
      </c>
      <c r="J121" s="51">
        <v>820328.74</v>
      </c>
      <c r="K121" s="51">
        <v>754238.04</v>
      </c>
      <c r="L121" s="51">
        <v>735434.02</v>
      </c>
      <c r="M121" s="51">
        <v>716548.07000000007</v>
      </c>
      <c r="N121" s="51"/>
    </row>
    <row r="122" spans="1:14" x14ac:dyDescent="0.2">
      <c r="A122" s="53" t="s">
        <v>137</v>
      </c>
      <c r="B122" s="51">
        <v>0</v>
      </c>
      <c r="C122" s="51">
        <v>0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-48.8</v>
      </c>
      <c r="J122" s="51">
        <v>-48.8</v>
      </c>
      <c r="K122" s="51">
        <v>-48.8</v>
      </c>
      <c r="L122" s="51">
        <v>-48.8</v>
      </c>
      <c r="M122" s="51">
        <v>-48.8</v>
      </c>
      <c r="N122" s="51"/>
    </row>
    <row r="123" spans="1:14" x14ac:dyDescent="0.2">
      <c r="A123" s="54" t="s">
        <v>138</v>
      </c>
      <c r="B123" s="55">
        <f t="shared" ref="B123:M123" si="23">SUM(B120:B122)</f>
        <v>0</v>
      </c>
      <c r="C123" s="55">
        <f t="shared" si="23"/>
        <v>0</v>
      </c>
      <c r="D123" s="55">
        <f t="shared" si="23"/>
        <v>0</v>
      </c>
      <c r="E123" s="55">
        <f t="shared" si="23"/>
        <v>0</v>
      </c>
      <c r="F123" s="55">
        <f t="shared" si="23"/>
        <v>0</v>
      </c>
      <c r="G123" s="55">
        <f t="shared" si="23"/>
        <v>870925.27</v>
      </c>
      <c r="H123" s="55">
        <f t="shared" si="23"/>
        <v>853529.27</v>
      </c>
      <c r="I123" s="55">
        <f t="shared" si="23"/>
        <v>844052.05999999994</v>
      </c>
      <c r="J123" s="55">
        <f t="shared" si="23"/>
        <v>802883.94</v>
      </c>
      <c r="K123" s="55">
        <f t="shared" si="23"/>
        <v>736793.24</v>
      </c>
      <c r="L123" s="55">
        <f t="shared" si="23"/>
        <v>717989.22</v>
      </c>
      <c r="M123" s="55">
        <f t="shared" si="23"/>
        <v>699103.27</v>
      </c>
      <c r="N123" s="47"/>
    </row>
    <row r="124" spans="1:14" x14ac:dyDescent="0.2">
      <c r="A124" s="52" t="s">
        <v>139</v>
      </c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</row>
    <row r="125" spans="1:14" x14ac:dyDescent="0.2">
      <c r="A125" s="53" t="s">
        <v>140</v>
      </c>
      <c r="B125" s="51">
        <v>0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2190867.0699999998</v>
      </c>
      <c r="I125" s="51">
        <v>2258864.5999999996</v>
      </c>
      <c r="J125" s="51">
        <v>2354677.8099999996</v>
      </c>
      <c r="K125" s="51">
        <v>1402023.9699999997</v>
      </c>
      <c r="L125" s="51">
        <v>1402023.9699999997</v>
      </c>
      <c r="M125" s="51">
        <v>1402023.9699999997</v>
      </c>
      <c r="N125" s="51"/>
    </row>
    <row r="126" spans="1:14" x14ac:dyDescent="0.2">
      <c r="A126" s="53" t="s">
        <v>141</v>
      </c>
      <c r="B126" s="51">
        <v>0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12515.05</v>
      </c>
      <c r="N126" s="51"/>
    </row>
    <row r="127" spans="1:14" x14ac:dyDescent="0.2">
      <c r="A127" s="53" t="s">
        <v>142</v>
      </c>
      <c r="B127" s="51">
        <v>0</v>
      </c>
      <c r="C127" s="51">
        <v>0</v>
      </c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10809.4</v>
      </c>
      <c r="N127" s="51"/>
    </row>
    <row r="128" spans="1:14" x14ac:dyDescent="0.2">
      <c r="A128" s="53" t="s">
        <v>143</v>
      </c>
      <c r="B128" s="51">
        <v>0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11777.44</v>
      </c>
      <c r="N128" s="51"/>
    </row>
    <row r="129" spans="1:14" x14ac:dyDescent="0.2">
      <c r="A129" s="53" t="s">
        <v>144</v>
      </c>
      <c r="B129" s="51">
        <v>0</v>
      </c>
      <c r="C129" s="51">
        <v>0</v>
      </c>
      <c r="D129" s="51">
        <v>0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7000.38</v>
      </c>
      <c r="N129" s="51"/>
    </row>
    <row r="130" spans="1:14" x14ac:dyDescent="0.2">
      <c r="A130" s="53" t="s">
        <v>145</v>
      </c>
      <c r="B130" s="51">
        <v>0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63439.199999999997</v>
      </c>
      <c r="N130" s="51"/>
    </row>
    <row r="131" spans="1:14" x14ac:dyDescent="0.2">
      <c r="A131" s="53" t="s">
        <v>146</v>
      </c>
      <c r="B131" s="51">
        <v>0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12068.1</v>
      </c>
      <c r="N131" s="51"/>
    </row>
    <row r="132" spans="1:14" x14ac:dyDescent="0.2">
      <c r="A132" s="53" t="s">
        <v>147</v>
      </c>
      <c r="B132" s="51">
        <v>0</v>
      </c>
      <c r="C132" s="51">
        <v>0</v>
      </c>
      <c r="D132" s="51">
        <v>0</v>
      </c>
      <c r="E132" s="51">
        <v>0</v>
      </c>
      <c r="F132" s="51">
        <v>0</v>
      </c>
      <c r="G132" s="51">
        <v>-1364.87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/>
    </row>
    <row r="133" spans="1:14" x14ac:dyDescent="0.2">
      <c r="A133" s="53" t="s">
        <v>148</v>
      </c>
      <c r="B133" s="51">
        <v>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3077182.86</v>
      </c>
      <c r="N133" s="51"/>
    </row>
    <row r="134" spans="1:14" x14ac:dyDescent="0.2">
      <c r="A134" s="54" t="s">
        <v>149</v>
      </c>
      <c r="B134" s="55">
        <f t="shared" ref="B134:M134" si="24">SUM(B125:B133)</f>
        <v>0</v>
      </c>
      <c r="C134" s="55">
        <f t="shared" si="24"/>
        <v>0</v>
      </c>
      <c r="D134" s="55">
        <f t="shared" si="24"/>
        <v>0</v>
      </c>
      <c r="E134" s="55">
        <f t="shared" si="24"/>
        <v>0</v>
      </c>
      <c r="F134" s="55">
        <f t="shared" si="24"/>
        <v>0</v>
      </c>
      <c r="G134" s="55">
        <f t="shared" si="24"/>
        <v>-1364.87</v>
      </c>
      <c r="H134" s="55">
        <f t="shared" si="24"/>
        <v>2190867.0699999998</v>
      </c>
      <c r="I134" s="55">
        <f t="shared" si="24"/>
        <v>2258864.5999999996</v>
      </c>
      <c r="J134" s="55">
        <f t="shared" si="24"/>
        <v>2354677.8099999996</v>
      </c>
      <c r="K134" s="55">
        <f t="shared" si="24"/>
        <v>1402023.9699999997</v>
      </c>
      <c r="L134" s="55">
        <f t="shared" si="24"/>
        <v>1402023.9699999997</v>
      </c>
      <c r="M134" s="55">
        <f t="shared" si="24"/>
        <v>4596816.3999999994</v>
      </c>
      <c r="N134" s="47"/>
    </row>
    <row r="135" spans="1:14" x14ac:dyDescent="0.2">
      <c r="A135" s="50" t="s">
        <v>150</v>
      </c>
      <c r="B135" s="51">
        <v>-8287.73</v>
      </c>
      <c r="C135" s="51">
        <v>-58707</v>
      </c>
      <c r="D135" s="51">
        <v>-172259.74</v>
      </c>
      <c r="E135" s="51">
        <v>-337027.9</v>
      </c>
      <c r="F135" s="51">
        <v>-710314.19</v>
      </c>
      <c r="G135" s="51">
        <v>-997553.8899999999</v>
      </c>
      <c r="H135" s="51">
        <v>-2037511.65</v>
      </c>
      <c r="I135" s="51">
        <v>-4006448.28</v>
      </c>
      <c r="J135" s="51">
        <v>-4569845.88</v>
      </c>
      <c r="K135" s="51">
        <v>-5946464.2799999993</v>
      </c>
      <c r="L135" s="51">
        <v>-8045110.75</v>
      </c>
      <c r="M135" s="51">
        <v>-8399805.4499999993</v>
      </c>
      <c r="N135" s="51"/>
    </row>
    <row r="136" spans="1:14" x14ac:dyDescent="0.2">
      <c r="A136" s="50" t="s">
        <v>151</v>
      </c>
      <c r="B136" s="51">
        <v>0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10603.96</v>
      </c>
      <c r="I136" s="51">
        <v>14383.609999999999</v>
      </c>
      <c r="J136" s="51">
        <v>14383.609999999999</v>
      </c>
      <c r="K136" s="51">
        <v>14383.609999999999</v>
      </c>
      <c r="L136" s="51">
        <v>15240.109999999999</v>
      </c>
      <c r="M136" s="51">
        <v>88082.28</v>
      </c>
      <c r="N136" s="51"/>
    </row>
    <row r="137" spans="1:14" x14ac:dyDescent="0.2">
      <c r="A137" s="50" t="s">
        <v>152</v>
      </c>
      <c r="B137" s="51">
        <v>0</v>
      </c>
      <c r="C137" s="51">
        <v>0</v>
      </c>
      <c r="D137" s="51">
        <v>0</v>
      </c>
      <c r="E137" s="51">
        <v>0</v>
      </c>
      <c r="F137" s="51">
        <v>0</v>
      </c>
      <c r="G137" s="51">
        <v>-1453.14</v>
      </c>
      <c r="H137" s="51">
        <v>-16328.97</v>
      </c>
      <c r="I137" s="51">
        <v>51272.58</v>
      </c>
      <c r="J137" s="51">
        <v>67463.94</v>
      </c>
      <c r="K137" s="51">
        <v>88165.52</v>
      </c>
      <c r="L137" s="51">
        <v>109401.65000000001</v>
      </c>
      <c r="M137" s="51">
        <v>385652.06</v>
      </c>
      <c r="N137" s="51"/>
    </row>
    <row r="138" spans="1:14" x14ac:dyDescent="0.2">
      <c r="A138" s="50" t="s">
        <v>153</v>
      </c>
      <c r="B138" s="51">
        <v>0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258.27</v>
      </c>
      <c r="I138" s="51">
        <v>3017.0099999999998</v>
      </c>
      <c r="J138" s="51">
        <v>3017.0099999999998</v>
      </c>
      <c r="K138" s="51">
        <v>3017.0099999999998</v>
      </c>
      <c r="L138" s="51">
        <v>3017.0099999999998</v>
      </c>
      <c r="M138" s="51">
        <v>3017.0099999999998</v>
      </c>
      <c r="N138" s="51"/>
    </row>
    <row r="139" spans="1:14" x14ac:dyDescent="0.2">
      <c r="A139" s="50" t="s">
        <v>154</v>
      </c>
      <c r="B139" s="51">
        <v>0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16566.169999999998</v>
      </c>
      <c r="J139" s="51">
        <v>19598.89</v>
      </c>
      <c r="K139" s="51">
        <v>23366.14</v>
      </c>
      <c r="L139" s="51">
        <v>27070.579999999998</v>
      </c>
      <c r="M139" s="51">
        <v>130075.37</v>
      </c>
      <c r="N139" s="51"/>
    </row>
    <row r="140" spans="1:14" x14ac:dyDescent="0.2">
      <c r="A140" s="50" t="s">
        <v>155</v>
      </c>
      <c r="B140" s="51">
        <v>0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209.8</v>
      </c>
      <c r="L140" s="51">
        <v>2499.5800000000004</v>
      </c>
      <c r="M140" s="51">
        <v>2499.5800000000004</v>
      </c>
      <c r="N140" s="51"/>
    </row>
    <row r="141" spans="1:14" x14ac:dyDescent="0.2">
      <c r="A141" s="50" t="s">
        <v>156</v>
      </c>
      <c r="B141" s="51">
        <v>0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223.51</v>
      </c>
      <c r="M141" s="51">
        <v>223.51</v>
      </c>
      <c r="N141" s="51"/>
    </row>
    <row r="142" spans="1:14" x14ac:dyDescent="0.2">
      <c r="A142" s="50" t="s">
        <v>157</v>
      </c>
      <c r="B142" s="51">
        <v>0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32.549999999999997</v>
      </c>
      <c r="J142" s="51">
        <v>32.549999999999997</v>
      </c>
      <c r="K142" s="51">
        <v>32.549999999999997</v>
      </c>
      <c r="L142" s="51">
        <v>32.549999999999997</v>
      </c>
      <c r="M142" s="51">
        <v>32.549999999999997</v>
      </c>
      <c r="N142" s="51"/>
    </row>
    <row r="143" spans="1:14" x14ac:dyDescent="0.2">
      <c r="A143" s="50" t="s">
        <v>158</v>
      </c>
      <c r="B143" s="51">
        <v>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28.19</v>
      </c>
      <c r="J143" s="51">
        <v>601.1400000000001</v>
      </c>
      <c r="K143" s="51">
        <v>1107.02</v>
      </c>
      <c r="L143" s="51">
        <v>1253.68</v>
      </c>
      <c r="M143" s="51">
        <v>1253.68</v>
      </c>
      <c r="N143" s="51"/>
    </row>
    <row r="144" spans="1:14" x14ac:dyDescent="0.2">
      <c r="A144" s="50" t="s">
        <v>159</v>
      </c>
      <c r="B144" s="51">
        <v>0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1136.24</v>
      </c>
      <c r="J144" s="51">
        <v>1136.24</v>
      </c>
      <c r="K144" s="51">
        <v>1149.23</v>
      </c>
      <c r="L144" s="51">
        <v>1149.23</v>
      </c>
      <c r="M144" s="51">
        <v>1149.23</v>
      </c>
      <c r="N144" s="51"/>
    </row>
    <row r="145" spans="1:14" x14ac:dyDescent="0.2">
      <c r="A145" s="50" t="s">
        <v>160</v>
      </c>
      <c r="B145" s="51">
        <v>-0.12</v>
      </c>
      <c r="C145" s="51">
        <v>-0.12</v>
      </c>
      <c r="D145" s="51">
        <v>-0.12</v>
      </c>
      <c r="E145" s="51">
        <v>-0.12</v>
      </c>
      <c r="F145" s="51">
        <v>-0.12</v>
      </c>
      <c r="G145" s="51">
        <v>-0.12</v>
      </c>
      <c r="H145" s="51">
        <v>-0.12</v>
      </c>
      <c r="I145" s="51">
        <v>-0.12</v>
      </c>
      <c r="J145" s="51">
        <v>116.22</v>
      </c>
      <c r="K145" s="51">
        <v>116.22</v>
      </c>
      <c r="L145" s="51">
        <v>116.22</v>
      </c>
      <c r="M145" s="51">
        <v>116.22</v>
      </c>
      <c r="N145" s="51"/>
    </row>
    <row r="146" spans="1:14" x14ac:dyDescent="0.2">
      <c r="A146" s="50" t="s">
        <v>161</v>
      </c>
      <c r="B146" s="51">
        <v>0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1285.26</v>
      </c>
      <c r="J146" s="51">
        <v>1285.26</v>
      </c>
      <c r="K146" s="51">
        <v>6985.7</v>
      </c>
      <c r="L146" s="51">
        <v>6985.7</v>
      </c>
      <c r="M146" s="51">
        <v>7372.3499999999995</v>
      </c>
      <c r="N146" s="51"/>
    </row>
    <row r="147" spans="1:14" x14ac:dyDescent="0.2">
      <c r="A147" s="50" t="s">
        <v>162</v>
      </c>
      <c r="B147" s="51">
        <v>0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216.07</v>
      </c>
      <c r="I147" s="51">
        <v>4170.49</v>
      </c>
      <c r="J147" s="51">
        <v>4170.49</v>
      </c>
      <c r="K147" s="51">
        <v>8560.5499999999993</v>
      </c>
      <c r="L147" s="51">
        <v>8693.2099999999991</v>
      </c>
      <c r="M147" s="51">
        <v>22896.71</v>
      </c>
      <c r="N147" s="51"/>
    </row>
    <row r="148" spans="1:14" x14ac:dyDescent="0.2">
      <c r="A148" s="50" t="s">
        <v>163</v>
      </c>
      <c r="B148" s="51">
        <v>0</v>
      </c>
      <c r="C148" s="51">
        <v>0</v>
      </c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98.07</v>
      </c>
      <c r="J148" s="51">
        <v>98.07</v>
      </c>
      <c r="K148" s="51">
        <v>98.07</v>
      </c>
      <c r="L148" s="51">
        <v>98.07</v>
      </c>
      <c r="M148" s="51">
        <v>98.07</v>
      </c>
      <c r="N148" s="51"/>
    </row>
    <row r="149" spans="1:14" x14ac:dyDescent="0.2">
      <c r="A149" s="50" t="s">
        <v>164</v>
      </c>
      <c r="B149" s="51">
        <v>0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201.44</v>
      </c>
      <c r="M149" s="51">
        <v>33521.160000000003</v>
      </c>
      <c r="N149" s="51"/>
    </row>
    <row r="150" spans="1:14" x14ac:dyDescent="0.2">
      <c r="A150" s="50" t="s">
        <v>165</v>
      </c>
      <c r="B150" s="51">
        <v>0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36321.19</v>
      </c>
      <c r="J150" s="51">
        <v>36321.19</v>
      </c>
      <c r="K150" s="51">
        <v>38224.920000000006</v>
      </c>
      <c r="L150" s="51">
        <v>38320.920000000006</v>
      </c>
      <c r="M150" s="51">
        <v>38320.920000000006</v>
      </c>
      <c r="N150" s="51"/>
    </row>
    <row r="151" spans="1:14" x14ac:dyDescent="0.2">
      <c r="A151" s="50" t="s">
        <v>166</v>
      </c>
      <c r="B151" s="51">
        <v>0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325.25</v>
      </c>
      <c r="I151" s="51">
        <v>381.38</v>
      </c>
      <c r="J151" s="51">
        <v>700.17000000000007</v>
      </c>
      <c r="K151" s="51">
        <v>861.36000000000013</v>
      </c>
      <c r="L151" s="51">
        <v>4363.18</v>
      </c>
      <c r="M151" s="51">
        <v>14095.49</v>
      </c>
      <c r="N151" s="51"/>
    </row>
    <row r="152" spans="1:14" x14ac:dyDescent="0.2">
      <c r="A152" s="50" t="s">
        <v>168</v>
      </c>
      <c r="B152" s="51">
        <v>0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3664.38</v>
      </c>
      <c r="J152" s="51">
        <v>3664.38</v>
      </c>
      <c r="K152" s="51">
        <v>3664.38</v>
      </c>
      <c r="L152" s="51">
        <v>3664.38</v>
      </c>
      <c r="M152" s="51">
        <v>4522.17</v>
      </c>
      <c r="N152" s="51"/>
    </row>
    <row r="153" spans="1:14" x14ac:dyDescent="0.2">
      <c r="A153" s="50" t="s">
        <v>169</v>
      </c>
      <c r="B153" s="51">
        <v>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10.23</v>
      </c>
      <c r="K153" s="51">
        <v>10.23</v>
      </c>
      <c r="L153" s="51">
        <v>10.23</v>
      </c>
      <c r="M153" s="51">
        <v>48325.87</v>
      </c>
      <c r="N153" s="51"/>
    </row>
    <row r="154" spans="1:14" x14ac:dyDescent="0.2">
      <c r="A154" s="50" t="s">
        <v>170</v>
      </c>
      <c r="B154" s="51">
        <v>0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2416.5700000000002</v>
      </c>
      <c r="L154" s="51">
        <v>2416.5700000000002</v>
      </c>
      <c r="M154" s="51">
        <v>2416.5700000000002</v>
      </c>
      <c r="N154" s="51"/>
    </row>
    <row r="155" spans="1:14" x14ac:dyDescent="0.2">
      <c r="A155" s="50" t="s">
        <v>171</v>
      </c>
      <c r="B155" s="51">
        <v>0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293.66000000000003</v>
      </c>
      <c r="J155" s="51">
        <v>494.06000000000006</v>
      </c>
      <c r="K155" s="51">
        <v>494.06000000000006</v>
      </c>
      <c r="L155" s="51">
        <v>494.06000000000006</v>
      </c>
      <c r="M155" s="51">
        <v>494.06000000000006</v>
      </c>
      <c r="N155" s="51"/>
    </row>
    <row r="156" spans="1:14" x14ac:dyDescent="0.2">
      <c r="A156" s="50" t="s">
        <v>172</v>
      </c>
      <c r="B156" s="51">
        <v>0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351.75</v>
      </c>
      <c r="J156" s="51">
        <v>351.75</v>
      </c>
      <c r="K156" s="51">
        <v>351.75</v>
      </c>
      <c r="L156" s="51">
        <v>351.75</v>
      </c>
      <c r="M156" s="51">
        <v>4257.58</v>
      </c>
      <c r="N156" s="51"/>
    </row>
    <row r="157" spans="1:14" x14ac:dyDescent="0.2">
      <c r="A157" s="50" t="s">
        <v>173</v>
      </c>
      <c r="B157" s="51">
        <v>0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1607.59</v>
      </c>
      <c r="J157" s="51">
        <v>1607.59</v>
      </c>
      <c r="K157" s="51">
        <v>1607.59</v>
      </c>
      <c r="L157" s="51">
        <v>1607.59</v>
      </c>
      <c r="M157" s="51">
        <v>1607.59</v>
      </c>
      <c r="N157" s="51"/>
    </row>
    <row r="158" spans="1:14" x14ac:dyDescent="0.2">
      <c r="A158" s="50" t="s">
        <v>174</v>
      </c>
      <c r="B158" s="51">
        <v>0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3263.52</v>
      </c>
      <c r="J158" s="51">
        <v>3263.52</v>
      </c>
      <c r="K158" s="51">
        <v>3309.04</v>
      </c>
      <c r="L158" s="51">
        <v>3309.04</v>
      </c>
      <c r="M158" s="51">
        <v>3309.04</v>
      </c>
      <c r="N158" s="51"/>
    </row>
    <row r="159" spans="1:14" x14ac:dyDescent="0.2">
      <c r="A159" s="50" t="s">
        <v>175</v>
      </c>
      <c r="B159" s="51">
        <v>0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342.27</v>
      </c>
      <c r="J159" s="51">
        <v>342.27</v>
      </c>
      <c r="K159" s="51">
        <v>342.27</v>
      </c>
      <c r="L159" s="51">
        <v>1762.48</v>
      </c>
      <c r="M159" s="51">
        <v>1762.48</v>
      </c>
      <c r="N159" s="51"/>
    </row>
    <row r="160" spans="1:14" x14ac:dyDescent="0.2">
      <c r="A160" s="50" t="s">
        <v>176</v>
      </c>
      <c r="B160" s="51">
        <v>0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196.82</v>
      </c>
      <c r="I160" s="51">
        <v>393.64</v>
      </c>
      <c r="J160" s="51">
        <v>393.64</v>
      </c>
      <c r="K160" s="51">
        <v>480.03999999999996</v>
      </c>
      <c r="L160" s="51">
        <v>480.03999999999996</v>
      </c>
      <c r="M160" s="51">
        <v>3820.14</v>
      </c>
      <c r="N160" s="51"/>
    </row>
    <row r="161" spans="1:14" x14ac:dyDescent="0.2">
      <c r="A161" s="50" t="s">
        <v>177</v>
      </c>
      <c r="B161" s="51">
        <v>0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964.7</v>
      </c>
      <c r="J161" s="51">
        <v>964.7</v>
      </c>
      <c r="K161" s="51">
        <v>1061.1300000000001</v>
      </c>
      <c r="L161" s="51">
        <v>1061.1300000000001</v>
      </c>
      <c r="M161" s="51">
        <v>1061.1300000000001</v>
      </c>
      <c r="N161" s="51"/>
    </row>
    <row r="162" spans="1:14" x14ac:dyDescent="0.2">
      <c r="A162" s="50" t="s">
        <v>178</v>
      </c>
      <c r="B162" s="51">
        <v>0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163.35</v>
      </c>
      <c r="I162" s="51">
        <v>203.26</v>
      </c>
      <c r="J162" s="51">
        <v>203.26</v>
      </c>
      <c r="K162" s="51">
        <v>203.26</v>
      </c>
      <c r="L162" s="51">
        <v>203.26</v>
      </c>
      <c r="M162" s="51">
        <v>502.25</v>
      </c>
      <c r="N162" s="51"/>
    </row>
    <row r="163" spans="1:14" x14ac:dyDescent="0.2">
      <c r="A163" s="50" t="s">
        <v>179</v>
      </c>
      <c r="B163" s="51">
        <v>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12.6</v>
      </c>
      <c r="K163" s="51">
        <v>24.6</v>
      </c>
      <c r="L163" s="51">
        <v>2484.6</v>
      </c>
      <c r="M163" s="51">
        <v>3996.6</v>
      </c>
      <c r="N163" s="51"/>
    </row>
    <row r="164" spans="1:14" x14ac:dyDescent="0.2">
      <c r="A164" s="50" t="s">
        <v>180</v>
      </c>
      <c r="B164" s="51">
        <v>0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333.77</v>
      </c>
      <c r="M164" s="51">
        <v>333.77</v>
      </c>
      <c r="N164" s="51"/>
    </row>
    <row r="165" spans="1:14" x14ac:dyDescent="0.2">
      <c r="A165" s="50" t="s">
        <v>181</v>
      </c>
      <c r="B165" s="51">
        <v>0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161.99</v>
      </c>
      <c r="I165" s="51">
        <v>161.99</v>
      </c>
      <c r="J165" s="51">
        <v>161.99</v>
      </c>
      <c r="K165" s="51">
        <v>161.99</v>
      </c>
      <c r="L165" s="51">
        <v>161.99</v>
      </c>
      <c r="M165" s="51">
        <v>161.99</v>
      </c>
      <c r="N165" s="51"/>
    </row>
    <row r="166" spans="1:14" x14ac:dyDescent="0.2">
      <c r="A166" s="50" t="s">
        <v>182</v>
      </c>
      <c r="B166" s="51">
        <v>0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10503.57</v>
      </c>
      <c r="I166" s="51">
        <v>32392.94</v>
      </c>
      <c r="J166" s="51">
        <v>32392.94</v>
      </c>
      <c r="K166" s="51">
        <v>32392.94</v>
      </c>
      <c r="L166" s="51">
        <v>32394.84</v>
      </c>
      <c r="M166" s="51">
        <v>132953.97</v>
      </c>
      <c r="N166" s="51"/>
    </row>
    <row r="167" spans="1:14" x14ac:dyDescent="0.2">
      <c r="A167" s="50" t="s">
        <v>183</v>
      </c>
      <c r="B167" s="51">
        <v>0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1092.94</v>
      </c>
      <c r="K167" s="51">
        <v>1092.94</v>
      </c>
      <c r="L167" s="51">
        <v>1092.94</v>
      </c>
      <c r="M167" s="51">
        <v>1092.94</v>
      </c>
      <c r="N167" s="51"/>
    </row>
    <row r="168" spans="1:14" x14ac:dyDescent="0.2">
      <c r="A168" s="50" t="s">
        <v>184</v>
      </c>
      <c r="B168" s="51">
        <v>0</v>
      </c>
      <c r="C168" s="51">
        <v>0</v>
      </c>
      <c r="D168" s="51">
        <v>0</v>
      </c>
      <c r="E168" s="51">
        <v>0</v>
      </c>
      <c r="F168" s="51">
        <v>0</v>
      </c>
      <c r="G168" s="51">
        <v>0</v>
      </c>
      <c r="H168" s="51">
        <v>3062.76</v>
      </c>
      <c r="I168" s="51">
        <v>17104.239999999998</v>
      </c>
      <c r="J168" s="51">
        <v>17104.239999999998</v>
      </c>
      <c r="K168" s="51">
        <v>17104.239999999998</v>
      </c>
      <c r="L168" s="51">
        <v>17563.099999999999</v>
      </c>
      <c r="M168" s="51">
        <v>17563.099999999999</v>
      </c>
      <c r="N168" s="51"/>
    </row>
    <row r="169" spans="1:14" x14ac:dyDescent="0.2">
      <c r="A169" s="50" t="s">
        <v>185</v>
      </c>
      <c r="B169" s="51">
        <v>0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111.7</v>
      </c>
      <c r="J169" s="51">
        <v>111.7</v>
      </c>
      <c r="K169" s="51">
        <v>111.7</v>
      </c>
      <c r="L169" s="51">
        <v>111.7</v>
      </c>
      <c r="M169" s="51">
        <v>111.7</v>
      </c>
      <c r="N169" s="51"/>
    </row>
    <row r="170" spans="1:14" x14ac:dyDescent="0.2">
      <c r="A170" s="50" t="s">
        <v>186</v>
      </c>
      <c r="B170" s="51">
        <v>-324.11</v>
      </c>
      <c r="C170" s="51">
        <v>-324.11</v>
      </c>
      <c r="D170" s="51">
        <v>-324.11</v>
      </c>
      <c r="E170" s="51">
        <v>-324.11</v>
      </c>
      <c r="F170" s="51">
        <v>-324.11</v>
      </c>
      <c r="G170" s="51">
        <v>-324.11</v>
      </c>
      <c r="H170" s="51">
        <v>-324.11</v>
      </c>
      <c r="I170" s="51">
        <v>-324.11</v>
      </c>
      <c r="J170" s="51">
        <v>-324.11</v>
      </c>
      <c r="K170" s="51">
        <v>-324.11</v>
      </c>
      <c r="L170" s="51">
        <v>-324.11</v>
      </c>
      <c r="M170" s="51">
        <v>-324.11</v>
      </c>
      <c r="N170" s="51"/>
    </row>
    <row r="171" spans="1:14" x14ac:dyDescent="0.2">
      <c r="A171" s="56" t="s">
        <v>187</v>
      </c>
      <c r="B171" s="55">
        <f t="shared" ref="B171:M171" si="25">SUM(B107:B108,B111,B115:B118,B123,B134:B170)</f>
        <v>7978170.4699999988</v>
      </c>
      <c r="C171" s="55">
        <f t="shared" si="25"/>
        <v>8653183.0900000017</v>
      </c>
      <c r="D171" s="55">
        <f t="shared" si="25"/>
        <v>11625513.240000002</v>
      </c>
      <c r="E171" s="55">
        <f t="shared" si="25"/>
        <v>14218909.280000001</v>
      </c>
      <c r="F171" s="55">
        <f t="shared" si="25"/>
        <v>17791700.639999997</v>
      </c>
      <c r="G171" s="55">
        <f t="shared" si="25"/>
        <v>21579074.609999992</v>
      </c>
      <c r="H171" s="55">
        <f t="shared" si="25"/>
        <v>28864290.219999999</v>
      </c>
      <c r="I171" s="55">
        <f t="shared" si="25"/>
        <v>30623577.959999993</v>
      </c>
      <c r="J171" s="55">
        <f t="shared" si="25"/>
        <v>37886037.590000004</v>
      </c>
      <c r="K171" s="55">
        <f t="shared" si="25"/>
        <v>44043873.470000006</v>
      </c>
      <c r="L171" s="55">
        <f t="shared" si="25"/>
        <v>45993225.299999982</v>
      </c>
      <c r="M171" s="55">
        <f t="shared" si="25"/>
        <v>54106852.959999993</v>
      </c>
      <c r="N171" s="47"/>
    </row>
    <row r="172" spans="1:14" x14ac:dyDescent="0.2">
      <c r="A172" s="48" t="s">
        <v>188</v>
      </c>
      <c r="B172" s="47">
        <f t="shared" ref="B172:M172" si="26">B92+B102+B171</f>
        <v>10726978.949999999</v>
      </c>
      <c r="C172" s="47">
        <f t="shared" si="26"/>
        <v>11720410.970000003</v>
      </c>
      <c r="D172" s="47">
        <f t="shared" si="26"/>
        <v>14935916.590000004</v>
      </c>
      <c r="E172" s="47">
        <f t="shared" si="26"/>
        <v>18379622.700000003</v>
      </c>
      <c r="F172" s="47">
        <f t="shared" si="26"/>
        <v>21870815.169999998</v>
      </c>
      <c r="G172" s="47">
        <f t="shared" si="26"/>
        <v>29818995.729999993</v>
      </c>
      <c r="H172" s="47">
        <f t="shared" si="26"/>
        <v>38151345.399999999</v>
      </c>
      <c r="I172" s="47">
        <f t="shared" si="26"/>
        <v>43821164.859999999</v>
      </c>
      <c r="J172" s="47">
        <f t="shared" si="26"/>
        <v>51466598.140000001</v>
      </c>
      <c r="K172" s="47">
        <f t="shared" si="26"/>
        <v>56617127.620000005</v>
      </c>
      <c r="L172" s="47">
        <f t="shared" si="26"/>
        <v>60953412.829999983</v>
      </c>
      <c r="M172" s="47">
        <f t="shared" si="26"/>
        <v>69984505.86999999</v>
      </c>
      <c r="N172" s="47"/>
    </row>
    <row r="173" spans="1:14" x14ac:dyDescent="0.2">
      <c r="A173" s="48" t="s">
        <v>189</v>
      </c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</row>
    <row r="174" spans="1:14" x14ac:dyDescent="0.2">
      <c r="A174" s="49" t="s">
        <v>190</v>
      </c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</row>
    <row r="175" spans="1:14" x14ac:dyDescent="0.2">
      <c r="A175" s="50" t="s">
        <v>191</v>
      </c>
      <c r="B175" s="51">
        <v>0</v>
      </c>
      <c r="C175" s="51">
        <v>0</v>
      </c>
      <c r="D175" s="51">
        <v>0</v>
      </c>
      <c r="E175" s="51">
        <v>0</v>
      </c>
      <c r="F175" s="51">
        <v>0</v>
      </c>
      <c r="G175" s="51">
        <v>56733.599999999999</v>
      </c>
      <c r="H175" s="51">
        <v>51380.5</v>
      </c>
      <c r="I175" s="51">
        <v>50091.1</v>
      </c>
      <c r="J175" s="51">
        <v>48801.7</v>
      </c>
      <c r="K175" s="51">
        <v>47512.299999999996</v>
      </c>
      <c r="L175" s="51">
        <v>47744.249999999993</v>
      </c>
      <c r="M175" s="51">
        <v>34226.26999999999</v>
      </c>
      <c r="N175" s="51"/>
    </row>
    <row r="176" spans="1:14" x14ac:dyDescent="0.2">
      <c r="A176" s="50" t="s">
        <v>192</v>
      </c>
      <c r="B176" s="51">
        <v>0</v>
      </c>
      <c r="C176" s="51">
        <v>0</v>
      </c>
      <c r="D176" s="51">
        <v>0</v>
      </c>
      <c r="E176" s="51">
        <v>0</v>
      </c>
      <c r="F176" s="51">
        <v>0</v>
      </c>
      <c r="G176" s="51">
        <v>28862.720000000001</v>
      </c>
      <c r="H176" s="51">
        <v>26494.97</v>
      </c>
      <c r="I176" s="51">
        <v>25499.690000000002</v>
      </c>
      <c r="J176" s="51">
        <v>24504.410000000003</v>
      </c>
      <c r="K176" s="51">
        <v>23509.130000000005</v>
      </c>
      <c r="L176" s="51">
        <v>23337.970000000005</v>
      </c>
      <c r="M176" s="51">
        <v>11659.010000000006</v>
      </c>
      <c r="N176" s="51"/>
    </row>
    <row r="177" spans="1:14" x14ac:dyDescent="0.2">
      <c r="A177" s="50" t="s">
        <v>193</v>
      </c>
      <c r="B177" s="51">
        <v>0</v>
      </c>
      <c r="C177" s="51">
        <v>0</v>
      </c>
      <c r="D177" s="51">
        <v>0</v>
      </c>
      <c r="E177" s="51">
        <v>0</v>
      </c>
      <c r="F177" s="51">
        <v>0</v>
      </c>
      <c r="G177" s="51">
        <v>50426.36</v>
      </c>
      <c r="H177" s="51">
        <v>45982.130000000005</v>
      </c>
      <c r="I177" s="51">
        <v>44781.500000000007</v>
      </c>
      <c r="J177" s="51">
        <v>43580.87000000001</v>
      </c>
      <c r="K177" s="51">
        <v>42380.240000000013</v>
      </c>
      <c r="L177" s="51">
        <v>42549.250000000015</v>
      </c>
      <c r="M177" s="51">
        <v>29828.250000000015</v>
      </c>
      <c r="N177" s="51"/>
    </row>
    <row r="178" spans="1:14" x14ac:dyDescent="0.2">
      <c r="A178" s="50" t="s">
        <v>194</v>
      </c>
      <c r="B178" s="51">
        <v>0</v>
      </c>
      <c r="C178" s="51">
        <v>0</v>
      </c>
      <c r="D178" s="51">
        <v>0</v>
      </c>
      <c r="E178" s="51">
        <v>0</v>
      </c>
      <c r="F178" s="51">
        <v>0</v>
      </c>
      <c r="G178" s="51">
        <v>5858.5</v>
      </c>
      <c r="H178" s="51">
        <v>4189.99</v>
      </c>
      <c r="I178" s="51">
        <v>3567.14</v>
      </c>
      <c r="J178" s="51">
        <v>2944.29</v>
      </c>
      <c r="K178" s="51">
        <v>2321.44</v>
      </c>
      <c r="L178" s="51">
        <v>1698.5900000000001</v>
      </c>
      <c r="M178" s="51">
        <v>-5783.37</v>
      </c>
      <c r="N178" s="51"/>
    </row>
    <row r="179" spans="1:14" x14ac:dyDescent="0.2">
      <c r="A179" s="50" t="s">
        <v>195</v>
      </c>
      <c r="B179" s="51">
        <v>0</v>
      </c>
      <c r="C179" s="51">
        <v>0</v>
      </c>
      <c r="D179" s="51">
        <v>0</v>
      </c>
      <c r="E179" s="51">
        <v>0</v>
      </c>
      <c r="F179" s="51">
        <v>0</v>
      </c>
      <c r="G179" s="51">
        <v>325347.25</v>
      </c>
      <c r="H179" s="51">
        <v>320181.36</v>
      </c>
      <c r="I179" s="51">
        <v>315035.44</v>
      </c>
      <c r="J179" s="51">
        <v>309870.24</v>
      </c>
      <c r="K179" s="51">
        <v>304648.25</v>
      </c>
      <c r="L179" s="51">
        <v>299443.51</v>
      </c>
      <c r="M179" s="51">
        <v>225483.47000000003</v>
      </c>
      <c r="N179" s="51"/>
    </row>
    <row r="180" spans="1:14" x14ac:dyDescent="0.2">
      <c r="A180" s="50" t="s">
        <v>196</v>
      </c>
      <c r="B180" s="51">
        <v>0</v>
      </c>
      <c r="C180" s="51">
        <v>0</v>
      </c>
      <c r="D180" s="51">
        <v>0</v>
      </c>
      <c r="E180" s="51">
        <v>0</v>
      </c>
      <c r="F180" s="51">
        <v>0</v>
      </c>
      <c r="G180" s="51">
        <v>489750.91</v>
      </c>
      <c r="H180" s="51">
        <v>488879.37</v>
      </c>
      <c r="I180" s="51">
        <v>487753.75</v>
      </c>
      <c r="J180" s="51">
        <v>486775.23</v>
      </c>
      <c r="K180" s="51">
        <v>485843.6</v>
      </c>
      <c r="L180" s="51">
        <v>484759.16</v>
      </c>
      <c r="M180" s="51">
        <v>471703</v>
      </c>
      <c r="N180" s="51"/>
    </row>
    <row r="181" spans="1:14" x14ac:dyDescent="0.2">
      <c r="A181" s="50" t="s">
        <v>197</v>
      </c>
      <c r="B181" s="51">
        <v>0</v>
      </c>
      <c r="C181" s="51">
        <v>0</v>
      </c>
      <c r="D181" s="51">
        <v>0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50294.87</v>
      </c>
      <c r="K181" s="51">
        <v>50294.87</v>
      </c>
      <c r="L181" s="51">
        <v>49269.760000000002</v>
      </c>
      <c r="M181" s="51">
        <v>48244.65</v>
      </c>
      <c r="N181" s="51"/>
    </row>
    <row r="182" spans="1:14" x14ac:dyDescent="0.2">
      <c r="A182" s="56" t="s">
        <v>198</v>
      </c>
      <c r="B182" s="55">
        <f t="shared" ref="B182:M182" si="27">SUM(B175:B181)</f>
        <v>0</v>
      </c>
      <c r="C182" s="55">
        <f t="shared" si="27"/>
        <v>0</v>
      </c>
      <c r="D182" s="55">
        <f t="shared" si="27"/>
        <v>0</v>
      </c>
      <c r="E182" s="55">
        <f t="shared" si="27"/>
        <v>0</v>
      </c>
      <c r="F182" s="55">
        <f t="shared" si="27"/>
        <v>0</v>
      </c>
      <c r="G182" s="55">
        <f t="shared" si="27"/>
        <v>956979.34</v>
      </c>
      <c r="H182" s="55">
        <f t="shared" si="27"/>
        <v>937108.32000000007</v>
      </c>
      <c r="I182" s="55">
        <f t="shared" si="27"/>
        <v>926728.62</v>
      </c>
      <c r="J182" s="55">
        <f t="shared" si="27"/>
        <v>966771.61</v>
      </c>
      <c r="K182" s="55">
        <f t="shared" si="27"/>
        <v>956509.83</v>
      </c>
      <c r="L182" s="55">
        <f t="shared" si="27"/>
        <v>948802.49</v>
      </c>
      <c r="M182" s="55">
        <f t="shared" si="27"/>
        <v>815361.28000000014</v>
      </c>
      <c r="N182" s="47"/>
    </row>
    <row r="183" spans="1:14" x14ac:dyDescent="0.2">
      <c r="A183" s="60" t="s">
        <v>199</v>
      </c>
      <c r="B183" s="55">
        <f t="shared" ref="B183:M183" si="28">SUM(B182)</f>
        <v>0</v>
      </c>
      <c r="C183" s="55">
        <f t="shared" si="28"/>
        <v>0</v>
      </c>
      <c r="D183" s="55">
        <f t="shared" si="28"/>
        <v>0</v>
      </c>
      <c r="E183" s="55">
        <f t="shared" si="28"/>
        <v>0</v>
      </c>
      <c r="F183" s="55">
        <f t="shared" si="28"/>
        <v>0</v>
      </c>
      <c r="G183" s="55">
        <f t="shared" si="28"/>
        <v>956979.34</v>
      </c>
      <c r="H183" s="55">
        <f t="shared" si="28"/>
        <v>937108.32000000007</v>
      </c>
      <c r="I183" s="55">
        <f t="shared" si="28"/>
        <v>926728.62</v>
      </c>
      <c r="J183" s="55">
        <f t="shared" si="28"/>
        <v>966771.61</v>
      </c>
      <c r="K183" s="55">
        <f t="shared" si="28"/>
        <v>956509.83</v>
      </c>
      <c r="L183" s="55">
        <f t="shared" si="28"/>
        <v>948802.49</v>
      </c>
      <c r="M183" s="55">
        <f t="shared" si="28"/>
        <v>815361.28000000014</v>
      </c>
      <c r="N183" s="47"/>
    </row>
    <row r="184" spans="1:14" x14ac:dyDescent="0.2">
      <c r="A184" s="48" t="s">
        <v>200</v>
      </c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</row>
    <row r="185" spans="1:14" hidden="1" x14ac:dyDescent="0.2">
      <c r="A185" s="48" t="s">
        <v>200</v>
      </c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</row>
    <row r="186" spans="1:14" x14ac:dyDescent="0.2">
      <c r="A186" s="49" t="s">
        <v>201</v>
      </c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</row>
    <row r="187" spans="1:14" x14ac:dyDescent="0.2">
      <c r="A187" s="50" t="s">
        <v>202</v>
      </c>
      <c r="B187" s="51">
        <v>0</v>
      </c>
      <c r="C187" s="51">
        <v>0</v>
      </c>
      <c r="D187" s="51">
        <v>0</v>
      </c>
      <c r="E187" s="51">
        <v>0</v>
      </c>
      <c r="F187" s="51">
        <v>0</v>
      </c>
      <c r="G187" s="51">
        <v>1060</v>
      </c>
      <c r="H187" s="51">
        <v>1060</v>
      </c>
      <c r="I187" s="51">
        <v>1060</v>
      </c>
      <c r="J187" s="51">
        <v>1060</v>
      </c>
      <c r="K187" s="51">
        <v>1060</v>
      </c>
      <c r="L187" s="51">
        <v>1060</v>
      </c>
      <c r="M187" s="51">
        <v>1060</v>
      </c>
      <c r="N187" s="51"/>
    </row>
    <row r="188" spans="1:14" x14ac:dyDescent="0.2">
      <c r="A188" s="50" t="s">
        <v>203</v>
      </c>
      <c r="B188" s="51">
        <v>0</v>
      </c>
      <c r="C188" s="51">
        <v>0</v>
      </c>
      <c r="D188" s="51">
        <v>0</v>
      </c>
      <c r="E188" s="51">
        <v>0</v>
      </c>
      <c r="F188" s="51">
        <v>0</v>
      </c>
      <c r="G188" s="51">
        <v>-1333.3</v>
      </c>
      <c r="H188" s="51">
        <v>-1333.3</v>
      </c>
      <c r="I188" s="51">
        <v>-1333.3</v>
      </c>
      <c r="J188" s="51">
        <v>-1333.3</v>
      </c>
      <c r="K188" s="51">
        <v>-1333.3</v>
      </c>
      <c r="L188" s="51">
        <v>-1333.3</v>
      </c>
      <c r="M188" s="51">
        <v>-1333.3</v>
      </c>
      <c r="N188" s="51"/>
    </row>
    <row r="189" spans="1:14" x14ac:dyDescent="0.2">
      <c r="A189" s="50" t="s">
        <v>204</v>
      </c>
      <c r="B189" s="51">
        <v>0</v>
      </c>
      <c r="C189" s="51">
        <v>0</v>
      </c>
      <c r="D189" s="51">
        <v>0</v>
      </c>
      <c r="E189" s="51">
        <v>0</v>
      </c>
      <c r="F189" s="51">
        <v>0</v>
      </c>
      <c r="G189" s="51">
        <v>-61663.27</v>
      </c>
      <c r="H189" s="51">
        <v>-61663.27</v>
      </c>
      <c r="I189" s="51">
        <v>-61663.27</v>
      </c>
      <c r="J189" s="51">
        <v>-61663.27</v>
      </c>
      <c r="K189" s="51">
        <v>-61663.27</v>
      </c>
      <c r="L189" s="51">
        <v>-61663.27</v>
      </c>
      <c r="M189" s="51">
        <v>-61663.27</v>
      </c>
      <c r="N189" s="51"/>
    </row>
    <row r="190" spans="1:14" x14ac:dyDescent="0.2">
      <c r="A190" s="50" t="s">
        <v>205</v>
      </c>
      <c r="B190" s="51">
        <v>0</v>
      </c>
      <c r="C190" s="51">
        <v>0</v>
      </c>
      <c r="D190" s="51">
        <v>0</v>
      </c>
      <c r="E190" s="51">
        <v>0</v>
      </c>
      <c r="F190" s="51">
        <v>0</v>
      </c>
      <c r="G190" s="51">
        <v>49079.32</v>
      </c>
      <c r="H190" s="51">
        <v>49079.32</v>
      </c>
      <c r="I190" s="51">
        <v>49079.32</v>
      </c>
      <c r="J190" s="51">
        <v>49079.32</v>
      </c>
      <c r="K190" s="51">
        <v>49079.32</v>
      </c>
      <c r="L190" s="51">
        <v>49079.32</v>
      </c>
      <c r="M190" s="51">
        <v>49079.32</v>
      </c>
      <c r="N190" s="51"/>
    </row>
    <row r="191" spans="1:14" x14ac:dyDescent="0.2">
      <c r="A191" s="50" t="s">
        <v>206</v>
      </c>
      <c r="B191" s="51">
        <v>0</v>
      </c>
      <c r="C191" s="51">
        <v>0</v>
      </c>
      <c r="D191" s="51">
        <v>0</v>
      </c>
      <c r="E191" s="51">
        <v>0</v>
      </c>
      <c r="F191" s="51">
        <v>0</v>
      </c>
      <c r="G191" s="51">
        <v>-2162103.67</v>
      </c>
      <c r="H191" s="51">
        <v>-2162103.67</v>
      </c>
      <c r="I191" s="51">
        <v>-2162103.67</v>
      </c>
      <c r="J191" s="51">
        <v>-2162103.67</v>
      </c>
      <c r="K191" s="51">
        <v>-2162103.67</v>
      </c>
      <c r="L191" s="51">
        <v>-2162103.67</v>
      </c>
      <c r="M191" s="51">
        <v>-2162103.67</v>
      </c>
      <c r="N191" s="51"/>
    </row>
    <row r="192" spans="1:14" x14ac:dyDescent="0.2">
      <c r="A192" s="56" t="s">
        <v>207</v>
      </c>
      <c r="B192" s="55">
        <f t="shared" ref="B192:M192" si="29">SUM(B187:B191)</f>
        <v>0</v>
      </c>
      <c r="C192" s="55">
        <f t="shared" si="29"/>
        <v>0</v>
      </c>
      <c r="D192" s="55">
        <f t="shared" si="29"/>
        <v>0</v>
      </c>
      <c r="E192" s="55">
        <f t="shared" si="29"/>
        <v>0</v>
      </c>
      <c r="F192" s="55">
        <f t="shared" si="29"/>
        <v>0</v>
      </c>
      <c r="G192" s="55">
        <f t="shared" si="29"/>
        <v>-2174960.92</v>
      </c>
      <c r="H192" s="55">
        <f t="shared" si="29"/>
        <v>-2174960.92</v>
      </c>
      <c r="I192" s="55">
        <f t="shared" si="29"/>
        <v>-2174960.92</v>
      </c>
      <c r="J192" s="55">
        <f t="shared" si="29"/>
        <v>-2174960.92</v>
      </c>
      <c r="K192" s="55">
        <f t="shared" si="29"/>
        <v>-2174960.92</v>
      </c>
      <c r="L192" s="55">
        <f t="shared" si="29"/>
        <v>-2174960.92</v>
      </c>
      <c r="M192" s="55">
        <f t="shared" si="29"/>
        <v>-2174960.92</v>
      </c>
      <c r="N192" s="47"/>
    </row>
    <row r="193" spans="1:14" hidden="1" x14ac:dyDescent="0.2">
      <c r="A193" s="60" t="s">
        <v>208</v>
      </c>
      <c r="B193" s="55">
        <f t="shared" ref="B193:M193" si="30">SUM(B192)</f>
        <v>0</v>
      </c>
      <c r="C193" s="55">
        <f t="shared" si="30"/>
        <v>0</v>
      </c>
      <c r="D193" s="55">
        <f t="shared" si="30"/>
        <v>0</v>
      </c>
      <c r="E193" s="55">
        <f t="shared" si="30"/>
        <v>0</v>
      </c>
      <c r="F193" s="55">
        <f t="shared" si="30"/>
        <v>0</v>
      </c>
      <c r="G193" s="55">
        <f t="shared" si="30"/>
        <v>-2174960.92</v>
      </c>
      <c r="H193" s="55">
        <f t="shared" si="30"/>
        <v>-2174960.92</v>
      </c>
      <c r="I193" s="55">
        <f t="shared" si="30"/>
        <v>-2174960.92</v>
      </c>
      <c r="J193" s="55">
        <f t="shared" si="30"/>
        <v>-2174960.92</v>
      </c>
      <c r="K193" s="55">
        <f t="shared" si="30"/>
        <v>-2174960.92</v>
      </c>
      <c r="L193" s="55">
        <f t="shared" si="30"/>
        <v>-2174960.92</v>
      </c>
      <c r="M193" s="55">
        <f t="shared" si="30"/>
        <v>-2174960.92</v>
      </c>
      <c r="N193" s="47"/>
    </row>
    <row r="194" spans="1:14" x14ac:dyDescent="0.2">
      <c r="A194" s="59" t="s">
        <v>209</v>
      </c>
      <c r="B194" s="51">
        <v>3847302.5700000003</v>
      </c>
      <c r="C194" s="51">
        <v>3847302.5700000003</v>
      </c>
      <c r="D194" s="51">
        <v>3847302.5700000003</v>
      </c>
      <c r="E194" s="51">
        <v>3847302.5700000003</v>
      </c>
      <c r="F194" s="51">
        <v>3847302.5700000003</v>
      </c>
      <c r="G194" s="51">
        <v>3847302.5700000003</v>
      </c>
      <c r="H194" s="51">
        <v>3847302.5700000003</v>
      </c>
      <c r="I194" s="51">
        <v>3849302.8800000004</v>
      </c>
      <c r="J194" s="51">
        <v>3849302.8800000004</v>
      </c>
      <c r="K194" s="51">
        <v>3849302.8800000004</v>
      </c>
      <c r="L194" s="51">
        <v>3849302.8800000004</v>
      </c>
      <c r="M194" s="51">
        <v>3849302.8800000004</v>
      </c>
      <c r="N194" s="51"/>
    </row>
    <row r="195" spans="1:14" x14ac:dyDescent="0.2">
      <c r="A195" s="59" t="s">
        <v>210</v>
      </c>
      <c r="B195" s="51">
        <v>-316613.3</v>
      </c>
      <c r="C195" s="51">
        <v>-584613.42999999993</v>
      </c>
      <c r="D195" s="51">
        <v>-714236.15999999992</v>
      </c>
      <c r="E195" s="51">
        <v>-2048745.6099999999</v>
      </c>
      <c r="F195" s="51">
        <v>-1588960.25</v>
      </c>
      <c r="G195" s="51">
        <v>-2575214.8300000005</v>
      </c>
      <c r="H195" s="51">
        <v>-4314681.3800000008</v>
      </c>
      <c r="I195" s="51">
        <v>1551247.8999999985</v>
      </c>
      <c r="J195" s="51">
        <v>-9407000.0600000042</v>
      </c>
      <c r="K195" s="51">
        <v>-11976134.040000005</v>
      </c>
      <c r="L195" s="51">
        <v>-14426909.000000004</v>
      </c>
      <c r="M195" s="51">
        <v>-6070361.860000005</v>
      </c>
      <c r="N195" s="51"/>
    </row>
    <row r="196" spans="1:14" x14ac:dyDescent="0.2">
      <c r="A196" s="57" t="s">
        <v>211</v>
      </c>
      <c r="B196" s="58">
        <f t="shared" ref="B196:M196" si="31">B193+B194+B195+0</f>
        <v>3530689.2700000005</v>
      </c>
      <c r="C196" s="58">
        <f t="shared" si="31"/>
        <v>3262689.1400000006</v>
      </c>
      <c r="D196" s="58">
        <f t="shared" si="31"/>
        <v>3133066.41</v>
      </c>
      <c r="E196" s="58">
        <f t="shared" si="31"/>
        <v>1798556.9600000004</v>
      </c>
      <c r="F196" s="58">
        <f t="shared" si="31"/>
        <v>2258342.3200000003</v>
      </c>
      <c r="G196" s="58">
        <f t="shared" si="31"/>
        <v>-902873.18000000017</v>
      </c>
      <c r="H196" s="58">
        <f t="shared" si="31"/>
        <v>-2642339.7300000004</v>
      </c>
      <c r="I196" s="58">
        <f t="shared" si="31"/>
        <v>3225589.8599999989</v>
      </c>
      <c r="J196" s="58">
        <f t="shared" si="31"/>
        <v>-7732658.1000000034</v>
      </c>
      <c r="K196" s="58">
        <f t="shared" si="31"/>
        <v>-10301792.080000004</v>
      </c>
      <c r="L196" s="58">
        <f t="shared" si="31"/>
        <v>-12752567.040000003</v>
      </c>
      <c r="M196" s="58">
        <f t="shared" si="31"/>
        <v>-4396019.9000000041</v>
      </c>
      <c r="N196" s="47"/>
    </row>
    <row r="197" spans="1:14" x14ac:dyDescent="0.2">
      <c r="A197" s="61" t="s">
        <v>212</v>
      </c>
      <c r="B197" s="58">
        <f t="shared" ref="B197:M197" si="32">B172+B183+B196</f>
        <v>14257668.219999999</v>
      </c>
      <c r="C197" s="58">
        <f t="shared" si="32"/>
        <v>14983100.110000003</v>
      </c>
      <c r="D197" s="58">
        <f t="shared" si="32"/>
        <v>18068983.000000004</v>
      </c>
      <c r="E197" s="58">
        <f t="shared" si="32"/>
        <v>20178179.660000004</v>
      </c>
      <c r="F197" s="58">
        <f t="shared" si="32"/>
        <v>24129157.489999998</v>
      </c>
      <c r="G197" s="58">
        <f t="shared" si="32"/>
        <v>29873101.889999993</v>
      </c>
      <c r="H197" s="58">
        <f t="shared" si="32"/>
        <v>36446113.989999995</v>
      </c>
      <c r="I197" s="58">
        <f t="shared" si="32"/>
        <v>47973483.339999996</v>
      </c>
      <c r="J197" s="58">
        <f t="shared" si="32"/>
        <v>44700711.649999999</v>
      </c>
      <c r="K197" s="58">
        <f t="shared" si="32"/>
        <v>47271845.369999997</v>
      </c>
      <c r="L197" s="58">
        <f t="shared" si="32"/>
        <v>49149648.279999986</v>
      </c>
      <c r="M197" s="58">
        <f t="shared" si="32"/>
        <v>66403847.249999985</v>
      </c>
      <c r="N197" s="47"/>
    </row>
  </sheetData>
  <mergeCells count="7">
    <mergeCell ref="B7:M7"/>
    <mergeCell ref="A1:M1"/>
    <mergeCell ref="A2:M2"/>
    <mergeCell ref="A3:M3"/>
    <mergeCell ref="A4:M4"/>
    <mergeCell ref="A5:M5"/>
    <mergeCell ref="A6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3636-2443-4A53-A6CF-3AF60B9EA395}">
  <dimension ref="A1:M204"/>
  <sheetViews>
    <sheetView topLeftCell="A6" workbookViewId="0">
      <selection activeCell="C31" sqref="C31"/>
    </sheetView>
  </sheetViews>
  <sheetFormatPr defaultColWidth="9.1640625" defaultRowHeight="11.25" x14ac:dyDescent="0.2"/>
  <cols>
    <col min="1" max="1" width="51.5" style="29" customWidth="1"/>
    <col min="2" max="2" width="14.5" style="29" bestFit="1" customWidth="1"/>
    <col min="3" max="13" width="15" style="29" bestFit="1" customWidth="1"/>
    <col min="14" max="16384" width="9.1640625" style="29"/>
  </cols>
  <sheetData>
    <row r="1" spans="1:13" ht="15.75" x14ac:dyDescent="0.25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</row>
    <row r="2" spans="1:13" ht="15.75" x14ac:dyDescent="0.25">
      <c r="A2" s="161" t="s">
        <v>1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1:13" ht="18" x14ac:dyDescent="0.25">
      <c r="A3" s="162" t="s">
        <v>2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</row>
    <row r="4" spans="1:13" ht="18" x14ac:dyDescent="0.25">
      <c r="A4" s="162" t="s">
        <v>8931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</row>
    <row r="5" spans="1:13" ht="18" x14ac:dyDescent="0.25">
      <c r="A5" s="162" t="s">
        <v>3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</row>
    <row r="6" spans="1:13" ht="18" x14ac:dyDescent="0.25">
      <c r="A6" s="162" t="s">
        <v>4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</row>
    <row r="7" spans="1:13" x14ac:dyDescent="0.2">
      <c r="A7" s="85" t="s">
        <v>5</v>
      </c>
      <c r="B7" s="160" t="s">
        <v>6</v>
      </c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</row>
    <row r="8" spans="1:13" x14ac:dyDescent="0.2">
      <c r="A8" s="85" t="s">
        <v>7</v>
      </c>
      <c r="B8" s="86" t="s">
        <v>8</v>
      </c>
      <c r="C8" s="86" t="s">
        <v>9</v>
      </c>
      <c r="D8" s="86" t="s">
        <v>10</v>
      </c>
      <c r="E8" s="86" t="s">
        <v>11</v>
      </c>
      <c r="F8" s="86" t="s">
        <v>12</v>
      </c>
      <c r="G8" s="86" t="s">
        <v>13</v>
      </c>
      <c r="H8" s="86" t="s">
        <v>14</v>
      </c>
      <c r="I8" s="86" t="s">
        <v>15</v>
      </c>
      <c r="J8" s="86" t="s">
        <v>16</v>
      </c>
      <c r="K8" s="86" t="s">
        <v>17</v>
      </c>
      <c r="L8" s="86" t="s">
        <v>18</v>
      </c>
      <c r="M8" s="86" t="s">
        <v>19</v>
      </c>
    </row>
    <row r="9" spans="1:13" x14ac:dyDescent="0.2">
      <c r="A9" s="85" t="s">
        <v>7</v>
      </c>
      <c r="B9" s="86" t="s">
        <v>7</v>
      </c>
      <c r="C9" s="86" t="s">
        <v>7</v>
      </c>
      <c r="D9" s="86" t="s">
        <v>7</v>
      </c>
      <c r="E9" s="86" t="s">
        <v>7</v>
      </c>
      <c r="F9" s="86" t="s">
        <v>7</v>
      </c>
      <c r="G9" s="86" t="s">
        <v>7</v>
      </c>
      <c r="H9" s="86" t="s">
        <v>7</v>
      </c>
      <c r="I9" s="86" t="s">
        <v>7</v>
      </c>
      <c r="J9" s="86" t="s">
        <v>7</v>
      </c>
      <c r="K9" s="86" t="s">
        <v>7</v>
      </c>
      <c r="L9" s="86" t="s">
        <v>7</v>
      </c>
      <c r="M9" s="86" t="s">
        <v>7</v>
      </c>
    </row>
    <row r="10" spans="1:13" x14ac:dyDescent="0.2">
      <c r="A10" s="87" t="s">
        <v>20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</row>
    <row r="11" spans="1:13" x14ac:dyDescent="0.2">
      <c r="A11" s="89" t="s">
        <v>21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</row>
    <row r="12" spans="1:13" x14ac:dyDescent="0.2">
      <c r="A12" s="90" t="s">
        <v>22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</row>
    <row r="13" spans="1:13" x14ac:dyDescent="0.2">
      <c r="A13" s="91" t="s">
        <v>23</v>
      </c>
      <c r="B13" s="92">
        <v>-62150.430000000022</v>
      </c>
      <c r="C13" s="92">
        <v>-62150.430000000022</v>
      </c>
      <c r="D13" s="92">
        <v>-62150.430000000022</v>
      </c>
      <c r="E13" s="92">
        <v>-62150.430000000022</v>
      </c>
      <c r="F13" s="92">
        <v>-62150.430000000022</v>
      </c>
      <c r="G13" s="92">
        <v>-62150.430000000022</v>
      </c>
      <c r="H13" s="92">
        <v>-62150.430000000022</v>
      </c>
      <c r="I13" s="92">
        <v>-62150.430000000022</v>
      </c>
      <c r="J13" s="92">
        <v>-62150.430000000022</v>
      </c>
      <c r="K13" s="92">
        <v>-62150.430000000022</v>
      </c>
      <c r="L13" s="92">
        <v>-62150.430000000022</v>
      </c>
      <c r="M13" s="92">
        <v>-62150.430000000022</v>
      </c>
    </row>
    <row r="14" spans="1:13" x14ac:dyDescent="0.2">
      <c r="A14" s="91" t="s">
        <v>24</v>
      </c>
      <c r="B14" s="92">
        <v>-325692.32</v>
      </c>
      <c r="C14" s="92">
        <v>-360918.7</v>
      </c>
      <c r="D14" s="92">
        <v>-360918.7</v>
      </c>
      <c r="E14" s="92">
        <v>-360918.7</v>
      </c>
      <c r="F14" s="92">
        <v>-360918.7</v>
      </c>
      <c r="G14" s="92">
        <v>-360918.7</v>
      </c>
      <c r="H14" s="92">
        <v>-360918.7</v>
      </c>
      <c r="I14" s="92">
        <v>-360918.7</v>
      </c>
      <c r="J14" s="92">
        <v>-360918.7</v>
      </c>
      <c r="K14" s="92">
        <v>-360918.7</v>
      </c>
      <c r="L14" s="92">
        <v>-360918.7</v>
      </c>
      <c r="M14" s="92">
        <v>-360918.7</v>
      </c>
    </row>
    <row r="15" spans="1:13" x14ac:dyDescent="0.2">
      <c r="A15" s="104" t="s">
        <v>25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</row>
    <row r="16" spans="1:13" x14ac:dyDescent="0.2">
      <c r="A16" s="123" t="s">
        <v>26</v>
      </c>
      <c r="B16" s="92">
        <v>-6415602.4599999972</v>
      </c>
      <c r="C16" s="92">
        <v>-6415602.4599999972</v>
      </c>
      <c r="D16" s="92">
        <v>-6415602.4599999972</v>
      </c>
      <c r="E16" s="92">
        <v>-6415602.4599999972</v>
      </c>
      <c r="F16" s="92">
        <v>-6415602.4599999972</v>
      </c>
      <c r="G16" s="92">
        <v>-6415602.4599999972</v>
      </c>
      <c r="H16" s="92">
        <v>-6415602.4599999972</v>
      </c>
      <c r="I16" s="92">
        <v>-6415602.4599999972</v>
      </c>
      <c r="J16" s="92">
        <v>-6415602.4599999972</v>
      </c>
      <c r="K16" s="92">
        <v>-6415602.4599999972</v>
      </c>
      <c r="L16" s="92">
        <v>-6415602.4599999972</v>
      </c>
      <c r="M16" s="92">
        <v>-6415602.4599999972</v>
      </c>
    </row>
    <row r="17" spans="1:13" x14ac:dyDescent="0.2">
      <c r="A17" s="123" t="s">
        <v>27</v>
      </c>
      <c r="B17" s="92">
        <v>1029.52</v>
      </c>
      <c r="C17" s="92">
        <v>1029.52</v>
      </c>
      <c r="D17" s="92">
        <v>1029.52</v>
      </c>
      <c r="E17" s="92">
        <v>1029.52</v>
      </c>
      <c r="F17" s="92">
        <v>1029.52</v>
      </c>
      <c r="G17" s="92">
        <v>1029.52</v>
      </c>
      <c r="H17" s="92">
        <v>1029.52</v>
      </c>
      <c r="I17" s="92">
        <v>1029.52</v>
      </c>
      <c r="J17" s="92">
        <v>1029.52</v>
      </c>
      <c r="K17" s="92">
        <v>1029.52</v>
      </c>
      <c r="L17" s="92">
        <v>1029.52</v>
      </c>
      <c r="M17" s="92">
        <v>1029.52</v>
      </c>
    </row>
    <row r="18" spans="1:13" x14ac:dyDescent="0.2">
      <c r="A18" s="123" t="s">
        <v>28</v>
      </c>
      <c r="B18" s="92">
        <v>3696129.72</v>
      </c>
      <c r="C18" s="92">
        <v>3561617.47</v>
      </c>
      <c r="D18" s="92">
        <v>2965801.68</v>
      </c>
      <c r="E18" s="92">
        <v>2965801.68</v>
      </c>
      <c r="F18" s="92">
        <v>2965801.68</v>
      </c>
      <c r="G18" s="92">
        <v>2965801.68</v>
      </c>
      <c r="H18" s="92">
        <v>2965801.68</v>
      </c>
      <c r="I18" s="92">
        <v>2965801.68</v>
      </c>
      <c r="J18" s="92">
        <v>2965801.68</v>
      </c>
      <c r="K18" s="92">
        <v>2965801.68</v>
      </c>
      <c r="L18" s="92">
        <v>2965801.68</v>
      </c>
      <c r="M18" s="92">
        <v>2965801.68</v>
      </c>
    </row>
    <row r="19" spans="1:13" x14ac:dyDescent="0.2">
      <c r="A19" s="123" t="s">
        <v>29</v>
      </c>
      <c r="B19" s="92">
        <v>1176.6199999999999</v>
      </c>
      <c r="C19" s="92">
        <v>1176.6199999999999</v>
      </c>
      <c r="D19" s="92">
        <v>1176.6199999999999</v>
      </c>
      <c r="E19" s="92">
        <v>1176.6199999999999</v>
      </c>
      <c r="F19" s="92">
        <v>1176.6199999999999</v>
      </c>
      <c r="G19" s="92">
        <v>1176.6199999999999</v>
      </c>
      <c r="H19" s="92">
        <v>1176.6199999999999</v>
      </c>
      <c r="I19" s="92">
        <v>1176.6199999999999</v>
      </c>
      <c r="J19" s="92">
        <v>1176.6199999999999</v>
      </c>
      <c r="K19" s="92">
        <v>1176.6199999999999</v>
      </c>
      <c r="L19" s="92">
        <v>1176.6199999999999</v>
      </c>
      <c r="M19" s="92">
        <v>1176.6199999999999</v>
      </c>
    </row>
    <row r="20" spans="1:13" x14ac:dyDescent="0.2">
      <c r="A20" s="123" t="s">
        <v>30</v>
      </c>
      <c r="B20" s="92">
        <v>-4091.4</v>
      </c>
      <c r="C20" s="92">
        <v>-4091.4</v>
      </c>
      <c r="D20" s="92">
        <v>-4091.4</v>
      </c>
      <c r="E20" s="92">
        <v>-4091.4</v>
      </c>
      <c r="F20" s="92">
        <v>-4091.4</v>
      </c>
      <c r="G20" s="92">
        <v>-4091.4</v>
      </c>
      <c r="H20" s="92">
        <v>-4091.4</v>
      </c>
      <c r="I20" s="92">
        <v>-4091.4</v>
      </c>
      <c r="J20" s="92">
        <v>-4091.4</v>
      </c>
      <c r="K20" s="92">
        <v>-4091.4</v>
      </c>
      <c r="L20" s="92">
        <v>-4091.4</v>
      </c>
      <c r="M20" s="92">
        <v>-4091.4</v>
      </c>
    </row>
    <row r="21" spans="1:13" x14ac:dyDescent="0.2">
      <c r="A21" s="123" t="s">
        <v>31</v>
      </c>
      <c r="B21" s="92">
        <v>277725.74</v>
      </c>
      <c r="C21" s="92">
        <v>277725.74</v>
      </c>
      <c r="D21" s="92">
        <v>277725.74</v>
      </c>
      <c r="E21" s="92">
        <v>277725.74</v>
      </c>
      <c r="F21" s="92">
        <v>277725.74</v>
      </c>
      <c r="G21" s="92">
        <v>277725.74</v>
      </c>
      <c r="H21" s="92">
        <v>277725.74</v>
      </c>
      <c r="I21" s="92">
        <v>277725.74</v>
      </c>
      <c r="J21" s="92">
        <v>277725.74</v>
      </c>
      <c r="K21" s="92">
        <v>277725.74</v>
      </c>
      <c r="L21" s="92">
        <v>277725.74</v>
      </c>
      <c r="M21" s="92">
        <v>277725.74</v>
      </c>
    </row>
    <row r="22" spans="1:13" x14ac:dyDescent="0.2">
      <c r="A22" s="110" t="s">
        <v>32</v>
      </c>
      <c r="B22" s="94">
        <f t="shared" ref="B22:M22" si="0">SUM(B16:B21)</f>
        <v>-2443632.259999997</v>
      </c>
      <c r="C22" s="94">
        <f t="shared" si="0"/>
        <v>-2578144.509999997</v>
      </c>
      <c r="D22" s="94">
        <f t="shared" si="0"/>
        <v>-3173960.299999997</v>
      </c>
      <c r="E22" s="94">
        <f t="shared" si="0"/>
        <v>-3173960.299999997</v>
      </c>
      <c r="F22" s="94">
        <f t="shared" si="0"/>
        <v>-3173960.299999997</v>
      </c>
      <c r="G22" s="94">
        <f t="shared" si="0"/>
        <v>-3173960.299999997</v>
      </c>
      <c r="H22" s="94">
        <f t="shared" si="0"/>
        <v>-3173960.299999997</v>
      </c>
      <c r="I22" s="94">
        <f t="shared" si="0"/>
        <v>-3173960.299999997</v>
      </c>
      <c r="J22" s="94">
        <f t="shared" si="0"/>
        <v>-3173960.299999997</v>
      </c>
      <c r="K22" s="94">
        <f t="shared" si="0"/>
        <v>-3173960.299999997</v>
      </c>
      <c r="L22" s="94">
        <f t="shared" si="0"/>
        <v>-3173960.299999997</v>
      </c>
      <c r="M22" s="94">
        <f t="shared" si="0"/>
        <v>-3173960.299999997</v>
      </c>
    </row>
    <row r="23" spans="1:13" x14ac:dyDescent="0.2">
      <c r="A23" s="93" t="s">
        <v>33</v>
      </c>
      <c r="B23" s="94">
        <f t="shared" ref="B23:M23" si="1">SUM(B13:B14,B22)</f>
        <v>-2831475.009999997</v>
      </c>
      <c r="C23" s="94">
        <f t="shared" si="1"/>
        <v>-3001213.6399999969</v>
      </c>
      <c r="D23" s="94">
        <f t="shared" si="1"/>
        <v>-3597029.4299999969</v>
      </c>
      <c r="E23" s="94">
        <f t="shared" si="1"/>
        <v>-3597029.4299999969</v>
      </c>
      <c r="F23" s="94">
        <f t="shared" si="1"/>
        <v>-3597029.4299999969</v>
      </c>
      <c r="G23" s="94">
        <f t="shared" si="1"/>
        <v>-3597029.4299999969</v>
      </c>
      <c r="H23" s="94">
        <f t="shared" si="1"/>
        <v>-3597029.4299999969</v>
      </c>
      <c r="I23" s="94">
        <f t="shared" si="1"/>
        <v>-3597029.4299999969</v>
      </c>
      <c r="J23" s="94">
        <f t="shared" si="1"/>
        <v>-3597029.4299999969</v>
      </c>
      <c r="K23" s="94">
        <f t="shared" si="1"/>
        <v>-3597029.4299999969</v>
      </c>
      <c r="L23" s="94">
        <f t="shared" si="1"/>
        <v>-3597029.4299999969</v>
      </c>
      <c r="M23" s="94">
        <f t="shared" si="1"/>
        <v>-3597029.4299999969</v>
      </c>
    </row>
    <row r="24" spans="1:13" x14ac:dyDescent="0.2">
      <c r="A24" s="90" t="s">
        <v>34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</row>
    <row r="25" spans="1:13" x14ac:dyDescent="0.2">
      <c r="A25" s="91" t="s">
        <v>35</v>
      </c>
      <c r="B25" s="92">
        <v>993053.75</v>
      </c>
      <c r="C25" s="92">
        <v>952000.45</v>
      </c>
      <c r="D25" s="92">
        <v>952000.45</v>
      </c>
      <c r="E25" s="92">
        <v>952000.45</v>
      </c>
      <c r="F25" s="92">
        <v>952000.45</v>
      </c>
      <c r="G25" s="92">
        <v>952000.45</v>
      </c>
      <c r="H25" s="92">
        <v>952000.45</v>
      </c>
      <c r="I25" s="92">
        <v>952000.45</v>
      </c>
      <c r="J25" s="92">
        <v>952000.45</v>
      </c>
      <c r="K25" s="92">
        <v>952000.45</v>
      </c>
      <c r="L25" s="92">
        <v>952000.45</v>
      </c>
      <c r="M25" s="92">
        <v>952000.45</v>
      </c>
    </row>
    <row r="26" spans="1:13" x14ac:dyDescent="0.2">
      <c r="A26" s="104" t="s">
        <v>36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</row>
    <row r="27" spans="1:13" x14ac:dyDescent="0.2">
      <c r="A27" s="123" t="s">
        <v>37</v>
      </c>
      <c r="B27" s="92">
        <v>31840879.91</v>
      </c>
      <c r="C27" s="92">
        <v>29681629.460000001</v>
      </c>
      <c r="D27" s="92">
        <v>26763851.100000001</v>
      </c>
      <c r="E27" s="92">
        <v>26763851.100000001</v>
      </c>
      <c r="F27" s="92">
        <v>26763851.100000001</v>
      </c>
      <c r="G27" s="92">
        <v>26763851.100000001</v>
      </c>
      <c r="H27" s="92">
        <v>26763851.100000001</v>
      </c>
      <c r="I27" s="92">
        <v>26763851.100000001</v>
      </c>
      <c r="J27" s="92">
        <v>26763851.100000001</v>
      </c>
      <c r="K27" s="92">
        <v>26763851.100000001</v>
      </c>
      <c r="L27" s="92">
        <v>26763851.100000001</v>
      </c>
      <c r="M27" s="92">
        <v>26763851.100000001</v>
      </c>
    </row>
    <row r="28" spans="1:13" x14ac:dyDescent="0.2">
      <c r="A28" s="123" t="s">
        <v>38</v>
      </c>
      <c r="B28" s="92">
        <v>15430</v>
      </c>
      <c r="C28" s="92">
        <v>15430</v>
      </c>
      <c r="D28" s="92">
        <v>15430</v>
      </c>
      <c r="E28" s="92">
        <v>15430</v>
      </c>
      <c r="F28" s="92">
        <v>15430</v>
      </c>
      <c r="G28" s="92">
        <v>15430</v>
      </c>
      <c r="H28" s="92">
        <v>15430</v>
      </c>
      <c r="I28" s="92">
        <v>15430</v>
      </c>
      <c r="J28" s="92">
        <v>15430</v>
      </c>
      <c r="K28" s="92">
        <v>15430</v>
      </c>
      <c r="L28" s="92">
        <v>15430</v>
      </c>
      <c r="M28" s="92">
        <v>15430</v>
      </c>
    </row>
    <row r="29" spans="1:13" x14ac:dyDescent="0.2">
      <c r="A29" s="123" t="s">
        <v>39</v>
      </c>
      <c r="B29" s="92">
        <v>-766001.85</v>
      </c>
      <c r="C29" s="92">
        <v>-766001.85</v>
      </c>
      <c r="D29" s="92">
        <v>-766001.85</v>
      </c>
      <c r="E29" s="92">
        <v>-766001.85</v>
      </c>
      <c r="F29" s="92">
        <v>-766001.85</v>
      </c>
      <c r="G29" s="92">
        <v>-766001.85</v>
      </c>
      <c r="H29" s="92">
        <v>-766001.85</v>
      </c>
      <c r="I29" s="92">
        <v>-766001.85</v>
      </c>
      <c r="J29" s="92">
        <v>-766001.85</v>
      </c>
      <c r="K29" s="92">
        <v>-766001.85</v>
      </c>
      <c r="L29" s="92">
        <v>-766001.85</v>
      </c>
      <c r="M29" s="92">
        <v>-766001.85</v>
      </c>
    </row>
    <row r="30" spans="1:13" x14ac:dyDescent="0.2">
      <c r="A30" s="110" t="s">
        <v>40</v>
      </c>
      <c r="B30" s="94">
        <f t="shared" ref="B30:M30" si="2">SUM(B27:B29)</f>
        <v>31090308.059999999</v>
      </c>
      <c r="C30" s="94">
        <f t="shared" si="2"/>
        <v>28931057.609999999</v>
      </c>
      <c r="D30" s="94">
        <f t="shared" si="2"/>
        <v>26013279.25</v>
      </c>
      <c r="E30" s="94">
        <f t="shared" si="2"/>
        <v>26013279.25</v>
      </c>
      <c r="F30" s="94">
        <f t="shared" si="2"/>
        <v>26013279.25</v>
      </c>
      <c r="G30" s="94">
        <f t="shared" si="2"/>
        <v>26013279.25</v>
      </c>
      <c r="H30" s="94">
        <f t="shared" si="2"/>
        <v>26013279.25</v>
      </c>
      <c r="I30" s="94">
        <f t="shared" si="2"/>
        <v>26013279.25</v>
      </c>
      <c r="J30" s="94">
        <f t="shared" si="2"/>
        <v>26013279.25</v>
      </c>
      <c r="K30" s="94">
        <f t="shared" si="2"/>
        <v>26013279.25</v>
      </c>
      <c r="L30" s="94">
        <f t="shared" si="2"/>
        <v>26013279.25</v>
      </c>
      <c r="M30" s="94">
        <f t="shared" si="2"/>
        <v>26013279.25</v>
      </c>
    </row>
    <row r="31" spans="1:13" x14ac:dyDescent="0.2">
      <c r="A31" s="93" t="s">
        <v>41</v>
      </c>
      <c r="B31" s="94">
        <f t="shared" ref="B31:M31" si="3">SUM(B25,B30)</f>
        <v>32083361.809999999</v>
      </c>
      <c r="C31" s="94">
        <f t="shared" si="3"/>
        <v>29883058.059999999</v>
      </c>
      <c r="D31" s="94">
        <f t="shared" si="3"/>
        <v>26965279.699999999</v>
      </c>
      <c r="E31" s="94">
        <f t="shared" si="3"/>
        <v>26965279.699999999</v>
      </c>
      <c r="F31" s="94">
        <f t="shared" si="3"/>
        <v>26965279.699999999</v>
      </c>
      <c r="G31" s="94">
        <f t="shared" si="3"/>
        <v>26965279.699999999</v>
      </c>
      <c r="H31" s="94">
        <f t="shared" si="3"/>
        <v>26965279.699999999</v>
      </c>
      <c r="I31" s="94">
        <f t="shared" si="3"/>
        <v>26965279.699999999</v>
      </c>
      <c r="J31" s="94">
        <f t="shared" si="3"/>
        <v>26965279.699999999</v>
      </c>
      <c r="K31" s="94">
        <f t="shared" si="3"/>
        <v>26965279.699999999</v>
      </c>
      <c r="L31" s="94">
        <f t="shared" si="3"/>
        <v>26965279.699999999</v>
      </c>
      <c r="M31" s="94">
        <f t="shared" si="3"/>
        <v>26965279.699999999</v>
      </c>
    </row>
    <row r="32" spans="1:13" x14ac:dyDescent="0.2">
      <c r="A32" s="90" t="s">
        <v>42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</row>
    <row r="33" spans="1:13" x14ac:dyDescent="0.2">
      <c r="A33" s="91" t="s">
        <v>43</v>
      </c>
      <c r="B33" s="92">
        <v>817418.46</v>
      </c>
      <c r="C33" s="92">
        <v>817418.46</v>
      </c>
      <c r="D33" s="92">
        <v>833224.26</v>
      </c>
      <c r="E33" s="92">
        <v>833224.26</v>
      </c>
      <c r="F33" s="92">
        <v>833224.26</v>
      </c>
      <c r="G33" s="92">
        <v>833224.26</v>
      </c>
      <c r="H33" s="92">
        <v>833224.26</v>
      </c>
      <c r="I33" s="92">
        <v>833224.26</v>
      </c>
      <c r="J33" s="92">
        <v>833224.26</v>
      </c>
      <c r="K33" s="92">
        <v>833224.26</v>
      </c>
      <c r="L33" s="92">
        <v>833224.26</v>
      </c>
      <c r="M33" s="92">
        <v>833224.26</v>
      </c>
    </row>
    <row r="34" spans="1:13" x14ac:dyDescent="0.2">
      <c r="A34" s="91" t="s">
        <v>44</v>
      </c>
      <c r="B34" s="92">
        <v>2078728.2300000002</v>
      </c>
      <c r="C34" s="92">
        <v>2085538.5800000003</v>
      </c>
      <c r="D34" s="92">
        <v>2085557.7700000003</v>
      </c>
      <c r="E34" s="92">
        <v>2085557.7700000003</v>
      </c>
      <c r="F34" s="92">
        <v>2085557.7700000003</v>
      </c>
      <c r="G34" s="92">
        <v>2085557.7700000003</v>
      </c>
      <c r="H34" s="92">
        <v>2085557.7700000003</v>
      </c>
      <c r="I34" s="92">
        <v>2085557.7700000003</v>
      </c>
      <c r="J34" s="92">
        <v>2085557.7700000003</v>
      </c>
      <c r="K34" s="92">
        <v>2085557.7700000003</v>
      </c>
      <c r="L34" s="92">
        <v>2085557.7700000003</v>
      </c>
      <c r="M34" s="92">
        <v>2085557.7700000003</v>
      </c>
    </row>
    <row r="35" spans="1:13" x14ac:dyDescent="0.2">
      <c r="A35" s="91" t="s">
        <v>45</v>
      </c>
      <c r="B35" s="92">
        <v>14215715.340000002</v>
      </c>
      <c r="C35" s="92">
        <v>12755062.500000002</v>
      </c>
      <c r="D35" s="92">
        <v>10050416.430000002</v>
      </c>
      <c r="E35" s="92">
        <v>10050416.430000002</v>
      </c>
      <c r="F35" s="92">
        <v>10050416.430000002</v>
      </c>
      <c r="G35" s="92">
        <v>10050416.430000002</v>
      </c>
      <c r="H35" s="92">
        <v>10050416.430000002</v>
      </c>
      <c r="I35" s="92">
        <v>10050416.430000002</v>
      </c>
      <c r="J35" s="92">
        <v>10050416.430000002</v>
      </c>
      <c r="K35" s="92">
        <v>10050416.430000002</v>
      </c>
      <c r="L35" s="92">
        <v>10050416.430000002</v>
      </c>
      <c r="M35" s="92">
        <v>10050416.430000002</v>
      </c>
    </row>
    <row r="36" spans="1:13" x14ac:dyDescent="0.2">
      <c r="A36" s="91" t="s">
        <v>46</v>
      </c>
      <c r="B36" s="92">
        <v>-168301.82</v>
      </c>
      <c r="C36" s="92">
        <v>-168301.82</v>
      </c>
      <c r="D36" s="92">
        <v>-168301.82</v>
      </c>
      <c r="E36" s="92">
        <v>-168301.82</v>
      </c>
      <c r="F36" s="92">
        <v>-168301.82</v>
      </c>
      <c r="G36" s="92">
        <v>-168301.82</v>
      </c>
      <c r="H36" s="92">
        <v>-168301.82</v>
      </c>
      <c r="I36" s="92">
        <v>-168301.82</v>
      </c>
      <c r="J36" s="92">
        <v>-168301.82</v>
      </c>
      <c r="K36" s="92">
        <v>-168301.82</v>
      </c>
      <c r="L36" s="92">
        <v>-168301.82</v>
      </c>
      <c r="M36" s="92">
        <v>-168301.82</v>
      </c>
    </row>
    <row r="37" spans="1:13" x14ac:dyDescent="0.2">
      <c r="A37" s="104" t="s">
        <v>47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</row>
    <row r="38" spans="1:13" x14ac:dyDescent="0.2">
      <c r="A38" s="123" t="s">
        <v>48</v>
      </c>
      <c r="B38" s="92">
        <v>10513242</v>
      </c>
      <c r="C38" s="92">
        <v>11225864.75</v>
      </c>
      <c r="D38" s="92">
        <v>11904840.939999999</v>
      </c>
      <c r="E38" s="92">
        <v>11904840.939999999</v>
      </c>
      <c r="F38" s="92">
        <v>11904840.939999999</v>
      </c>
      <c r="G38" s="92">
        <v>11904840.939999999</v>
      </c>
      <c r="H38" s="92">
        <v>11904840.939999999</v>
      </c>
      <c r="I38" s="92">
        <v>11904840.939999999</v>
      </c>
      <c r="J38" s="92">
        <v>11904840.939999999</v>
      </c>
      <c r="K38" s="92">
        <v>11904840.939999999</v>
      </c>
      <c r="L38" s="92">
        <v>11904840.939999999</v>
      </c>
      <c r="M38" s="92">
        <v>11904840.939999999</v>
      </c>
    </row>
    <row r="39" spans="1:13" x14ac:dyDescent="0.2">
      <c r="A39" s="123" t="s">
        <v>49</v>
      </c>
      <c r="B39" s="92">
        <v>2135520.9300000002</v>
      </c>
      <c r="C39" s="92">
        <v>2135520.9300000002</v>
      </c>
      <c r="D39" s="92">
        <v>2135520.9300000002</v>
      </c>
      <c r="E39" s="92">
        <v>2135520.9300000002</v>
      </c>
      <c r="F39" s="92">
        <v>2135520.9300000002</v>
      </c>
      <c r="G39" s="92">
        <v>2135520.9300000002</v>
      </c>
      <c r="H39" s="92">
        <v>2135520.9300000002</v>
      </c>
      <c r="I39" s="92">
        <v>2135520.9300000002</v>
      </c>
      <c r="J39" s="92">
        <v>2135520.9300000002</v>
      </c>
      <c r="K39" s="92">
        <v>2135520.9300000002</v>
      </c>
      <c r="L39" s="92">
        <v>2135520.9300000002</v>
      </c>
      <c r="M39" s="92">
        <v>2135520.9300000002</v>
      </c>
    </row>
    <row r="40" spans="1:13" x14ac:dyDescent="0.2">
      <c r="A40" s="123" t="s">
        <v>50</v>
      </c>
      <c r="B40" s="92">
        <v>899003.97</v>
      </c>
      <c r="C40" s="92">
        <v>899003.97</v>
      </c>
      <c r="D40" s="92">
        <v>899003.97</v>
      </c>
      <c r="E40" s="92">
        <v>899003.97</v>
      </c>
      <c r="F40" s="92">
        <v>899003.97</v>
      </c>
      <c r="G40" s="92">
        <v>899003.97</v>
      </c>
      <c r="H40" s="92">
        <v>899003.97</v>
      </c>
      <c r="I40" s="92">
        <v>899003.97</v>
      </c>
      <c r="J40" s="92">
        <v>899003.97</v>
      </c>
      <c r="K40" s="92">
        <v>899003.97</v>
      </c>
      <c r="L40" s="92">
        <v>899003.97</v>
      </c>
      <c r="M40" s="92">
        <v>899003.97</v>
      </c>
    </row>
    <row r="41" spans="1:13" x14ac:dyDescent="0.2">
      <c r="A41" s="123" t="s">
        <v>51</v>
      </c>
      <c r="B41" s="92">
        <v>1456.86</v>
      </c>
      <c r="C41" s="92">
        <v>1456.86</v>
      </c>
      <c r="D41" s="92">
        <v>1456.86</v>
      </c>
      <c r="E41" s="92">
        <v>1456.86</v>
      </c>
      <c r="F41" s="92">
        <v>1456.86</v>
      </c>
      <c r="G41" s="92">
        <v>1456.86</v>
      </c>
      <c r="H41" s="92">
        <v>1456.86</v>
      </c>
      <c r="I41" s="92">
        <v>1456.86</v>
      </c>
      <c r="J41" s="92">
        <v>1456.86</v>
      </c>
      <c r="K41" s="92">
        <v>1456.86</v>
      </c>
      <c r="L41" s="92">
        <v>1456.86</v>
      </c>
      <c r="M41" s="92">
        <v>1456.86</v>
      </c>
    </row>
    <row r="42" spans="1:13" x14ac:dyDescent="0.2">
      <c r="A42" s="123" t="s">
        <v>52</v>
      </c>
      <c r="B42" s="92">
        <v>18722.87</v>
      </c>
      <c r="C42" s="92">
        <v>18722.87</v>
      </c>
      <c r="D42" s="92">
        <v>18722.87</v>
      </c>
      <c r="E42" s="92">
        <v>18722.87</v>
      </c>
      <c r="F42" s="92">
        <v>18722.87</v>
      </c>
      <c r="G42" s="92">
        <v>18722.87</v>
      </c>
      <c r="H42" s="92">
        <v>18722.87</v>
      </c>
      <c r="I42" s="92">
        <v>18722.87</v>
      </c>
      <c r="J42" s="92">
        <v>18722.87</v>
      </c>
      <c r="K42" s="92">
        <v>18722.87</v>
      </c>
      <c r="L42" s="92">
        <v>18722.87</v>
      </c>
      <c r="M42" s="92">
        <v>18722.87</v>
      </c>
    </row>
    <row r="43" spans="1:13" x14ac:dyDescent="0.2">
      <c r="A43" s="123" t="s">
        <v>53</v>
      </c>
      <c r="B43" s="92">
        <v>-1000000</v>
      </c>
      <c r="C43" s="92">
        <v>-1000000</v>
      </c>
      <c r="D43" s="92">
        <v>-1000000</v>
      </c>
      <c r="E43" s="92">
        <v>-1000000</v>
      </c>
      <c r="F43" s="92">
        <v>-1000000</v>
      </c>
      <c r="G43" s="92">
        <v>-1000000</v>
      </c>
      <c r="H43" s="92">
        <v>-1000000</v>
      </c>
      <c r="I43" s="92">
        <v>-1000000</v>
      </c>
      <c r="J43" s="92">
        <v>-1000000</v>
      </c>
      <c r="K43" s="92">
        <v>-1000000</v>
      </c>
      <c r="L43" s="92">
        <v>-1000000</v>
      </c>
      <c r="M43" s="92">
        <v>-1000000</v>
      </c>
    </row>
    <row r="44" spans="1:13" x14ac:dyDescent="0.2">
      <c r="A44" s="110" t="s">
        <v>54</v>
      </c>
      <c r="B44" s="94">
        <f t="shared" ref="B44:M44" si="4">SUM(B38:B43)</f>
        <v>12567946.629999999</v>
      </c>
      <c r="C44" s="94">
        <f t="shared" si="4"/>
        <v>13280569.379999999</v>
      </c>
      <c r="D44" s="94">
        <f t="shared" si="4"/>
        <v>13959545.569999998</v>
      </c>
      <c r="E44" s="94">
        <f t="shared" si="4"/>
        <v>13959545.569999998</v>
      </c>
      <c r="F44" s="94">
        <f t="shared" si="4"/>
        <v>13959545.569999998</v>
      </c>
      <c r="G44" s="94">
        <f t="shared" si="4"/>
        <v>13959545.569999998</v>
      </c>
      <c r="H44" s="94">
        <f t="shared" si="4"/>
        <v>13959545.569999998</v>
      </c>
      <c r="I44" s="94">
        <f t="shared" si="4"/>
        <v>13959545.569999998</v>
      </c>
      <c r="J44" s="94">
        <f t="shared" si="4"/>
        <v>13959545.569999998</v>
      </c>
      <c r="K44" s="94">
        <f t="shared" si="4"/>
        <v>13959545.569999998</v>
      </c>
      <c r="L44" s="94">
        <f t="shared" si="4"/>
        <v>13959545.569999998</v>
      </c>
      <c r="M44" s="94">
        <f t="shared" si="4"/>
        <v>13959545.569999998</v>
      </c>
    </row>
    <row r="45" spans="1:13" x14ac:dyDescent="0.2">
      <c r="A45" s="104" t="s">
        <v>55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</row>
    <row r="46" spans="1:13" x14ac:dyDescent="0.2">
      <c r="A46" s="123" t="s">
        <v>56</v>
      </c>
      <c r="B46" s="92">
        <v>177485.31</v>
      </c>
      <c r="C46" s="92">
        <v>177485.31</v>
      </c>
      <c r="D46" s="92">
        <v>177485.31</v>
      </c>
      <c r="E46" s="92">
        <v>177485.31</v>
      </c>
      <c r="F46" s="92">
        <v>177485.31</v>
      </c>
      <c r="G46" s="92">
        <v>177485.31</v>
      </c>
      <c r="H46" s="92">
        <v>177485.31</v>
      </c>
      <c r="I46" s="92">
        <v>177485.31</v>
      </c>
      <c r="J46" s="92">
        <v>177485.31</v>
      </c>
      <c r="K46" s="92">
        <v>177485.31</v>
      </c>
      <c r="L46" s="92">
        <v>177485.31</v>
      </c>
      <c r="M46" s="92">
        <v>177485.31</v>
      </c>
    </row>
    <row r="47" spans="1:13" x14ac:dyDescent="0.2">
      <c r="A47" s="110" t="s">
        <v>57</v>
      </c>
      <c r="B47" s="94">
        <f t="shared" ref="B47:M47" si="5">SUM(B46)</f>
        <v>177485.31</v>
      </c>
      <c r="C47" s="94">
        <f t="shared" si="5"/>
        <v>177485.31</v>
      </c>
      <c r="D47" s="94">
        <f t="shared" si="5"/>
        <v>177485.31</v>
      </c>
      <c r="E47" s="94">
        <f t="shared" si="5"/>
        <v>177485.31</v>
      </c>
      <c r="F47" s="94">
        <f t="shared" si="5"/>
        <v>177485.31</v>
      </c>
      <c r="G47" s="94">
        <f t="shared" si="5"/>
        <v>177485.31</v>
      </c>
      <c r="H47" s="94">
        <f t="shared" si="5"/>
        <v>177485.31</v>
      </c>
      <c r="I47" s="94">
        <f t="shared" si="5"/>
        <v>177485.31</v>
      </c>
      <c r="J47" s="94">
        <f t="shared" si="5"/>
        <v>177485.31</v>
      </c>
      <c r="K47" s="94">
        <f t="shared" si="5"/>
        <v>177485.31</v>
      </c>
      <c r="L47" s="94">
        <f t="shared" si="5"/>
        <v>177485.31</v>
      </c>
      <c r="M47" s="94">
        <f t="shared" si="5"/>
        <v>177485.31</v>
      </c>
    </row>
    <row r="48" spans="1:13" x14ac:dyDescent="0.2">
      <c r="A48" s="93" t="s">
        <v>58</v>
      </c>
      <c r="B48" s="94">
        <f t="shared" ref="B48:M48" si="6">SUM(B33:B36,B44,B47)</f>
        <v>29688992.149999999</v>
      </c>
      <c r="C48" s="94">
        <f t="shared" si="6"/>
        <v>28947772.41</v>
      </c>
      <c r="D48" s="94">
        <f t="shared" si="6"/>
        <v>26937927.52</v>
      </c>
      <c r="E48" s="94">
        <f t="shared" si="6"/>
        <v>26937927.52</v>
      </c>
      <c r="F48" s="94">
        <f t="shared" si="6"/>
        <v>26937927.52</v>
      </c>
      <c r="G48" s="94">
        <f t="shared" si="6"/>
        <v>26937927.52</v>
      </c>
      <c r="H48" s="94">
        <f t="shared" si="6"/>
        <v>26937927.52</v>
      </c>
      <c r="I48" s="94">
        <f t="shared" si="6"/>
        <v>26937927.52</v>
      </c>
      <c r="J48" s="94">
        <f t="shared" si="6"/>
        <v>26937927.52</v>
      </c>
      <c r="K48" s="94">
        <f t="shared" si="6"/>
        <v>26937927.52</v>
      </c>
      <c r="L48" s="94">
        <f t="shared" si="6"/>
        <v>26937927.52</v>
      </c>
      <c r="M48" s="94">
        <f t="shared" si="6"/>
        <v>26937927.52</v>
      </c>
    </row>
    <row r="49" spans="1:13" x14ac:dyDescent="0.2">
      <c r="A49" s="96" t="s">
        <v>59</v>
      </c>
      <c r="B49" s="97">
        <f t="shared" ref="B49:M49" si="7">B23+B31+0+B48</f>
        <v>58940878.950000003</v>
      </c>
      <c r="C49" s="97">
        <f t="shared" si="7"/>
        <v>55829616.829999998</v>
      </c>
      <c r="D49" s="97">
        <f t="shared" si="7"/>
        <v>50306177.790000007</v>
      </c>
      <c r="E49" s="97">
        <f t="shared" si="7"/>
        <v>50306177.790000007</v>
      </c>
      <c r="F49" s="97">
        <f t="shared" si="7"/>
        <v>50306177.790000007</v>
      </c>
      <c r="G49" s="97">
        <f t="shared" si="7"/>
        <v>50306177.790000007</v>
      </c>
      <c r="H49" s="97">
        <f t="shared" si="7"/>
        <v>50306177.790000007</v>
      </c>
      <c r="I49" s="97">
        <f t="shared" si="7"/>
        <v>50306177.790000007</v>
      </c>
      <c r="J49" s="97">
        <f t="shared" si="7"/>
        <v>50306177.790000007</v>
      </c>
      <c r="K49" s="97">
        <f t="shared" si="7"/>
        <v>50306177.790000007</v>
      </c>
      <c r="L49" s="97">
        <f t="shared" si="7"/>
        <v>50306177.790000007</v>
      </c>
      <c r="M49" s="97">
        <f t="shared" si="7"/>
        <v>50306177.790000007</v>
      </c>
    </row>
    <row r="50" spans="1:13" x14ac:dyDescent="0.2">
      <c r="A50" s="89" t="s">
        <v>60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</row>
    <row r="51" spans="1:13" x14ac:dyDescent="0.2">
      <c r="A51" s="90" t="s">
        <v>61</v>
      </c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</row>
    <row r="52" spans="1:13" x14ac:dyDescent="0.2">
      <c r="A52" s="91" t="s">
        <v>62</v>
      </c>
      <c r="B52" s="92">
        <v>3227</v>
      </c>
      <c r="C52" s="92">
        <v>3227</v>
      </c>
      <c r="D52" s="92">
        <v>3227</v>
      </c>
      <c r="E52" s="92">
        <v>3227</v>
      </c>
      <c r="F52" s="92">
        <v>3227</v>
      </c>
      <c r="G52" s="92">
        <v>3227</v>
      </c>
      <c r="H52" s="92">
        <v>3227</v>
      </c>
      <c r="I52" s="92">
        <v>3227</v>
      </c>
      <c r="J52" s="92">
        <v>3227</v>
      </c>
      <c r="K52" s="92">
        <v>3227</v>
      </c>
      <c r="L52" s="92">
        <v>3227</v>
      </c>
      <c r="M52" s="92">
        <v>3227</v>
      </c>
    </row>
    <row r="53" spans="1:13" x14ac:dyDescent="0.2">
      <c r="A53" s="93" t="s">
        <v>63</v>
      </c>
      <c r="B53" s="94">
        <f t="shared" ref="B53:M53" si="8">SUM(B52)</f>
        <v>3227</v>
      </c>
      <c r="C53" s="94">
        <f t="shared" si="8"/>
        <v>3227</v>
      </c>
      <c r="D53" s="94">
        <f t="shared" si="8"/>
        <v>3227</v>
      </c>
      <c r="E53" s="94">
        <f t="shared" si="8"/>
        <v>3227</v>
      </c>
      <c r="F53" s="94">
        <f t="shared" si="8"/>
        <v>3227</v>
      </c>
      <c r="G53" s="94">
        <f t="shared" si="8"/>
        <v>3227</v>
      </c>
      <c r="H53" s="94">
        <f t="shared" si="8"/>
        <v>3227</v>
      </c>
      <c r="I53" s="94">
        <f t="shared" si="8"/>
        <v>3227</v>
      </c>
      <c r="J53" s="94">
        <f t="shared" si="8"/>
        <v>3227</v>
      </c>
      <c r="K53" s="94">
        <f t="shared" si="8"/>
        <v>3227</v>
      </c>
      <c r="L53" s="94">
        <f t="shared" si="8"/>
        <v>3227</v>
      </c>
      <c r="M53" s="94">
        <f t="shared" si="8"/>
        <v>3227</v>
      </c>
    </row>
    <row r="54" spans="1:13" x14ac:dyDescent="0.2">
      <c r="A54" s="90" t="s">
        <v>64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</row>
    <row r="55" spans="1:13" x14ac:dyDescent="0.2">
      <c r="A55" s="91" t="s">
        <v>65</v>
      </c>
      <c r="B55" s="92">
        <v>41183.31</v>
      </c>
      <c r="C55" s="92">
        <v>41183.31</v>
      </c>
      <c r="D55" s="92">
        <v>41183.31</v>
      </c>
      <c r="E55" s="92">
        <v>41183.31</v>
      </c>
      <c r="F55" s="92">
        <v>41183.31</v>
      </c>
      <c r="G55" s="92">
        <v>41183.31</v>
      </c>
      <c r="H55" s="92">
        <v>41183.31</v>
      </c>
      <c r="I55" s="92">
        <v>41183.31</v>
      </c>
      <c r="J55" s="92">
        <v>41183.31</v>
      </c>
      <c r="K55" s="92">
        <v>41183.31</v>
      </c>
      <c r="L55" s="92">
        <v>41183.31</v>
      </c>
      <c r="M55" s="92">
        <v>41183.31</v>
      </c>
    </row>
    <row r="56" spans="1:13" x14ac:dyDescent="0.2">
      <c r="A56" s="91" t="s">
        <v>66</v>
      </c>
      <c r="B56" s="92">
        <v>453228.68</v>
      </c>
      <c r="C56" s="92">
        <v>453228.68</v>
      </c>
      <c r="D56" s="92">
        <v>453228.68</v>
      </c>
      <c r="E56" s="92">
        <v>453228.68</v>
      </c>
      <c r="F56" s="92">
        <v>453228.68</v>
      </c>
      <c r="G56" s="92">
        <v>453228.68</v>
      </c>
      <c r="H56" s="92">
        <v>453228.68</v>
      </c>
      <c r="I56" s="92">
        <v>453228.68</v>
      </c>
      <c r="J56" s="92">
        <v>453228.68</v>
      </c>
      <c r="K56" s="92">
        <v>453228.68</v>
      </c>
      <c r="L56" s="92">
        <v>453228.68</v>
      </c>
      <c r="M56" s="92">
        <v>453228.68</v>
      </c>
    </row>
    <row r="57" spans="1:13" x14ac:dyDescent="0.2">
      <c r="A57" s="91" t="s">
        <v>67</v>
      </c>
      <c r="B57" s="92">
        <v>2127630.75</v>
      </c>
      <c r="C57" s="92">
        <v>2127630.75</v>
      </c>
      <c r="D57" s="92">
        <v>2127630.75</v>
      </c>
      <c r="E57" s="92">
        <v>2127630.75</v>
      </c>
      <c r="F57" s="92">
        <v>2127630.75</v>
      </c>
      <c r="G57" s="92">
        <v>2127630.75</v>
      </c>
      <c r="H57" s="92">
        <v>2127630.75</v>
      </c>
      <c r="I57" s="92">
        <v>2127630.75</v>
      </c>
      <c r="J57" s="92">
        <v>2127630.75</v>
      </c>
      <c r="K57" s="92">
        <v>2127630.75</v>
      </c>
      <c r="L57" s="92">
        <v>2127630.75</v>
      </c>
      <c r="M57" s="92">
        <v>2127630.75</v>
      </c>
    </row>
    <row r="58" spans="1:13" x14ac:dyDescent="0.2">
      <c r="A58" s="91" t="s">
        <v>68</v>
      </c>
      <c r="B58" s="92">
        <v>496121.46</v>
      </c>
      <c r="C58" s="92">
        <v>496121.46</v>
      </c>
      <c r="D58" s="92">
        <v>496121.46</v>
      </c>
      <c r="E58" s="92">
        <v>496121.46</v>
      </c>
      <c r="F58" s="92">
        <v>496121.46</v>
      </c>
      <c r="G58" s="92">
        <v>496121.46</v>
      </c>
      <c r="H58" s="92">
        <v>496121.46</v>
      </c>
      <c r="I58" s="92">
        <v>496121.46</v>
      </c>
      <c r="J58" s="92">
        <v>496121.46</v>
      </c>
      <c r="K58" s="92">
        <v>496121.46</v>
      </c>
      <c r="L58" s="92">
        <v>496121.46</v>
      </c>
      <c r="M58" s="92">
        <v>496121.46</v>
      </c>
    </row>
    <row r="59" spans="1:13" x14ac:dyDescent="0.2">
      <c r="A59" s="91" t="s">
        <v>69</v>
      </c>
      <c r="B59" s="92">
        <v>5953872.3700000001</v>
      </c>
      <c r="C59" s="92">
        <v>5994382.1699999999</v>
      </c>
      <c r="D59" s="92">
        <v>6025382.1699999999</v>
      </c>
      <c r="E59" s="92">
        <v>6025382.1699999999</v>
      </c>
      <c r="F59" s="92">
        <v>6025382.1699999999</v>
      </c>
      <c r="G59" s="92">
        <v>6025382.1699999999</v>
      </c>
      <c r="H59" s="92">
        <v>6025382.1699999999</v>
      </c>
      <c r="I59" s="92">
        <v>6025382.1699999999</v>
      </c>
      <c r="J59" s="92">
        <v>6025382.1699999999</v>
      </c>
      <c r="K59" s="92">
        <v>6025382.1699999999</v>
      </c>
      <c r="L59" s="92">
        <v>6025382.1699999999</v>
      </c>
      <c r="M59" s="92">
        <v>6025382.1699999999</v>
      </c>
    </row>
    <row r="60" spans="1:13" x14ac:dyDescent="0.2">
      <c r="A60" s="91" t="s">
        <v>70</v>
      </c>
      <c r="B60" s="92">
        <v>4802</v>
      </c>
      <c r="C60" s="92">
        <v>4802</v>
      </c>
      <c r="D60" s="92">
        <v>4802</v>
      </c>
      <c r="E60" s="92">
        <v>4802</v>
      </c>
      <c r="F60" s="92">
        <v>4802</v>
      </c>
      <c r="G60" s="92">
        <v>4802</v>
      </c>
      <c r="H60" s="92">
        <v>4802</v>
      </c>
      <c r="I60" s="92">
        <v>4802</v>
      </c>
      <c r="J60" s="92">
        <v>4802</v>
      </c>
      <c r="K60" s="92">
        <v>4802</v>
      </c>
      <c r="L60" s="92">
        <v>4802</v>
      </c>
      <c r="M60" s="92">
        <v>4802</v>
      </c>
    </row>
    <row r="61" spans="1:13" x14ac:dyDescent="0.2">
      <c r="A61" s="93" t="s">
        <v>71</v>
      </c>
      <c r="B61" s="94">
        <f t="shared" ref="B61:M61" si="9">SUM(B55:B60)</f>
        <v>9076838.5700000003</v>
      </c>
      <c r="C61" s="94">
        <f t="shared" si="9"/>
        <v>9117348.370000001</v>
      </c>
      <c r="D61" s="94">
        <f t="shared" si="9"/>
        <v>9148348.370000001</v>
      </c>
      <c r="E61" s="94">
        <f t="shared" si="9"/>
        <v>9148348.370000001</v>
      </c>
      <c r="F61" s="94">
        <f t="shared" si="9"/>
        <v>9148348.370000001</v>
      </c>
      <c r="G61" s="94">
        <f t="shared" si="9"/>
        <v>9148348.370000001</v>
      </c>
      <c r="H61" s="94">
        <f t="shared" si="9"/>
        <v>9148348.370000001</v>
      </c>
      <c r="I61" s="94">
        <f t="shared" si="9"/>
        <v>9148348.370000001</v>
      </c>
      <c r="J61" s="94">
        <f t="shared" si="9"/>
        <v>9148348.370000001</v>
      </c>
      <c r="K61" s="94">
        <f t="shared" si="9"/>
        <v>9148348.370000001</v>
      </c>
      <c r="L61" s="94">
        <f t="shared" si="9"/>
        <v>9148348.370000001</v>
      </c>
      <c r="M61" s="94">
        <f t="shared" si="9"/>
        <v>9148348.370000001</v>
      </c>
    </row>
    <row r="62" spans="1:13" x14ac:dyDescent="0.2">
      <c r="A62" s="98" t="s">
        <v>72</v>
      </c>
      <c r="B62" s="92">
        <v>-2928443.76</v>
      </c>
      <c r="C62" s="92">
        <v>-2928443.76</v>
      </c>
      <c r="D62" s="92">
        <v>-2928443.76</v>
      </c>
      <c r="E62" s="92">
        <v>-2928443.76</v>
      </c>
      <c r="F62" s="92">
        <v>-2928443.76</v>
      </c>
      <c r="G62" s="92">
        <v>-2928443.76</v>
      </c>
      <c r="H62" s="92">
        <v>-2928443.76</v>
      </c>
      <c r="I62" s="92">
        <v>-2928443.76</v>
      </c>
      <c r="J62" s="92">
        <v>-2928443.76</v>
      </c>
      <c r="K62" s="92">
        <v>-2928443.76</v>
      </c>
      <c r="L62" s="92">
        <v>-2928443.76</v>
      </c>
      <c r="M62" s="92">
        <v>-2928443.76</v>
      </c>
    </row>
    <row r="63" spans="1:13" x14ac:dyDescent="0.2">
      <c r="A63" s="95" t="s">
        <v>73</v>
      </c>
      <c r="B63" s="94">
        <f t="shared" ref="B63:M63" si="10">SUM(B53,B61:B62)</f>
        <v>6151621.8100000005</v>
      </c>
      <c r="C63" s="94">
        <f t="shared" si="10"/>
        <v>6192131.6100000013</v>
      </c>
      <c r="D63" s="94">
        <f t="shared" si="10"/>
        <v>6223131.6100000013</v>
      </c>
      <c r="E63" s="94">
        <f t="shared" si="10"/>
        <v>6223131.6100000013</v>
      </c>
      <c r="F63" s="94">
        <f t="shared" si="10"/>
        <v>6223131.6100000013</v>
      </c>
      <c r="G63" s="94">
        <f t="shared" si="10"/>
        <v>6223131.6100000013</v>
      </c>
      <c r="H63" s="94">
        <f t="shared" si="10"/>
        <v>6223131.6100000013</v>
      </c>
      <c r="I63" s="94">
        <f t="shared" si="10"/>
        <v>6223131.6100000013</v>
      </c>
      <c r="J63" s="94">
        <f t="shared" si="10"/>
        <v>6223131.6100000013</v>
      </c>
      <c r="K63" s="94">
        <f t="shared" si="10"/>
        <v>6223131.6100000013</v>
      </c>
      <c r="L63" s="94">
        <f t="shared" si="10"/>
        <v>6223131.6100000013</v>
      </c>
      <c r="M63" s="94">
        <f t="shared" si="10"/>
        <v>6223131.6100000013</v>
      </c>
    </row>
    <row r="64" spans="1:13" x14ac:dyDescent="0.2">
      <c r="A64" s="89" t="s">
        <v>74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</row>
    <row r="65" spans="1:13" x14ac:dyDescent="0.2">
      <c r="A65" s="90" t="s">
        <v>75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</row>
    <row r="66" spans="1:13" x14ac:dyDescent="0.2">
      <c r="A66" s="91" t="s">
        <v>76</v>
      </c>
      <c r="B66" s="92">
        <v>62000</v>
      </c>
      <c r="C66" s="92">
        <v>62000</v>
      </c>
      <c r="D66" s="92">
        <v>62000</v>
      </c>
      <c r="E66" s="92">
        <v>62000</v>
      </c>
      <c r="F66" s="92">
        <v>62000</v>
      </c>
      <c r="G66" s="92">
        <v>62000</v>
      </c>
      <c r="H66" s="92">
        <v>62000</v>
      </c>
      <c r="I66" s="92">
        <v>62000</v>
      </c>
      <c r="J66" s="92">
        <v>62000</v>
      </c>
      <c r="K66" s="92">
        <v>62000</v>
      </c>
      <c r="L66" s="92">
        <v>62000</v>
      </c>
      <c r="M66" s="92">
        <v>62000</v>
      </c>
    </row>
    <row r="67" spans="1:13" x14ac:dyDescent="0.2">
      <c r="A67" s="91" t="s">
        <v>77</v>
      </c>
      <c r="B67" s="92">
        <v>365000</v>
      </c>
      <c r="C67" s="92">
        <v>365000</v>
      </c>
      <c r="D67" s="92">
        <v>365000</v>
      </c>
      <c r="E67" s="92">
        <v>365000</v>
      </c>
      <c r="F67" s="92">
        <v>365000</v>
      </c>
      <c r="G67" s="92">
        <v>365000</v>
      </c>
      <c r="H67" s="92">
        <v>365000</v>
      </c>
      <c r="I67" s="92">
        <v>365000</v>
      </c>
      <c r="J67" s="92">
        <v>365000</v>
      </c>
      <c r="K67" s="92">
        <v>365000</v>
      </c>
      <c r="L67" s="92">
        <v>365000</v>
      </c>
      <c r="M67" s="92">
        <v>365000</v>
      </c>
    </row>
    <row r="68" spans="1:13" x14ac:dyDescent="0.2">
      <c r="A68" s="93" t="s">
        <v>78</v>
      </c>
      <c r="B68" s="94">
        <f t="shared" ref="B68:M68" si="11">SUM(B66:B67)</f>
        <v>427000</v>
      </c>
      <c r="C68" s="94">
        <f t="shared" si="11"/>
        <v>427000</v>
      </c>
      <c r="D68" s="94">
        <f t="shared" si="11"/>
        <v>427000</v>
      </c>
      <c r="E68" s="94">
        <f t="shared" si="11"/>
        <v>427000</v>
      </c>
      <c r="F68" s="94">
        <f t="shared" si="11"/>
        <v>427000</v>
      </c>
      <c r="G68" s="94">
        <f t="shared" si="11"/>
        <v>427000</v>
      </c>
      <c r="H68" s="94">
        <f t="shared" si="11"/>
        <v>427000</v>
      </c>
      <c r="I68" s="94">
        <f t="shared" si="11"/>
        <v>427000</v>
      </c>
      <c r="J68" s="94">
        <f t="shared" si="11"/>
        <v>427000</v>
      </c>
      <c r="K68" s="94">
        <f t="shared" si="11"/>
        <v>427000</v>
      </c>
      <c r="L68" s="94">
        <f t="shared" si="11"/>
        <v>427000</v>
      </c>
      <c r="M68" s="94">
        <f t="shared" si="11"/>
        <v>427000</v>
      </c>
    </row>
    <row r="69" spans="1:13" x14ac:dyDescent="0.2">
      <c r="A69" s="90" t="s">
        <v>79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</row>
    <row r="70" spans="1:13" x14ac:dyDescent="0.2">
      <c r="A70" s="91" t="s">
        <v>80</v>
      </c>
      <c r="B70" s="92">
        <v>2236414.9300000002</v>
      </c>
      <c r="C70" s="92">
        <v>2236414.9300000002</v>
      </c>
      <c r="D70" s="92">
        <v>2236414.9300000002</v>
      </c>
      <c r="E70" s="92">
        <v>2236414.9300000002</v>
      </c>
      <c r="F70" s="92">
        <v>2236414.9300000002</v>
      </c>
      <c r="G70" s="92">
        <v>2236414.9300000002</v>
      </c>
      <c r="H70" s="92">
        <v>2236414.9300000002</v>
      </c>
      <c r="I70" s="92">
        <v>2236414.9300000002</v>
      </c>
      <c r="J70" s="92">
        <v>2236414.9300000002</v>
      </c>
      <c r="K70" s="92">
        <v>2236414.9300000002</v>
      </c>
      <c r="L70" s="92">
        <v>2236414.9300000002</v>
      </c>
      <c r="M70" s="92">
        <v>2236414.9300000002</v>
      </c>
    </row>
    <row r="71" spans="1:13" x14ac:dyDescent="0.2">
      <c r="A71" s="91" t="s">
        <v>81</v>
      </c>
      <c r="B71" s="92">
        <v>-221160.06999999995</v>
      </c>
      <c r="C71" s="92">
        <v>-221160.06999999995</v>
      </c>
      <c r="D71" s="92">
        <v>-221160.06999999995</v>
      </c>
      <c r="E71" s="92">
        <v>-221160.06999999995</v>
      </c>
      <c r="F71" s="92">
        <v>-221160.06999999995</v>
      </c>
      <c r="G71" s="92">
        <v>-221160.06999999995</v>
      </c>
      <c r="H71" s="92">
        <v>-221160.06999999995</v>
      </c>
      <c r="I71" s="92">
        <v>-221160.06999999995</v>
      </c>
      <c r="J71" s="92">
        <v>-221160.06999999995</v>
      </c>
      <c r="K71" s="92">
        <v>-221160.06999999995</v>
      </c>
      <c r="L71" s="92">
        <v>-221160.06999999995</v>
      </c>
      <c r="M71" s="92">
        <v>-221160.06999999995</v>
      </c>
    </row>
    <row r="72" spans="1:13" x14ac:dyDescent="0.2">
      <c r="A72" s="91" t="s">
        <v>82</v>
      </c>
      <c r="B72" s="92">
        <v>2120112.5900000003</v>
      </c>
      <c r="C72" s="92">
        <v>2120112.5900000003</v>
      </c>
      <c r="D72" s="92">
        <v>2120112.5900000003</v>
      </c>
      <c r="E72" s="92">
        <v>2120112.5900000003</v>
      </c>
      <c r="F72" s="92">
        <v>2120112.5900000003</v>
      </c>
      <c r="G72" s="92">
        <v>2120112.5900000003</v>
      </c>
      <c r="H72" s="92">
        <v>2120112.5900000003</v>
      </c>
      <c r="I72" s="92">
        <v>2120112.5900000003</v>
      </c>
      <c r="J72" s="92">
        <v>2120112.5900000003</v>
      </c>
      <c r="K72" s="92">
        <v>2120112.5900000003</v>
      </c>
      <c r="L72" s="92">
        <v>2120112.5900000003</v>
      </c>
      <c r="M72" s="92">
        <v>2120112.5900000003</v>
      </c>
    </row>
    <row r="73" spans="1:13" x14ac:dyDescent="0.2">
      <c r="A73" s="91" t="s">
        <v>83</v>
      </c>
      <c r="B73" s="92">
        <v>362204.25</v>
      </c>
      <c r="C73" s="92">
        <v>362204.25</v>
      </c>
      <c r="D73" s="92">
        <v>362204.25</v>
      </c>
      <c r="E73" s="92">
        <v>362204.25</v>
      </c>
      <c r="F73" s="92">
        <v>362204.25</v>
      </c>
      <c r="G73" s="92">
        <v>362204.25</v>
      </c>
      <c r="H73" s="92">
        <v>362204.25</v>
      </c>
      <c r="I73" s="92">
        <v>362204.25</v>
      </c>
      <c r="J73" s="92">
        <v>362204.25</v>
      </c>
      <c r="K73" s="92">
        <v>362204.25</v>
      </c>
      <c r="L73" s="92">
        <v>362204.25</v>
      </c>
      <c r="M73" s="92">
        <v>362204.25</v>
      </c>
    </row>
    <row r="74" spans="1:13" x14ac:dyDescent="0.2">
      <c r="A74" s="91" t="s">
        <v>84</v>
      </c>
      <c r="B74" s="92">
        <v>215000</v>
      </c>
      <c r="C74" s="92">
        <v>215000</v>
      </c>
      <c r="D74" s="92">
        <v>215000</v>
      </c>
      <c r="E74" s="92">
        <v>215000</v>
      </c>
      <c r="F74" s="92">
        <v>215000</v>
      </c>
      <c r="G74" s="92">
        <v>215000</v>
      </c>
      <c r="H74" s="92">
        <v>215000</v>
      </c>
      <c r="I74" s="92">
        <v>215000</v>
      </c>
      <c r="J74" s="92">
        <v>215000</v>
      </c>
      <c r="K74" s="92">
        <v>215000</v>
      </c>
      <c r="L74" s="92">
        <v>215000</v>
      </c>
      <c r="M74" s="92">
        <v>215000</v>
      </c>
    </row>
    <row r="75" spans="1:13" x14ac:dyDescent="0.2">
      <c r="A75" s="91" t="s">
        <v>85</v>
      </c>
      <c r="B75" s="92">
        <v>837922.94</v>
      </c>
      <c r="C75" s="92">
        <v>863131.73</v>
      </c>
      <c r="D75" s="92">
        <v>863131.73</v>
      </c>
      <c r="E75" s="92">
        <v>863131.73</v>
      </c>
      <c r="F75" s="92">
        <v>863131.73</v>
      </c>
      <c r="G75" s="92">
        <v>863131.73</v>
      </c>
      <c r="H75" s="92">
        <v>863131.73</v>
      </c>
      <c r="I75" s="92">
        <v>863131.73</v>
      </c>
      <c r="J75" s="92">
        <v>863131.73</v>
      </c>
      <c r="K75" s="92">
        <v>863131.73</v>
      </c>
      <c r="L75" s="92">
        <v>863131.73</v>
      </c>
      <c r="M75" s="92">
        <v>863131.73</v>
      </c>
    </row>
    <row r="76" spans="1:13" x14ac:dyDescent="0.2">
      <c r="A76" s="93" t="s">
        <v>86</v>
      </c>
      <c r="B76" s="94">
        <f t="shared" ref="B76:M76" si="12">SUM(B70:B75)</f>
        <v>5550494.6400000006</v>
      </c>
      <c r="C76" s="94">
        <f t="shared" si="12"/>
        <v>5575703.4300000016</v>
      </c>
      <c r="D76" s="94">
        <f t="shared" si="12"/>
        <v>5575703.4300000016</v>
      </c>
      <c r="E76" s="94">
        <f t="shared" si="12"/>
        <v>5575703.4300000016</v>
      </c>
      <c r="F76" s="94">
        <f t="shared" si="12"/>
        <v>5575703.4300000016</v>
      </c>
      <c r="G76" s="94">
        <f t="shared" si="12"/>
        <v>5575703.4300000016</v>
      </c>
      <c r="H76" s="94">
        <f t="shared" si="12"/>
        <v>5575703.4300000016</v>
      </c>
      <c r="I76" s="94">
        <f t="shared" si="12"/>
        <v>5575703.4300000016</v>
      </c>
      <c r="J76" s="94">
        <f t="shared" si="12"/>
        <v>5575703.4300000016</v>
      </c>
      <c r="K76" s="94">
        <f t="shared" si="12"/>
        <v>5575703.4300000016</v>
      </c>
      <c r="L76" s="94">
        <f t="shared" si="12"/>
        <v>5575703.4300000016</v>
      </c>
      <c r="M76" s="94">
        <f t="shared" si="12"/>
        <v>5575703.4300000016</v>
      </c>
    </row>
    <row r="77" spans="1:13" x14ac:dyDescent="0.2">
      <c r="A77" s="95" t="s">
        <v>87</v>
      </c>
      <c r="B77" s="94">
        <f t="shared" ref="B77:M77" si="13">SUM(B68,B76)</f>
        <v>5977494.6400000006</v>
      </c>
      <c r="C77" s="94">
        <f t="shared" si="13"/>
        <v>6002703.4300000016</v>
      </c>
      <c r="D77" s="94">
        <f t="shared" si="13"/>
        <v>6002703.4300000016</v>
      </c>
      <c r="E77" s="94">
        <f t="shared" si="13"/>
        <v>6002703.4300000016</v>
      </c>
      <c r="F77" s="94">
        <f t="shared" si="13"/>
        <v>6002703.4300000016</v>
      </c>
      <c r="G77" s="94">
        <f t="shared" si="13"/>
        <v>6002703.4300000016</v>
      </c>
      <c r="H77" s="94">
        <f t="shared" si="13"/>
        <v>6002703.4300000016</v>
      </c>
      <c r="I77" s="94">
        <f t="shared" si="13"/>
        <v>6002703.4300000016</v>
      </c>
      <c r="J77" s="94">
        <f t="shared" si="13"/>
        <v>6002703.4300000016</v>
      </c>
      <c r="K77" s="94">
        <f t="shared" si="13"/>
        <v>6002703.4300000016</v>
      </c>
      <c r="L77" s="94">
        <f t="shared" si="13"/>
        <v>6002703.4300000016</v>
      </c>
      <c r="M77" s="94">
        <f t="shared" si="13"/>
        <v>6002703.4300000016</v>
      </c>
    </row>
    <row r="78" spans="1:13" x14ac:dyDescent="0.2">
      <c r="A78" s="99" t="s">
        <v>88</v>
      </c>
      <c r="B78" s="97">
        <f t="shared" ref="B78:M78" si="14">B49+B63+B77</f>
        <v>71069995.400000006</v>
      </c>
      <c r="C78" s="97">
        <f t="shared" si="14"/>
        <v>68024451.870000005</v>
      </c>
      <c r="D78" s="97">
        <f t="shared" si="14"/>
        <v>62532012.830000006</v>
      </c>
      <c r="E78" s="97">
        <f t="shared" si="14"/>
        <v>62532012.830000006</v>
      </c>
      <c r="F78" s="97">
        <f t="shared" si="14"/>
        <v>62532012.830000006</v>
      </c>
      <c r="G78" s="97">
        <f t="shared" si="14"/>
        <v>62532012.830000006</v>
      </c>
      <c r="H78" s="97">
        <f t="shared" si="14"/>
        <v>62532012.830000006</v>
      </c>
      <c r="I78" s="97">
        <f t="shared" si="14"/>
        <v>62532012.830000006</v>
      </c>
      <c r="J78" s="97">
        <f t="shared" si="14"/>
        <v>62532012.830000006</v>
      </c>
      <c r="K78" s="97">
        <f t="shared" si="14"/>
        <v>62532012.830000006</v>
      </c>
      <c r="L78" s="97">
        <f t="shared" si="14"/>
        <v>62532012.830000006</v>
      </c>
      <c r="M78" s="97">
        <f t="shared" si="14"/>
        <v>62532012.830000006</v>
      </c>
    </row>
    <row r="79" spans="1:13" x14ac:dyDescent="0.2">
      <c r="A79" s="87" t="s">
        <v>89</v>
      </c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</row>
    <row r="80" spans="1:13" x14ac:dyDescent="0.2">
      <c r="A80" s="89" t="s">
        <v>90</v>
      </c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</row>
    <row r="81" spans="1:13" x14ac:dyDescent="0.2">
      <c r="A81" s="90" t="s">
        <v>91</v>
      </c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</row>
    <row r="82" spans="1:13" x14ac:dyDescent="0.2">
      <c r="A82" s="91" t="s">
        <v>92</v>
      </c>
      <c r="B82" s="92">
        <v>12151983.370000001</v>
      </c>
      <c r="C82" s="92">
        <v>10690092.460000001</v>
      </c>
      <c r="D82" s="92">
        <v>9688926.3900000006</v>
      </c>
      <c r="E82" s="92">
        <v>9692270.8500000015</v>
      </c>
      <c r="F82" s="92">
        <v>9692270.8500000015</v>
      </c>
      <c r="G82" s="92">
        <v>9692270.8500000015</v>
      </c>
      <c r="H82" s="92">
        <v>9708392.1000000015</v>
      </c>
      <c r="I82" s="92">
        <v>9708392.1000000015</v>
      </c>
      <c r="J82" s="92">
        <v>9708392.1000000015</v>
      </c>
      <c r="K82" s="92">
        <v>9708392.1000000015</v>
      </c>
      <c r="L82" s="92">
        <v>9708392.1000000015</v>
      </c>
      <c r="M82" s="92">
        <v>9708392.1000000015</v>
      </c>
    </row>
    <row r="83" spans="1:13" x14ac:dyDescent="0.2">
      <c r="A83" s="104" t="s">
        <v>93</v>
      </c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</row>
    <row r="84" spans="1:13" x14ac:dyDescent="0.2">
      <c r="A84" s="123" t="s">
        <v>94</v>
      </c>
      <c r="B84" s="92">
        <v>2294398.8800000018</v>
      </c>
      <c r="C84" s="92">
        <v>2575638.9400000018</v>
      </c>
      <c r="D84" s="92">
        <v>-493825.5299999984</v>
      </c>
      <c r="E84" s="92">
        <v>-493825.5299999984</v>
      </c>
      <c r="F84" s="92">
        <v>-493825.5299999984</v>
      </c>
      <c r="G84" s="92">
        <v>-493825.5299999984</v>
      </c>
      <c r="H84" s="92">
        <v>-493825.5299999984</v>
      </c>
      <c r="I84" s="92">
        <v>-493825.5299999984</v>
      </c>
      <c r="J84" s="92">
        <v>-493825.5299999984</v>
      </c>
      <c r="K84" s="92">
        <v>-493825.5299999984</v>
      </c>
      <c r="L84" s="92">
        <v>-493825.5299999984</v>
      </c>
      <c r="M84" s="92">
        <v>-493825.5299999984</v>
      </c>
    </row>
    <row r="85" spans="1:13" x14ac:dyDescent="0.2">
      <c r="A85" s="123" t="s">
        <v>95</v>
      </c>
      <c r="B85" s="92">
        <v>1584789.31</v>
      </c>
      <c r="C85" s="92">
        <v>1584789.31</v>
      </c>
      <c r="D85" s="92">
        <v>1584789.31</v>
      </c>
      <c r="E85" s="92">
        <v>1584789.31</v>
      </c>
      <c r="F85" s="92">
        <v>1584789.31</v>
      </c>
      <c r="G85" s="92">
        <v>1584789.31</v>
      </c>
      <c r="H85" s="92">
        <v>1584789.31</v>
      </c>
      <c r="I85" s="92">
        <v>1584789.31</v>
      </c>
      <c r="J85" s="92">
        <v>1584789.31</v>
      </c>
      <c r="K85" s="92">
        <v>1584789.31</v>
      </c>
      <c r="L85" s="92">
        <v>1584789.31</v>
      </c>
      <c r="M85" s="92">
        <v>1584789.31</v>
      </c>
    </row>
    <row r="86" spans="1:13" x14ac:dyDescent="0.2">
      <c r="A86" s="110" t="s">
        <v>96</v>
      </c>
      <c r="B86" s="94">
        <f t="shared" ref="B86:M86" si="15">SUM(B84:B85)</f>
        <v>3879188.1900000018</v>
      </c>
      <c r="C86" s="94">
        <f t="shared" si="15"/>
        <v>4160428.2500000019</v>
      </c>
      <c r="D86" s="94">
        <f t="shared" si="15"/>
        <v>1090963.7800000017</v>
      </c>
      <c r="E86" s="94">
        <f t="shared" si="15"/>
        <v>1090963.7800000017</v>
      </c>
      <c r="F86" s="94">
        <f t="shared" si="15"/>
        <v>1090963.7800000017</v>
      </c>
      <c r="G86" s="94">
        <f t="shared" si="15"/>
        <v>1090963.7800000017</v>
      </c>
      <c r="H86" s="94">
        <f t="shared" si="15"/>
        <v>1090963.7800000017</v>
      </c>
      <c r="I86" s="94">
        <f t="shared" si="15"/>
        <v>1090963.7800000017</v>
      </c>
      <c r="J86" s="94">
        <f t="shared" si="15"/>
        <v>1090963.7800000017</v>
      </c>
      <c r="K86" s="94">
        <f t="shared" si="15"/>
        <v>1090963.7800000017</v>
      </c>
      <c r="L86" s="94">
        <f t="shared" si="15"/>
        <v>1090963.7800000017</v>
      </c>
      <c r="M86" s="94">
        <f t="shared" si="15"/>
        <v>1090963.7800000017</v>
      </c>
    </row>
    <row r="87" spans="1:13" x14ac:dyDescent="0.2">
      <c r="A87" s="91" t="s">
        <v>97</v>
      </c>
      <c r="B87" s="92">
        <v>-38542.080000000002</v>
      </c>
      <c r="C87" s="92">
        <v>-38542.080000000002</v>
      </c>
      <c r="D87" s="92">
        <v>-38542.080000000002</v>
      </c>
      <c r="E87" s="92">
        <v>-38542.080000000002</v>
      </c>
      <c r="F87" s="92">
        <v>-38542.080000000002</v>
      </c>
      <c r="G87" s="92">
        <v>-38542.080000000002</v>
      </c>
      <c r="H87" s="92">
        <v>-38542.080000000002</v>
      </c>
      <c r="I87" s="92">
        <v>-38542.080000000002</v>
      </c>
      <c r="J87" s="92">
        <v>-38542.080000000002</v>
      </c>
      <c r="K87" s="92">
        <v>-38542.080000000002</v>
      </c>
      <c r="L87" s="92">
        <v>-38542.080000000002</v>
      </c>
      <c r="M87" s="92">
        <v>-38542.080000000002</v>
      </c>
    </row>
    <row r="88" spans="1:13" x14ac:dyDescent="0.2">
      <c r="A88" s="104" t="s">
        <v>98</v>
      </c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</row>
    <row r="89" spans="1:13" x14ac:dyDescent="0.2">
      <c r="A89" s="105" t="s">
        <v>99</v>
      </c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</row>
    <row r="90" spans="1:13" x14ac:dyDescent="0.2">
      <c r="A90" s="106" t="s">
        <v>100</v>
      </c>
      <c r="B90" s="92">
        <v>0</v>
      </c>
      <c r="C90" s="92">
        <v>193491.26</v>
      </c>
      <c r="D90" s="92">
        <v>-307862.18</v>
      </c>
      <c r="E90" s="92">
        <v>-307862.18</v>
      </c>
      <c r="F90" s="92">
        <v>-307862.18</v>
      </c>
      <c r="G90" s="92">
        <v>-307862.18</v>
      </c>
      <c r="H90" s="92">
        <v>-307862.18</v>
      </c>
      <c r="I90" s="92">
        <v>-307862.18</v>
      </c>
      <c r="J90" s="92">
        <v>-307862.18</v>
      </c>
      <c r="K90" s="92">
        <v>-307862.18</v>
      </c>
      <c r="L90" s="92">
        <v>-307862.18</v>
      </c>
      <c r="M90" s="92">
        <v>-307862.18</v>
      </c>
    </row>
    <row r="91" spans="1:13" x14ac:dyDescent="0.2">
      <c r="A91" s="106" t="s">
        <v>101</v>
      </c>
      <c r="B91" s="92">
        <v>-743.23</v>
      </c>
      <c r="C91" s="92">
        <v>-743.23</v>
      </c>
      <c r="D91" s="92">
        <v>-743.23</v>
      </c>
      <c r="E91" s="92">
        <v>-743.23</v>
      </c>
      <c r="F91" s="92">
        <v>-743.23</v>
      </c>
      <c r="G91" s="92">
        <v>-743.23</v>
      </c>
      <c r="H91" s="92">
        <v>-743.23</v>
      </c>
      <c r="I91" s="92">
        <v>-743.23</v>
      </c>
      <c r="J91" s="92">
        <v>-743.23</v>
      </c>
      <c r="K91" s="92">
        <v>-743.23</v>
      </c>
      <c r="L91" s="92">
        <v>-743.23</v>
      </c>
      <c r="M91" s="92">
        <v>-743.23</v>
      </c>
    </row>
    <row r="92" spans="1:13" x14ac:dyDescent="0.2">
      <c r="A92" s="107" t="s">
        <v>102</v>
      </c>
      <c r="B92" s="94">
        <f t="shared" ref="B92:M92" si="16">SUM(B90:B91)</f>
        <v>-743.23</v>
      </c>
      <c r="C92" s="94">
        <f t="shared" si="16"/>
        <v>192748.03</v>
      </c>
      <c r="D92" s="94">
        <f t="shared" si="16"/>
        <v>-308605.40999999997</v>
      </c>
      <c r="E92" s="94">
        <f t="shared" si="16"/>
        <v>-308605.40999999997</v>
      </c>
      <c r="F92" s="94">
        <f t="shared" si="16"/>
        <v>-308605.40999999997</v>
      </c>
      <c r="G92" s="94">
        <f t="shared" si="16"/>
        <v>-308605.40999999997</v>
      </c>
      <c r="H92" s="94">
        <f t="shared" si="16"/>
        <v>-308605.40999999997</v>
      </c>
      <c r="I92" s="94">
        <f t="shared" si="16"/>
        <v>-308605.40999999997</v>
      </c>
      <c r="J92" s="94">
        <f t="shared" si="16"/>
        <v>-308605.40999999997</v>
      </c>
      <c r="K92" s="94">
        <f t="shared" si="16"/>
        <v>-308605.40999999997</v>
      </c>
      <c r="L92" s="94">
        <f t="shared" si="16"/>
        <v>-308605.40999999997</v>
      </c>
      <c r="M92" s="94">
        <f t="shared" si="16"/>
        <v>-308605.40999999997</v>
      </c>
    </row>
    <row r="93" spans="1:13" x14ac:dyDescent="0.2">
      <c r="A93" s="110" t="s">
        <v>103</v>
      </c>
      <c r="B93" s="94">
        <f t="shared" ref="B93:M93" si="17">SUM(B92)</f>
        <v>-743.23</v>
      </c>
      <c r="C93" s="94">
        <f t="shared" si="17"/>
        <v>192748.03</v>
      </c>
      <c r="D93" s="94">
        <f t="shared" si="17"/>
        <v>-308605.40999999997</v>
      </c>
      <c r="E93" s="94">
        <f t="shared" si="17"/>
        <v>-308605.40999999997</v>
      </c>
      <c r="F93" s="94">
        <f t="shared" si="17"/>
        <v>-308605.40999999997</v>
      </c>
      <c r="G93" s="94">
        <f t="shared" si="17"/>
        <v>-308605.40999999997</v>
      </c>
      <c r="H93" s="94">
        <f t="shared" si="17"/>
        <v>-308605.40999999997</v>
      </c>
      <c r="I93" s="94">
        <f t="shared" si="17"/>
        <v>-308605.40999999997</v>
      </c>
      <c r="J93" s="94">
        <f t="shared" si="17"/>
        <v>-308605.40999999997</v>
      </c>
      <c r="K93" s="94">
        <f t="shared" si="17"/>
        <v>-308605.40999999997</v>
      </c>
      <c r="L93" s="94">
        <f t="shared" si="17"/>
        <v>-308605.40999999997</v>
      </c>
      <c r="M93" s="94">
        <f t="shared" si="17"/>
        <v>-308605.40999999997</v>
      </c>
    </row>
    <row r="94" spans="1:13" x14ac:dyDescent="0.2">
      <c r="A94" s="93" t="s">
        <v>104</v>
      </c>
      <c r="B94" s="94">
        <f t="shared" ref="B94:M94" si="18">SUM(B82,B86:B87,B93)</f>
        <v>15991886.250000002</v>
      </c>
      <c r="C94" s="94">
        <f t="shared" si="18"/>
        <v>15004726.660000002</v>
      </c>
      <c r="D94" s="94">
        <f t="shared" si="18"/>
        <v>10432742.680000002</v>
      </c>
      <c r="E94" s="94">
        <f t="shared" si="18"/>
        <v>10436087.140000002</v>
      </c>
      <c r="F94" s="94">
        <f t="shared" si="18"/>
        <v>10436087.140000002</v>
      </c>
      <c r="G94" s="94">
        <f t="shared" si="18"/>
        <v>10436087.140000002</v>
      </c>
      <c r="H94" s="94">
        <f t="shared" si="18"/>
        <v>10452208.390000002</v>
      </c>
      <c r="I94" s="94">
        <f t="shared" si="18"/>
        <v>10452208.390000002</v>
      </c>
      <c r="J94" s="94">
        <f t="shared" si="18"/>
        <v>10452208.390000002</v>
      </c>
      <c r="K94" s="94">
        <f t="shared" si="18"/>
        <v>10452208.390000002</v>
      </c>
      <c r="L94" s="94">
        <f t="shared" si="18"/>
        <v>10452208.390000002</v>
      </c>
      <c r="M94" s="94">
        <f t="shared" si="18"/>
        <v>10452208.390000002</v>
      </c>
    </row>
    <row r="95" spans="1:13" x14ac:dyDescent="0.2">
      <c r="A95" s="90" t="s">
        <v>105</v>
      </c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</row>
    <row r="96" spans="1:13" x14ac:dyDescent="0.2">
      <c r="A96" s="91" t="s">
        <v>106</v>
      </c>
      <c r="B96" s="92">
        <v>173107.45999999996</v>
      </c>
      <c r="C96" s="92">
        <v>173717.06999999995</v>
      </c>
      <c r="D96" s="92">
        <v>173717.06999999995</v>
      </c>
      <c r="E96" s="92">
        <v>173717.06999999995</v>
      </c>
      <c r="F96" s="92">
        <v>173717.06999999995</v>
      </c>
      <c r="G96" s="92">
        <v>173717.06999999995</v>
      </c>
      <c r="H96" s="92">
        <v>173717.06999999995</v>
      </c>
      <c r="I96" s="92">
        <v>173717.06999999995</v>
      </c>
      <c r="J96" s="92">
        <v>173717.06999999995</v>
      </c>
      <c r="K96" s="92">
        <v>173717.06999999995</v>
      </c>
      <c r="L96" s="92">
        <v>173717.06999999995</v>
      </c>
      <c r="M96" s="92">
        <v>173717.06999999995</v>
      </c>
    </row>
    <row r="97" spans="1:13" x14ac:dyDescent="0.2">
      <c r="A97" s="91" t="s">
        <v>107</v>
      </c>
      <c r="B97" s="92">
        <v>4422861.58</v>
      </c>
      <c r="C97" s="92">
        <v>4617231.0600000005</v>
      </c>
      <c r="D97" s="92">
        <v>4891960.540000001</v>
      </c>
      <c r="E97" s="92">
        <v>4891960.540000001</v>
      </c>
      <c r="F97" s="92">
        <v>4891960.540000001</v>
      </c>
      <c r="G97" s="92">
        <v>4891960.540000001</v>
      </c>
      <c r="H97" s="92">
        <v>4891960.540000001</v>
      </c>
      <c r="I97" s="92">
        <v>4891960.540000001</v>
      </c>
      <c r="J97" s="92">
        <v>4891960.540000001</v>
      </c>
      <c r="K97" s="92">
        <v>4891960.540000001</v>
      </c>
      <c r="L97" s="92">
        <v>4891960.540000001</v>
      </c>
      <c r="M97" s="92">
        <v>4891960.540000001</v>
      </c>
    </row>
    <row r="98" spans="1:13" x14ac:dyDescent="0.2">
      <c r="A98" s="104" t="s">
        <v>108</v>
      </c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</row>
    <row r="99" spans="1:13" x14ac:dyDescent="0.2">
      <c r="A99" s="123" t="s">
        <v>109</v>
      </c>
      <c r="B99" s="92">
        <v>-1364.8700000001118</v>
      </c>
      <c r="C99" s="92">
        <v>-1364.8700000001118</v>
      </c>
      <c r="D99" s="92">
        <v>-1364.8700000001118</v>
      </c>
      <c r="E99" s="92">
        <v>-1364.8700000001118</v>
      </c>
      <c r="F99" s="92">
        <v>-1364.8700000001118</v>
      </c>
      <c r="G99" s="92">
        <v>-1364.8700000001118</v>
      </c>
      <c r="H99" s="92">
        <v>-1364.8700000001118</v>
      </c>
      <c r="I99" s="92">
        <v>-1364.8700000001118</v>
      </c>
      <c r="J99" s="92">
        <v>-1364.8700000001118</v>
      </c>
      <c r="K99" s="92">
        <v>-1364.8700000001118</v>
      </c>
      <c r="L99" s="92">
        <v>-1364.8700000001118</v>
      </c>
      <c r="M99" s="92">
        <v>-1364.8700000001118</v>
      </c>
    </row>
    <row r="100" spans="1:13" x14ac:dyDescent="0.2">
      <c r="A100" s="123" t="s">
        <v>110</v>
      </c>
      <c r="B100" s="92">
        <v>-436179.28</v>
      </c>
      <c r="C100" s="92">
        <v>-436179.28</v>
      </c>
      <c r="D100" s="92">
        <v>-436179.28</v>
      </c>
      <c r="E100" s="92">
        <v>-436179.28</v>
      </c>
      <c r="F100" s="92">
        <v>-436179.28</v>
      </c>
      <c r="G100" s="92">
        <v>-436179.28</v>
      </c>
      <c r="H100" s="92">
        <v>-436179.28</v>
      </c>
      <c r="I100" s="92">
        <v>-436179.28</v>
      </c>
      <c r="J100" s="92">
        <v>-436179.28</v>
      </c>
      <c r="K100" s="92">
        <v>-436179.28</v>
      </c>
      <c r="L100" s="92">
        <v>-436179.28</v>
      </c>
      <c r="M100" s="92">
        <v>-436179.28</v>
      </c>
    </row>
    <row r="101" spans="1:13" x14ac:dyDescent="0.2">
      <c r="A101" s="123" t="s">
        <v>111</v>
      </c>
      <c r="B101" s="92">
        <v>29816.929999999935</v>
      </c>
      <c r="C101" s="92">
        <v>29816.929999999935</v>
      </c>
      <c r="D101" s="92">
        <v>29816.929999999935</v>
      </c>
      <c r="E101" s="92">
        <v>29816.929999999935</v>
      </c>
      <c r="F101" s="92">
        <v>29816.929999999935</v>
      </c>
      <c r="G101" s="92">
        <v>29816.929999999935</v>
      </c>
      <c r="H101" s="92">
        <v>29816.929999999935</v>
      </c>
      <c r="I101" s="92">
        <v>29816.929999999935</v>
      </c>
      <c r="J101" s="92">
        <v>29816.929999999935</v>
      </c>
      <c r="K101" s="92">
        <v>29816.929999999935</v>
      </c>
      <c r="L101" s="92">
        <v>29816.929999999935</v>
      </c>
      <c r="M101" s="92">
        <v>29816.929999999935</v>
      </c>
    </row>
    <row r="102" spans="1:13" x14ac:dyDescent="0.2">
      <c r="A102" s="123" t="s">
        <v>112</v>
      </c>
      <c r="B102" s="92">
        <v>-3065614.9299999997</v>
      </c>
      <c r="C102" s="92">
        <v>-3065265.9299999997</v>
      </c>
      <c r="D102" s="92">
        <v>-3065265.9299999997</v>
      </c>
      <c r="E102" s="92">
        <v>-3065265.9299999997</v>
      </c>
      <c r="F102" s="92">
        <v>-3065265.9299999997</v>
      </c>
      <c r="G102" s="92">
        <v>-3065265.9299999997</v>
      </c>
      <c r="H102" s="92">
        <v>-3065265.9299999997</v>
      </c>
      <c r="I102" s="92">
        <v>-3065265.9299999997</v>
      </c>
      <c r="J102" s="92">
        <v>-3065265.9299999997</v>
      </c>
      <c r="K102" s="92">
        <v>-3065265.9299999997</v>
      </c>
      <c r="L102" s="92">
        <v>-3065265.9299999997</v>
      </c>
      <c r="M102" s="92">
        <v>-3065265.9299999997</v>
      </c>
    </row>
    <row r="103" spans="1:13" x14ac:dyDescent="0.2">
      <c r="A103" s="110" t="s">
        <v>113</v>
      </c>
      <c r="B103" s="94">
        <f t="shared" ref="B103:M103" si="19">SUM(B99:B102)</f>
        <v>-3473342.15</v>
      </c>
      <c r="C103" s="94">
        <f t="shared" si="19"/>
        <v>-3472993.15</v>
      </c>
      <c r="D103" s="94">
        <f t="shared" si="19"/>
        <v>-3472993.15</v>
      </c>
      <c r="E103" s="94">
        <f t="shared" si="19"/>
        <v>-3472993.15</v>
      </c>
      <c r="F103" s="94">
        <f t="shared" si="19"/>
        <v>-3472993.15</v>
      </c>
      <c r="G103" s="94">
        <f t="shared" si="19"/>
        <v>-3472993.15</v>
      </c>
      <c r="H103" s="94">
        <f t="shared" si="19"/>
        <v>-3472993.15</v>
      </c>
      <c r="I103" s="94">
        <f t="shared" si="19"/>
        <v>-3472993.15</v>
      </c>
      <c r="J103" s="94">
        <f t="shared" si="19"/>
        <v>-3472993.15</v>
      </c>
      <c r="K103" s="94">
        <f t="shared" si="19"/>
        <v>-3472993.15</v>
      </c>
      <c r="L103" s="94">
        <f t="shared" si="19"/>
        <v>-3472993.15</v>
      </c>
      <c r="M103" s="94">
        <f t="shared" si="19"/>
        <v>-3472993.15</v>
      </c>
    </row>
    <row r="104" spans="1:13" x14ac:dyDescent="0.2">
      <c r="A104" s="93" t="s">
        <v>114</v>
      </c>
      <c r="B104" s="94">
        <f t="shared" ref="B104:M104" si="20">SUM(B96:B97,B103)</f>
        <v>1122626.8900000001</v>
      </c>
      <c r="C104" s="94">
        <f t="shared" si="20"/>
        <v>1317954.9800000009</v>
      </c>
      <c r="D104" s="94">
        <f t="shared" si="20"/>
        <v>1592684.4600000014</v>
      </c>
      <c r="E104" s="94">
        <f t="shared" si="20"/>
        <v>1592684.4600000014</v>
      </c>
      <c r="F104" s="94">
        <f t="shared" si="20"/>
        <v>1592684.4600000014</v>
      </c>
      <c r="G104" s="94">
        <f t="shared" si="20"/>
        <v>1592684.4600000014</v>
      </c>
      <c r="H104" s="94">
        <f t="shared" si="20"/>
        <v>1592684.4600000014</v>
      </c>
      <c r="I104" s="94">
        <f t="shared" si="20"/>
        <v>1592684.4600000014</v>
      </c>
      <c r="J104" s="94">
        <f t="shared" si="20"/>
        <v>1592684.4600000014</v>
      </c>
      <c r="K104" s="94">
        <f t="shared" si="20"/>
        <v>1592684.4600000014</v>
      </c>
      <c r="L104" s="94">
        <f t="shared" si="20"/>
        <v>1592684.4600000014</v>
      </c>
      <c r="M104" s="94">
        <f t="shared" si="20"/>
        <v>1592684.4600000014</v>
      </c>
    </row>
    <row r="105" spans="1:13" x14ac:dyDescent="0.2">
      <c r="A105" s="90" t="s">
        <v>115</v>
      </c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</row>
    <row r="106" spans="1:13" x14ac:dyDescent="0.2">
      <c r="A106" s="104" t="s">
        <v>116</v>
      </c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</row>
    <row r="107" spans="1:13" x14ac:dyDescent="0.2">
      <c r="A107" s="123" t="s">
        <v>117</v>
      </c>
      <c r="B107" s="92">
        <v>58952477.029999994</v>
      </c>
      <c r="C107" s="92">
        <v>60777618.869999997</v>
      </c>
      <c r="D107" s="92">
        <v>58421141.349999994</v>
      </c>
      <c r="E107" s="92">
        <v>58421141.349999994</v>
      </c>
      <c r="F107" s="92">
        <v>58421141.349999994</v>
      </c>
      <c r="G107" s="92">
        <v>58421141.349999994</v>
      </c>
      <c r="H107" s="92">
        <v>58421141.349999994</v>
      </c>
      <c r="I107" s="92">
        <v>58421141.349999994</v>
      </c>
      <c r="J107" s="92">
        <v>58421141.349999994</v>
      </c>
      <c r="K107" s="92">
        <v>58421141.349999994</v>
      </c>
      <c r="L107" s="92">
        <v>58421141.349999994</v>
      </c>
      <c r="M107" s="92">
        <v>58421141.349999994</v>
      </c>
    </row>
    <row r="108" spans="1:13" x14ac:dyDescent="0.2">
      <c r="A108" s="123" t="s">
        <v>118</v>
      </c>
      <c r="B108" s="92">
        <v>-528508.25000000012</v>
      </c>
      <c r="C108" s="92">
        <v>-528508.25000000012</v>
      </c>
      <c r="D108" s="92">
        <v>-528508.25000000012</v>
      </c>
      <c r="E108" s="92">
        <v>-528508.25000000012</v>
      </c>
      <c r="F108" s="92">
        <v>-528508.25000000012</v>
      </c>
      <c r="G108" s="92">
        <v>-528508.25000000012</v>
      </c>
      <c r="H108" s="92">
        <v>-528508.25000000012</v>
      </c>
      <c r="I108" s="92">
        <v>-528508.25000000012</v>
      </c>
      <c r="J108" s="92">
        <v>-528508.25000000012</v>
      </c>
      <c r="K108" s="92">
        <v>-528508.25000000012</v>
      </c>
      <c r="L108" s="92">
        <v>-528508.25000000012</v>
      </c>
      <c r="M108" s="92">
        <v>-528508.25000000012</v>
      </c>
    </row>
    <row r="109" spans="1:13" x14ac:dyDescent="0.2">
      <c r="A109" s="110" t="s">
        <v>119</v>
      </c>
      <c r="B109" s="94">
        <f t="shared" ref="B109:M109" si="21">SUM(B107:B108)</f>
        <v>58423968.779999994</v>
      </c>
      <c r="C109" s="94">
        <f t="shared" si="21"/>
        <v>60249110.619999997</v>
      </c>
      <c r="D109" s="94">
        <f t="shared" si="21"/>
        <v>57892633.099999994</v>
      </c>
      <c r="E109" s="94">
        <f t="shared" si="21"/>
        <v>57892633.099999994</v>
      </c>
      <c r="F109" s="94">
        <f t="shared" si="21"/>
        <v>57892633.099999994</v>
      </c>
      <c r="G109" s="94">
        <f t="shared" si="21"/>
        <v>57892633.099999994</v>
      </c>
      <c r="H109" s="94">
        <f t="shared" si="21"/>
        <v>57892633.099999994</v>
      </c>
      <c r="I109" s="94">
        <f t="shared" si="21"/>
        <v>57892633.099999994</v>
      </c>
      <c r="J109" s="94">
        <f t="shared" si="21"/>
        <v>57892633.099999994</v>
      </c>
      <c r="K109" s="94">
        <f t="shared" si="21"/>
        <v>57892633.099999994</v>
      </c>
      <c r="L109" s="94">
        <f t="shared" si="21"/>
        <v>57892633.099999994</v>
      </c>
      <c r="M109" s="94">
        <f t="shared" si="21"/>
        <v>57892633.099999994</v>
      </c>
    </row>
    <row r="110" spans="1:13" x14ac:dyDescent="0.2">
      <c r="A110" s="91" t="s">
        <v>120</v>
      </c>
      <c r="B110" s="92">
        <v>100000</v>
      </c>
      <c r="C110" s="92">
        <v>100000</v>
      </c>
      <c r="D110" s="92">
        <v>100000</v>
      </c>
      <c r="E110" s="92">
        <v>100000</v>
      </c>
      <c r="F110" s="92">
        <v>100000</v>
      </c>
      <c r="G110" s="92">
        <v>100000</v>
      </c>
      <c r="H110" s="92">
        <v>100000</v>
      </c>
      <c r="I110" s="92">
        <v>100000</v>
      </c>
      <c r="J110" s="92">
        <v>100000</v>
      </c>
      <c r="K110" s="92">
        <v>100000</v>
      </c>
      <c r="L110" s="92">
        <v>100000</v>
      </c>
      <c r="M110" s="92">
        <v>100000</v>
      </c>
    </row>
    <row r="111" spans="1:13" x14ac:dyDescent="0.2">
      <c r="A111" s="104" t="s">
        <v>121</v>
      </c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</row>
    <row r="112" spans="1:13" x14ac:dyDescent="0.2">
      <c r="A112" s="123" t="s">
        <v>122</v>
      </c>
      <c r="B112" s="92">
        <v>77217.650000000009</v>
      </c>
      <c r="C112" s="92">
        <v>77217.650000000009</v>
      </c>
      <c r="D112" s="92">
        <v>77217.650000000009</v>
      </c>
      <c r="E112" s="92">
        <v>77217.650000000009</v>
      </c>
      <c r="F112" s="92">
        <v>77217.650000000009</v>
      </c>
      <c r="G112" s="92">
        <v>77217.650000000009</v>
      </c>
      <c r="H112" s="92">
        <v>77217.650000000009</v>
      </c>
      <c r="I112" s="92">
        <v>77217.650000000009</v>
      </c>
      <c r="J112" s="92">
        <v>77217.650000000009</v>
      </c>
      <c r="K112" s="92">
        <v>77217.650000000009</v>
      </c>
      <c r="L112" s="92">
        <v>77217.650000000009</v>
      </c>
      <c r="M112" s="92">
        <v>77217.650000000009</v>
      </c>
    </row>
    <row r="113" spans="1:13" x14ac:dyDescent="0.2">
      <c r="A113" s="110" t="s">
        <v>123</v>
      </c>
      <c r="B113" s="94">
        <f t="shared" ref="B113:M113" si="22">SUM(B112)</f>
        <v>77217.650000000009</v>
      </c>
      <c r="C113" s="94">
        <f t="shared" si="22"/>
        <v>77217.650000000009</v>
      </c>
      <c r="D113" s="94">
        <f t="shared" si="22"/>
        <v>77217.650000000009</v>
      </c>
      <c r="E113" s="94">
        <f t="shared" si="22"/>
        <v>77217.650000000009</v>
      </c>
      <c r="F113" s="94">
        <f t="shared" si="22"/>
        <v>77217.650000000009</v>
      </c>
      <c r="G113" s="94">
        <f t="shared" si="22"/>
        <v>77217.650000000009</v>
      </c>
      <c r="H113" s="94">
        <f t="shared" si="22"/>
        <v>77217.650000000009</v>
      </c>
      <c r="I113" s="94">
        <f t="shared" si="22"/>
        <v>77217.650000000009</v>
      </c>
      <c r="J113" s="94">
        <f t="shared" si="22"/>
        <v>77217.650000000009</v>
      </c>
      <c r="K113" s="94">
        <f t="shared" si="22"/>
        <v>77217.650000000009</v>
      </c>
      <c r="L113" s="94">
        <f t="shared" si="22"/>
        <v>77217.650000000009</v>
      </c>
      <c r="M113" s="94">
        <f t="shared" si="22"/>
        <v>77217.650000000009</v>
      </c>
    </row>
    <row r="114" spans="1:13" x14ac:dyDescent="0.2">
      <c r="A114" s="104" t="s">
        <v>124</v>
      </c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</row>
    <row r="115" spans="1:13" x14ac:dyDescent="0.2">
      <c r="A115" s="123" t="s">
        <v>125</v>
      </c>
      <c r="B115" s="92">
        <v>6754.53</v>
      </c>
      <c r="C115" s="92">
        <v>6754.53</v>
      </c>
      <c r="D115" s="92">
        <v>6754.53</v>
      </c>
      <c r="E115" s="92">
        <v>6754.53</v>
      </c>
      <c r="F115" s="92">
        <v>6754.53</v>
      </c>
      <c r="G115" s="92">
        <v>6754.53</v>
      </c>
      <c r="H115" s="92">
        <v>6754.53</v>
      </c>
      <c r="I115" s="92">
        <v>6754.53</v>
      </c>
      <c r="J115" s="92">
        <v>6754.53</v>
      </c>
      <c r="K115" s="92">
        <v>6754.53</v>
      </c>
      <c r="L115" s="92">
        <v>6754.53</v>
      </c>
      <c r="M115" s="92">
        <v>6754.53</v>
      </c>
    </row>
    <row r="116" spans="1:13" x14ac:dyDescent="0.2">
      <c r="A116" s="123" t="s">
        <v>126</v>
      </c>
      <c r="B116" s="92">
        <v>-1094.01</v>
      </c>
      <c r="C116" s="92">
        <v>-2699.1800000000003</v>
      </c>
      <c r="D116" s="92">
        <v>-6117.07</v>
      </c>
      <c r="E116" s="92">
        <v>-6117.07</v>
      </c>
      <c r="F116" s="92">
        <v>-6117.07</v>
      </c>
      <c r="G116" s="92">
        <v>-6117.07</v>
      </c>
      <c r="H116" s="92">
        <v>-6117.07</v>
      </c>
      <c r="I116" s="92">
        <v>-6117.07</v>
      </c>
      <c r="J116" s="92">
        <v>-6117.07</v>
      </c>
      <c r="K116" s="92">
        <v>-6117.07</v>
      </c>
      <c r="L116" s="92">
        <v>-6117.07</v>
      </c>
      <c r="M116" s="92">
        <v>-6117.07</v>
      </c>
    </row>
    <row r="117" spans="1:13" x14ac:dyDescent="0.2">
      <c r="A117" s="110" t="s">
        <v>127</v>
      </c>
      <c r="B117" s="94">
        <f t="shared" ref="B117:M117" si="23">SUM(B115:B116)</f>
        <v>5660.5199999999995</v>
      </c>
      <c r="C117" s="94">
        <f t="shared" si="23"/>
        <v>4055.3499999999995</v>
      </c>
      <c r="D117" s="94">
        <f t="shared" si="23"/>
        <v>637.46</v>
      </c>
      <c r="E117" s="94">
        <f t="shared" si="23"/>
        <v>637.46</v>
      </c>
      <c r="F117" s="94">
        <f t="shared" si="23"/>
        <v>637.46</v>
      </c>
      <c r="G117" s="94">
        <f t="shared" si="23"/>
        <v>637.46</v>
      </c>
      <c r="H117" s="94">
        <f t="shared" si="23"/>
        <v>637.46</v>
      </c>
      <c r="I117" s="94">
        <f t="shared" si="23"/>
        <v>637.46</v>
      </c>
      <c r="J117" s="94">
        <f t="shared" si="23"/>
        <v>637.46</v>
      </c>
      <c r="K117" s="94">
        <f t="shared" si="23"/>
        <v>637.46</v>
      </c>
      <c r="L117" s="94">
        <f t="shared" si="23"/>
        <v>637.46</v>
      </c>
      <c r="M117" s="94">
        <f t="shared" si="23"/>
        <v>637.46</v>
      </c>
    </row>
    <row r="118" spans="1:13" x14ac:dyDescent="0.2">
      <c r="A118" s="91" t="s">
        <v>128</v>
      </c>
      <c r="B118" s="92">
        <v>5953.56</v>
      </c>
      <c r="C118" s="92">
        <v>11790.3</v>
      </c>
      <c r="D118" s="92">
        <v>11790.3</v>
      </c>
      <c r="E118" s="92">
        <v>11790.3</v>
      </c>
      <c r="F118" s="92">
        <v>11790.3</v>
      </c>
      <c r="G118" s="92">
        <v>11790.3</v>
      </c>
      <c r="H118" s="92">
        <v>11790.3</v>
      </c>
      <c r="I118" s="92">
        <v>11790.3</v>
      </c>
      <c r="J118" s="92">
        <v>11790.3</v>
      </c>
      <c r="K118" s="92">
        <v>11790.3</v>
      </c>
      <c r="L118" s="92">
        <v>11790.3</v>
      </c>
      <c r="M118" s="92">
        <v>11790.3</v>
      </c>
    </row>
    <row r="119" spans="1:13" x14ac:dyDescent="0.2">
      <c r="A119" s="91" t="s">
        <v>129</v>
      </c>
      <c r="B119" s="92">
        <v>3735</v>
      </c>
      <c r="C119" s="92">
        <v>3855</v>
      </c>
      <c r="D119" s="92">
        <v>3855</v>
      </c>
      <c r="E119" s="92">
        <v>3855</v>
      </c>
      <c r="F119" s="92">
        <v>3855</v>
      </c>
      <c r="G119" s="92">
        <v>3855</v>
      </c>
      <c r="H119" s="92">
        <v>3855</v>
      </c>
      <c r="I119" s="92">
        <v>3855</v>
      </c>
      <c r="J119" s="92">
        <v>3855</v>
      </c>
      <c r="K119" s="92">
        <v>3855</v>
      </c>
      <c r="L119" s="92">
        <v>3855</v>
      </c>
      <c r="M119" s="92">
        <v>3855</v>
      </c>
    </row>
    <row r="120" spans="1:13" x14ac:dyDescent="0.2">
      <c r="A120" s="91" t="s">
        <v>130</v>
      </c>
      <c r="B120" s="92">
        <v>7416.88</v>
      </c>
      <c r="C120" s="92">
        <v>7803.8</v>
      </c>
      <c r="D120" s="92">
        <v>7803.8</v>
      </c>
      <c r="E120" s="92">
        <v>7803.8</v>
      </c>
      <c r="F120" s="92">
        <v>7803.8</v>
      </c>
      <c r="G120" s="92">
        <v>7803.8</v>
      </c>
      <c r="H120" s="92">
        <v>7803.8</v>
      </c>
      <c r="I120" s="92">
        <v>7803.8</v>
      </c>
      <c r="J120" s="92">
        <v>7803.8</v>
      </c>
      <c r="K120" s="92">
        <v>7803.8</v>
      </c>
      <c r="L120" s="92">
        <v>7803.8</v>
      </c>
      <c r="M120" s="92">
        <v>7803.8</v>
      </c>
    </row>
    <row r="121" spans="1:13" x14ac:dyDescent="0.2">
      <c r="A121" s="91" t="s">
        <v>131</v>
      </c>
      <c r="B121" s="92">
        <v>108.64</v>
      </c>
      <c r="C121" s="92">
        <v>116.4</v>
      </c>
      <c r="D121" s="92">
        <v>116.4</v>
      </c>
      <c r="E121" s="92">
        <v>116.4</v>
      </c>
      <c r="F121" s="92">
        <v>116.4</v>
      </c>
      <c r="G121" s="92">
        <v>116.4</v>
      </c>
      <c r="H121" s="92">
        <v>116.4</v>
      </c>
      <c r="I121" s="92">
        <v>116.4</v>
      </c>
      <c r="J121" s="92">
        <v>116.4</v>
      </c>
      <c r="K121" s="92">
        <v>116.4</v>
      </c>
      <c r="L121" s="92">
        <v>116.4</v>
      </c>
      <c r="M121" s="92">
        <v>116.4</v>
      </c>
    </row>
    <row r="122" spans="1:13" x14ac:dyDescent="0.2">
      <c r="A122" s="104" t="s">
        <v>132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</row>
    <row r="123" spans="1:13" x14ac:dyDescent="0.2">
      <c r="A123" s="123" t="s">
        <v>133</v>
      </c>
      <c r="B123" s="92">
        <v>-17396</v>
      </c>
      <c r="C123" s="92">
        <v>-17396</v>
      </c>
      <c r="D123" s="92">
        <v>-17396</v>
      </c>
      <c r="E123" s="92">
        <v>-17396</v>
      </c>
      <c r="F123" s="92">
        <v>-17396</v>
      </c>
      <c r="G123" s="92">
        <v>-17396</v>
      </c>
      <c r="H123" s="92">
        <v>-17396</v>
      </c>
      <c r="I123" s="92">
        <v>-17396</v>
      </c>
      <c r="J123" s="92">
        <v>-17396</v>
      </c>
      <c r="K123" s="92">
        <v>-17396</v>
      </c>
      <c r="L123" s="92">
        <v>-17396</v>
      </c>
      <c r="M123" s="92">
        <v>-17396</v>
      </c>
    </row>
    <row r="124" spans="1:13" x14ac:dyDescent="0.2">
      <c r="A124" s="123" t="s">
        <v>134</v>
      </c>
      <c r="B124" s="92">
        <v>0</v>
      </c>
      <c r="C124" s="92">
        <v>-71916.179999999993</v>
      </c>
      <c r="D124" s="92">
        <v>-71916.179999999993</v>
      </c>
      <c r="E124" s="92">
        <v>-71916.179999999993</v>
      </c>
      <c r="F124" s="92">
        <v>-71916.179999999993</v>
      </c>
      <c r="G124" s="92">
        <v>-71916.179999999993</v>
      </c>
      <c r="H124" s="92">
        <v>-71916.179999999993</v>
      </c>
      <c r="I124" s="92">
        <v>-71916.179999999993</v>
      </c>
      <c r="J124" s="92">
        <v>-71916.179999999993</v>
      </c>
      <c r="K124" s="92">
        <v>-71916.179999999993</v>
      </c>
      <c r="L124" s="92">
        <v>-71916.179999999993</v>
      </c>
      <c r="M124" s="92">
        <v>-71916.179999999993</v>
      </c>
    </row>
    <row r="125" spans="1:13" x14ac:dyDescent="0.2">
      <c r="A125" s="123" t="s">
        <v>135</v>
      </c>
      <c r="B125" s="92">
        <v>0</v>
      </c>
      <c r="C125" s="92">
        <v>-10150</v>
      </c>
      <c r="D125" s="92">
        <v>-10150</v>
      </c>
      <c r="E125" s="92">
        <v>-10150</v>
      </c>
      <c r="F125" s="92">
        <v>-10150</v>
      </c>
      <c r="G125" s="92">
        <v>-10150</v>
      </c>
      <c r="H125" s="92">
        <v>-10150</v>
      </c>
      <c r="I125" s="92">
        <v>-10150</v>
      </c>
      <c r="J125" s="92">
        <v>-10150</v>
      </c>
      <c r="K125" s="92">
        <v>-10150</v>
      </c>
      <c r="L125" s="92">
        <v>-10150</v>
      </c>
      <c r="M125" s="92">
        <v>-10150</v>
      </c>
    </row>
    <row r="126" spans="1:13" x14ac:dyDescent="0.2">
      <c r="A126" s="123" t="s">
        <v>136</v>
      </c>
      <c r="B126" s="92">
        <v>716548.07000000007</v>
      </c>
      <c r="C126" s="92">
        <v>716548.07000000007</v>
      </c>
      <c r="D126" s="92">
        <v>716548.07000000007</v>
      </c>
      <c r="E126" s="92">
        <v>716548.07000000007</v>
      </c>
      <c r="F126" s="92">
        <v>716548.07000000007</v>
      </c>
      <c r="G126" s="92">
        <v>716548.07000000007</v>
      </c>
      <c r="H126" s="92">
        <v>716548.07000000007</v>
      </c>
      <c r="I126" s="92">
        <v>716548.07000000007</v>
      </c>
      <c r="J126" s="92">
        <v>716548.07000000007</v>
      </c>
      <c r="K126" s="92">
        <v>716548.07000000007</v>
      </c>
      <c r="L126" s="92">
        <v>716548.07000000007</v>
      </c>
      <c r="M126" s="92">
        <v>716548.07000000007</v>
      </c>
    </row>
    <row r="127" spans="1:13" x14ac:dyDescent="0.2">
      <c r="A127" s="123" t="s">
        <v>137</v>
      </c>
      <c r="B127" s="92">
        <v>-48.8</v>
      </c>
      <c r="C127" s="92">
        <v>-48.8</v>
      </c>
      <c r="D127" s="92">
        <v>-48.8</v>
      </c>
      <c r="E127" s="92">
        <v>-48.8</v>
      </c>
      <c r="F127" s="92">
        <v>-48.8</v>
      </c>
      <c r="G127" s="92">
        <v>-48.8</v>
      </c>
      <c r="H127" s="92">
        <v>-48.8</v>
      </c>
      <c r="I127" s="92">
        <v>-48.8</v>
      </c>
      <c r="J127" s="92">
        <v>-48.8</v>
      </c>
      <c r="K127" s="92">
        <v>-48.8</v>
      </c>
      <c r="L127" s="92">
        <v>-48.8</v>
      </c>
      <c r="M127" s="92">
        <v>-48.8</v>
      </c>
    </row>
    <row r="128" spans="1:13" x14ac:dyDescent="0.2">
      <c r="A128" s="110" t="s">
        <v>138</v>
      </c>
      <c r="B128" s="94">
        <f t="shared" ref="B128:M128" si="24">SUM(B123:B127)</f>
        <v>699103.27</v>
      </c>
      <c r="C128" s="94">
        <f t="shared" si="24"/>
        <v>617037.09000000008</v>
      </c>
      <c r="D128" s="94">
        <f t="shared" si="24"/>
        <v>617037.09000000008</v>
      </c>
      <c r="E128" s="94">
        <f t="shared" si="24"/>
        <v>617037.09000000008</v>
      </c>
      <c r="F128" s="94">
        <f t="shared" si="24"/>
        <v>617037.09000000008</v>
      </c>
      <c r="G128" s="94">
        <f t="shared" si="24"/>
        <v>617037.09000000008</v>
      </c>
      <c r="H128" s="94">
        <f t="shared" si="24"/>
        <v>617037.09000000008</v>
      </c>
      <c r="I128" s="94">
        <f t="shared" si="24"/>
        <v>617037.09000000008</v>
      </c>
      <c r="J128" s="94">
        <f t="shared" si="24"/>
        <v>617037.09000000008</v>
      </c>
      <c r="K128" s="94">
        <f t="shared" si="24"/>
        <v>617037.09000000008</v>
      </c>
      <c r="L128" s="94">
        <f t="shared" si="24"/>
        <v>617037.09000000008</v>
      </c>
      <c r="M128" s="94">
        <f t="shared" si="24"/>
        <v>617037.09000000008</v>
      </c>
    </row>
    <row r="129" spans="1:13" x14ac:dyDescent="0.2">
      <c r="A129" s="104" t="s">
        <v>139</v>
      </c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</row>
    <row r="130" spans="1:13" x14ac:dyDescent="0.2">
      <c r="A130" s="123" t="s">
        <v>140</v>
      </c>
      <c r="B130" s="92">
        <v>1402023.9699999997</v>
      </c>
      <c r="C130" s="92">
        <v>1402023.9699999997</v>
      </c>
      <c r="D130" s="92">
        <v>1402023.9699999997</v>
      </c>
      <c r="E130" s="92">
        <v>1402023.9699999997</v>
      </c>
      <c r="F130" s="92">
        <v>1402023.9699999997</v>
      </c>
      <c r="G130" s="92">
        <v>1402023.9699999997</v>
      </c>
      <c r="H130" s="92">
        <v>1402023.9699999997</v>
      </c>
      <c r="I130" s="92">
        <v>1402023.9699999997</v>
      </c>
      <c r="J130" s="92">
        <v>1402023.9699999997</v>
      </c>
      <c r="K130" s="92">
        <v>1402023.9699999997</v>
      </c>
      <c r="L130" s="92">
        <v>1402023.9699999997</v>
      </c>
      <c r="M130" s="92">
        <v>1402023.9699999997</v>
      </c>
    </row>
    <row r="131" spans="1:13" x14ac:dyDescent="0.2">
      <c r="A131" s="123" t="s">
        <v>141</v>
      </c>
      <c r="B131" s="92">
        <v>11506.099999999999</v>
      </c>
      <c r="C131" s="92">
        <v>10491.099999999999</v>
      </c>
      <c r="D131" s="92">
        <v>9469.9999999999982</v>
      </c>
      <c r="E131" s="92">
        <v>9469.9999999999982</v>
      </c>
      <c r="F131" s="92">
        <v>9469.9999999999982</v>
      </c>
      <c r="G131" s="92">
        <v>9469.9999999999982</v>
      </c>
      <c r="H131" s="92">
        <v>9469.9999999999982</v>
      </c>
      <c r="I131" s="92">
        <v>9469.9999999999982</v>
      </c>
      <c r="J131" s="92">
        <v>9469.9999999999982</v>
      </c>
      <c r="K131" s="92">
        <v>9469.9999999999982</v>
      </c>
      <c r="L131" s="92">
        <v>9469.9999999999982</v>
      </c>
      <c r="M131" s="92">
        <v>9469.9999999999982</v>
      </c>
    </row>
    <row r="132" spans="1:13" x14ac:dyDescent="0.2">
      <c r="A132" s="123" t="s">
        <v>142</v>
      </c>
      <c r="B132" s="92">
        <v>9935.14</v>
      </c>
      <c r="C132" s="92">
        <v>5235.5199999999995</v>
      </c>
      <c r="D132" s="92">
        <v>4351.7599999999993</v>
      </c>
      <c r="E132" s="92">
        <v>4351.7599999999993</v>
      </c>
      <c r="F132" s="92">
        <v>4351.7599999999993</v>
      </c>
      <c r="G132" s="92">
        <v>4351.7599999999993</v>
      </c>
      <c r="H132" s="92">
        <v>4351.7599999999993</v>
      </c>
      <c r="I132" s="92">
        <v>4351.7599999999993</v>
      </c>
      <c r="J132" s="92">
        <v>4351.7599999999993</v>
      </c>
      <c r="K132" s="92">
        <v>4351.7599999999993</v>
      </c>
      <c r="L132" s="92">
        <v>4351.7599999999993</v>
      </c>
      <c r="M132" s="92">
        <v>4351.7599999999993</v>
      </c>
    </row>
    <row r="133" spans="1:13" x14ac:dyDescent="0.2">
      <c r="A133" s="123" t="s">
        <v>143</v>
      </c>
      <c r="B133" s="92">
        <v>10828.17</v>
      </c>
      <c r="C133" s="92">
        <v>7945.82</v>
      </c>
      <c r="D133" s="92">
        <v>6985.0499999999993</v>
      </c>
      <c r="E133" s="92">
        <v>6985.0499999999993</v>
      </c>
      <c r="F133" s="92">
        <v>6985.0499999999993</v>
      </c>
      <c r="G133" s="92">
        <v>6985.0499999999993</v>
      </c>
      <c r="H133" s="92">
        <v>6985.0499999999993</v>
      </c>
      <c r="I133" s="92">
        <v>6985.0499999999993</v>
      </c>
      <c r="J133" s="92">
        <v>6985.0499999999993</v>
      </c>
      <c r="K133" s="92">
        <v>6985.0499999999993</v>
      </c>
      <c r="L133" s="92">
        <v>6985.0499999999993</v>
      </c>
      <c r="M133" s="92">
        <v>6985.0499999999993</v>
      </c>
    </row>
    <row r="134" spans="1:13" x14ac:dyDescent="0.2">
      <c r="A134" s="123" t="s">
        <v>144</v>
      </c>
      <c r="B134" s="92">
        <v>6391.84</v>
      </c>
      <c r="C134" s="92">
        <v>5773.8</v>
      </c>
      <c r="D134" s="92">
        <v>5773.8</v>
      </c>
      <c r="E134" s="92">
        <v>5773.8</v>
      </c>
      <c r="F134" s="92">
        <v>5773.8</v>
      </c>
      <c r="G134" s="92">
        <v>5773.8</v>
      </c>
      <c r="H134" s="92">
        <v>5773.8</v>
      </c>
      <c r="I134" s="92">
        <v>5773.8</v>
      </c>
      <c r="J134" s="92">
        <v>5773.8</v>
      </c>
      <c r="K134" s="92">
        <v>5773.8</v>
      </c>
      <c r="L134" s="92">
        <v>5773.8</v>
      </c>
      <c r="M134" s="92">
        <v>5773.8</v>
      </c>
    </row>
    <row r="135" spans="1:13" x14ac:dyDescent="0.2">
      <c r="A135" s="123" t="s">
        <v>145</v>
      </c>
      <c r="B135" s="92">
        <v>58195.89</v>
      </c>
      <c r="C135" s="92">
        <v>63454.400000000001</v>
      </c>
      <c r="D135" s="92">
        <v>63454.400000000001</v>
      </c>
      <c r="E135" s="92">
        <v>63454.400000000001</v>
      </c>
      <c r="F135" s="92">
        <v>63454.400000000001</v>
      </c>
      <c r="G135" s="92">
        <v>63454.400000000001</v>
      </c>
      <c r="H135" s="92">
        <v>63454.400000000001</v>
      </c>
      <c r="I135" s="92">
        <v>63454.400000000001</v>
      </c>
      <c r="J135" s="92">
        <v>63454.400000000001</v>
      </c>
      <c r="K135" s="92">
        <v>63454.400000000001</v>
      </c>
      <c r="L135" s="92">
        <v>63454.400000000001</v>
      </c>
      <c r="M135" s="92">
        <v>63454.400000000001</v>
      </c>
    </row>
    <row r="136" spans="1:13" x14ac:dyDescent="0.2">
      <c r="A136" s="123" t="s">
        <v>146</v>
      </c>
      <c r="B136" s="92">
        <v>11079.9</v>
      </c>
      <c r="C136" s="92">
        <v>10088.549999999999</v>
      </c>
      <c r="D136" s="92">
        <v>9239.34</v>
      </c>
      <c r="E136" s="92">
        <v>9239.34</v>
      </c>
      <c r="F136" s="92">
        <v>9239.34</v>
      </c>
      <c r="G136" s="92">
        <v>9239.34</v>
      </c>
      <c r="H136" s="92">
        <v>9239.34</v>
      </c>
      <c r="I136" s="92">
        <v>9239.34</v>
      </c>
      <c r="J136" s="92">
        <v>9239.34</v>
      </c>
      <c r="K136" s="92">
        <v>9239.34</v>
      </c>
      <c r="L136" s="92">
        <v>9239.34</v>
      </c>
      <c r="M136" s="92">
        <v>9239.34</v>
      </c>
    </row>
    <row r="137" spans="1:13" x14ac:dyDescent="0.2">
      <c r="A137" s="123" t="s">
        <v>147</v>
      </c>
      <c r="B137" s="92">
        <v>0</v>
      </c>
      <c r="C137" s="92">
        <v>0</v>
      </c>
      <c r="D137" s="92">
        <v>0</v>
      </c>
      <c r="E137" s="92">
        <v>0</v>
      </c>
      <c r="F137" s="92">
        <v>0</v>
      </c>
      <c r="G137" s="92">
        <v>0</v>
      </c>
      <c r="H137" s="92">
        <v>0</v>
      </c>
      <c r="I137" s="92">
        <v>0</v>
      </c>
      <c r="J137" s="92">
        <v>0</v>
      </c>
      <c r="K137" s="92">
        <v>0</v>
      </c>
      <c r="L137" s="92">
        <v>0</v>
      </c>
      <c r="M137" s="92">
        <v>0</v>
      </c>
    </row>
    <row r="138" spans="1:13" x14ac:dyDescent="0.2">
      <c r="A138" s="123" t="s">
        <v>148</v>
      </c>
      <c r="B138" s="92">
        <v>3077182.86</v>
      </c>
      <c r="C138" s="92">
        <v>3077182.86</v>
      </c>
      <c r="D138" s="92">
        <v>3077182.86</v>
      </c>
      <c r="E138" s="92">
        <v>3077182.86</v>
      </c>
      <c r="F138" s="92">
        <v>3077182.86</v>
      </c>
      <c r="G138" s="92">
        <v>3077182.86</v>
      </c>
      <c r="H138" s="92">
        <v>3077182.86</v>
      </c>
      <c r="I138" s="92">
        <v>3077182.86</v>
      </c>
      <c r="J138" s="92">
        <v>3077182.86</v>
      </c>
      <c r="K138" s="92">
        <v>3077182.86</v>
      </c>
      <c r="L138" s="92">
        <v>3077182.86</v>
      </c>
      <c r="M138" s="92">
        <v>3077182.86</v>
      </c>
    </row>
    <row r="139" spans="1:13" x14ac:dyDescent="0.2">
      <c r="A139" s="110" t="s">
        <v>149</v>
      </c>
      <c r="B139" s="94">
        <f t="shared" ref="B139:M139" si="25">SUM(B130:B138)</f>
        <v>4587143.8699999992</v>
      </c>
      <c r="C139" s="94">
        <f t="shared" si="25"/>
        <v>4582196.0199999996</v>
      </c>
      <c r="D139" s="94">
        <f t="shared" si="25"/>
        <v>4578481.18</v>
      </c>
      <c r="E139" s="94">
        <f t="shared" si="25"/>
        <v>4578481.18</v>
      </c>
      <c r="F139" s="94">
        <f t="shared" si="25"/>
        <v>4578481.18</v>
      </c>
      <c r="G139" s="94">
        <f t="shared" si="25"/>
        <v>4578481.18</v>
      </c>
      <c r="H139" s="94">
        <f t="shared" si="25"/>
        <v>4578481.18</v>
      </c>
      <c r="I139" s="94">
        <f t="shared" si="25"/>
        <v>4578481.18</v>
      </c>
      <c r="J139" s="94">
        <f t="shared" si="25"/>
        <v>4578481.18</v>
      </c>
      <c r="K139" s="94">
        <f t="shared" si="25"/>
        <v>4578481.18</v>
      </c>
      <c r="L139" s="94">
        <f t="shared" si="25"/>
        <v>4578481.18</v>
      </c>
      <c r="M139" s="94">
        <f t="shared" si="25"/>
        <v>4578481.18</v>
      </c>
    </row>
    <row r="140" spans="1:13" x14ac:dyDescent="0.2">
      <c r="A140" s="91" t="s">
        <v>150</v>
      </c>
      <c r="B140" s="92">
        <v>-9138671.9699999988</v>
      </c>
      <c r="C140" s="92">
        <v>-11691300.649999999</v>
      </c>
      <c r="D140" s="92">
        <v>-11368246.499999998</v>
      </c>
      <c r="E140" s="92">
        <v>-11368246.499999998</v>
      </c>
      <c r="F140" s="92">
        <v>-11368246.499999998</v>
      </c>
      <c r="G140" s="92">
        <v>-11368246.499999998</v>
      </c>
      <c r="H140" s="92">
        <v>-11383412.249999998</v>
      </c>
      <c r="I140" s="92">
        <v>-11383412.249999998</v>
      </c>
      <c r="J140" s="92">
        <v>-11383412.249999998</v>
      </c>
      <c r="K140" s="92">
        <v>-11383412.249999998</v>
      </c>
      <c r="L140" s="92">
        <v>-11383412.249999998</v>
      </c>
      <c r="M140" s="92">
        <v>-11383412.249999998</v>
      </c>
    </row>
    <row r="141" spans="1:13" x14ac:dyDescent="0.2">
      <c r="A141" s="91" t="s">
        <v>151</v>
      </c>
      <c r="B141" s="92">
        <v>88352.28</v>
      </c>
      <c r="C141" s="92">
        <v>91046.89</v>
      </c>
      <c r="D141" s="92">
        <v>91268.03</v>
      </c>
      <c r="E141" s="92">
        <v>91268.03</v>
      </c>
      <c r="F141" s="92">
        <v>91268.03</v>
      </c>
      <c r="G141" s="92">
        <v>91268.03</v>
      </c>
      <c r="H141" s="92">
        <v>91268.03</v>
      </c>
      <c r="I141" s="92">
        <v>91268.03</v>
      </c>
      <c r="J141" s="92">
        <v>91268.03</v>
      </c>
      <c r="K141" s="92">
        <v>91268.03</v>
      </c>
      <c r="L141" s="92">
        <v>91268.03</v>
      </c>
      <c r="M141" s="92">
        <v>91268.03</v>
      </c>
    </row>
    <row r="142" spans="1:13" x14ac:dyDescent="0.2">
      <c r="A142" s="91" t="s">
        <v>152</v>
      </c>
      <c r="B142" s="92">
        <v>394551.46</v>
      </c>
      <c r="C142" s="92">
        <v>397983.14</v>
      </c>
      <c r="D142" s="92">
        <v>399851.25</v>
      </c>
      <c r="E142" s="92">
        <v>399851.25</v>
      </c>
      <c r="F142" s="92">
        <v>399851.25</v>
      </c>
      <c r="G142" s="92">
        <v>399851.25</v>
      </c>
      <c r="H142" s="92">
        <v>399851.25</v>
      </c>
      <c r="I142" s="92">
        <v>399851.25</v>
      </c>
      <c r="J142" s="92">
        <v>399851.25</v>
      </c>
      <c r="K142" s="92">
        <v>399851.25</v>
      </c>
      <c r="L142" s="92">
        <v>399851.25</v>
      </c>
      <c r="M142" s="92">
        <v>399851.25</v>
      </c>
    </row>
    <row r="143" spans="1:13" x14ac:dyDescent="0.2">
      <c r="A143" s="91" t="s">
        <v>153</v>
      </c>
      <c r="B143" s="92">
        <v>3137.6699999999996</v>
      </c>
      <c r="C143" s="92">
        <v>3137.6699999999996</v>
      </c>
      <c r="D143" s="92">
        <v>3137.6699999999996</v>
      </c>
      <c r="E143" s="92">
        <v>3137.6699999999996</v>
      </c>
      <c r="F143" s="92">
        <v>3137.6699999999996</v>
      </c>
      <c r="G143" s="92">
        <v>3137.6699999999996</v>
      </c>
      <c r="H143" s="92">
        <v>3137.6699999999996</v>
      </c>
      <c r="I143" s="92">
        <v>3137.6699999999996</v>
      </c>
      <c r="J143" s="92">
        <v>3137.6699999999996</v>
      </c>
      <c r="K143" s="92">
        <v>3137.6699999999996</v>
      </c>
      <c r="L143" s="92">
        <v>3137.6699999999996</v>
      </c>
      <c r="M143" s="92">
        <v>3137.6699999999996</v>
      </c>
    </row>
    <row r="144" spans="1:13" x14ac:dyDescent="0.2">
      <c r="A144" s="91" t="s">
        <v>154</v>
      </c>
      <c r="B144" s="92">
        <v>134740.79</v>
      </c>
      <c r="C144" s="92">
        <v>140446.43000000002</v>
      </c>
      <c r="D144" s="92">
        <v>141618.23000000001</v>
      </c>
      <c r="E144" s="92">
        <v>141618.23000000001</v>
      </c>
      <c r="F144" s="92">
        <v>141618.23000000001</v>
      </c>
      <c r="G144" s="92">
        <v>141618.23000000001</v>
      </c>
      <c r="H144" s="92">
        <v>141618.23000000001</v>
      </c>
      <c r="I144" s="92">
        <v>141618.23000000001</v>
      </c>
      <c r="J144" s="92">
        <v>141618.23000000001</v>
      </c>
      <c r="K144" s="92">
        <v>141618.23000000001</v>
      </c>
      <c r="L144" s="92">
        <v>141618.23000000001</v>
      </c>
      <c r="M144" s="92">
        <v>141618.23000000001</v>
      </c>
    </row>
    <row r="145" spans="1:13" x14ac:dyDescent="0.2">
      <c r="A145" s="91" t="s">
        <v>155</v>
      </c>
      <c r="B145" s="92">
        <v>2661.7900000000004</v>
      </c>
      <c r="C145" s="92">
        <v>3073.3700000000003</v>
      </c>
      <c r="D145" s="92">
        <v>3073.3700000000003</v>
      </c>
      <c r="E145" s="92">
        <v>3073.3700000000003</v>
      </c>
      <c r="F145" s="92">
        <v>3073.3700000000003</v>
      </c>
      <c r="G145" s="92">
        <v>3073.3700000000003</v>
      </c>
      <c r="H145" s="92">
        <v>3073.3700000000003</v>
      </c>
      <c r="I145" s="92">
        <v>3073.3700000000003</v>
      </c>
      <c r="J145" s="92">
        <v>3073.3700000000003</v>
      </c>
      <c r="K145" s="92">
        <v>3073.3700000000003</v>
      </c>
      <c r="L145" s="92">
        <v>3073.3700000000003</v>
      </c>
      <c r="M145" s="92">
        <v>3073.3700000000003</v>
      </c>
    </row>
    <row r="146" spans="1:13" x14ac:dyDescent="0.2">
      <c r="A146" s="91" t="s">
        <v>156</v>
      </c>
      <c r="B146" s="92">
        <v>223.51</v>
      </c>
      <c r="C146" s="92">
        <v>223.51</v>
      </c>
      <c r="D146" s="92">
        <v>223.51</v>
      </c>
      <c r="E146" s="92">
        <v>223.51</v>
      </c>
      <c r="F146" s="92">
        <v>223.51</v>
      </c>
      <c r="G146" s="92">
        <v>223.51</v>
      </c>
      <c r="H146" s="92">
        <v>223.51</v>
      </c>
      <c r="I146" s="92">
        <v>223.51</v>
      </c>
      <c r="J146" s="92">
        <v>223.51</v>
      </c>
      <c r="K146" s="92">
        <v>223.51</v>
      </c>
      <c r="L146" s="92">
        <v>223.51</v>
      </c>
      <c r="M146" s="92">
        <v>223.51</v>
      </c>
    </row>
    <row r="147" spans="1:13" x14ac:dyDescent="0.2">
      <c r="A147" s="91" t="s">
        <v>157</v>
      </c>
      <c r="B147" s="92">
        <v>32.549999999999997</v>
      </c>
      <c r="C147" s="92">
        <v>32.549999999999997</v>
      </c>
      <c r="D147" s="92">
        <v>32.549999999999997</v>
      </c>
      <c r="E147" s="92">
        <v>32.549999999999997</v>
      </c>
      <c r="F147" s="92">
        <v>32.549999999999997</v>
      </c>
      <c r="G147" s="92">
        <v>32.549999999999997</v>
      </c>
      <c r="H147" s="92">
        <v>32.549999999999997</v>
      </c>
      <c r="I147" s="92">
        <v>32.549999999999997</v>
      </c>
      <c r="J147" s="92">
        <v>32.549999999999997</v>
      </c>
      <c r="K147" s="92">
        <v>32.549999999999997</v>
      </c>
      <c r="L147" s="92">
        <v>32.549999999999997</v>
      </c>
      <c r="M147" s="92">
        <v>32.549999999999997</v>
      </c>
    </row>
    <row r="148" spans="1:13" x14ac:dyDescent="0.2">
      <c r="A148" s="91" t="s">
        <v>158</v>
      </c>
      <c r="B148" s="92">
        <v>1253.68</v>
      </c>
      <c r="C148" s="92">
        <v>1253.68</v>
      </c>
      <c r="D148" s="92">
        <v>5024.2300000000005</v>
      </c>
      <c r="E148" s="92">
        <v>5024.2300000000005</v>
      </c>
      <c r="F148" s="92">
        <v>5024.2300000000005</v>
      </c>
      <c r="G148" s="92">
        <v>5024.2300000000005</v>
      </c>
      <c r="H148" s="92">
        <v>5024.2300000000005</v>
      </c>
      <c r="I148" s="92">
        <v>5024.2300000000005</v>
      </c>
      <c r="J148" s="92">
        <v>5024.2300000000005</v>
      </c>
      <c r="K148" s="92">
        <v>5024.2300000000005</v>
      </c>
      <c r="L148" s="92">
        <v>5024.2300000000005</v>
      </c>
      <c r="M148" s="92">
        <v>5024.2300000000005</v>
      </c>
    </row>
    <row r="149" spans="1:13" x14ac:dyDescent="0.2">
      <c r="A149" s="91" t="s">
        <v>159</v>
      </c>
      <c r="B149" s="92">
        <v>1652.64</v>
      </c>
      <c r="C149" s="92">
        <v>1907.95</v>
      </c>
      <c r="D149" s="92">
        <v>1907.95</v>
      </c>
      <c r="E149" s="92">
        <v>1907.95</v>
      </c>
      <c r="F149" s="92">
        <v>1907.95</v>
      </c>
      <c r="G149" s="92">
        <v>1907.95</v>
      </c>
      <c r="H149" s="92">
        <v>1907.95</v>
      </c>
      <c r="I149" s="92">
        <v>1907.95</v>
      </c>
      <c r="J149" s="92">
        <v>1907.95</v>
      </c>
      <c r="K149" s="92">
        <v>1907.95</v>
      </c>
      <c r="L149" s="92">
        <v>1907.95</v>
      </c>
      <c r="M149" s="92">
        <v>1907.95</v>
      </c>
    </row>
    <row r="150" spans="1:13" x14ac:dyDescent="0.2">
      <c r="A150" s="91" t="s">
        <v>160</v>
      </c>
      <c r="B150" s="92">
        <v>116.22</v>
      </c>
      <c r="C150" s="92">
        <v>116.22</v>
      </c>
      <c r="D150" s="92">
        <v>116.22</v>
      </c>
      <c r="E150" s="92">
        <v>116.22</v>
      </c>
      <c r="F150" s="92">
        <v>116.22</v>
      </c>
      <c r="G150" s="92">
        <v>116.22</v>
      </c>
      <c r="H150" s="92">
        <v>116.22</v>
      </c>
      <c r="I150" s="92">
        <v>116.22</v>
      </c>
      <c r="J150" s="92">
        <v>116.22</v>
      </c>
      <c r="K150" s="92">
        <v>116.22</v>
      </c>
      <c r="L150" s="92">
        <v>116.22</v>
      </c>
      <c r="M150" s="92">
        <v>116.22</v>
      </c>
    </row>
    <row r="151" spans="1:13" x14ac:dyDescent="0.2">
      <c r="A151" s="91" t="s">
        <v>161</v>
      </c>
      <c r="B151" s="92">
        <v>7372.3499999999995</v>
      </c>
      <c r="C151" s="92">
        <v>7372.3499999999995</v>
      </c>
      <c r="D151" s="92">
        <v>7372.3499999999995</v>
      </c>
      <c r="E151" s="92">
        <v>7372.3499999999995</v>
      </c>
      <c r="F151" s="92">
        <v>7372.3499999999995</v>
      </c>
      <c r="G151" s="92">
        <v>7372.3499999999995</v>
      </c>
      <c r="H151" s="92">
        <v>7372.3499999999995</v>
      </c>
      <c r="I151" s="92">
        <v>7372.3499999999995</v>
      </c>
      <c r="J151" s="92">
        <v>7372.3499999999995</v>
      </c>
      <c r="K151" s="92">
        <v>7372.3499999999995</v>
      </c>
      <c r="L151" s="92">
        <v>7372.3499999999995</v>
      </c>
      <c r="M151" s="92">
        <v>7372.3499999999995</v>
      </c>
    </row>
    <row r="152" spans="1:13" x14ac:dyDescent="0.2">
      <c r="A152" s="91" t="s">
        <v>162</v>
      </c>
      <c r="B152" s="92">
        <v>23428.39</v>
      </c>
      <c r="C152" s="92">
        <v>23473.89</v>
      </c>
      <c r="D152" s="92">
        <v>26975.809999999998</v>
      </c>
      <c r="E152" s="92">
        <v>26975.809999999998</v>
      </c>
      <c r="F152" s="92">
        <v>26975.809999999998</v>
      </c>
      <c r="G152" s="92">
        <v>26975.809999999998</v>
      </c>
      <c r="H152" s="92">
        <v>26975.809999999998</v>
      </c>
      <c r="I152" s="92">
        <v>26975.809999999998</v>
      </c>
      <c r="J152" s="92">
        <v>26975.809999999998</v>
      </c>
      <c r="K152" s="92">
        <v>26975.809999999998</v>
      </c>
      <c r="L152" s="92">
        <v>26975.809999999998</v>
      </c>
      <c r="M152" s="92">
        <v>26975.809999999998</v>
      </c>
    </row>
    <row r="153" spans="1:13" x14ac:dyDescent="0.2">
      <c r="A153" s="91" t="s">
        <v>163</v>
      </c>
      <c r="B153" s="92">
        <v>98.07</v>
      </c>
      <c r="C153" s="92">
        <v>98.07</v>
      </c>
      <c r="D153" s="92">
        <v>98.07</v>
      </c>
      <c r="E153" s="92">
        <v>98.07</v>
      </c>
      <c r="F153" s="92">
        <v>98.07</v>
      </c>
      <c r="G153" s="92">
        <v>98.07</v>
      </c>
      <c r="H153" s="92">
        <v>98.07</v>
      </c>
      <c r="I153" s="92">
        <v>98.07</v>
      </c>
      <c r="J153" s="92">
        <v>98.07</v>
      </c>
      <c r="K153" s="92">
        <v>98.07</v>
      </c>
      <c r="L153" s="92">
        <v>98.07</v>
      </c>
      <c r="M153" s="92">
        <v>98.07</v>
      </c>
    </row>
    <row r="154" spans="1:13" x14ac:dyDescent="0.2">
      <c r="A154" s="91" t="s">
        <v>164</v>
      </c>
      <c r="B154" s="92">
        <v>33521.160000000003</v>
      </c>
      <c r="C154" s="92">
        <v>33598.960000000006</v>
      </c>
      <c r="D154" s="92">
        <v>33924.900000000009</v>
      </c>
      <c r="E154" s="92">
        <v>33924.900000000009</v>
      </c>
      <c r="F154" s="92">
        <v>33924.900000000009</v>
      </c>
      <c r="G154" s="92">
        <v>33924.900000000009</v>
      </c>
      <c r="H154" s="92">
        <v>33924.900000000009</v>
      </c>
      <c r="I154" s="92">
        <v>33924.900000000009</v>
      </c>
      <c r="J154" s="92">
        <v>33924.900000000009</v>
      </c>
      <c r="K154" s="92">
        <v>33924.900000000009</v>
      </c>
      <c r="L154" s="92">
        <v>33924.900000000009</v>
      </c>
      <c r="M154" s="92">
        <v>33924.900000000009</v>
      </c>
    </row>
    <row r="155" spans="1:13" x14ac:dyDescent="0.2">
      <c r="A155" s="91" t="s">
        <v>165</v>
      </c>
      <c r="B155" s="92">
        <v>42692.87</v>
      </c>
      <c r="C155" s="92">
        <v>43598.19</v>
      </c>
      <c r="D155" s="92">
        <v>44793.4</v>
      </c>
      <c r="E155" s="92">
        <v>44793.4</v>
      </c>
      <c r="F155" s="92">
        <v>44793.4</v>
      </c>
      <c r="G155" s="92">
        <v>44793.4</v>
      </c>
      <c r="H155" s="92">
        <v>44793.4</v>
      </c>
      <c r="I155" s="92">
        <v>44793.4</v>
      </c>
      <c r="J155" s="92">
        <v>44793.4</v>
      </c>
      <c r="K155" s="92">
        <v>44793.4</v>
      </c>
      <c r="L155" s="92">
        <v>44793.4</v>
      </c>
      <c r="M155" s="92">
        <v>44793.4</v>
      </c>
    </row>
    <row r="156" spans="1:13" x14ac:dyDescent="0.2">
      <c r="A156" s="91" t="s">
        <v>166</v>
      </c>
      <c r="B156" s="92">
        <v>14095.49</v>
      </c>
      <c r="C156" s="92">
        <v>14095.49</v>
      </c>
      <c r="D156" s="92">
        <v>15274.42</v>
      </c>
      <c r="E156" s="92">
        <v>15274.42</v>
      </c>
      <c r="F156" s="92">
        <v>15274.42</v>
      </c>
      <c r="G156" s="92">
        <v>15274.42</v>
      </c>
      <c r="H156" s="92">
        <v>15274.42</v>
      </c>
      <c r="I156" s="92">
        <v>15274.42</v>
      </c>
      <c r="J156" s="92">
        <v>15274.42</v>
      </c>
      <c r="K156" s="92">
        <v>15274.42</v>
      </c>
      <c r="L156" s="92">
        <v>15274.42</v>
      </c>
      <c r="M156" s="92">
        <v>15274.42</v>
      </c>
    </row>
    <row r="157" spans="1:13" x14ac:dyDescent="0.2">
      <c r="A157" s="91" t="s">
        <v>167</v>
      </c>
      <c r="B157" s="92">
        <v>0</v>
      </c>
      <c r="C157" s="92">
        <v>0</v>
      </c>
      <c r="D157" s="92">
        <v>147.44999999999999</v>
      </c>
      <c r="E157" s="92">
        <v>147.44999999999999</v>
      </c>
      <c r="F157" s="92">
        <v>147.44999999999999</v>
      </c>
      <c r="G157" s="92">
        <v>147.44999999999999</v>
      </c>
      <c r="H157" s="92">
        <v>147.44999999999999</v>
      </c>
      <c r="I157" s="92">
        <v>147.44999999999999</v>
      </c>
      <c r="J157" s="92">
        <v>147.44999999999999</v>
      </c>
      <c r="K157" s="92">
        <v>147.44999999999999</v>
      </c>
      <c r="L157" s="92">
        <v>147.44999999999999</v>
      </c>
      <c r="M157" s="92">
        <v>147.44999999999999</v>
      </c>
    </row>
    <row r="158" spans="1:13" x14ac:dyDescent="0.2">
      <c r="A158" s="91" t="s">
        <v>168</v>
      </c>
      <c r="B158" s="92">
        <v>4522.17</v>
      </c>
      <c r="C158" s="92">
        <v>4522.17</v>
      </c>
      <c r="D158" s="92">
        <v>4522.17</v>
      </c>
      <c r="E158" s="92">
        <v>4522.17</v>
      </c>
      <c r="F158" s="92">
        <v>4522.17</v>
      </c>
      <c r="G158" s="92">
        <v>4522.17</v>
      </c>
      <c r="H158" s="92">
        <v>4522.17</v>
      </c>
      <c r="I158" s="92">
        <v>4522.17</v>
      </c>
      <c r="J158" s="92">
        <v>4522.17</v>
      </c>
      <c r="K158" s="92">
        <v>4522.17</v>
      </c>
      <c r="L158" s="92">
        <v>4522.17</v>
      </c>
      <c r="M158" s="92">
        <v>4522.17</v>
      </c>
    </row>
    <row r="159" spans="1:13" x14ac:dyDescent="0.2">
      <c r="A159" s="91" t="s">
        <v>169</v>
      </c>
      <c r="B159" s="92">
        <v>48325.87</v>
      </c>
      <c r="C159" s="92">
        <v>48325.87</v>
      </c>
      <c r="D159" s="92">
        <v>48325.87</v>
      </c>
      <c r="E159" s="92">
        <v>48325.87</v>
      </c>
      <c r="F159" s="92">
        <v>48325.87</v>
      </c>
      <c r="G159" s="92">
        <v>48325.87</v>
      </c>
      <c r="H159" s="92">
        <v>48325.87</v>
      </c>
      <c r="I159" s="92">
        <v>48325.87</v>
      </c>
      <c r="J159" s="92">
        <v>48325.87</v>
      </c>
      <c r="K159" s="92">
        <v>48325.87</v>
      </c>
      <c r="L159" s="92">
        <v>48325.87</v>
      </c>
      <c r="M159" s="92">
        <v>48325.87</v>
      </c>
    </row>
    <row r="160" spans="1:13" x14ac:dyDescent="0.2">
      <c r="A160" s="91" t="s">
        <v>170</v>
      </c>
      <c r="B160" s="92">
        <v>2416.5700000000002</v>
      </c>
      <c r="C160" s="92">
        <v>2416.5700000000002</v>
      </c>
      <c r="D160" s="92">
        <v>2416.5700000000002</v>
      </c>
      <c r="E160" s="92">
        <v>2416.5700000000002</v>
      </c>
      <c r="F160" s="92">
        <v>2416.5700000000002</v>
      </c>
      <c r="G160" s="92">
        <v>2416.5700000000002</v>
      </c>
      <c r="H160" s="92">
        <v>2416.5700000000002</v>
      </c>
      <c r="I160" s="92">
        <v>2416.5700000000002</v>
      </c>
      <c r="J160" s="92">
        <v>2416.5700000000002</v>
      </c>
      <c r="K160" s="92">
        <v>2416.5700000000002</v>
      </c>
      <c r="L160" s="92">
        <v>2416.5700000000002</v>
      </c>
      <c r="M160" s="92">
        <v>2416.5700000000002</v>
      </c>
    </row>
    <row r="161" spans="1:13" x14ac:dyDescent="0.2">
      <c r="A161" s="91" t="s">
        <v>171</v>
      </c>
      <c r="B161" s="92">
        <v>494.06000000000006</v>
      </c>
      <c r="C161" s="92">
        <v>494.06000000000006</v>
      </c>
      <c r="D161" s="92">
        <v>494.06000000000006</v>
      </c>
      <c r="E161" s="92">
        <v>494.06000000000006</v>
      </c>
      <c r="F161" s="92">
        <v>494.06000000000006</v>
      </c>
      <c r="G161" s="92">
        <v>494.06000000000006</v>
      </c>
      <c r="H161" s="92">
        <v>494.06000000000006</v>
      </c>
      <c r="I161" s="92">
        <v>494.06000000000006</v>
      </c>
      <c r="J161" s="92">
        <v>494.06000000000006</v>
      </c>
      <c r="K161" s="92">
        <v>494.06000000000006</v>
      </c>
      <c r="L161" s="92">
        <v>494.06000000000006</v>
      </c>
      <c r="M161" s="92">
        <v>494.06000000000006</v>
      </c>
    </row>
    <row r="162" spans="1:13" x14ac:dyDescent="0.2">
      <c r="A162" s="91" t="s">
        <v>172</v>
      </c>
      <c r="B162" s="92">
        <v>4257.58</v>
      </c>
      <c r="C162" s="92">
        <v>4257.58</v>
      </c>
      <c r="D162" s="92">
        <v>7219.92</v>
      </c>
      <c r="E162" s="92">
        <v>7219.92</v>
      </c>
      <c r="F162" s="92">
        <v>7219.92</v>
      </c>
      <c r="G162" s="92">
        <v>7219.92</v>
      </c>
      <c r="H162" s="92">
        <v>7219.92</v>
      </c>
      <c r="I162" s="92">
        <v>7219.92</v>
      </c>
      <c r="J162" s="92">
        <v>7219.92</v>
      </c>
      <c r="K162" s="92">
        <v>7219.92</v>
      </c>
      <c r="L162" s="92">
        <v>7219.92</v>
      </c>
      <c r="M162" s="92">
        <v>7219.92</v>
      </c>
    </row>
    <row r="163" spans="1:13" x14ac:dyDescent="0.2">
      <c r="A163" s="91" t="s">
        <v>173</v>
      </c>
      <c r="B163" s="92">
        <v>1607.59</v>
      </c>
      <c r="C163" s="92">
        <v>1607.59</v>
      </c>
      <c r="D163" s="92">
        <v>1607.59</v>
      </c>
      <c r="E163" s="92">
        <v>1607.59</v>
      </c>
      <c r="F163" s="92">
        <v>1607.59</v>
      </c>
      <c r="G163" s="92">
        <v>1607.59</v>
      </c>
      <c r="H163" s="92">
        <v>1607.59</v>
      </c>
      <c r="I163" s="92">
        <v>1607.59</v>
      </c>
      <c r="J163" s="92">
        <v>1607.59</v>
      </c>
      <c r="K163" s="92">
        <v>1607.59</v>
      </c>
      <c r="L163" s="92">
        <v>1607.59</v>
      </c>
      <c r="M163" s="92">
        <v>1607.59</v>
      </c>
    </row>
    <row r="164" spans="1:13" x14ac:dyDescent="0.2">
      <c r="A164" s="91" t="s">
        <v>174</v>
      </c>
      <c r="B164" s="92">
        <v>3309.04</v>
      </c>
      <c r="C164" s="92">
        <v>3309.04</v>
      </c>
      <c r="D164" s="92">
        <v>3309.04</v>
      </c>
      <c r="E164" s="92">
        <v>3309.04</v>
      </c>
      <c r="F164" s="92">
        <v>3309.04</v>
      </c>
      <c r="G164" s="92">
        <v>3309.04</v>
      </c>
      <c r="H164" s="92">
        <v>3309.04</v>
      </c>
      <c r="I164" s="92">
        <v>3309.04</v>
      </c>
      <c r="J164" s="92">
        <v>3309.04</v>
      </c>
      <c r="K164" s="92">
        <v>3309.04</v>
      </c>
      <c r="L164" s="92">
        <v>3309.04</v>
      </c>
      <c r="M164" s="92">
        <v>3309.04</v>
      </c>
    </row>
    <row r="165" spans="1:13" x14ac:dyDescent="0.2">
      <c r="A165" s="91" t="s">
        <v>175</v>
      </c>
      <c r="B165" s="92">
        <v>3058.06</v>
      </c>
      <c r="C165" s="92">
        <v>3058.06</v>
      </c>
      <c r="D165" s="92">
        <v>3058.06</v>
      </c>
      <c r="E165" s="92">
        <v>3058.06</v>
      </c>
      <c r="F165" s="92">
        <v>3058.06</v>
      </c>
      <c r="G165" s="92">
        <v>3058.06</v>
      </c>
      <c r="H165" s="92">
        <v>3058.06</v>
      </c>
      <c r="I165" s="92">
        <v>3058.06</v>
      </c>
      <c r="J165" s="92">
        <v>3058.06</v>
      </c>
      <c r="K165" s="92">
        <v>3058.06</v>
      </c>
      <c r="L165" s="92">
        <v>3058.06</v>
      </c>
      <c r="M165" s="92">
        <v>3058.06</v>
      </c>
    </row>
    <row r="166" spans="1:13" x14ac:dyDescent="0.2">
      <c r="A166" s="91" t="s">
        <v>176</v>
      </c>
      <c r="B166" s="92">
        <v>8223.9500000000007</v>
      </c>
      <c r="C166" s="92">
        <v>8405.0300000000007</v>
      </c>
      <c r="D166" s="92">
        <v>8405.0300000000007</v>
      </c>
      <c r="E166" s="92">
        <v>8405.0300000000007</v>
      </c>
      <c r="F166" s="92">
        <v>8405.0300000000007</v>
      </c>
      <c r="G166" s="92">
        <v>8405.0300000000007</v>
      </c>
      <c r="H166" s="92">
        <v>8405.0300000000007</v>
      </c>
      <c r="I166" s="92">
        <v>8405.0300000000007</v>
      </c>
      <c r="J166" s="92">
        <v>8405.0300000000007</v>
      </c>
      <c r="K166" s="92">
        <v>8405.0300000000007</v>
      </c>
      <c r="L166" s="92">
        <v>8405.0300000000007</v>
      </c>
      <c r="M166" s="92">
        <v>8405.0300000000007</v>
      </c>
    </row>
    <row r="167" spans="1:13" x14ac:dyDescent="0.2">
      <c r="A167" s="91" t="s">
        <v>177</v>
      </c>
      <c r="B167" s="92">
        <v>3244.03</v>
      </c>
      <c r="C167" s="92">
        <v>3244.03</v>
      </c>
      <c r="D167" s="92">
        <v>3244.03</v>
      </c>
      <c r="E167" s="92">
        <v>3244.03</v>
      </c>
      <c r="F167" s="92">
        <v>3244.03</v>
      </c>
      <c r="G167" s="92">
        <v>3244.03</v>
      </c>
      <c r="H167" s="92">
        <v>3244.03</v>
      </c>
      <c r="I167" s="92">
        <v>3244.03</v>
      </c>
      <c r="J167" s="92">
        <v>3244.03</v>
      </c>
      <c r="K167" s="92">
        <v>3244.03</v>
      </c>
      <c r="L167" s="92">
        <v>3244.03</v>
      </c>
      <c r="M167" s="92">
        <v>3244.03</v>
      </c>
    </row>
    <row r="168" spans="1:13" x14ac:dyDescent="0.2">
      <c r="A168" s="91" t="s">
        <v>178</v>
      </c>
      <c r="B168" s="92">
        <v>502.25</v>
      </c>
      <c r="C168" s="92">
        <v>502.25</v>
      </c>
      <c r="D168" s="92">
        <v>502.25</v>
      </c>
      <c r="E168" s="92">
        <v>502.25</v>
      </c>
      <c r="F168" s="92">
        <v>502.25</v>
      </c>
      <c r="G168" s="92">
        <v>502.25</v>
      </c>
      <c r="H168" s="92">
        <v>502.25</v>
      </c>
      <c r="I168" s="92">
        <v>502.25</v>
      </c>
      <c r="J168" s="92">
        <v>502.25</v>
      </c>
      <c r="K168" s="92">
        <v>502.25</v>
      </c>
      <c r="L168" s="92">
        <v>502.25</v>
      </c>
      <c r="M168" s="92">
        <v>502.25</v>
      </c>
    </row>
    <row r="169" spans="1:13" x14ac:dyDescent="0.2">
      <c r="A169" s="91" t="s">
        <v>179</v>
      </c>
      <c r="B169" s="92">
        <v>3996.6</v>
      </c>
      <c r="C169" s="92">
        <v>4288.08</v>
      </c>
      <c r="D169" s="92">
        <v>4340.22</v>
      </c>
      <c r="E169" s="92">
        <v>4340.22</v>
      </c>
      <c r="F169" s="92">
        <v>4340.22</v>
      </c>
      <c r="G169" s="92">
        <v>4340.22</v>
      </c>
      <c r="H169" s="92">
        <v>4340.22</v>
      </c>
      <c r="I169" s="92">
        <v>4340.22</v>
      </c>
      <c r="J169" s="92">
        <v>4340.22</v>
      </c>
      <c r="K169" s="92">
        <v>4340.22</v>
      </c>
      <c r="L169" s="92">
        <v>4340.22</v>
      </c>
      <c r="M169" s="92">
        <v>4340.22</v>
      </c>
    </row>
    <row r="170" spans="1:13" x14ac:dyDescent="0.2">
      <c r="A170" s="91" t="s">
        <v>180</v>
      </c>
      <c r="B170" s="92">
        <v>333.77</v>
      </c>
      <c r="C170" s="92">
        <v>333.77</v>
      </c>
      <c r="D170" s="92">
        <v>333.77</v>
      </c>
      <c r="E170" s="92">
        <v>333.77</v>
      </c>
      <c r="F170" s="92">
        <v>333.77</v>
      </c>
      <c r="G170" s="92">
        <v>333.77</v>
      </c>
      <c r="H170" s="92">
        <v>333.77</v>
      </c>
      <c r="I170" s="92">
        <v>333.77</v>
      </c>
      <c r="J170" s="92">
        <v>333.77</v>
      </c>
      <c r="K170" s="92">
        <v>333.77</v>
      </c>
      <c r="L170" s="92">
        <v>333.77</v>
      </c>
      <c r="M170" s="92">
        <v>333.77</v>
      </c>
    </row>
    <row r="171" spans="1:13" x14ac:dyDescent="0.2">
      <c r="A171" s="91" t="s">
        <v>181</v>
      </c>
      <c r="B171" s="92">
        <v>450.22</v>
      </c>
      <c r="C171" s="92">
        <v>1320.7</v>
      </c>
      <c r="D171" s="92">
        <v>1320.7</v>
      </c>
      <c r="E171" s="92">
        <v>1320.7</v>
      </c>
      <c r="F171" s="92">
        <v>1320.7</v>
      </c>
      <c r="G171" s="92">
        <v>1320.7</v>
      </c>
      <c r="H171" s="92">
        <v>1320.7</v>
      </c>
      <c r="I171" s="92">
        <v>1320.7</v>
      </c>
      <c r="J171" s="92">
        <v>1320.7</v>
      </c>
      <c r="K171" s="92">
        <v>1320.7</v>
      </c>
      <c r="L171" s="92">
        <v>1320.7</v>
      </c>
      <c r="M171" s="92">
        <v>1320.7</v>
      </c>
    </row>
    <row r="172" spans="1:13" x14ac:dyDescent="0.2">
      <c r="A172" s="91" t="s">
        <v>182</v>
      </c>
      <c r="B172" s="92">
        <v>133630.91</v>
      </c>
      <c r="C172" s="92">
        <v>134598.75</v>
      </c>
      <c r="D172" s="92">
        <v>134598.75</v>
      </c>
      <c r="E172" s="92">
        <v>134598.75</v>
      </c>
      <c r="F172" s="92">
        <v>134598.75</v>
      </c>
      <c r="G172" s="92">
        <v>134598.75</v>
      </c>
      <c r="H172" s="92">
        <v>134598.75</v>
      </c>
      <c r="I172" s="92">
        <v>134598.75</v>
      </c>
      <c r="J172" s="92">
        <v>134598.75</v>
      </c>
      <c r="K172" s="92">
        <v>134598.75</v>
      </c>
      <c r="L172" s="92">
        <v>134598.75</v>
      </c>
      <c r="M172" s="92">
        <v>134598.75</v>
      </c>
    </row>
    <row r="173" spans="1:13" x14ac:dyDescent="0.2">
      <c r="A173" s="91" t="s">
        <v>8932</v>
      </c>
      <c r="B173" s="92">
        <v>0</v>
      </c>
      <c r="C173" s="92">
        <v>0</v>
      </c>
      <c r="D173" s="92">
        <v>2127.34</v>
      </c>
      <c r="E173" s="92">
        <v>2127.34</v>
      </c>
      <c r="F173" s="92">
        <v>2127.34</v>
      </c>
      <c r="G173" s="92">
        <v>2127.34</v>
      </c>
      <c r="H173" s="92">
        <v>2127.34</v>
      </c>
      <c r="I173" s="92">
        <v>2127.34</v>
      </c>
      <c r="J173" s="92">
        <v>2127.34</v>
      </c>
      <c r="K173" s="92">
        <v>2127.34</v>
      </c>
      <c r="L173" s="92">
        <v>2127.34</v>
      </c>
      <c r="M173" s="92">
        <v>2127.34</v>
      </c>
    </row>
    <row r="174" spans="1:13" x14ac:dyDescent="0.2">
      <c r="A174" s="91" t="s">
        <v>183</v>
      </c>
      <c r="B174" s="92">
        <v>1557.47</v>
      </c>
      <c r="C174" s="92">
        <v>1557.47</v>
      </c>
      <c r="D174" s="92">
        <v>5795.68</v>
      </c>
      <c r="E174" s="92">
        <v>5795.68</v>
      </c>
      <c r="F174" s="92">
        <v>5795.68</v>
      </c>
      <c r="G174" s="92">
        <v>5795.68</v>
      </c>
      <c r="H174" s="92">
        <v>5795.68</v>
      </c>
      <c r="I174" s="92">
        <v>5795.68</v>
      </c>
      <c r="J174" s="92">
        <v>5795.68</v>
      </c>
      <c r="K174" s="92">
        <v>5795.68</v>
      </c>
      <c r="L174" s="92">
        <v>5795.68</v>
      </c>
      <c r="M174" s="92">
        <v>5795.68</v>
      </c>
    </row>
    <row r="175" spans="1:13" x14ac:dyDescent="0.2">
      <c r="A175" s="91" t="s">
        <v>184</v>
      </c>
      <c r="B175" s="92">
        <v>17563.099999999999</v>
      </c>
      <c r="C175" s="92">
        <v>17720.8</v>
      </c>
      <c r="D175" s="92">
        <v>17720.8</v>
      </c>
      <c r="E175" s="92">
        <v>17720.8</v>
      </c>
      <c r="F175" s="92">
        <v>17720.8</v>
      </c>
      <c r="G175" s="92">
        <v>17720.8</v>
      </c>
      <c r="H175" s="92">
        <v>17720.8</v>
      </c>
      <c r="I175" s="92">
        <v>17720.8</v>
      </c>
      <c r="J175" s="92">
        <v>17720.8</v>
      </c>
      <c r="K175" s="92">
        <v>17720.8</v>
      </c>
      <c r="L175" s="92">
        <v>17720.8</v>
      </c>
      <c r="M175" s="92">
        <v>17720.8</v>
      </c>
    </row>
    <row r="176" spans="1:13" x14ac:dyDescent="0.2">
      <c r="A176" s="91" t="s">
        <v>185</v>
      </c>
      <c r="B176" s="92">
        <v>111.7</v>
      </c>
      <c r="C176" s="92">
        <v>111.7</v>
      </c>
      <c r="D176" s="92">
        <v>111.7</v>
      </c>
      <c r="E176" s="92">
        <v>111.7</v>
      </c>
      <c r="F176" s="92">
        <v>111.7</v>
      </c>
      <c r="G176" s="92">
        <v>111.7</v>
      </c>
      <c r="H176" s="92">
        <v>111.7</v>
      </c>
      <c r="I176" s="92">
        <v>111.7</v>
      </c>
      <c r="J176" s="92">
        <v>111.7</v>
      </c>
      <c r="K176" s="92">
        <v>111.7</v>
      </c>
      <c r="L176" s="92">
        <v>111.7</v>
      </c>
      <c r="M176" s="92">
        <v>111.7</v>
      </c>
    </row>
    <row r="177" spans="1:13" x14ac:dyDescent="0.2">
      <c r="A177" s="91" t="s">
        <v>186</v>
      </c>
      <c r="B177" s="92">
        <v>-324.11</v>
      </c>
      <c r="C177" s="92">
        <v>-324.11</v>
      </c>
      <c r="D177" s="92">
        <v>-324.11</v>
      </c>
      <c r="E177" s="92">
        <v>-324.11</v>
      </c>
      <c r="F177" s="92">
        <v>-324.11</v>
      </c>
      <c r="G177" s="92">
        <v>-324.11</v>
      </c>
      <c r="H177" s="92">
        <v>-324.11</v>
      </c>
      <c r="I177" s="92">
        <v>-324.11</v>
      </c>
      <c r="J177" s="92">
        <v>-324.11</v>
      </c>
      <c r="K177" s="92">
        <v>-324.11</v>
      </c>
      <c r="L177" s="92">
        <v>-324.11</v>
      </c>
      <c r="M177" s="92">
        <v>-324.11</v>
      </c>
    </row>
    <row r="178" spans="1:13" x14ac:dyDescent="0.2">
      <c r="A178" s="93" t="s">
        <v>187</v>
      </c>
      <c r="B178" s="94">
        <f t="shared" ref="B178:M178" si="26">SUM(B109:B110,B113,B117:B121,B128,B139:B177)</f>
        <v>55756847.95000001</v>
      </c>
      <c r="C178" s="94">
        <f t="shared" si="26"/>
        <v>54963089.350000001</v>
      </c>
      <c r="D178" s="94">
        <f t="shared" si="26"/>
        <v>52945294.330000006</v>
      </c>
      <c r="E178" s="94">
        <f t="shared" si="26"/>
        <v>52945294.330000006</v>
      </c>
      <c r="F178" s="94">
        <f t="shared" si="26"/>
        <v>52945294.330000006</v>
      </c>
      <c r="G178" s="94">
        <f t="shared" si="26"/>
        <v>52945294.330000006</v>
      </c>
      <c r="H178" s="94">
        <f t="shared" si="26"/>
        <v>52930128.580000006</v>
      </c>
      <c r="I178" s="94">
        <f t="shared" si="26"/>
        <v>52930128.580000006</v>
      </c>
      <c r="J178" s="94">
        <f t="shared" si="26"/>
        <v>52930128.580000006</v>
      </c>
      <c r="K178" s="94">
        <f t="shared" si="26"/>
        <v>52930128.580000006</v>
      </c>
      <c r="L178" s="94">
        <f t="shared" si="26"/>
        <v>52930128.580000006</v>
      </c>
      <c r="M178" s="94">
        <f t="shared" si="26"/>
        <v>52930128.580000006</v>
      </c>
    </row>
    <row r="179" spans="1:13" x14ac:dyDescent="0.2">
      <c r="A179" s="89" t="s">
        <v>188</v>
      </c>
      <c r="B179" s="88">
        <f t="shared" ref="B179:M179" si="27">B94+B104+B178</f>
        <v>72871361.090000004</v>
      </c>
      <c r="C179" s="88">
        <f t="shared" si="27"/>
        <v>71285770.99000001</v>
      </c>
      <c r="D179" s="88">
        <f t="shared" si="27"/>
        <v>64970721.470000006</v>
      </c>
      <c r="E179" s="88">
        <f t="shared" si="27"/>
        <v>64974065.930000007</v>
      </c>
      <c r="F179" s="88">
        <f t="shared" si="27"/>
        <v>64974065.930000007</v>
      </c>
      <c r="G179" s="88">
        <f t="shared" si="27"/>
        <v>64974065.930000007</v>
      </c>
      <c r="H179" s="88">
        <f t="shared" si="27"/>
        <v>64975021.430000007</v>
      </c>
      <c r="I179" s="88">
        <f t="shared" si="27"/>
        <v>64975021.430000007</v>
      </c>
      <c r="J179" s="88">
        <f t="shared" si="27"/>
        <v>64975021.430000007</v>
      </c>
      <c r="K179" s="88">
        <f t="shared" si="27"/>
        <v>64975021.430000007</v>
      </c>
      <c r="L179" s="88">
        <f t="shared" si="27"/>
        <v>64975021.430000007</v>
      </c>
      <c r="M179" s="88">
        <f t="shared" si="27"/>
        <v>64975021.430000007</v>
      </c>
    </row>
    <row r="180" spans="1:13" x14ac:dyDescent="0.2">
      <c r="A180" s="89" t="s">
        <v>189</v>
      </c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</row>
    <row r="181" spans="1:13" x14ac:dyDescent="0.2">
      <c r="A181" s="90" t="s">
        <v>190</v>
      </c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</row>
    <row r="182" spans="1:13" x14ac:dyDescent="0.2">
      <c r="A182" s="91" t="s">
        <v>191</v>
      </c>
      <c r="B182" s="92">
        <v>34226.26999999999</v>
      </c>
      <c r="C182" s="92">
        <v>34226.26999999999</v>
      </c>
      <c r="D182" s="92">
        <v>34226.26999999999</v>
      </c>
      <c r="E182" s="92">
        <v>34226.26999999999</v>
      </c>
      <c r="F182" s="92">
        <v>34226.26999999999</v>
      </c>
      <c r="G182" s="92">
        <v>34226.26999999999</v>
      </c>
      <c r="H182" s="92">
        <v>34226.26999999999</v>
      </c>
      <c r="I182" s="92">
        <v>34226.26999999999</v>
      </c>
      <c r="J182" s="92">
        <v>34226.26999999999</v>
      </c>
      <c r="K182" s="92">
        <v>34226.26999999999</v>
      </c>
      <c r="L182" s="92">
        <v>34226.26999999999</v>
      </c>
      <c r="M182" s="92">
        <v>34226.26999999999</v>
      </c>
    </row>
    <row r="183" spans="1:13" x14ac:dyDescent="0.2">
      <c r="A183" s="91" t="s">
        <v>192</v>
      </c>
      <c r="B183" s="92">
        <v>11659.010000000006</v>
      </c>
      <c r="C183" s="92">
        <v>15479.630000000005</v>
      </c>
      <c r="D183" s="92">
        <v>15479.630000000005</v>
      </c>
      <c r="E183" s="92">
        <v>15479.630000000005</v>
      </c>
      <c r="F183" s="92">
        <v>15479.630000000005</v>
      </c>
      <c r="G183" s="92">
        <v>15479.630000000005</v>
      </c>
      <c r="H183" s="92">
        <v>15479.630000000005</v>
      </c>
      <c r="I183" s="92">
        <v>15479.630000000005</v>
      </c>
      <c r="J183" s="92">
        <v>15479.630000000005</v>
      </c>
      <c r="K183" s="92">
        <v>15479.630000000005</v>
      </c>
      <c r="L183" s="92">
        <v>15479.630000000005</v>
      </c>
      <c r="M183" s="92">
        <v>15479.630000000005</v>
      </c>
    </row>
    <row r="184" spans="1:13" x14ac:dyDescent="0.2">
      <c r="A184" s="91" t="s">
        <v>193</v>
      </c>
      <c r="B184" s="92">
        <v>29828.250000000015</v>
      </c>
      <c r="C184" s="92">
        <v>31755.600000000013</v>
      </c>
      <c r="D184" s="92">
        <v>31755.600000000013</v>
      </c>
      <c r="E184" s="92">
        <v>31755.600000000013</v>
      </c>
      <c r="F184" s="92">
        <v>31755.600000000013</v>
      </c>
      <c r="G184" s="92">
        <v>31755.600000000013</v>
      </c>
      <c r="H184" s="92">
        <v>31755.600000000013</v>
      </c>
      <c r="I184" s="92">
        <v>31755.600000000013</v>
      </c>
      <c r="J184" s="92">
        <v>31755.600000000013</v>
      </c>
      <c r="K184" s="92">
        <v>31755.600000000013</v>
      </c>
      <c r="L184" s="92">
        <v>31755.600000000013</v>
      </c>
      <c r="M184" s="92">
        <v>31755.600000000013</v>
      </c>
    </row>
    <row r="185" spans="1:13" x14ac:dyDescent="0.2">
      <c r="A185" s="91" t="s">
        <v>194</v>
      </c>
      <c r="B185" s="92">
        <v>-5783.37</v>
      </c>
      <c r="C185" s="92">
        <v>-5783.37</v>
      </c>
      <c r="D185" s="92">
        <v>-5783.37</v>
      </c>
      <c r="E185" s="92">
        <v>-5783.37</v>
      </c>
      <c r="F185" s="92">
        <v>-5783.37</v>
      </c>
      <c r="G185" s="92">
        <v>-5783.37</v>
      </c>
      <c r="H185" s="92">
        <v>-5783.37</v>
      </c>
      <c r="I185" s="92">
        <v>-5783.37</v>
      </c>
      <c r="J185" s="92">
        <v>-5783.37</v>
      </c>
      <c r="K185" s="92">
        <v>-5783.37</v>
      </c>
      <c r="L185" s="92">
        <v>-5783.37</v>
      </c>
      <c r="M185" s="92">
        <v>-5783.37</v>
      </c>
    </row>
    <row r="186" spans="1:13" x14ac:dyDescent="0.2">
      <c r="A186" s="91" t="s">
        <v>195</v>
      </c>
      <c r="B186" s="92">
        <v>225483.47000000003</v>
      </c>
      <c r="C186" s="92">
        <v>215040.33000000002</v>
      </c>
      <c r="D186" s="92">
        <v>215040.33000000002</v>
      </c>
      <c r="E186" s="92">
        <v>215040.33000000002</v>
      </c>
      <c r="F186" s="92">
        <v>215040.33000000002</v>
      </c>
      <c r="G186" s="92">
        <v>215040.33000000002</v>
      </c>
      <c r="H186" s="92">
        <v>215040.33000000002</v>
      </c>
      <c r="I186" s="92">
        <v>215040.33000000002</v>
      </c>
      <c r="J186" s="92">
        <v>215040.33000000002</v>
      </c>
      <c r="K186" s="92">
        <v>215040.33000000002</v>
      </c>
      <c r="L186" s="92">
        <v>215040.33000000002</v>
      </c>
      <c r="M186" s="92">
        <v>215040.33000000002</v>
      </c>
    </row>
    <row r="187" spans="1:13" x14ac:dyDescent="0.2">
      <c r="A187" s="91" t="s">
        <v>196</v>
      </c>
      <c r="B187" s="92">
        <v>471703</v>
      </c>
      <c r="C187" s="92">
        <v>471703</v>
      </c>
      <c r="D187" s="92">
        <v>471703</v>
      </c>
      <c r="E187" s="92">
        <v>471703</v>
      </c>
      <c r="F187" s="92">
        <v>471703</v>
      </c>
      <c r="G187" s="92">
        <v>471703</v>
      </c>
      <c r="H187" s="92">
        <v>471703</v>
      </c>
      <c r="I187" s="92">
        <v>471703</v>
      </c>
      <c r="J187" s="92">
        <v>471703</v>
      </c>
      <c r="K187" s="92">
        <v>471703</v>
      </c>
      <c r="L187" s="92">
        <v>471703</v>
      </c>
      <c r="M187" s="92">
        <v>471703</v>
      </c>
    </row>
    <row r="188" spans="1:13" x14ac:dyDescent="0.2">
      <c r="A188" s="91" t="s">
        <v>197</v>
      </c>
      <c r="B188" s="92">
        <v>47219.54</v>
      </c>
      <c r="C188" s="92">
        <v>46194.43</v>
      </c>
      <c r="D188" s="92">
        <v>45169.32</v>
      </c>
      <c r="E188" s="92">
        <v>45169.32</v>
      </c>
      <c r="F188" s="92">
        <v>45169.32</v>
      </c>
      <c r="G188" s="92">
        <v>45169.32</v>
      </c>
      <c r="H188" s="92">
        <v>45169.32</v>
      </c>
      <c r="I188" s="92">
        <v>45169.32</v>
      </c>
      <c r="J188" s="92">
        <v>45169.32</v>
      </c>
      <c r="K188" s="92">
        <v>45169.32</v>
      </c>
      <c r="L188" s="92">
        <v>45169.32</v>
      </c>
      <c r="M188" s="92">
        <v>45169.32</v>
      </c>
    </row>
    <row r="189" spans="1:13" x14ac:dyDescent="0.2">
      <c r="A189" s="93" t="s">
        <v>198</v>
      </c>
      <c r="B189" s="94">
        <f t="shared" ref="B189:M189" si="28">SUM(B182:B188)</f>
        <v>814336.17000000016</v>
      </c>
      <c r="C189" s="94">
        <f t="shared" si="28"/>
        <v>808615.89</v>
      </c>
      <c r="D189" s="94">
        <f t="shared" si="28"/>
        <v>807590.77999999991</v>
      </c>
      <c r="E189" s="94">
        <f t="shared" si="28"/>
        <v>807590.77999999991</v>
      </c>
      <c r="F189" s="94">
        <f t="shared" si="28"/>
        <v>807590.77999999991</v>
      </c>
      <c r="G189" s="94">
        <f t="shared" si="28"/>
        <v>807590.77999999991</v>
      </c>
      <c r="H189" s="94">
        <f t="shared" si="28"/>
        <v>807590.77999999991</v>
      </c>
      <c r="I189" s="94">
        <f t="shared" si="28"/>
        <v>807590.77999999991</v>
      </c>
      <c r="J189" s="94">
        <f t="shared" si="28"/>
        <v>807590.77999999991</v>
      </c>
      <c r="K189" s="94">
        <f t="shared" si="28"/>
        <v>807590.77999999991</v>
      </c>
      <c r="L189" s="94">
        <f t="shared" si="28"/>
        <v>807590.77999999991</v>
      </c>
      <c r="M189" s="94">
        <f t="shared" si="28"/>
        <v>807590.77999999991</v>
      </c>
    </row>
    <row r="190" spans="1:13" x14ac:dyDescent="0.2">
      <c r="A190" s="95" t="s">
        <v>199</v>
      </c>
      <c r="B190" s="94">
        <f t="shared" ref="B190:M190" si="29">SUM(B189)</f>
        <v>814336.17000000016</v>
      </c>
      <c r="C190" s="94">
        <f t="shared" si="29"/>
        <v>808615.89</v>
      </c>
      <c r="D190" s="94">
        <f t="shared" si="29"/>
        <v>807590.77999999991</v>
      </c>
      <c r="E190" s="94">
        <f t="shared" si="29"/>
        <v>807590.77999999991</v>
      </c>
      <c r="F190" s="94">
        <f t="shared" si="29"/>
        <v>807590.77999999991</v>
      </c>
      <c r="G190" s="94">
        <f t="shared" si="29"/>
        <v>807590.77999999991</v>
      </c>
      <c r="H190" s="94">
        <f t="shared" si="29"/>
        <v>807590.77999999991</v>
      </c>
      <c r="I190" s="94">
        <f t="shared" si="29"/>
        <v>807590.77999999991</v>
      </c>
      <c r="J190" s="94">
        <f t="shared" si="29"/>
        <v>807590.77999999991</v>
      </c>
      <c r="K190" s="94">
        <f t="shared" si="29"/>
        <v>807590.77999999991</v>
      </c>
      <c r="L190" s="94">
        <f t="shared" si="29"/>
        <v>807590.77999999991</v>
      </c>
      <c r="M190" s="94">
        <f t="shared" si="29"/>
        <v>807590.77999999991</v>
      </c>
    </row>
    <row r="191" spans="1:13" x14ac:dyDescent="0.2">
      <c r="A191" s="89" t="s">
        <v>200</v>
      </c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</row>
    <row r="192" spans="1:13" hidden="1" x14ac:dyDescent="0.2">
      <c r="A192" s="89" t="s">
        <v>200</v>
      </c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</row>
    <row r="193" spans="1:13" x14ac:dyDescent="0.2">
      <c r="A193" s="90" t="s">
        <v>201</v>
      </c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</row>
    <row r="194" spans="1:13" x14ac:dyDescent="0.2">
      <c r="A194" s="91" t="s">
        <v>202</v>
      </c>
      <c r="B194" s="92">
        <v>1060</v>
      </c>
      <c r="C194" s="92">
        <v>1060</v>
      </c>
      <c r="D194" s="92">
        <v>1060</v>
      </c>
      <c r="E194" s="92">
        <v>1060</v>
      </c>
      <c r="F194" s="92">
        <v>1060</v>
      </c>
      <c r="G194" s="92">
        <v>1060</v>
      </c>
      <c r="H194" s="92">
        <v>1060</v>
      </c>
      <c r="I194" s="92">
        <v>1060</v>
      </c>
      <c r="J194" s="92">
        <v>1060</v>
      </c>
      <c r="K194" s="92">
        <v>1060</v>
      </c>
      <c r="L194" s="92">
        <v>1060</v>
      </c>
      <c r="M194" s="92">
        <v>1060</v>
      </c>
    </row>
    <row r="195" spans="1:13" x14ac:dyDescent="0.2">
      <c r="A195" s="91" t="s">
        <v>203</v>
      </c>
      <c r="B195" s="92">
        <v>-1333.3</v>
      </c>
      <c r="C195" s="92">
        <v>-1333.3</v>
      </c>
      <c r="D195" s="92">
        <v>-1333.3</v>
      </c>
      <c r="E195" s="92">
        <v>-1333.3</v>
      </c>
      <c r="F195" s="92">
        <v>-1333.3</v>
      </c>
      <c r="G195" s="92">
        <v>-1333.3</v>
      </c>
      <c r="H195" s="92">
        <v>-1333.3</v>
      </c>
      <c r="I195" s="92">
        <v>-1333.3</v>
      </c>
      <c r="J195" s="92">
        <v>-1333.3</v>
      </c>
      <c r="K195" s="92">
        <v>-1333.3</v>
      </c>
      <c r="L195" s="92">
        <v>-1333.3</v>
      </c>
      <c r="M195" s="92">
        <v>-1333.3</v>
      </c>
    </row>
    <row r="196" spans="1:13" x14ac:dyDescent="0.2">
      <c r="A196" s="91" t="s">
        <v>204</v>
      </c>
      <c r="B196" s="92">
        <v>-61663.27</v>
      </c>
      <c r="C196" s="92">
        <v>-61663.27</v>
      </c>
      <c r="D196" s="92">
        <v>-61663.27</v>
      </c>
      <c r="E196" s="92">
        <v>-61663.27</v>
      </c>
      <c r="F196" s="92">
        <v>-61663.27</v>
      </c>
      <c r="G196" s="92">
        <v>-61663.27</v>
      </c>
      <c r="H196" s="92">
        <v>-61663.27</v>
      </c>
      <c r="I196" s="92">
        <v>-61663.27</v>
      </c>
      <c r="J196" s="92">
        <v>-61663.27</v>
      </c>
      <c r="K196" s="92">
        <v>-61663.27</v>
      </c>
      <c r="L196" s="92">
        <v>-61663.27</v>
      </c>
      <c r="M196" s="92">
        <v>-61663.27</v>
      </c>
    </row>
    <row r="197" spans="1:13" x14ac:dyDescent="0.2">
      <c r="A197" s="91" t="s">
        <v>205</v>
      </c>
      <c r="B197" s="92">
        <v>49079.32</v>
      </c>
      <c r="C197" s="92">
        <v>49079.32</v>
      </c>
      <c r="D197" s="92">
        <v>49079.32</v>
      </c>
      <c r="E197" s="92">
        <v>49079.32</v>
      </c>
      <c r="F197" s="92">
        <v>49079.32</v>
      </c>
      <c r="G197" s="92">
        <v>49079.32</v>
      </c>
      <c r="H197" s="92">
        <v>49079.32</v>
      </c>
      <c r="I197" s="92">
        <v>49079.32</v>
      </c>
      <c r="J197" s="92">
        <v>49079.32</v>
      </c>
      <c r="K197" s="92">
        <v>49079.32</v>
      </c>
      <c r="L197" s="92">
        <v>49079.32</v>
      </c>
      <c r="M197" s="92">
        <v>49079.32</v>
      </c>
    </row>
    <row r="198" spans="1:13" x14ac:dyDescent="0.2">
      <c r="A198" s="91" t="s">
        <v>206</v>
      </c>
      <c r="B198" s="92">
        <v>-2162103.67</v>
      </c>
      <c r="C198" s="92">
        <v>-2162103.67</v>
      </c>
      <c r="D198" s="92">
        <v>-2162103.67</v>
      </c>
      <c r="E198" s="92">
        <v>-2162103.67</v>
      </c>
      <c r="F198" s="92">
        <v>-2162103.67</v>
      </c>
      <c r="G198" s="92">
        <v>-2162103.67</v>
      </c>
      <c r="H198" s="92">
        <v>-2162103.67</v>
      </c>
      <c r="I198" s="92">
        <v>-2162103.67</v>
      </c>
      <c r="J198" s="92">
        <v>-2162103.67</v>
      </c>
      <c r="K198" s="92">
        <v>-2162103.67</v>
      </c>
      <c r="L198" s="92">
        <v>-2162103.67</v>
      </c>
      <c r="M198" s="92">
        <v>-2162103.67</v>
      </c>
    </row>
    <row r="199" spans="1:13" x14ac:dyDescent="0.2">
      <c r="A199" s="93" t="s">
        <v>207</v>
      </c>
      <c r="B199" s="94">
        <f t="shared" ref="B199:M199" si="30">SUM(B194:B198)</f>
        <v>-2174960.92</v>
      </c>
      <c r="C199" s="94">
        <f t="shared" si="30"/>
        <v>-2174960.92</v>
      </c>
      <c r="D199" s="94">
        <f t="shared" si="30"/>
        <v>-2174960.92</v>
      </c>
      <c r="E199" s="94">
        <f t="shared" si="30"/>
        <v>-2174960.92</v>
      </c>
      <c r="F199" s="94">
        <f t="shared" si="30"/>
        <v>-2174960.92</v>
      </c>
      <c r="G199" s="94">
        <f t="shared" si="30"/>
        <v>-2174960.92</v>
      </c>
      <c r="H199" s="94">
        <f t="shared" si="30"/>
        <v>-2174960.92</v>
      </c>
      <c r="I199" s="94">
        <f t="shared" si="30"/>
        <v>-2174960.92</v>
      </c>
      <c r="J199" s="94">
        <f t="shared" si="30"/>
        <v>-2174960.92</v>
      </c>
      <c r="K199" s="94">
        <f t="shared" si="30"/>
        <v>-2174960.92</v>
      </c>
      <c r="L199" s="94">
        <f t="shared" si="30"/>
        <v>-2174960.92</v>
      </c>
      <c r="M199" s="94">
        <f t="shared" si="30"/>
        <v>-2174960.92</v>
      </c>
    </row>
    <row r="200" spans="1:13" hidden="1" x14ac:dyDescent="0.2">
      <c r="A200" s="95" t="s">
        <v>208</v>
      </c>
      <c r="B200" s="94">
        <f t="shared" ref="B200:M200" si="31">SUM(B199)</f>
        <v>-2174960.92</v>
      </c>
      <c r="C200" s="94">
        <f t="shared" si="31"/>
        <v>-2174960.92</v>
      </c>
      <c r="D200" s="94">
        <f t="shared" si="31"/>
        <v>-2174960.92</v>
      </c>
      <c r="E200" s="94">
        <f t="shared" si="31"/>
        <v>-2174960.92</v>
      </c>
      <c r="F200" s="94">
        <f t="shared" si="31"/>
        <v>-2174960.92</v>
      </c>
      <c r="G200" s="94">
        <f t="shared" si="31"/>
        <v>-2174960.92</v>
      </c>
      <c r="H200" s="94">
        <f t="shared" si="31"/>
        <v>-2174960.92</v>
      </c>
      <c r="I200" s="94">
        <f t="shared" si="31"/>
        <v>-2174960.92</v>
      </c>
      <c r="J200" s="94">
        <f t="shared" si="31"/>
        <v>-2174960.92</v>
      </c>
      <c r="K200" s="94">
        <f t="shared" si="31"/>
        <v>-2174960.92</v>
      </c>
      <c r="L200" s="94">
        <f t="shared" si="31"/>
        <v>-2174960.92</v>
      </c>
      <c r="M200" s="94">
        <f t="shared" si="31"/>
        <v>-2174960.92</v>
      </c>
    </row>
    <row r="201" spans="1:13" x14ac:dyDescent="0.2">
      <c r="A201" s="98" t="s">
        <v>209</v>
      </c>
      <c r="B201" s="92">
        <v>-2221058.9800000046</v>
      </c>
      <c r="C201" s="92">
        <v>-2221058.9800000046</v>
      </c>
      <c r="D201" s="92">
        <v>-2221058.9800000046</v>
      </c>
      <c r="E201" s="92">
        <v>-2221058.9800000046</v>
      </c>
      <c r="F201" s="92">
        <v>-2221058.9800000046</v>
      </c>
      <c r="G201" s="92">
        <v>-2221058.9800000046</v>
      </c>
      <c r="H201" s="92">
        <v>-2221058.9800000046</v>
      </c>
      <c r="I201" s="92">
        <v>-2221058.9800000046</v>
      </c>
      <c r="J201" s="92">
        <v>-2221058.9800000046</v>
      </c>
      <c r="K201" s="92">
        <v>-2221058.9800000046</v>
      </c>
      <c r="L201" s="92">
        <v>-2221058.9800000046</v>
      </c>
      <c r="M201" s="92">
        <v>-2221058.9800000046</v>
      </c>
    </row>
    <row r="202" spans="1:13" x14ac:dyDescent="0.2">
      <c r="A202" s="98" t="s">
        <v>210</v>
      </c>
      <c r="B202" s="92">
        <v>1780318.040000001</v>
      </c>
      <c r="C202" s="92">
        <v>326084.89000000083</v>
      </c>
      <c r="D202" s="92">
        <v>1149720.4800000009</v>
      </c>
      <c r="E202" s="92">
        <v>1146376.0200000009</v>
      </c>
      <c r="F202" s="92">
        <v>1146376.0200000009</v>
      </c>
      <c r="G202" s="92">
        <v>1146376.0200000009</v>
      </c>
      <c r="H202" s="92">
        <v>1145420.5200000009</v>
      </c>
      <c r="I202" s="92">
        <v>1145420.5200000009</v>
      </c>
      <c r="J202" s="92">
        <v>1145420.5200000009</v>
      </c>
      <c r="K202" s="92">
        <v>1145420.5200000009</v>
      </c>
      <c r="L202" s="92">
        <v>1145420.5200000009</v>
      </c>
      <c r="M202" s="92">
        <v>1145420.5200000009</v>
      </c>
    </row>
    <row r="203" spans="1:13" x14ac:dyDescent="0.2">
      <c r="A203" s="96" t="s">
        <v>211</v>
      </c>
      <c r="B203" s="97">
        <f t="shared" ref="B203:M203" si="32">B200+B201+B202+0</f>
        <v>-2615701.8600000031</v>
      </c>
      <c r="C203" s="97">
        <f t="shared" si="32"/>
        <v>-4069935.0100000035</v>
      </c>
      <c r="D203" s="97">
        <f t="shared" si="32"/>
        <v>-3246299.4200000032</v>
      </c>
      <c r="E203" s="97">
        <f t="shared" si="32"/>
        <v>-3249643.8800000031</v>
      </c>
      <c r="F203" s="97">
        <f t="shared" si="32"/>
        <v>-3249643.8800000031</v>
      </c>
      <c r="G203" s="97">
        <f t="shared" si="32"/>
        <v>-3249643.8800000031</v>
      </c>
      <c r="H203" s="97">
        <f t="shared" si="32"/>
        <v>-3250599.3800000031</v>
      </c>
      <c r="I203" s="97">
        <f t="shared" si="32"/>
        <v>-3250599.3800000031</v>
      </c>
      <c r="J203" s="97">
        <f t="shared" si="32"/>
        <v>-3250599.3800000031</v>
      </c>
      <c r="K203" s="97">
        <f t="shared" si="32"/>
        <v>-3250599.3800000031</v>
      </c>
      <c r="L203" s="97">
        <f t="shared" si="32"/>
        <v>-3250599.3800000031</v>
      </c>
      <c r="M203" s="97">
        <f t="shared" si="32"/>
        <v>-3250599.3800000031</v>
      </c>
    </row>
    <row r="204" spans="1:13" x14ac:dyDescent="0.2">
      <c r="A204" s="99" t="s">
        <v>212</v>
      </c>
      <c r="B204" s="97">
        <f t="shared" ref="B204:M204" si="33">B179+B190+B203</f>
        <v>71069995.400000006</v>
      </c>
      <c r="C204" s="97">
        <f t="shared" si="33"/>
        <v>68024451.870000005</v>
      </c>
      <c r="D204" s="97">
        <f t="shared" si="33"/>
        <v>62532012.830000006</v>
      </c>
      <c r="E204" s="97">
        <f t="shared" si="33"/>
        <v>62532012.830000006</v>
      </c>
      <c r="F204" s="97">
        <f t="shared" si="33"/>
        <v>62532012.830000006</v>
      </c>
      <c r="G204" s="97">
        <f t="shared" si="33"/>
        <v>62532012.830000006</v>
      </c>
      <c r="H204" s="97">
        <f t="shared" si="33"/>
        <v>62532012.830000006</v>
      </c>
      <c r="I204" s="97">
        <f t="shared" si="33"/>
        <v>62532012.830000006</v>
      </c>
      <c r="J204" s="97">
        <f t="shared" si="33"/>
        <v>62532012.830000006</v>
      </c>
      <c r="K204" s="97">
        <f t="shared" si="33"/>
        <v>62532012.830000006</v>
      </c>
      <c r="L204" s="97">
        <f t="shared" si="33"/>
        <v>62532012.830000006</v>
      </c>
      <c r="M204" s="97">
        <f t="shared" si="33"/>
        <v>62532012.830000006</v>
      </c>
    </row>
  </sheetData>
  <mergeCells count="7">
    <mergeCell ref="B7:M7"/>
    <mergeCell ref="A1:M1"/>
    <mergeCell ref="A2:M2"/>
    <mergeCell ref="A3:M3"/>
    <mergeCell ref="A4:M4"/>
    <mergeCell ref="A5:M5"/>
    <mergeCell ref="A6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A03D-479E-4706-83A6-ED1971D6B94E}">
  <dimension ref="A1:M162"/>
  <sheetViews>
    <sheetView topLeftCell="A4" workbookViewId="0">
      <pane xSplit="1" ySplit="9" topLeftCell="B28" activePane="bottomRight" state="frozen"/>
      <selection activeCell="A4" sqref="A4"/>
      <selection pane="topRight" activeCell="B4" sqref="B4"/>
      <selection pane="bottomLeft" activeCell="A13" sqref="A13"/>
      <selection pane="bottomRight" activeCell="H38" sqref="H38"/>
    </sheetView>
  </sheetViews>
  <sheetFormatPr defaultColWidth="9.1640625" defaultRowHeight="11.25" x14ac:dyDescent="0.2"/>
  <cols>
    <col min="1" max="1" width="59.83203125" style="29" customWidth="1"/>
    <col min="2" max="4" width="12.33203125" style="29" bestFit="1" customWidth="1"/>
    <col min="5" max="5" width="14" style="29" bestFit="1" customWidth="1"/>
    <col min="6" max="6" width="12.33203125" style="29" bestFit="1" customWidth="1"/>
    <col min="7" max="7" width="14.5" style="29" bestFit="1" customWidth="1"/>
    <col min="8" max="9" width="14" style="29" bestFit="1" customWidth="1"/>
    <col min="10" max="10" width="15" style="29" bestFit="1" customWidth="1"/>
    <col min="11" max="12" width="14" style="29" bestFit="1" customWidth="1"/>
    <col min="13" max="13" width="14.5" style="29" bestFit="1" customWidth="1"/>
    <col min="14" max="16384" width="9.1640625" style="29"/>
  </cols>
  <sheetData>
    <row r="1" spans="1:13" ht="15.75" x14ac:dyDescent="0.25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</row>
    <row r="2" spans="1:13" ht="15.75" x14ac:dyDescent="0.25">
      <c r="A2" s="161" t="s">
        <v>1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1:13" ht="18" x14ac:dyDescent="0.25">
      <c r="A3" s="162" t="s">
        <v>8315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</row>
    <row r="4" spans="1:13" ht="18" x14ac:dyDescent="0.25">
      <c r="A4" s="162" t="s">
        <v>8316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</row>
    <row r="5" spans="1:13" ht="18" x14ac:dyDescent="0.25">
      <c r="A5" s="162" t="s">
        <v>3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</row>
    <row r="6" spans="1:13" ht="18" x14ac:dyDescent="0.25">
      <c r="A6" s="162" t="s">
        <v>4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</row>
    <row r="7" spans="1:13" x14ac:dyDescent="0.2">
      <c r="A7" s="85" t="s">
        <v>5</v>
      </c>
      <c r="B7" s="160" t="s">
        <v>6</v>
      </c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</row>
    <row r="8" spans="1:13" x14ac:dyDescent="0.2">
      <c r="A8" s="85" t="s">
        <v>7</v>
      </c>
      <c r="B8" s="86" t="s">
        <v>8317</v>
      </c>
      <c r="C8" s="86" t="s">
        <v>8318</v>
      </c>
      <c r="D8" s="86" t="s">
        <v>8319</v>
      </c>
      <c r="E8" s="86" t="s">
        <v>8320</v>
      </c>
      <c r="F8" s="86" t="s">
        <v>8321</v>
      </c>
      <c r="G8" s="86" t="s">
        <v>291</v>
      </c>
      <c r="H8" s="86" t="s">
        <v>8322</v>
      </c>
      <c r="I8" s="86" t="s">
        <v>8323</v>
      </c>
      <c r="J8" s="86" t="s">
        <v>8324</v>
      </c>
      <c r="K8" s="86" t="s">
        <v>8325</v>
      </c>
      <c r="L8" s="86" t="s">
        <v>8326</v>
      </c>
      <c r="M8" s="86" t="s">
        <v>8327</v>
      </c>
    </row>
    <row r="9" spans="1:13" x14ac:dyDescent="0.2">
      <c r="A9" s="85" t="s">
        <v>7</v>
      </c>
      <c r="B9" s="86" t="s">
        <v>7</v>
      </c>
      <c r="C9" s="86" t="s">
        <v>7</v>
      </c>
      <c r="D9" s="86" t="s">
        <v>7</v>
      </c>
      <c r="E9" s="86" t="s">
        <v>7</v>
      </c>
      <c r="F9" s="86" t="s">
        <v>7</v>
      </c>
      <c r="G9" s="86" t="s">
        <v>7</v>
      </c>
      <c r="H9" s="86" t="s">
        <v>7</v>
      </c>
      <c r="I9" s="86" t="s">
        <v>7</v>
      </c>
      <c r="J9" s="86" t="s">
        <v>7</v>
      </c>
      <c r="K9" s="86" t="s">
        <v>7</v>
      </c>
      <c r="L9" s="86" t="s">
        <v>7</v>
      </c>
      <c r="M9" s="86" t="s">
        <v>7</v>
      </c>
    </row>
    <row r="10" spans="1:13" x14ac:dyDescent="0.2">
      <c r="A10" s="87" t="s">
        <v>8328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</row>
    <row r="11" spans="1:13" x14ac:dyDescent="0.2">
      <c r="A11" s="89" t="s">
        <v>8329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</row>
    <row r="12" spans="1:13" x14ac:dyDescent="0.2">
      <c r="A12" s="90" t="s">
        <v>8330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</row>
    <row r="13" spans="1:13" x14ac:dyDescent="0.2">
      <c r="A13" s="91" t="s">
        <v>8331</v>
      </c>
      <c r="B13" s="92">
        <v>0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92">
        <v>0</v>
      </c>
      <c r="I13" s="92">
        <v>0</v>
      </c>
      <c r="J13" s="92">
        <v>30000</v>
      </c>
      <c r="K13" s="92">
        <v>0</v>
      </c>
      <c r="L13" s="92">
        <v>130964.94</v>
      </c>
      <c r="M13" s="92">
        <v>241290.64</v>
      </c>
    </row>
    <row r="14" spans="1:13" x14ac:dyDescent="0.2">
      <c r="A14" s="91" t="s">
        <v>8332</v>
      </c>
      <c r="B14" s="92">
        <v>0</v>
      </c>
      <c r="C14" s="92">
        <v>0</v>
      </c>
      <c r="D14" s="92">
        <v>0</v>
      </c>
      <c r="E14" s="92">
        <v>0</v>
      </c>
      <c r="F14" s="92">
        <v>0</v>
      </c>
      <c r="G14" s="92">
        <v>0</v>
      </c>
      <c r="H14" s="92">
        <v>-435.68</v>
      </c>
      <c r="I14" s="92">
        <v>-2765.45</v>
      </c>
      <c r="J14" s="92">
        <v>-33.92</v>
      </c>
      <c r="K14" s="92">
        <v>-54691.8</v>
      </c>
      <c r="L14" s="92">
        <v>-11130.95</v>
      </c>
      <c r="M14" s="92">
        <v>-117510.55</v>
      </c>
    </row>
    <row r="15" spans="1:13" x14ac:dyDescent="0.2">
      <c r="A15" s="93" t="s">
        <v>8333</v>
      </c>
      <c r="B15" s="94">
        <f t="shared" ref="B15:M15" si="0">SUM(B13:B14)</f>
        <v>0</v>
      </c>
      <c r="C15" s="94">
        <f t="shared" si="0"/>
        <v>0</v>
      </c>
      <c r="D15" s="94">
        <f t="shared" si="0"/>
        <v>0</v>
      </c>
      <c r="E15" s="94">
        <f t="shared" si="0"/>
        <v>0</v>
      </c>
      <c r="F15" s="94">
        <f t="shared" si="0"/>
        <v>0</v>
      </c>
      <c r="G15" s="94">
        <f t="shared" si="0"/>
        <v>0</v>
      </c>
      <c r="H15" s="94">
        <f t="shared" si="0"/>
        <v>-435.68</v>
      </c>
      <c r="I15" s="94">
        <f t="shared" si="0"/>
        <v>-2765.45</v>
      </c>
      <c r="J15" s="94">
        <f t="shared" si="0"/>
        <v>29966.080000000002</v>
      </c>
      <c r="K15" s="94">
        <f t="shared" si="0"/>
        <v>-54691.8</v>
      </c>
      <c r="L15" s="94">
        <f t="shared" si="0"/>
        <v>119833.99</v>
      </c>
      <c r="M15" s="94">
        <f t="shared" si="0"/>
        <v>123780.09000000001</v>
      </c>
    </row>
    <row r="16" spans="1:13" x14ac:dyDescent="0.2">
      <c r="A16" s="90" t="s">
        <v>8334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</row>
    <row r="17" spans="1:13" x14ac:dyDescent="0.2">
      <c r="A17" s="91" t="s">
        <v>8335</v>
      </c>
      <c r="B17" s="92">
        <v>0</v>
      </c>
      <c r="C17" s="92">
        <v>0</v>
      </c>
      <c r="D17" s="92">
        <v>0</v>
      </c>
      <c r="E17" s="92">
        <v>-650707.54</v>
      </c>
      <c r="F17" s="92">
        <v>0</v>
      </c>
      <c r="G17" s="92">
        <v>32945683.899999999</v>
      </c>
      <c r="H17" s="92">
        <v>3387410.11</v>
      </c>
      <c r="I17" s="92">
        <v>5935079.9500000002</v>
      </c>
      <c r="J17" s="92">
        <v>372145.86</v>
      </c>
      <c r="K17" s="92">
        <v>738740.19</v>
      </c>
      <c r="L17" s="92">
        <v>879104.09</v>
      </c>
      <c r="M17" s="92">
        <v>12848563.66</v>
      </c>
    </row>
    <row r="18" spans="1:13" x14ac:dyDescent="0.2">
      <c r="A18" s="91" t="s">
        <v>8336</v>
      </c>
      <c r="B18" s="92">
        <v>0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92">
        <v>0</v>
      </c>
      <c r="I18" s="92">
        <v>0</v>
      </c>
      <c r="J18" s="92">
        <v>97947</v>
      </c>
      <c r="K18" s="92">
        <v>0</v>
      </c>
      <c r="L18" s="92">
        <v>0</v>
      </c>
      <c r="M18" s="92">
        <v>0</v>
      </c>
    </row>
    <row r="19" spans="1:13" x14ac:dyDescent="0.2">
      <c r="A19" s="91" t="s">
        <v>8337</v>
      </c>
      <c r="B19" s="92">
        <v>0</v>
      </c>
      <c r="C19" s="92">
        <v>0</v>
      </c>
      <c r="D19" s="92">
        <v>0</v>
      </c>
      <c r="E19" s="92">
        <v>0</v>
      </c>
      <c r="F19" s="92">
        <v>0</v>
      </c>
      <c r="G19" s="92">
        <v>-1428153.97</v>
      </c>
      <c r="H19" s="92">
        <v>0</v>
      </c>
      <c r="I19" s="92">
        <v>0</v>
      </c>
      <c r="J19" s="92">
        <v>-97947</v>
      </c>
      <c r="K19" s="92">
        <v>0</v>
      </c>
      <c r="L19" s="92">
        <v>0</v>
      </c>
      <c r="M19" s="92">
        <v>0</v>
      </c>
    </row>
    <row r="20" spans="1:13" x14ac:dyDescent="0.2">
      <c r="A20" s="91" t="s">
        <v>8338</v>
      </c>
      <c r="B20" s="92">
        <v>0</v>
      </c>
      <c r="C20" s="92">
        <v>0</v>
      </c>
      <c r="D20" s="92">
        <v>0</v>
      </c>
      <c r="E20" s="92">
        <v>0</v>
      </c>
      <c r="F20" s="92">
        <v>0</v>
      </c>
      <c r="G20" s="92">
        <v>5258318.68</v>
      </c>
      <c r="H20" s="92">
        <v>186080.66</v>
      </c>
      <c r="I20" s="92">
        <v>1070510.51</v>
      </c>
      <c r="J20" s="92">
        <v>232169.18</v>
      </c>
      <c r="K20" s="92">
        <v>294170.78000000003</v>
      </c>
      <c r="L20" s="92">
        <v>731766.18</v>
      </c>
      <c r="M20" s="92">
        <v>1819403.01</v>
      </c>
    </row>
    <row r="21" spans="1:13" x14ac:dyDescent="0.2">
      <c r="A21" s="91" t="s">
        <v>8339</v>
      </c>
      <c r="B21" s="92">
        <v>0</v>
      </c>
      <c r="C21" s="92">
        <v>0</v>
      </c>
      <c r="D21" s="92">
        <v>0</v>
      </c>
      <c r="E21" s="92">
        <v>0</v>
      </c>
      <c r="F21" s="92">
        <v>0</v>
      </c>
      <c r="G21" s="92">
        <v>1403377.54</v>
      </c>
      <c r="H21" s="92">
        <v>135165.82</v>
      </c>
      <c r="I21" s="92">
        <v>295927.18</v>
      </c>
      <c r="J21" s="92">
        <v>0</v>
      </c>
      <c r="K21" s="92">
        <v>0</v>
      </c>
      <c r="L21" s="92">
        <v>0</v>
      </c>
      <c r="M21" s="92">
        <v>0</v>
      </c>
    </row>
    <row r="22" spans="1:13" x14ac:dyDescent="0.2">
      <c r="A22" s="93" t="s">
        <v>8340</v>
      </c>
      <c r="B22" s="94">
        <f t="shared" ref="B22:M22" si="1">SUM(B17:B21)</f>
        <v>0</v>
      </c>
      <c r="C22" s="94">
        <f t="shared" si="1"/>
        <v>0</v>
      </c>
      <c r="D22" s="94">
        <f t="shared" si="1"/>
        <v>0</v>
      </c>
      <c r="E22" s="94">
        <f t="shared" si="1"/>
        <v>-650707.54</v>
      </c>
      <c r="F22" s="94">
        <f t="shared" si="1"/>
        <v>0</v>
      </c>
      <c r="G22" s="94">
        <f t="shared" si="1"/>
        <v>38179226.149999999</v>
      </c>
      <c r="H22" s="94">
        <f t="shared" si="1"/>
        <v>3708656.59</v>
      </c>
      <c r="I22" s="94">
        <f t="shared" si="1"/>
        <v>7301517.6399999997</v>
      </c>
      <c r="J22" s="94">
        <f t="shared" si="1"/>
        <v>604315.04</v>
      </c>
      <c r="K22" s="94">
        <f t="shared" si="1"/>
        <v>1032910.97</v>
      </c>
      <c r="L22" s="94">
        <f t="shared" si="1"/>
        <v>1610870.27</v>
      </c>
      <c r="M22" s="94">
        <f t="shared" si="1"/>
        <v>14667966.67</v>
      </c>
    </row>
    <row r="23" spans="1:13" x14ac:dyDescent="0.2">
      <c r="A23" s="95" t="s">
        <v>8341</v>
      </c>
      <c r="B23" s="94">
        <f t="shared" ref="B23:M23" si="2">SUM(B15,B22)</f>
        <v>0</v>
      </c>
      <c r="C23" s="94">
        <f t="shared" si="2"/>
        <v>0</v>
      </c>
      <c r="D23" s="94">
        <f t="shared" si="2"/>
        <v>0</v>
      </c>
      <c r="E23" s="94">
        <f t="shared" si="2"/>
        <v>-650707.54</v>
      </c>
      <c r="F23" s="94">
        <f t="shared" si="2"/>
        <v>0</v>
      </c>
      <c r="G23" s="94">
        <f t="shared" si="2"/>
        <v>38179226.149999999</v>
      </c>
      <c r="H23" s="94">
        <f t="shared" si="2"/>
        <v>3708220.9099999997</v>
      </c>
      <c r="I23" s="94">
        <f t="shared" si="2"/>
        <v>7298752.1899999995</v>
      </c>
      <c r="J23" s="94">
        <f t="shared" si="2"/>
        <v>634281.12</v>
      </c>
      <c r="K23" s="94">
        <f t="shared" si="2"/>
        <v>978219.16999999993</v>
      </c>
      <c r="L23" s="94">
        <f t="shared" si="2"/>
        <v>1730704.26</v>
      </c>
      <c r="M23" s="94">
        <f t="shared" si="2"/>
        <v>14791746.76</v>
      </c>
    </row>
    <row r="24" spans="1:13" x14ac:dyDescent="0.2">
      <c r="A24" s="89" t="s">
        <v>8342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</row>
    <row r="25" spans="1:13" x14ac:dyDescent="0.2">
      <c r="A25" s="90" t="s">
        <v>8343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</row>
    <row r="26" spans="1:13" x14ac:dyDescent="0.2">
      <c r="A26" s="91" t="s">
        <v>8343</v>
      </c>
      <c r="B26" s="92">
        <v>0</v>
      </c>
      <c r="C26" s="92">
        <v>0</v>
      </c>
      <c r="D26" s="92">
        <v>0</v>
      </c>
      <c r="E26" s="92">
        <v>0</v>
      </c>
      <c r="F26" s="92">
        <v>0</v>
      </c>
      <c r="G26" s="92">
        <v>0</v>
      </c>
      <c r="H26" s="92">
        <v>0</v>
      </c>
      <c r="I26" s="92">
        <v>0</v>
      </c>
      <c r="J26" s="92">
        <v>1284308.98</v>
      </c>
      <c r="K26" s="92">
        <v>0</v>
      </c>
      <c r="L26" s="92">
        <v>0</v>
      </c>
      <c r="M26" s="92">
        <v>-137547.51999999999</v>
      </c>
    </row>
    <row r="27" spans="1:13" x14ac:dyDescent="0.2">
      <c r="A27" s="91" t="s">
        <v>8344</v>
      </c>
      <c r="B27" s="92">
        <v>31042</v>
      </c>
      <c r="C27" s="92">
        <v>3225</v>
      </c>
      <c r="D27" s="92">
        <v>66695.8</v>
      </c>
      <c r="E27" s="92">
        <v>280094.32</v>
      </c>
      <c r="F27" s="92">
        <v>226202.12</v>
      </c>
      <c r="G27" s="92">
        <v>315360.34999999998</v>
      </c>
      <c r="H27" s="92">
        <v>571461.31999999995</v>
      </c>
      <c r="I27" s="92">
        <v>492205.31</v>
      </c>
      <c r="J27" s="92">
        <v>454666.67</v>
      </c>
      <c r="K27" s="92">
        <v>294479.34000000003</v>
      </c>
      <c r="L27" s="92">
        <v>213661.21</v>
      </c>
      <c r="M27" s="92">
        <v>-128401.58</v>
      </c>
    </row>
    <row r="28" spans="1:13" x14ac:dyDescent="0.2">
      <c r="A28" s="91" t="s">
        <v>8345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26568.29</v>
      </c>
      <c r="H28" s="92">
        <v>360170.13</v>
      </c>
      <c r="I28" s="92">
        <v>322244.44</v>
      </c>
      <c r="J28" s="92">
        <v>219600.96</v>
      </c>
      <c r="K28" s="92">
        <v>134126.79</v>
      </c>
      <c r="L28" s="92">
        <v>2916.67</v>
      </c>
      <c r="M28" s="92">
        <v>2916.67</v>
      </c>
    </row>
    <row r="29" spans="1:13" x14ac:dyDescent="0.2">
      <c r="A29" s="91" t="s">
        <v>8346</v>
      </c>
      <c r="B29" s="92">
        <v>0</v>
      </c>
      <c r="C29" s="92">
        <v>0</v>
      </c>
      <c r="D29" s="92">
        <v>30</v>
      </c>
      <c r="E29" s="92">
        <v>1431.34</v>
      </c>
      <c r="F29" s="92">
        <v>1528.1</v>
      </c>
      <c r="G29" s="92">
        <v>3476.43</v>
      </c>
      <c r="H29" s="92">
        <v>17558.88</v>
      </c>
      <c r="I29" s="92">
        <v>10353.51</v>
      </c>
      <c r="J29" s="92">
        <v>2184.36</v>
      </c>
      <c r="K29" s="92">
        <v>7430.34</v>
      </c>
      <c r="L29" s="92">
        <v>4820.8100000000004</v>
      </c>
      <c r="M29" s="92">
        <v>104.17</v>
      </c>
    </row>
    <row r="30" spans="1:13" x14ac:dyDescent="0.2">
      <c r="A30" s="91" t="s">
        <v>8347</v>
      </c>
      <c r="B30" s="92">
        <v>0</v>
      </c>
      <c r="C30" s="92">
        <v>0</v>
      </c>
      <c r="D30" s="92">
        <v>0</v>
      </c>
      <c r="E30" s="92">
        <v>0</v>
      </c>
      <c r="F30" s="92">
        <v>10000</v>
      </c>
      <c r="G30" s="92">
        <v>100000</v>
      </c>
      <c r="H30" s="92">
        <v>108072.33</v>
      </c>
      <c r="I30" s="92">
        <v>8241.4</v>
      </c>
      <c r="J30" s="92">
        <v>0</v>
      </c>
      <c r="K30" s="92">
        <v>100000</v>
      </c>
      <c r="L30" s="92">
        <v>0</v>
      </c>
      <c r="M30" s="92">
        <v>100000</v>
      </c>
    </row>
    <row r="31" spans="1:13" x14ac:dyDescent="0.2">
      <c r="A31" s="91" t="s">
        <v>8348</v>
      </c>
      <c r="B31" s="92">
        <v>0</v>
      </c>
      <c r="C31" s="92">
        <v>0</v>
      </c>
      <c r="D31" s="92">
        <v>0</v>
      </c>
      <c r="E31" s="92">
        <v>25574.400000000001</v>
      </c>
      <c r="F31" s="92">
        <v>5916</v>
      </c>
      <c r="G31" s="92">
        <v>3013</v>
      </c>
      <c r="H31" s="92">
        <v>24332.54</v>
      </c>
      <c r="I31" s="92">
        <v>50549.58</v>
      </c>
      <c r="J31" s="92">
        <v>51301.91</v>
      </c>
      <c r="K31" s="92">
        <v>26369.759999999998</v>
      </c>
      <c r="L31" s="92">
        <v>14498.83</v>
      </c>
      <c r="M31" s="92">
        <v>948</v>
      </c>
    </row>
    <row r="32" spans="1:13" x14ac:dyDescent="0.2">
      <c r="A32" s="91" t="s">
        <v>8349</v>
      </c>
      <c r="B32" s="92">
        <v>0</v>
      </c>
      <c r="C32" s="92">
        <v>0</v>
      </c>
      <c r="D32" s="92">
        <v>0</v>
      </c>
      <c r="E32" s="92">
        <v>0</v>
      </c>
      <c r="F32" s="92">
        <v>19517.490000000002</v>
      </c>
      <c r="G32" s="92">
        <v>15516.92</v>
      </c>
      <c r="H32" s="92">
        <v>110384.43</v>
      </c>
      <c r="I32" s="92">
        <v>-8355883.8899999997</v>
      </c>
      <c r="J32" s="92">
        <v>8149360.9699999997</v>
      </c>
      <c r="K32" s="92">
        <v>325115.07</v>
      </c>
      <c r="L32" s="92">
        <v>463160.78</v>
      </c>
      <c r="M32" s="92">
        <v>91942.45</v>
      </c>
    </row>
    <row r="33" spans="1:13" x14ac:dyDescent="0.2">
      <c r="A33" s="93" t="s">
        <v>8350</v>
      </c>
      <c r="B33" s="94">
        <f t="shared" ref="B33:M33" si="3">SUM(B26:B32)</f>
        <v>31042</v>
      </c>
      <c r="C33" s="94">
        <f t="shared" si="3"/>
        <v>3225</v>
      </c>
      <c r="D33" s="94">
        <f t="shared" si="3"/>
        <v>66725.8</v>
      </c>
      <c r="E33" s="94">
        <f t="shared" si="3"/>
        <v>307100.06000000006</v>
      </c>
      <c r="F33" s="94">
        <f t="shared" si="3"/>
        <v>263163.71000000002</v>
      </c>
      <c r="G33" s="94">
        <f t="shared" si="3"/>
        <v>463934.98999999993</v>
      </c>
      <c r="H33" s="94">
        <f t="shared" si="3"/>
        <v>1191979.6299999999</v>
      </c>
      <c r="I33" s="94">
        <f t="shared" si="3"/>
        <v>-7472289.6499999994</v>
      </c>
      <c r="J33" s="94">
        <f t="shared" si="3"/>
        <v>10161423.85</v>
      </c>
      <c r="K33" s="94">
        <f t="shared" si="3"/>
        <v>887521.3</v>
      </c>
      <c r="L33" s="94">
        <f t="shared" si="3"/>
        <v>699058.3</v>
      </c>
      <c r="M33" s="94">
        <f t="shared" si="3"/>
        <v>-70037.810000000012</v>
      </c>
    </row>
    <row r="34" spans="1:13" x14ac:dyDescent="0.2">
      <c r="A34" s="90" t="s">
        <v>8351</v>
      </c>
      <c r="B34" s="88"/>
      <c r="C34" s="88"/>
      <c r="D34" s="88"/>
      <c r="E34" s="88"/>
      <c r="F34" s="88"/>
      <c r="G34" s="88"/>
      <c r="H34" s="88" t="s">
        <v>8926</v>
      </c>
      <c r="I34" s="88"/>
      <c r="J34" s="88"/>
      <c r="K34" s="88"/>
      <c r="L34" s="88"/>
      <c r="M34" s="88"/>
    </row>
    <row r="35" spans="1:13" x14ac:dyDescent="0.2">
      <c r="A35" s="91" t="s">
        <v>8352</v>
      </c>
      <c r="B35" s="92">
        <v>170376.66</v>
      </c>
      <c r="C35" s="92">
        <v>225150.26</v>
      </c>
      <c r="D35" s="92">
        <v>-12170.1</v>
      </c>
      <c r="E35" s="92">
        <v>369243.21</v>
      </c>
      <c r="F35" s="92">
        <v>-808653.14</v>
      </c>
      <c r="G35" s="92">
        <v>27272254.670000002</v>
      </c>
      <c r="H35" s="118">
        <v>2639865.56</v>
      </c>
      <c r="I35" s="92">
        <v>6944149.3899999997</v>
      </c>
      <c r="J35" s="92">
        <v>-38450.35</v>
      </c>
      <c r="K35" s="92">
        <v>1013484.31</v>
      </c>
      <c r="L35" s="92">
        <v>1512264.43</v>
      </c>
      <c r="M35" s="92">
        <v>4003391.81</v>
      </c>
    </row>
    <row r="36" spans="1:13" x14ac:dyDescent="0.2">
      <c r="A36" s="91" t="s">
        <v>8353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3451.47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</row>
    <row r="37" spans="1:13" x14ac:dyDescent="0.2">
      <c r="A37" s="91" t="s">
        <v>8354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186947.96</v>
      </c>
      <c r="H37" s="92">
        <v>-85051.09</v>
      </c>
      <c r="I37" s="92">
        <v>-86444.78</v>
      </c>
      <c r="J37" s="92">
        <v>0</v>
      </c>
      <c r="K37" s="92">
        <v>0</v>
      </c>
      <c r="L37" s="92">
        <v>0</v>
      </c>
      <c r="M37" s="92">
        <v>0</v>
      </c>
    </row>
    <row r="38" spans="1:13" x14ac:dyDescent="0.2">
      <c r="A38" s="91" t="s">
        <v>8355</v>
      </c>
      <c r="B38" s="92">
        <v>0</v>
      </c>
      <c r="C38" s="92">
        <v>0</v>
      </c>
      <c r="D38" s="92">
        <v>0</v>
      </c>
      <c r="E38" s="92">
        <v>0</v>
      </c>
      <c r="F38" s="92">
        <v>1310.29</v>
      </c>
      <c r="G38" s="92">
        <v>3826.07</v>
      </c>
      <c r="H38" s="92">
        <v>6939.02</v>
      </c>
      <c r="I38" s="92">
        <v>3886.71</v>
      </c>
      <c r="J38" s="92">
        <v>10300.26</v>
      </c>
      <c r="K38" s="92">
        <v>11659.48</v>
      </c>
      <c r="L38" s="92">
        <v>10551.89</v>
      </c>
      <c r="M38" s="92">
        <v>41764.230000000003</v>
      </c>
    </row>
    <row r="39" spans="1:13" x14ac:dyDescent="0.2">
      <c r="A39" s="93" t="s">
        <v>8356</v>
      </c>
      <c r="B39" s="94">
        <f t="shared" ref="B39:M39" si="4">SUM(B35:B38)</f>
        <v>170376.66</v>
      </c>
      <c r="C39" s="94">
        <f t="shared" si="4"/>
        <v>225150.26</v>
      </c>
      <c r="D39" s="94">
        <f t="shared" si="4"/>
        <v>-12170.1</v>
      </c>
      <c r="E39" s="94">
        <f t="shared" si="4"/>
        <v>369243.21</v>
      </c>
      <c r="F39" s="94">
        <f t="shared" si="4"/>
        <v>-807342.85</v>
      </c>
      <c r="G39" s="94">
        <f t="shared" si="4"/>
        <v>27466480.170000002</v>
      </c>
      <c r="H39" s="94">
        <f t="shared" si="4"/>
        <v>2561753.4900000002</v>
      </c>
      <c r="I39" s="94">
        <f t="shared" si="4"/>
        <v>6861591.3199999994</v>
      </c>
      <c r="J39" s="94">
        <f t="shared" si="4"/>
        <v>-28150.089999999997</v>
      </c>
      <c r="K39" s="94">
        <f t="shared" si="4"/>
        <v>1025143.79</v>
      </c>
      <c r="L39" s="94">
        <f t="shared" si="4"/>
        <v>1522816.3199999998</v>
      </c>
      <c r="M39" s="94">
        <f t="shared" si="4"/>
        <v>4045156.04</v>
      </c>
    </row>
    <row r="40" spans="1:13" x14ac:dyDescent="0.2">
      <c r="A40" s="90" t="s">
        <v>8357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</row>
    <row r="41" spans="1:13" x14ac:dyDescent="0.2">
      <c r="A41" s="91" t="s">
        <v>8358</v>
      </c>
      <c r="B41" s="92">
        <v>114507.14</v>
      </c>
      <c r="C41" s="92">
        <v>39463.760000000002</v>
      </c>
      <c r="D41" s="92">
        <v>70790.84</v>
      </c>
      <c r="E41" s="92">
        <v>4742.4399999999996</v>
      </c>
      <c r="F41" s="92">
        <v>38742.89</v>
      </c>
      <c r="G41" s="92">
        <v>1371255.81</v>
      </c>
      <c r="H41" s="92">
        <v>190640.5</v>
      </c>
      <c r="I41" s="92">
        <v>937382.8</v>
      </c>
      <c r="J41" s="92">
        <v>112752.04</v>
      </c>
      <c r="K41" s="92">
        <v>236826.13</v>
      </c>
      <c r="L41" s="92">
        <v>563149.25</v>
      </c>
      <c r="M41" s="92">
        <v>772626.89</v>
      </c>
    </row>
    <row r="42" spans="1:13" x14ac:dyDescent="0.2">
      <c r="A42" s="91" t="s">
        <v>8359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76774.350000000006</v>
      </c>
      <c r="H42" s="92">
        <v>-76774.350000000006</v>
      </c>
      <c r="I42" s="92">
        <v>0</v>
      </c>
      <c r="J42" s="92">
        <v>247.5</v>
      </c>
      <c r="K42" s="92">
        <v>488.42</v>
      </c>
      <c r="L42" s="92">
        <v>9478.57</v>
      </c>
      <c r="M42" s="92">
        <v>86840.24</v>
      </c>
    </row>
    <row r="43" spans="1:13" x14ac:dyDescent="0.2">
      <c r="A43" s="91" t="s">
        <v>8360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-0.16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</row>
    <row r="44" spans="1:13" x14ac:dyDescent="0.2">
      <c r="A44" s="91" t="s">
        <v>8361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109621.04</v>
      </c>
      <c r="H44" s="92">
        <v>0</v>
      </c>
      <c r="I44" s="92">
        <v>54.4</v>
      </c>
      <c r="J44" s="92">
        <v>0</v>
      </c>
      <c r="K44" s="92">
        <v>0</v>
      </c>
      <c r="L44" s="92">
        <v>0</v>
      </c>
      <c r="M44" s="92">
        <v>171808.61</v>
      </c>
    </row>
    <row r="45" spans="1:13" x14ac:dyDescent="0.2">
      <c r="A45" s="91" t="s">
        <v>8362</v>
      </c>
      <c r="B45" s="92">
        <v>0</v>
      </c>
      <c r="C45" s="92">
        <v>0</v>
      </c>
      <c r="D45" s="92">
        <v>0</v>
      </c>
      <c r="E45" s="92">
        <v>0</v>
      </c>
      <c r="F45" s="92">
        <v>0</v>
      </c>
      <c r="G45" s="92">
        <v>0</v>
      </c>
      <c r="H45" s="92">
        <v>214755.19</v>
      </c>
      <c r="I45" s="92">
        <v>216026.96</v>
      </c>
      <c r="J45" s="92">
        <v>321275.61</v>
      </c>
      <c r="K45" s="92">
        <v>214113.9</v>
      </c>
      <c r="L45" s="92">
        <v>159806.92000000001</v>
      </c>
      <c r="M45" s="92">
        <v>178399.44</v>
      </c>
    </row>
    <row r="46" spans="1:13" x14ac:dyDescent="0.2">
      <c r="A46" s="91" t="s">
        <v>8363</v>
      </c>
      <c r="B46" s="92">
        <v>0</v>
      </c>
      <c r="C46" s="92">
        <v>0</v>
      </c>
      <c r="D46" s="92">
        <v>0</v>
      </c>
      <c r="E46" s="92">
        <v>0</v>
      </c>
      <c r="F46" s="92">
        <v>0</v>
      </c>
      <c r="G46" s="92">
        <v>0</v>
      </c>
      <c r="H46" s="92">
        <v>14801.09</v>
      </c>
      <c r="I46" s="92">
        <v>14858.15</v>
      </c>
      <c r="J46" s="92">
        <v>22599.9</v>
      </c>
      <c r="K46" s="92">
        <v>14570.09</v>
      </c>
      <c r="L46" s="92">
        <v>12156.46</v>
      </c>
      <c r="M46" s="92">
        <v>11315.82</v>
      </c>
    </row>
    <row r="47" spans="1:13" x14ac:dyDescent="0.2">
      <c r="A47" s="93" t="s">
        <v>8364</v>
      </c>
      <c r="B47" s="94">
        <f t="shared" ref="B47:M47" si="5">SUM(B41:B46)</f>
        <v>114507.14</v>
      </c>
      <c r="C47" s="94">
        <f t="shared" si="5"/>
        <v>39463.760000000002</v>
      </c>
      <c r="D47" s="94">
        <f t="shared" si="5"/>
        <v>70790.84</v>
      </c>
      <c r="E47" s="94">
        <f t="shared" si="5"/>
        <v>4742.4399999999996</v>
      </c>
      <c r="F47" s="94">
        <f t="shared" si="5"/>
        <v>38742.89</v>
      </c>
      <c r="G47" s="94">
        <f t="shared" si="5"/>
        <v>1557651.0400000003</v>
      </c>
      <c r="H47" s="94">
        <f t="shared" si="5"/>
        <v>343422.43</v>
      </c>
      <c r="I47" s="94">
        <f t="shared" si="5"/>
        <v>1168322.31</v>
      </c>
      <c r="J47" s="94">
        <f t="shared" si="5"/>
        <v>456875.05</v>
      </c>
      <c r="K47" s="94">
        <f t="shared" si="5"/>
        <v>465998.54000000004</v>
      </c>
      <c r="L47" s="94">
        <f t="shared" si="5"/>
        <v>744591.2</v>
      </c>
      <c r="M47" s="94">
        <f t="shared" si="5"/>
        <v>1220991</v>
      </c>
    </row>
    <row r="48" spans="1:13" x14ac:dyDescent="0.2">
      <c r="A48" s="90" t="s">
        <v>8365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</row>
    <row r="49" spans="1:13" x14ac:dyDescent="0.2">
      <c r="A49" s="91" t="s">
        <v>8366</v>
      </c>
      <c r="B49" s="92">
        <v>0</v>
      </c>
      <c r="C49" s="92">
        <v>0</v>
      </c>
      <c r="D49" s="92">
        <v>0</v>
      </c>
      <c r="E49" s="92">
        <v>0</v>
      </c>
      <c r="F49" s="92">
        <v>10537.28</v>
      </c>
      <c r="G49" s="92">
        <v>45181.33</v>
      </c>
      <c r="H49" s="92">
        <v>4174.2</v>
      </c>
      <c r="I49" s="92">
        <v>2131.6799999999998</v>
      </c>
      <c r="J49" s="92">
        <v>4325.34</v>
      </c>
      <c r="K49" s="92">
        <v>1165.8399999999999</v>
      </c>
      <c r="L49" s="92">
        <v>270.63</v>
      </c>
      <c r="M49" s="92">
        <v>1725.11</v>
      </c>
    </row>
    <row r="50" spans="1:13" x14ac:dyDescent="0.2">
      <c r="A50" s="91" t="s">
        <v>8367</v>
      </c>
      <c r="B50" s="92">
        <v>0</v>
      </c>
      <c r="C50" s="92">
        <v>0</v>
      </c>
      <c r="D50" s="92">
        <v>0</v>
      </c>
      <c r="E50" s="92">
        <v>0</v>
      </c>
      <c r="F50" s="92">
        <v>8303.64</v>
      </c>
      <c r="G50" s="92">
        <v>264822.71000000002</v>
      </c>
      <c r="H50" s="92">
        <v>56769.09</v>
      </c>
      <c r="I50" s="92">
        <v>13206.28</v>
      </c>
      <c r="J50" s="92">
        <v>12058.28</v>
      </c>
      <c r="K50" s="92">
        <v>11981.82</v>
      </c>
      <c r="L50" s="92">
        <v>35924.07</v>
      </c>
      <c r="M50" s="92">
        <v>20080.38</v>
      </c>
    </row>
    <row r="51" spans="1:13" x14ac:dyDescent="0.2">
      <c r="A51" s="91" t="s">
        <v>8368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4316.18</v>
      </c>
      <c r="H51" s="92">
        <v>0</v>
      </c>
      <c r="I51" s="92">
        <v>159.32</v>
      </c>
      <c r="J51" s="92">
        <v>13.18</v>
      </c>
      <c r="K51" s="92">
        <v>996.67</v>
      </c>
      <c r="L51" s="92">
        <v>4097.13</v>
      </c>
      <c r="M51" s="92">
        <v>11093.83</v>
      </c>
    </row>
    <row r="52" spans="1:13" x14ac:dyDescent="0.2">
      <c r="A52" s="91" t="s">
        <v>8369</v>
      </c>
      <c r="B52" s="92">
        <v>0</v>
      </c>
      <c r="C52" s="92">
        <v>0</v>
      </c>
      <c r="D52" s="92">
        <v>0</v>
      </c>
      <c r="E52" s="92">
        <v>0</v>
      </c>
      <c r="F52" s="92">
        <v>4450</v>
      </c>
      <c r="G52" s="92">
        <v>392405.44</v>
      </c>
      <c r="H52" s="92">
        <v>11046.5</v>
      </c>
      <c r="I52" s="92">
        <v>0</v>
      </c>
      <c r="J52" s="92">
        <v>0</v>
      </c>
      <c r="K52" s="92">
        <v>3041.84</v>
      </c>
      <c r="L52" s="92">
        <v>0</v>
      </c>
      <c r="M52" s="92">
        <v>9155.0300000000007</v>
      </c>
    </row>
    <row r="53" spans="1:13" x14ac:dyDescent="0.2">
      <c r="A53" s="91" t="s">
        <v>8370</v>
      </c>
      <c r="B53" s="92">
        <v>0</v>
      </c>
      <c r="C53" s="92">
        <v>0</v>
      </c>
      <c r="D53" s="92">
        <v>0</v>
      </c>
      <c r="E53" s="92">
        <v>0</v>
      </c>
      <c r="F53" s="92">
        <v>0</v>
      </c>
      <c r="G53" s="92">
        <v>1591044.52</v>
      </c>
      <c r="H53" s="92">
        <v>8611.32</v>
      </c>
      <c r="I53" s="92">
        <v>8611.33</v>
      </c>
      <c r="J53" s="92">
        <v>23669.759999999998</v>
      </c>
      <c r="K53" s="92">
        <v>25173.01</v>
      </c>
      <c r="L53" s="92">
        <v>168319.5</v>
      </c>
      <c r="M53" s="92">
        <v>195040.88</v>
      </c>
    </row>
    <row r="54" spans="1:13" x14ac:dyDescent="0.2">
      <c r="A54" s="91" t="s">
        <v>8371</v>
      </c>
      <c r="B54" s="92">
        <v>0</v>
      </c>
      <c r="C54" s="92">
        <v>0</v>
      </c>
      <c r="D54" s="92">
        <v>0</v>
      </c>
      <c r="E54" s="92">
        <v>0</v>
      </c>
      <c r="F54" s="92">
        <v>0</v>
      </c>
      <c r="G54" s="92">
        <v>110673.16</v>
      </c>
      <c r="H54" s="92">
        <v>0</v>
      </c>
      <c r="I54" s="92">
        <v>0</v>
      </c>
      <c r="J54" s="92">
        <v>0</v>
      </c>
      <c r="K54" s="92">
        <v>0</v>
      </c>
      <c r="L54" s="92">
        <v>18.920000000000002</v>
      </c>
      <c r="M54" s="92">
        <v>0</v>
      </c>
    </row>
    <row r="55" spans="1:13" x14ac:dyDescent="0.2">
      <c r="A55" s="93" t="s">
        <v>8372</v>
      </c>
      <c r="B55" s="94">
        <f t="shared" ref="B55:M55" si="6">SUM(B49:B54)</f>
        <v>0</v>
      </c>
      <c r="C55" s="94">
        <f t="shared" si="6"/>
        <v>0</v>
      </c>
      <c r="D55" s="94">
        <f t="shared" si="6"/>
        <v>0</v>
      </c>
      <c r="E55" s="94">
        <f t="shared" si="6"/>
        <v>0</v>
      </c>
      <c r="F55" s="94">
        <f t="shared" si="6"/>
        <v>23290.92</v>
      </c>
      <c r="G55" s="94">
        <f t="shared" si="6"/>
        <v>2408443.3400000003</v>
      </c>
      <c r="H55" s="94">
        <f t="shared" si="6"/>
        <v>80601.109999999986</v>
      </c>
      <c r="I55" s="94">
        <f t="shared" si="6"/>
        <v>24108.61</v>
      </c>
      <c r="J55" s="94">
        <f t="shared" si="6"/>
        <v>40066.559999999998</v>
      </c>
      <c r="K55" s="94">
        <f t="shared" si="6"/>
        <v>42359.179999999993</v>
      </c>
      <c r="L55" s="94">
        <f t="shared" si="6"/>
        <v>208630.25</v>
      </c>
      <c r="M55" s="94">
        <f t="shared" si="6"/>
        <v>237095.23</v>
      </c>
    </row>
    <row r="56" spans="1:13" x14ac:dyDescent="0.2">
      <c r="A56" s="95" t="s">
        <v>8373</v>
      </c>
      <c r="B56" s="94">
        <f t="shared" ref="B56:M56" si="7">SUM(B33,B39,B47,B55)</f>
        <v>315925.8</v>
      </c>
      <c r="C56" s="94">
        <f t="shared" si="7"/>
        <v>267839.02</v>
      </c>
      <c r="D56" s="94">
        <f t="shared" si="7"/>
        <v>125346.54000000001</v>
      </c>
      <c r="E56" s="94">
        <f t="shared" si="7"/>
        <v>681085.71</v>
      </c>
      <c r="F56" s="94">
        <f t="shared" si="7"/>
        <v>-482145.3299999999</v>
      </c>
      <c r="G56" s="94">
        <f t="shared" si="7"/>
        <v>31896509.539999999</v>
      </c>
      <c r="H56" s="94">
        <f t="shared" si="7"/>
        <v>4177756.66</v>
      </c>
      <c r="I56" s="94">
        <f t="shared" si="7"/>
        <v>581732.59</v>
      </c>
      <c r="J56" s="94">
        <f t="shared" si="7"/>
        <v>10630215.370000001</v>
      </c>
      <c r="K56" s="94">
        <f t="shared" si="7"/>
        <v>2421022.81</v>
      </c>
      <c r="L56" s="94">
        <f t="shared" si="7"/>
        <v>3175096.0700000003</v>
      </c>
      <c r="M56" s="94">
        <f t="shared" si="7"/>
        <v>5433204.4600000009</v>
      </c>
    </row>
    <row r="57" spans="1:13" x14ac:dyDescent="0.2">
      <c r="A57" s="96" t="s">
        <v>8374</v>
      </c>
      <c r="B57" s="97">
        <f t="shared" ref="B57:M57" si="8">B23-B56</f>
        <v>-315925.8</v>
      </c>
      <c r="C57" s="97">
        <f t="shared" si="8"/>
        <v>-267839.02</v>
      </c>
      <c r="D57" s="97">
        <f t="shared" si="8"/>
        <v>-125346.54000000001</v>
      </c>
      <c r="E57" s="97">
        <f t="shared" si="8"/>
        <v>-1331793.25</v>
      </c>
      <c r="F57" s="97">
        <f t="shared" si="8"/>
        <v>482145.3299999999</v>
      </c>
      <c r="G57" s="97">
        <f t="shared" si="8"/>
        <v>6282716.6099999994</v>
      </c>
      <c r="H57" s="97">
        <f t="shared" si="8"/>
        <v>-469535.75000000047</v>
      </c>
      <c r="I57" s="97">
        <f t="shared" si="8"/>
        <v>6717019.5999999996</v>
      </c>
      <c r="J57" s="97">
        <f t="shared" si="8"/>
        <v>-9995934.2500000019</v>
      </c>
      <c r="K57" s="97">
        <f t="shared" si="8"/>
        <v>-1442803.6400000001</v>
      </c>
      <c r="L57" s="97">
        <f t="shared" si="8"/>
        <v>-1444391.8100000003</v>
      </c>
      <c r="M57" s="97">
        <f t="shared" si="8"/>
        <v>9358542.2999999989</v>
      </c>
    </row>
    <row r="58" spans="1:13" x14ac:dyDescent="0.2">
      <c r="A58" s="89" t="s">
        <v>8375</v>
      </c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</row>
    <row r="59" spans="1:13" x14ac:dyDescent="0.2">
      <c r="A59" s="90" t="s">
        <v>8376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</row>
    <row r="60" spans="1:13" x14ac:dyDescent="0.2">
      <c r="A60" s="91" t="s">
        <v>8376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1640</v>
      </c>
    </row>
    <row r="61" spans="1:13" x14ac:dyDescent="0.2">
      <c r="A61" s="91" t="s">
        <v>8377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302.68</v>
      </c>
      <c r="M61" s="92">
        <v>0</v>
      </c>
    </row>
    <row r="62" spans="1:13" x14ac:dyDescent="0.2">
      <c r="A62" s="91" t="s">
        <v>8378</v>
      </c>
      <c r="B62" s="92">
        <v>0</v>
      </c>
      <c r="C62" s="92">
        <v>0</v>
      </c>
      <c r="D62" s="92">
        <v>0</v>
      </c>
      <c r="E62" s="92">
        <v>0</v>
      </c>
      <c r="F62" s="92">
        <v>0</v>
      </c>
      <c r="G62" s="92">
        <v>0</v>
      </c>
      <c r="H62" s="92">
        <v>0</v>
      </c>
      <c r="I62" s="92">
        <v>0</v>
      </c>
      <c r="J62" s="92">
        <v>0</v>
      </c>
      <c r="K62" s="92">
        <v>0</v>
      </c>
      <c r="L62" s="92">
        <v>0</v>
      </c>
      <c r="M62" s="92">
        <v>120</v>
      </c>
    </row>
    <row r="63" spans="1:13" x14ac:dyDescent="0.2">
      <c r="A63" s="93" t="s">
        <v>8379</v>
      </c>
      <c r="B63" s="94">
        <f t="shared" ref="B63:M63" si="9">SUM(B60:B62)</f>
        <v>0</v>
      </c>
      <c r="C63" s="94">
        <f t="shared" si="9"/>
        <v>0</v>
      </c>
      <c r="D63" s="94">
        <f t="shared" si="9"/>
        <v>0</v>
      </c>
      <c r="E63" s="94">
        <f t="shared" si="9"/>
        <v>0</v>
      </c>
      <c r="F63" s="94">
        <f t="shared" si="9"/>
        <v>0</v>
      </c>
      <c r="G63" s="94">
        <f t="shared" si="9"/>
        <v>0</v>
      </c>
      <c r="H63" s="94">
        <f t="shared" si="9"/>
        <v>0</v>
      </c>
      <c r="I63" s="94">
        <f t="shared" si="9"/>
        <v>0</v>
      </c>
      <c r="J63" s="94">
        <f t="shared" si="9"/>
        <v>0</v>
      </c>
      <c r="K63" s="94">
        <f t="shared" si="9"/>
        <v>0</v>
      </c>
      <c r="L63" s="94">
        <f t="shared" si="9"/>
        <v>302.68</v>
      </c>
      <c r="M63" s="94">
        <f t="shared" si="9"/>
        <v>1760</v>
      </c>
    </row>
    <row r="64" spans="1:13" x14ac:dyDescent="0.2">
      <c r="A64" s="90" t="s">
        <v>8380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</row>
    <row r="65" spans="1:13" x14ac:dyDescent="0.2">
      <c r="A65" s="91" t="s">
        <v>8381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29.04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</row>
    <row r="66" spans="1:13" x14ac:dyDescent="0.2">
      <c r="A66" s="91" t="s">
        <v>8382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-3124.14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</row>
    <row r="67" spans="1:13" x14ac:dyDescent="0.2">
      <c r="A67" s="91" t="s">
        <v>8383</v>
      </c>
      <c r="B67" s="92">
        <v>0</v>
      </c>
      <c r="C67" s="92">
        <v>0</v>
      </c>
      <c r="D67" s="92">
        <v>0</v>
      </c>
      <c r="E67" s="92">
        <v>0</v>
      </c>
      <c r="F67" s="92">
        <v>1864.08</v>
      </c>
      <c r="G67" s="92">
        <v>39285.01</v>
      </c>
      <c r="H67" s="92">
        <v>28830.33</v>
      </c>
      <c r="I67" s="92">
        <v>15749.34</v>
      </c>
      <c r="J67" s="92">
        <v>23016.84</v>
      </c>
      <c r="K67" s="92">
        <v>15453.46</v>
      </c>
      <c r="L67" s="92">
        <v>0</v>
      </c>
      <c r="M67" s="92">
        <v>0</v>
      </c>
    </row>
    <row r="68" spans="1:13" x14ac:dyDescent="0.2">
      <c r="A68" s="91" t="s">
        <v>8384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27</v>
      </c>
      <c r="I68" s="92">
        <v>-240.92</v>
      </c>
      <c r="J68" s="92">
        <v>0</v>
      </c>
      <c r="K68" s="92">
        <v>0</v>
      </c>
      <c r="L68" s="92">
        <v>0</v>
      </c>
      <c r="M68" s="92">
        <v>0</v>
      </c>
    </row>
    <row r="69" spans="1:13" x14ac:dyDescent="0.2">
      <c r="A69" s="91" t="s">
        <v>8385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-695.19</v>
      </c>
      <c r="J69" s="92">
        <v>0</v>
      </c>
      <c r="K69" s="92">
        <v>0</v>
      </c>
      <c r="L69" s="92">
        <v>0</v>
      </c>
      <c r="M69" s="92">
        <v>0</v>
      </c>
    </row>
    <row r="70" spans="1:13" x14ac:dyDescent="0.2">
      <c r="A70" s="93" t="s">
        <v>8386</v>
      </c>
      <c r="B70" s="94">
        <f t="shared" ref="B70:M70" si="10">SUM(B65:B69)</f>
        <v>0</v>
      </c>
      <c r="C70" s="94">
        <f t="shared" si="10"/>
        <v>0</v>
      </c>
      <c r="D70" s="94">
        <f t="shared" si="10"/>
        <v>0</v>
      </c>
      <c r="E70" s="94">
        <f t="shared" si="10"/>
        <v>0</v>
      </c>
      <c r="F70" s="94">
        <f t="shared" si="10"/>
        <v>1864.08</v>
      </c>
      <c r="G70" s="94">
        <f t="shared" si="10"/>
        <v>39285.01</v>
      </c>
      <c r="H70" s="94">
        <f t="shared" si="10"/>
        <v>25762.230000000003</v>
      </c>
      <c r="I70" s="94">
        <f t="shared" si="10"/>
        <v>14813.23</v>
      </c>
      <c r="J70" s="94">
        <f t="shared" si="10"/>
        <v>23016.84</v>
      </c>
      <c r="K70" s="94">
        <f t="shared" si="10"/>
        <v>15453.46</v>
      </c>
      <c r="L70" s="94">
        <f t="shared" si="10"/>
        <v>0</v>
      </c>
      <c r="M70" s="94">
        <f t="shared" si="10"/>
        <v>0</v>
      </c>
    </row>
    <row r="71" spans="1:13" x14ac:dyDescent="0.2">
      <c r="A71" s="98" t="s">
        <v>8387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218515.46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</row>
    <row r="72" spans="1:13" x14ac:dyDescent="0.2">
      <c r="A72" s="90" t="s">
        <v>8388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</row>
    <row r="73" spans="1:13" x14ac:dyDescent="0.2">
      <c r="A73" s="91" t="s">
        <v>8389</v>
      </c>
      <c r="B73" s="92">
        <v>0</v>
      </c>
      <c r="C73" s="92">
        <v>0</v>
      </c>
      <c r="D73" s="92">
        <v>0</v>
      </c>
      <c r="E73" s="92">
        <v>0</v>
      </c>
      <c r="F73" s="92">
        <v>0</v>
      </c>
      <c r="G73" s="92">
        <v>601004.76</v>
      </c>
      <c r="H73" s="92">
        <v>11472.4</v>
      </c>
      <c r="I73" s="92">
        <v>103846.15</v>
      </c>
      <c r="J73" s="92">
        <v>139598.16</v>
      </c>
      <c r="K73" s="92">
        <v>212236.48</v>
      </c>
      <c r="L73" s="92">
        <v>100000</v>
      </c>
      <c r="M73" s="92">
        <v>133060</v>
      </c>
    </row>
    <row r="74" spans="1:13" x14ac:dyDescent="0.2">
      <c r="A74" s="91" t="s">
        <v>8390</v>
      </c>
      <c r="B74" s="92">
        <v>0</v>
      </c>
      <c r="C74" s="92">
        <v>0</v>
      </c>
      <c r="D74" s="92">
        <v>0</v>
      </c>
      <c r="E74" s="92">
        <v>0</v>
      </c>
      <c r="F74" s="92">
        <v>0</v>
      </c>
      <c r="G74" s="92">
        <v>149985.04999999999</v>
      </c>
      <c r="H74" s="92">
        <v>405.86</v>
      </c>
      <c r="I74" s="92">
        <v>0</v>
      </c>
      <c r="J74" s="92">
        <v>0</v>
      </c>
      <c r="K74" s="92">
        <v>1409.85</v>
      </c>
      <c r="L74" s="92">
        <v>2066.7600000000002</v>
      </c>
      <c r="M74" s="92">
        <v>384.6</v>
      </c>
    </row>
    <row r="75" spans="1:13" x14ac:dyDescent="0.2">
      <c r="A75" s="91" t="s">
        <v>8391</v>
      </c>
      <c r="B75" s="92">
        <v>0</v>
      </c>
      <c r="C75" s="92">
        <v>0</v>
      </c>
      <c r="D75" s="92">
        <v>0</v>
      </c>
      <c r="E75" s="92">
        <v>0</v>
      </c>
      <c r="F75" s="92">
        <v>0</v>
      </c>
      <c r="G75" s="92">
        <v>150.6</v>
      </c>
      <c r="H75" s="92">
        <v>0</v>
      </c>
      <c r="I75" s="92">
        <v>21.63</v>
      </c>
      <c r="J75" s="92">
        <v>325.22000000000003</v>
      </c>
      <c r="K75" s="92">
        <v>382.03</v>
      </c>
      <c r="L75" s="92">
        <v>0</v>
      </c>
      <c r="M75" s="92">
        <v>0</v>
      </c>
    </row>
    <row r="76" spans="1:13" x14ac:dyDescent="0.2">
      <c r="A76" s="91" t="s">
        <v>8392</v>
      </c>
      <c r="B76" s="92">
        <v>0</v>
      </c>
      <c r="C76" s="92">
        <v>0</v>
      </c>
      <c r="D76" s="92">
        <v>0</v>
      </c>
      <c r="E76" s="92">
        <v>1038.1600000000001</v>
      </c>
      <c r="F76" s="92">
        <v>0</v>
      </c>
      <c r="G76" s="92">
        <v>335226.21999999997</v>
      </c>
      <c r="H76" s="92">
        <v>-620.52</v>
      </c>
      <c r="I76" s="92">
        <v>266.49</v>
      </c>
      <c r="J76" s="92">
        <v>213.2</v>
      </c>
      <c r="K76" s="92">
        <v>47202.2</v>
      </c>
      <c r="L76" s="92">
        <v>26868.31</v>
      </c>
      <c r="M76" s="92">
        <v>22259.27</v>
      </c>
    </row>
    <row r="77" spans="1:13" x14ac:dyDescent="0.2">
      <c r="A77" s="91" t="s">
        <v>8393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90603.33</v>
      </c>
      <c r="I77" s="92">
        <v>82724.2</v>
      </c>
      <c r="J77" s="92">
        <v>144554.01</v>
      </c>
      <c r="K77" s="92">
        <v>83606.179999999993</v>
      </c>
      <c r="L77" s="92">
        <v>91298.95</v>
      </c>
      <c r="M77" s="92">
        <v>93907.63</v>
      </c>
    </row>
    <row r="78" spans="1:13" x14ac:dyDescent="0.2">
      <c r="A78" s="91" t="s">
        <v>8394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6793.03</v>
      </c>
      <c r="I78" s="92">
        <v>6467.55</v>
      </c>
      <c r="J78" s="92">
        <v>9937.89</v>
      </c>
      <c r="K78" s="92">
        <v>5108.72</v>
      </c>
      <c r="L78" s="92">
        <v>5671.55</v>
      </c>
      <c r="M78" s="92">
        <v>4882.82</v>
      </c>
    </row>
    <row r="79" spans="1:13" x14ac:dyDescent="0.2">
      <c r="A79" s="91" t="s">
        <v>8395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2033.25</v>
      </c>
      <c r="I79" s="92">
        <v>0</v>
      </c>
      <c r="J79" s="92">
        <v>-230.77</v>
      </c>
      <c r="K79" s="92">
        <v>0</v>
      </c>
      <c r="L79" s="92">
        <v>0</v>
      </c>
      <c r="M79" s="92">
        <v>0</v>
      </c>
    </row>
    <row r="80" spans="1:13" x14ac:dyDescent="0.2">
      <c r="A80" s="91" t="s">
        <v>8396</v>
      </c>
      <c r="B80" s="92">
        <v>0</v>
      </c>
      <c r="C80" s="92">
        <v>0</v>
      </c>
      <c r="D80" s="92">
        <v>0</v>
      </c>
      <c r="E80" s="92">
        <v>0</v>
      </c>
      <c r="F80" s="92">
        <v>0</v>
      </c>
      <c r="G80" s="92">
        <v>0</v>
      </c>
      <c r="H80" s="92">
        <v>76774.350000000006</v>
      </c>
      <c r="I80" s="92">
        <v>0</v>
      </c>
      <c r="J80" s="92">
        <v>0</v>
      </c>
      <c r="K80" s="92">
        <v>0</v>
      </c>
      <c r="L80" s="92">
        <v>86.14</v>
      </c>
      <c r="M80" s="92">
        <v>12212.69</v>
      </c>
    </row>
    <row r="81" spans="1:13" x14ac:dyDescent="0.2">
      <c r="A81" s="93" t="s">
        <v>8397</v>
      </c>
      <c r="B81" s="94">
        <f t="shared" ref="B81:M81" si="11">SUM(B73:B80)</f>
        <v>0</v>
      </c>
      <c r="C81" s="94">
        <f t="shared" si="11"/>
        <v>0</v>
      </c>
      <c r="D81" s="94">
        <f t="shared" si="11"/>
        <v>0</v>
      </c>
      <c r="E81" s="94">
        <f t="shared" si="11"/>
        <v>1038.1600000000001</v>
      </c>
      <c r="F81" s="94">
        <f t="shared" si="11"/>
        <v>0</v>
      </c>
      <c r="G81" s="94">
        <f t="shared" si="11"/>
        <v>1086366.6299999999</v>
      </c>
      <c r="H81" s="94">
        <f t="shared" si="11"/>
        <v>187461.7</v>
      </c>
      <c r="I81" s="94">
        <f t="shared" si="11"/>
        <v>193326.02</v>
      </c>
      <c r="J81" s="94">
        <f t="shared" si="11"/>
        <v>294397.71000000002</v>
      </c>
      <c r="K81" s="94">
        <f t="shared" si="11"/>
        <v>349945.45999999996</v>
      </c>
      <c r="L81" s="94">
        <f t="shared" si="11"/>
        <v>225991.71</v>
      </c>
      <c r="M81" s="94">
        <f t="shared" si="11"/>
        <v>266707.01</v>
      </c>
    </row>
    <row r="82" spans="1:13" x14ac:dyDescent="0.2">
      <c r="A82" s="90" t="s">
        <v>8398</v>
      </c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</row>
    <row r="83" spans="1:13" x14ac:dyDescent="0.2">
      <c r="A83" s="91" t="s">
        <v>8399</v>
      </c>
      <c r="B83" s="92">
        <v>0</v>
      </c>
      <c r="C83" s="92">
        <v>0</v>
      </c>
      <c r="D83" s="92">
        <v>3241.41</v>
      </c>
      <c r="E83" s="92">
        <v>701.36</v>
      </c>
      <c r="F83" s="92">
        <v>92.97</v>
      </c>
      <c r="G83" s="92">
        <v>194349.92</v>
      </c>
      <c r="H83" s="92">
        <v>61028.800000000003</v>
      </c>
      <c r="I83" s="92">
        <v>61149.34</v>
      </c>
      <c r="J83" s="92">
        <v>33813.75</v>
      </c>
      <c r="K83" s="92">
        <v>22335.09</v>
      </c>
      <c r="L83" s="92">
        <v>22740.01</v>
      </c>
      <c r="M83" s="92">
        <v>56793.35</v>
      </c>
    </row>
    <row r="84" spans="1:13" x14ac:dyDescent="0.2">
      <c r="A84" s="91" t="s">
        <v>8400</v>
      </c>
      <c r="B84" s="92">
        <v>0</v>
      </c>
      <c r="C84" s="92">
        <v>0</v>
      </c>
      <c r="D84" s="92">
        <v>0</v>
      </c>
      <c r="E84" s="92">
        <v>0</v>
      </c>
      <c r="F84" s="92">
        <v>8100</v>
      </c>
      <c r="G84" s="92">
        <v>300956.17</v>
      </c>
      <c r="H84" s="92">
        <v>34504.269999999997</v>
      </c>
      <c r="I84" s="92">
        <v>10100</v>
      </c>
      <c r="J84" s="92">
        <v>50025.88</v>
      </c>
      <c r="K84" s="92">
        <v>33713.54</v>
      </c>
      <c r="L84" s="92">
        <v>25256.28</v>
      </c>
      <c r="M84" s="92">
        <v>24810.21</v>
      </c>
    </row>
    <row r="85" spans="1:13" x14ac:dyDescent="0.2">
      <c r="A85" s="91" t="s">
        <v>8401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497107.20000000001</v>
      </c>
      <c r="H85" s="92">
        <v>0</v>
      </c>
      <c r="I85" s="92">
        <v>0</v>
      </c>
      <c r="J85" s="92">
        <v>57500</v>
      </c>
      <c r="K85" s="92">
        <v>243887</v>
      </c>
      <c r="L85" s="92">
        <v>187872</v>
      </c>
      <c r="M85" s="92">
        <v>175000</v>
      </c>
    </row>
    <row r="86" spans="1:13" x14ac:dyDescent="0.2">
      <c r="A86" s="93" t="s">
        <v>8402</v>
      </c>
      <c r="B86" s="94">
        <f t="shared" ref="B86:M86" si="12">SUM(B83:B85)</f>
        <v>0</v>
      </c>
      <c r="C86" s="94">
        <f t="shared" si="12"/>
        <v>0</v>
      </c>
      <c r="D86" s="94">
        <f t="shared" si="12"/>
        <v>3241.41</v>
      </c>
      <c r="E86" s="94">
        <f t="shared" si="12"/>
        <v>701.36</v>
      </c>
      <c r="F86" s="94">
        <f t="shared" si="12"/>
        <v>8192.9699999999993</v>
      </c>
      <c r="G86" s="94">
        <f t="shared" si="12"/>
        <v>992413.29</v>
      </c>
      <c r="H86" s="94">
        <f t="shared" si="12"/>
        <v>95533.07</v>
      </c>
      <c r="I86" s="94">
        <f t="shared" si="12"/>
        <v>71249.34</v>
      </c>
      <c r="J86" s="94">
        <f t="shared" si="12"/>
        <v>141339.63</v>
      </c>
      <c r="K86" s="94">
        <f t="shared" si="12"/>
        <v>299935.63</v>
      </c>
      <c r="L86" s="94">
        <f t="shared" si="12"/>
        <v>235868.28999999998</v>
      </c>
      <c r="M86" s="94">
        <f t="shared" si="12"/>
        <v>256603.56</v>
      </c>
    </row>
    <row r="87" spans="1:13" x14ac:dyDescent="0.2">
      <c r="A87" s="90" t="s">
        <v>8403</v>
      </c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</row>
    <row r="88" spans="1:13" x14ac:dyDescent="0.2">
      <c r="A88" s="91" t="s">
        <v>8404</v>
      </c>
      <c r="B88" s="92">
        <v>0</v>
      </c>
      <c r="C88" s="92">
        <v>161.11000000000001</v>
      </c>
      <c r="D88" s="92">
        <v>1034.78</v>
      </c>
      <c r="E88" s="92">
        <v>289.18</v>
      </c>
      <c r="F88" s="92">
        <v>400.47</v>
      </c>
      <c r="G88" s="92">
        <v>59400.38</v>
      </c>
      <c r="H88" s="92">
        <v>14531.62</v>
      </c>
      <c r="I88" s="92">
        <v>7865.83</v>
      </c>
      <c r="J88" s="92">
        <v>6651.27</v>
      </c>
      <c r="K88" s="92">
        <v>4766.38</v>
      </c>
      <c r="L88" s="92">
        <v>17913.599999999999</v>
      </c>
      <c r="M88" s="92">
        <v>8282.1200000000008</v>
      </c>
    </row>
    <row r="89" spans="1:13" x14ac:dyDescent="0.2">
      <c r="A89" s="91" t="s">
        <v>8405</v>
      </c>
      <c r="B89" s="92">
        <v>0</v>
      </c>
      <c r="C89" s="92">
        <v>0</v>
      </c>
      <c r="D89" s="92">
        <v>0</v>
      </c>
      <c r="E89" s="92">
        <v>0</v>
      </c>
      <c r="F89" s="92">
        <v>0</v>
      </c>
      <c r="G89" s="92">
        <v>13461.91</v>
      </c>
      <c r="H89" s="92">
        <v>0</v>
      </c>
      <c r="I89" s="92">
        <v>0</v>
      </c>
      <c r="J89" s="92">
        <v>0</v>
      </c>
      <c r="K89" s="92">
        <v>823.32</v>
      </c>
      <c r="L89" s="92">
        <v>0</v>
      </c>
      <c r="M89" s="92">
        <v>0</v>
      </c>
    </row>
    <row r="90" spans="1:13" x14ac:dyDescent="0.2">
      <c r="A90" s="91" t="s">
        <v>8406</v>
      </c>
      <c r="B90" s="92">
        <v>0</v>
      </c>
      <c r="C90" s="92">
        <v>0</v>
      </c>
      <c r="D90" s="92">
        <v>0</v>
      </c>
      <c r="E90" s="92">
        <v>0</v>
      </c>
      <c r="F90" s="92">
        <v>0</v>
      </c>
      <c r="G90" s="92">
        <v>172119.47</v>
      </c>
      <c r="H90" s="92">
        <v>0</v>
      </c>
      <c r="I90" s="92">
        <v>0</v>
      </c>
      <c r="J90" s="92">
        <v>0</v>
      </c>
      <c r="K90" s="92">
        <v>0</v>
      </c>
      <c r="L90" s="92">
        <v>0</v>
      </c>
      <c r="M90" s="92">
        <v>0</v>
      </c>
    </row>
    <row r="91" spans="1:13" x14ac:dyDescent="0.2">
      <c r="A91" s="91" t="s">
        <v>8407</v>
      </c>
      <c r="B91" s="92">
        <v>0</v>
      </c>
      <c r="C91" s="92">
        <v>0</v>
      </c>
      <c r="D91" s="92">
        <v>0</v>
      </c>
      <c r="E91" s="92">
        <v>0</v>
      </c>
      <c r="F91" s="92">
        <v>0</v>
      </c>
      <c r="G91" s="92">
        <v>95703.58</v>
      </c>
      <c r="H91" s="92">
        <v>466.83</v>
      </c>
      <c r="I91" s="92">
        <v>75.599999999999994</v>
      </c>
      <c r="J91" s="92">
        <v>0</v>
      </c>
      <c r="K91" s="92">
        <v>3599.95</v>
      </c>
      <c r="L91" s="92">
        <v>19308.3</v>
      </c>
      <c r="M91" s="92">
        <v>4188.57</v>
      </c>
    </row>
    <row r="92" spans="1:13" x14ac:dyDescent="0.2">
      <c r="A92" s="93" t="s">
        <v>8408</v>
      </c>
      <c r="B92" s="94">
        <f t="shared" ref="B92:M92" si="13">SUM(B88:B91)</f>
        <v>0</v>
      </c>
      <c r="C92" s="94">
        <f t="shared" si="13"/>
        <v>161.11000000000001</v>
      </c>
      <c r="D92" s="94">
        <f t="shared" si="13"/>
        <v>1034.78</v>
      </c>
      <c r="E92" s="94">
        <f t="shared" si="13"/>
        <v>289.18</v>
      </c>
      <c r="F92" s="94">
        <f t="shared" si="13"/>
        <v>400.47</v>
      </c>
      <c r="G92" s="94">
        <f t="shared" si="13"/>
        <v>340685.34</v>
      </c>
      <c r="H92" s="94">
        <f t="shared" si="13"/>
        <v>14998.45</v>
      </c>
      <c r="I92" s="94">
        <f t="shared" si="13"/>
        <v>7941.43</v>
      </c>
      <c r="J92" s="94">
        <f t="shared" si="13"/>
        <v>6651.27</v>
      </c>
      <c r="K92" s="94">
        <f t="shared" si="13"/>
        <v>9189.65</v>
      </c>
      <c r="L92" s="94">
        <f t="shared" si="13"/>
        <v>37221.899999999994</v>
      </c>
      <c r="M92" s="94">
        <f t="shared" si="13"/>
        <v>12470.69</v>
      </c>
    </row>
    <row r="93" spans="1:13" x14ac:dyDescent="0.2">
      <c r="A93" s="90" t="s">
        <v>8409</v>
      </c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</row>
    <row r="94" spans="1:13" x14ac:dyDescent="0.2">
      <c r="A94" s="91" t="s">
        <v>8410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14775</v>
      </c>
      <c r="H94" s="92">
        <v>11055</v>
      </c>
      <c r="I94" s="92">
        <v>1155</v>
      </c>
      <c r="J94" s="92">
        <v>1155</v>
      </c>
      <c r="K94" s="92">
        <v>4155</v>
      </c>
      <c r="L94" s="92">
        <v>1155</v>
      </c>
      <c r="M94" s="92">
        <v>7155</v>
      </c>
    </row>
    <row r="95" spans="1:13" x14ac:dyDescent="0.2">
      <c r="A95" s="91" t="s">
        <v>8411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336000</v>
      </c>
      <c r="H95" s="92">
        <v>427035</v>
      </c>
      <c r="I95" s="92">
        <v>109500</v>
      </c>
      <c r="J95" s="92">
        <v>109600</v>
      </c>
      <c r="K95" s="92">
        <v>112574.04</v>
      </c>
      <c r="L95" s="92">
        <v>112102.58</v>
      </c>
      <c r="M95" s="92">
        <v>112101.99</v>
      </c>
    </row>
    <row r="96" spans="1:13" x14ac:dyDescent="0.2">
      <c r="A96" s="91" t="s">
        <v>8412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26104.400000000001</v>
      </c>
      <c r="H96" s="92">
        <v>4608.13</v>
      </c>
      <c r="I96" s="92">
        <v>5917.66</v>
      </c>
      <c r="J96" s="92">
        <v>4743.41</v>
      </c>
      <c r="K96" s="92">
        <v>4623.49</v>
      </c>
      <c r="L96" s="92">
        <v>5154.54</v>
      </c>
      <c r="M96" s="92">
        <v>5251.19</v>
      </c>
    </row>
    <row r="97" spans="1:13" x14ac:dyDescent="0.2">
      <c r="A97" s="91" t="s">
        <v>8413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88558.31</v>
      </c>
      <c r="H97" s="92">
        <v>45037.94</v>
      </c>
      <c r="I97" s="92">
        <v>21277.51</v>
      </c>
      <c r="J97" s="92">
        <v>17864.02</v>
      </c>
      <c r="K97" s="92">
        <v>23590.86</v>
      </c>
      <c r="L97" s="92">
        <v>25913.14</v>
      </c>
      <c r="M97" s="92">
        <v>15055.03</v>
      </c>
    </row>
    <row r="98" spans="1:13" x14ac:dyDescent="0.2">
      <c r="A98" s="91" t="s">
        <v>8414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3281.45</v>
      </c>
      <c r="H98" s="92">
        <v>0</v>
      </c>
      <c r="I98" s="92">
        <v>0</v>
      </c>
      <c r="J98" s="92">
        <v>279.48</v>
      </c>
      <c r="K98" s="92">
        <v>319.48</v>
      </c>
      <c r="L98" s="92">
        <v>4108.2299999999996</v>
      </c>
      <c r="M98" s="92">
        <v>149.74</v>
      </c>
    </row>
    <row r="99" spans="1:13" x14ac:dyDescent="0.2">
      <c r="A99" s="91" t="s">
        <v>8415</v>
      </c>
      <c r="B99" s="92">
        <v>0</v>
      </c>
      <c r="C99" s="92">
        <v>0</v>
      </c>
      <c r="D99" s="92">
        <v>0</v>
      </c>
      <c r="E99" s="92">
        <v>0</v>
      </c>
      <c r="F99" s="92">
        <v>0</v>
      </c>
      <c r="G99" s="92">
        <v>92432.88</v>
      </c>
      <c r="H99" s="92">
        <v>7582.53</v>
      </c>
      <c r="I99" s="92">
        <v>10533.32</v>
      </c>
      <c r="J99" s="92">
        <v>6199.44</v>
      </c>
      <c r="K99" s="92">
        <v>7042.26</v>
      </c>
      <c r="L99" s="92">
        <v>8443.0499999999993</v>
      </c>
      <c r="M99" s="92">
        <v>2906.55</v>
      </c>
    </row>
    <row r="100" spans="1:13" x14ac:dyDescent="0.2">
      <c r="A100" s="91" t="s">
        <v>8416</v>
      </c>
      <c r="B100" s="92">
        <v>0</v>
      </c>
      <c r="C100" s="92">
        <v>0</v>
      </c>
      <c r="D100" s="92">
        <v>0</v>
      </c>
      <c r="E100" s="92">
        <v>0</v>
      </c>
      <c r="F100" s="92">
        <v>0</v>
      </c>
      <c r="G100" s="92">
        <v>0</v>
      </c>
      <c r="H100" s="92">
        <v>4520</v>
      </c>
      <c r="I100" s="92">
        <v>5410</v>
      </c>
      <c r="J100" s="92">
        <v>6862</v>
      </c>
      <c r="K100" s="92">
        <v>5710</v>
      </c>
      <c r="L100" s="92">
        <v>5710</v>
      </c>
      <c r="M100" s="92">
        <v>3879</v>
      </c>
    </row>
    <row r="101" spans="1:13" x14ac:dyDescent="0.2">
      <c r="A101" s="93" t="s">
        <v>8417</v>
      </c>
      <c r="B101" s="94">
        <f t="shared" ref="B101:M101" si="14">SUM(B94:B100)</f>
        <v>0</v>
      </c>
      <c r="C101" s="94">
        <f t="shared" si="14"/>
        <v>0</v>
      </c>
      <c r="D101" s="94">
        <f t="shared" si="14"/>
        <v>0</v>
      </c>
      <c r="E101" s="94">
        <f t="shared" si="14"/>
        <v>0</v>
      </c>
      <c r="F101" s="94">
        <f t="shared" si="14"/>
        <v>0</v>
      </c>
      <c r="G101" s="94">
        <f t="shared" si="14"/>
        <v>561152.04</v>
      </c>
      <c r="H101" s="94">
        <f t="shared" si="14"/>
        <v>499838.60000000003</v>
      </c>
      <c r="I101" s="94">
        <f t="shared" si="14"/>
        <v>153793.49000000002</v>
      </c>
      <c r="J101" s="94">
        <f t="shared" si="14"/>
        <v>146703.35</v>
      </c>
      <c r="K101" s="94">
        <f t="shared" si="14"/>
        <v>158015.13000000003</v>
      </c>
      <c r="L101" s="94">
        <f t="shared" si="14"/>
        <v>162586.54</v>
      </c>
      <c r="M101" s="94">
        <f t="shared" si="14"/>
        <v>146498.5</v>
      </c>
    </row>
    <row r="102" spans="1:13" x14ac:dyDescent="0.2">
      <c r="A102" s="90" t="s">
        <v>8418</v>
      </c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</row>
    <row r="103" spans="1:13" x14ac:dyDescent="0.2">
      <c r="A103" s="91" t="s">
        <v>8419</v>
      </c>
      <c r="B103" s="92">
        <v>0</v>
      </c>
      <c r="C103" s="92">
        <v>0</v>
      </c>
      <c r="D103" s="92">
        <v>0</v>
      </c>
      <c r="E103" s="92">
        <v>0</v>
      </c>
      <c r="F103" s="92">
        <v>200</v>
      </c>
      <c r="G103" s="92">
        <v>401423.74</v>
      </c>
      <c r="H103" s="92">
        <v>65094.47</v>
      </c>
      <c r="I103" s="92">
        <v>70995.31</v>
      </c>
      <c r="J103" s="92">
        <v>63012.93</v>
      </c>
      <c r="K103" s="92">
        <v>35939.629999999997</v>
      </c>
      <c r="L103" s="92">
        <v>51527.18</v>
      </c>
      <c r="M103" s="92">
        <v>17788.169999999998</v>
      </c>
    </row>
    <row r="104" spans="1:13" x14ac:dyDescent="0.2">
      <c r="A104" s="91" t="s">
        <v>8420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63188.03</v>
      </c>
      <c r="H104" s="92">
        <v>9542.15</v>
      </c>
      <c r="I104" s="92">
        <v>10194.629999999999</v>
      </c>
      <c r="J104" s="92">
        <v>9161.09</v>
      </c>
      <c r="K104" s="92">
        <v>11482.2</v>
      </c>
      <c r="L104" s="92">
        <v>8997.56</v>
      </c>
      <c r="M104" s="92">
        <v>8400.64</v>
      </c>
    </row>
    <row r="105" spans="1:13" x14ac:dyDescent="0.2">
      <c r="A105" s="91" t="s">
        <v>8421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16124.61</v>
      </c>
      <c r="H105" s="92">
        <v>3408.16</v>
      </c>
      <c r="I105" s="92">
        <v>4002.74</v>
      </c>
      <c r="J105" s="92">
        <v>2079.14</v>
      </c>
      <c r="K105" s="92">
        <v>898.52</v>
      </c>
      <c r="L105" s="92">
        <v>2656.98</v>
      </c>
      <c r="M105" s="92">
        <v>329.53</v>
      </c>
    </row>
    <row r="106" spans="1:13" x14ac:dyDescent="0.2">
      <c r="A106" s="93" t="s">
        <v>8422</v>
      </c>
      <c r="B106" s="94">
        <f t="shared" ref="B106:M106" si="15">SUM(B103:B105)</f>
        <v>0</v>
      </c>
      <c r="C106" s="94">
        <f t="shared" si="15"/>
        <v>0</v>
      </c>
      <c r="D106" s="94">
        <f t="shared" si="15"/>
        <v>0</v>
      </c>
      <c r="E106" s="94">
        <f t="shared" si="15"/>
        <v>0</v>
      </c>
      <c r="F106" s="94">
        <f t="shared" si="15"/>
        <v>200</v>
      </c>
      <c r="G106" s="94">
        <f t="shared" si="15"/>
        <v>480736.38</v>
      </c>
      <c r="H106" s="94">
        <f t="shared" si="15"/>
        <v>78044.78</v>
      </c>
      <c r="I106" s="94">
        <f t="shared" si="15"/>
        <v>85192.680000000008</v>
      </c>
      <c r="J106" s="94">
        <f t="shared" si="15"/>
        <v>74253.16</v>
      </c>
      <c r="K106" s="94">
        <f t="shared" si="15"/>
        <v>48320.35</v>
      </c>
      <c r="L106" s="94">
        <f t="shared" si="15"/>
        <v>63181.72</v>
      </c>
      <c r="M106" s="94">
        <f t="shared" si="15"/>
        <v>26518.339999999997</v>
      </c>
    </row>
    <row r="107" spans="1:13" x14ac:dyDescent="0.2">
      <c r="A107" s="90" t="s">
        <v>8423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</row>
    <row r="108" spans="1:13" x14ac:dyDescent="0.2">
      <c r="A108" s="91" t="s">
        <v>8424</v>
      </c>
      <c r="B108" s="92">
        <v>0</v>
      </c>
      <c r="C108" s="92">
        <v>0</v>
      </c>
      <c r="D108" s="92">
        <v>0</v>
      </c>
      <c r="E108" s="92">
        <v>0</v>
      </c>
      <c r="F108" s="92">
        <v>0</v>
      </c>
      <c r="G108" s="92">
        <v>2412.5500000000002</v>
      </c>
      <c r="H108" s="92">
        <v>0</v>
      </c>
      <c r="I108" s="92">
        <v>211.46</v>
      </c>
      <c r="J108" s="92">
        <v>1710.69</v>
      </c>
      <c r="K108" s="92">
        <v>15761.44</v>
      </c>
      <c r="L108" s="92">
        <v>495.88</v>
      </c>
      <c r="M108" s="92">
        <v>79.239999999999995</v>
      </c>
    </row>
    <row r="109" spans="1:13" x14ac:dyDescent="0.2">
      <c r="A109" s="93" t="s">
        <v>8425</v>
      </c>
      <c r="B109" s="94">
        <f t="shared" ref="B109:M109" si="16">SUM(B108)</f>
        <v>0</v>
      </c>
      <c r="C109" s="94">
        <f t="shared" si="16"/>
        <v>0</v>
      </c>
      <c r="D109" s="94">
        <f t="shared" si="16"/>
        <v>0</v>
      </c>
      <c r="E109" s="94">
        <f t="shared" si="16"/>
        <v>0</v>
      </c>
      <c r="F109" s="94">
        <f t="shared" si="16"/>
        <v>0</v>
      </c>
      <c r="G109" s="94">
        <f t="shared" si="16"/>
        <v>2412.5500000000002</v>
      </c>
      <c r="H109" s="94">
        <f t="shared" si="16"/>
        <v>0</v>
      </c>
      <c r="I109" s="94">
        <f t="shared" si="16"/>
        <v>211.46</v>
      </c>
      <c r="J109" s="94">
        <f t="shared" si="16"/>
        <v>1710.69</v>
      </c>
      <c r="K109" s="94">
        <f t="shared" si="16"/>
        <v>15761.44</v>
      </c>
      <c r="L109" s="94">
        <f t="shared" si="16"/>
        <v>495.88</v>
      </c>
      <c r="M109" s="94">
        <f t="shared" si="16"/>
        <v>79.239999999999995</v>
      </c>
    </row>
    <row r="110" spans="1:13" x14ac:dyDescent="0.2">
      <c r="A110" s="90" t="s">
        <v>8426</v>
      </c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</row>
    <row r="111" spans="1:13" x14ac:dyDescent="0.2">
      <c r="A111" s="91" t="s">
        <v>8427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105866.15</v>
      </c>
      <c r="H111" s="92">
        <v>14493.51</v>
      </c>
      <c r="I111" s="92">
        <v>17212.55</v>
      </c>
      <c r="J111" s="92">
        <v>17279.82</v>
      </c>
      <c r="K111" s="92">
        <v>16604.05</v>
      </c>
      <c r="L111" s="92">
        <v>15493.19</v>
      </c>
      <c r="M111" s="92">
        <v>12889.39</v>
      </c>
    </row>
    <row r="112" spans="1:13" x14ac:dyDescent="0.2">
      <c r="A112" s="93" t="s">
        <v>8428</v>
      </c>
      <c r="B112" s="94">
        <f t="shared" ref="B112:M112" si="17">SUM(B111)</f>
        <v>0</v>
      </c>
      <c r="C112" s="94">
        <f t="shared" si="17"/>
        <v>0</v>
      </c>
      <c r="D112" s="94">
        <f t="shared" si="17"/>
        <v>0</v>
      </c>
      <c r="E112" s="94">
        <f t="shared" si="17"/>
        <v>0</v>
      </c>
      <c r="F112" s="94">
        <f t="shared" si="17"/>
        <v>0</v>
      </c>
      <c r="G112" s="94">
        <f t="shared" si="17"/>
        <v>105866.15</v>
      </c>
      <c r="H112" s="94">
        <f t="shared" si="17"/>
        <v>14493.51</v>
      </c>
      <c r="I112" s="94">
        <f t="shared" si="17"/>
        <v>17212.55</v>
      </c>
      <c r="J112" s="94">
        <f t="shared" si="17"/>
        <v>17279.82</v>
      </c>
      <c r="K112" s="94">
        <f t="shared" si="17"/>
        <v>16604.05</v>
      </c>
      <c r="L112" s="94">
        <f t="shared" si="17"/>
        <v>15493.19</v>
      </c>
      <c r="M112" s="94">
        <f t="shared" si="17"/>
        <v>12889.39</v>
      </c>
    </row>
    <row r="113" spans="1:13" x14ac:dyDescent="0.2">
      <c r="A113" s="90" t="s">
        <v>8429</v>
      </c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</row>
    <row r="114" spans="1:13" x14ac:dyDescent="0.2">
      <c r="A114" s="91" t="s">
        <v>8430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48104.9</v>
      </c>
      <c r="H114" s="92">
        <v>0</v>
      </c>
      <c r="I114" s="92">
        <v>0</v>
      </c>
      <c r="J114" s="92">
        <v>0</v>
      </c>
      <c r="K114" s="92">
        <v>0</v>
      </c>
      <c r="L114" s="92">
        <v>195.43</v>
      </c>
      <c r="M114" s="92">
        <v>0</v>
      </c>
    </row>
    <row r="115" spans="1:13" x14ac:dyDescent="0.2">
      <c r="A115" s="93" t="s">
        <v>8431</v>
      </c>
      <c r="B115" s="94">
        <f t="shared" ref="B115:M115" si="18">SUM(B114)</f>
        <v>0</v>
      </c>
      <c r="C115" s="94">
        <f t="shared" si="18"/>
        <v>0</v>
      </c>
      <c r="D115" s="94">
        <f t="shared" si="18"/>
        <v>0</v>
      </c>
      <c r="E115" s="94">
        <f t="shared" si="18"/>
        <v>0</v>
      </c>
      <c r="F115" s="94">
        <f t="shared" si="18"/>
        <v>0</v>
      </c>
      <c r="G115" s="94">
        <f t="shared" si="18"/>
        <v>48104.9</v>
      </c>
      <c r="H115" s="94">
        <f t="shared" si="18"/>
        <v>0</v>
      </c>
      <c r="I115" s="94">
        <f t="shared" si="18"/>
        <v>0</v>
      </c>
      <c r="J115" s="94">
        <f t="shared" si="18"/>
        <v>0</v>
      </c>
      <c r="K115" s="94">
        <f t="shared" si="18"/>
        <v>0</v>
      </c>
      <c r="L115" s="94">
        <f t="shared" si="18"/>
        <v>195.43</v>
      </c>
      <c r="M115" s="94">
        <f t="shared" si="18"/>
        <v>0</v>
      </c>
    </row>
    <row r="116" spans="1:13" x14ac:dyDescent="0.2">
      <c r="A116" s="90" t="s">
        <v>8432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</row>
    <row r="117" spans="1:13" x14ac:dyDescent="0.2">
      <c r="A117" s="91" t="s">
        <v>8433</v>
      </c>
      <c r="B117" s="92">
        <v>0</v>
      </c>
      <c r="C117" s="92">
        <v>0</v>
      </c>
      <c r="D117" s="92">
        <v>0</v>
      </c>
      <c r="E117" s="92">
        <v>0</v>
      </c>
      <c r="F117" s="92">
        <v>0</v>
      </c>
      <c r="G117" s="92">
        <v>2628899.06</v>
      </c>
      <c r="H117" s="92">
        <v>74565.73</v>
      </c>
      <c r="I117" s="92">
        <v>81789.83</v>
      </c>
      <c r="J117" s="92">
        <v>112213.78</v>
      </c>
      <c r="K117" s="92">
        <v>81682.98</v>
      </c>
      <c r="L117" s="92">
        <v>135765.87</v>
      </c>
      <c r="M117" s="92">
        <v>102180.27</v>
      </c>
    </row>
    <row r="118" spans="1:13" x14ac:dyDescent="0.2">
      <c r="A118" s="91" t="s">
        <v>8434</v>
      </c>
      <c r="B118" s="92">
        <v>0</v>
      </c>
      <c r="C118" s="92">
        <v>0</v>
      </c>
      <c r="D118" s="92">
        <v>0</v>
      </c>
      <c r="E118" s="92">
        <v>0</v>
      </c>
      <c r="F118" s="92">
        <v>0</v>
      </c>
      <c r="G118" s="92">
        <v>216599.69</v>
      </c>
      <c r="H118" s="92">
        <v>5526.43</v>
      </c>
      <c r="I118" s="92">
        <v>6637.41</v>
      </c>
      <c r="J118" s="92">
        <v>7007.02</v>
      </c>
      <c r="K118" s="92">
        <v>10098.709999999999</v>
      </c>
      <c r="L118" s="92">
        <v>8098.26</v>
      </c>
      <c r="M118" s="92">
        <v>5857.16</v>
      </c>
    </row>
    <row r="119" spans="1:13" x14ac:dyDescent="0.2">
      <c r="A119" s="91" t="s">
        <v>8435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17618.22</v>
      </c>
      <c r="H119" s="92">
        <v>0</v>
      </c>
      <c r="I119" s="92">
        <v>2065.14</v>
      </c>
      <c r="J119" s="92">
        <v>2004.59</v>
      </c>
      <c r="K119" s="92">
        <v>2004.59</v>
      </c>
      <c r="L119" s="92">
        <v>2148.5</v>
      </c>
      <c r="M119" s="92">
        <v>2148.5</v>
      </c>
    </row>
    <row r="120" spans="1:13" x14ac:dyDescent="0.2">
      <c r="A120" s="91" t="s">
        <v>8436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-307.33999999999997</v>
      </c>
      <c r="I120" s="92">
        <v>-307.33999999999997</v>
      </c>
      <c r="J120" s="92">
        <v>-461.07</v>
      </c>
      <c r="K120" s="92">
        <v>-307.33999999999997</v>
      </c>
      <c r="L120" s="92">
        <v>-136.78</v>
      </c>
      <c r="M120" s="92">
        <v>-307.33999999999997</v>
      </c>
    </row>
    <row r="121" spans="1:13" x14ac:dyDescent="0.2">
      <c r="A121" s="91" t="s">
        <v>8437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7659.72</v>
      </c>
      <c r="I121" s="92">
        <v>3891.71</v>
      </c>
      <c r="J121" s="92">
        <v>12032.91</v>
      </c>
      <c r="K121" s="92">
        <v>9236.57</v>
      </c>
      <c r="L121" s="92">
        <v>3570.68</v>
      </c>
      <c r="M121" s="92">
        <v>4828.96</v>
      </c>
    </row>
    <row r="122" spans="1:13" x14ac:dyDescent="0.2">
      <c r="A122" s="91" t="s">
        <v>8438</v>
      </c>
      <c r="B122" s="92">
        <v>0</v>
      </c>
      <c r="C122" s="92">
        <v>0</v>
      </c>
      <c r="D122" s="92">
        <v>0</v>
      </c>
      <c r="E122" s="92">
        <v>0</v>
      </c>
      <c r="F122" s="92">
        <v>0</v>
      </c>
      <c r="G122" s="92">
        <v>43412.07</v>
      </c>
      <c r="H122" s="92">
        <v>0</v>
      </c>
      <c r="I122" s="92">
        <v>0</v>
      </c>
      <c r="J122" s="92">
        <v>0</v>
      </c>
      <c r="K122" s="92">
        <v>0</v>
      </c>
      <c r="L122" s="92">
        <v>0</v>
      </c>
      <c r="M122" s="92">
        <v>0</v>
      </c>
    </row>
    <row r="123" spans="1:13" x14ac:dyDescent="0.2">
      <c r="A123" s="91" t="s">
        <v>8439</v>
      </c>
      <c r="B123" s="92">
        <v>0</v>
      </c>
      <c r="C123" s="92">
        <v>0</v>
      </c>
      <c r="D123" s="92">
        <v>0</v>
      </c>
      <c r="E123" s="92">
        <v>0</v>
      </c>
      <c r="F123" s="92">
        <v>0</v>
      </c>
      <c r="G123" s="92">
        <v>79588.350000000006</v>
      </c>
      <c r="H123" s="92">
        <v>0</v>
      </c>
      <c r="I123" s="92">
        <v>0</v>
      </c>
      <c r="J123" s="92">
        <v>0</v>
      </c>
      <c r="K123" s="92">
        <v>0</v>
      </c>
      <c r="L123" s="92">
        <v>0</v>
      </c>
      <c r="M123" s="92">
        <v>0</v>
      </c>
    </row>
    <row r="124" spans="1:13" x14ac:dyDescent="0.2">
      <c r="A124" s="91" t="s">
        <v>8440</v>
      </c>
      <c r="B124" s="92">
        <v>687.5</v>
      </c>
      <c r="C124" s="92">
        <v>0</v>
      </c>
      <c r="D124" s="92">
        <v>0</v>
      </c>
      <c r="E124" s="92">
        <v>687.5</v>
      </c>
      <c r="F124" s="92">
        <v>0</v>
      </c>
      <c r="G124" s="92">
        <v>0</v>
      </c>
      <c r="H124" s="92">
        <v>687.5</v>
      </c>
      <c r="I124" s="92">
        <v>0</v>
      </c>
      <c r="J124" s="92">
        <v>0</v>
      </c>
      <c r="K124" s="92">
        <v>0</v>
      </c>
      <c r="L124" s="92">
        <v>0</v>
      </c>
      <c r="M124" s="92">
        <v>0</v>
      </c>
    </row>
    <row r="125" spans="1:13" x14ac:dyDescent="0.2">
      <c r="A125" s="93" t="s">
        <v>8441</v>
      </c>
      <c r="B125" s="94">
        <f t="shared" ref="B125:M125" si="19">SUM(B117:B124)</f>
        <v>687.5</v>
      </c>
      <c r="C125" s="94">
        <f t="shared" si="19"/>
        <v>0</v>
      </c>
      <c r="D125" s="94">
        <f t="shared" si="19"/>
        <v>0</v>
      </c>
      <c r="E125" s="94">
        <f t="shared" si="19"/>
        <v>687.5</v>
      </c>
      <c r="F125" s="94">
        <f t="shared" si="19"/>
        <v>0</v>
      </c>
      <c r="G125" s="94">
        <f t="shared" si="19"/>
        <v>2986117.39</v>
      </c>
      <c r="H125" s="94">
        <f t="shared" si="19"/>
        <v>88132.040000000008</v>
      </c>
      <c r="I125" s="94">
        <f t="shared" si="19"/>
        <v>94076.750000000015</v>
      </c>
      <c r="J125" s="94">
        <f t="shared" si="19"/>
        <v>132797.22999999998</v>
      </c>
      <c r="K125" s="94">
        <f t="shared" si="19"/>
        <v>102715.51000000001</v>
      </c>
      <c r="L125" s="94">
        <f t="shared" si="19"/>
        <v>149446.53</v>
      </c>
      <c r="M125" s="94">
        <f t="shared" si="19"/>
        <v>114707.55000000002</v>
      </c>
    </row>
    <row r="126" spans="1:13" x14ac:dyDescent="0.2">
      <c r="A126" s="90" t="s">
        <v>8442</v>
      </c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</row>
    <row r="127" spans="1:13" x14ac:dyDescent="0.2">
      <c r="A127" s="91" t="s">
        <v>8443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107715.76</v>
      </c>
      <c r="H127" s="92">
        <v>303.69</v>
      </c>
      <c r="I127" s="92">
        <v>60333.69</v>
      </c>
      <c r="J127" s="92">
        <v>333.84</v>
      </c>
      <c r="K127" s="92">
        <v>363.84</v>
      </c>
      <c r="L127" s="92">
        <v>361.83</v>
      </c>
      <c r="M127" s="92">
        <v>1883.86</v>
      </c>
    </row>
    <row r="128" spans="1:13" x14ac:dyDescent="0.2">
      <c r="A128" s="91" t="s">
        <v>8444</v>
      </c>
      <c r="B128" s="92">
        <v>0</v>
      </c>
      <c r="C128" s="92">
        <v>0</v>
      </c>
      <c r="D128" s="92">
        <v>0</v>
      </c>
      <c r="E128" s="92">
        <v>0</v>
      </c>
      <c r="F128" s="92">
        <v>11702.45</v>
      </c>
      <c r="G128" s="92">
        <v>124000.53</v>
      </c>
      <c r="H128" s="92">
        <v>41697.730000000003</v>
      </c>
      <c r="I128" s="92">
        <v>60799.78</v>
      </c>
      <c r="J128" s="92">
        <v>23513.75</v>
      </c>
      <c r="K128" s="92">
        <v>39687.1</v>
      </c>
      <c r="L128" s="92">
        <v>31629.49</v>
      </c>
      <c r="M128" s="92">
        <v>49945.68</v>
      </c>
    </row>
    <row r="129" spans="1:13" x14ac:dyDescent="0.2">
      <c r="A129" s="93" t="s">
        <v>8445</v>
      </c>
      <c r="B129" s="94">
        <f t="shared" ref="B129:M129" si="20">SUM(B127:B128)</f>
        <v>0</v>
      </c>
      <c r="C129" s="94">
        <f t="shared" si="20"/>
        <v>0</v>
      </c>
      <c r="D129" s="94">
        <f t="shared" si="20"/>
        <v>0</v>
      </c>
      <c r="E129" s="94">
        <f t="shared" si="20"/>
        <v>0</v>
      </c>
      <c r="F129" s="94">
        <f t="shared" si="20"/>
        <v>11702.45</v>
      </c>
      <c r="G129" s="94">
        <f t="shared" si="20"/>
        <v>231716.28999999998</v>
      </c>
      <c r="H129" s="94">
        <f t="shared" si="20"/>
        <v>42001.420000000006</v>
      </c>
      <c r="I129" s="94">
        <f t="shared" si="20"/>
        <v>121133.47</v>
      </c>
      <c r="J129" s="94">
        <f t="shared" si="20"/>
        <v>23847.59</v>
      </c>
      <c r="K129" s="94">
        <f t="shared" si="20"/>
        <v>40050.939999999995</v>
      </c>
      <c r="L129" s="94">
        <f t="shared" si="20"/>
        <v>31991.320000000003</v>
      </c>
      <c r="M129" s="94">
        <f t="shared" si="20"/>
        <v>51829.54</v>
      </c>
    </row>
    <row r="130" spans="1:13" x14ac:dyDescent="0.2">
      <c r="A130" s="90" t="s">
        <v>8446</v>
      </c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</row>
    <row r="131" spans="1:13" x14ac:dyDescent="0.2">
      <c r="A131" s="91" t="s">
        <v>8447</v>
      </c>
      <c r="B131" s="92">
        <v>0</v>
      </c>
      <c r="C131" s="92">
        <v>0</v>
      </c>
      <c r="D131" s="92">
        <v>0</v>
      </c>
      <c r="E131" s="92">
        <v>0</v>
      </c>
      <c r="F131" s="92">
        <v>0</v>
      </c>
      <c r="G131" s="92">
        <v>0</v>
      </c>
      <c r="H131" s="92">
        <v>0</v>
      </c>
      <c r="I131" s="92">
        <v>0</v>
      </c>
      <c r="J131" s="92">
        <v>180</v>
      </c>
      <c r="K131" s="92">
        <v>105.82</v>
      </c>
      <c r="L131" s="92">
        <v>0</v>
      </c>
      <c r="M131" s="92">
        <v>0</v>
      </c>
    </row>
    <row r="132" spans="1:13" x14ac:dyDescent="0.2">
      <c r="A132" s="91" t="s">
        <v>8448</v>
      </c>
      <c r="B132" s="92">
        <v>0</v>
      </c>
      <c r="C132" s="92">
        <v>0</v>
      </c>
      <c r="D132" s="92">
        <v>0</v>
      </c>
      <c r="E132" s="92">
        <v>0</v>
      </c>
      <c r="F132" s="92">
        <v>0</v>
      </c>
      <c r="G132" s="92">
        <v>-23294.31</v>
      </c>
      <c r="H132" s="92">
        <v>0</v>
      </c>
      <c r="I132" s="92">
        <v>0</v>
      </c>
      <c r="J132" s="92">
        <v>0</v>
      </c>
      <c r="K132" s="92">
        <v>0</v>
      </c>
      <c r="L132" s="92">
        <v>8745.44</v>
      </c>
      <c r="M132" s="92">
        <v>0</v>
      </c>
    </row>
    <row r="133" spans="1:13" x14ac:dyDescent="0.2">
      <c r="A133" s="93" t="s">
        <v>8449</v>
      </c>
      <c r="B133" s="94">
        <f t="shared" ref="B133:M133" si="21">SUM(B131:B132)</f>
        <v>0</v>
      </c>
      <c r="C133" s="94">
        <f t="shared" si="21"/>
        <v>0</v>
      </c>
      <c r="D133" s="94">
        <f t="shared" si="21"/>
        <v>0</v>
      </c>
      <c r="E133" s="94">
        <f t="shared" si="21"/>
        <v>0</v>
      </c>
      <c r="F133" s="94">
        <f t="shared" si="21"/>
        <v>0</v>
      </c>
      <c r="G133" s="94">
        <f t="shared" si="21"/>
        <v>-23294.31</v>
      </c>
      <c r="H133" s="94">
        <f t="shared" si="21"/>
        <v>0</v>
      </c>
      <c r="I133" s="94">
        <f t="shared" si="21"/>
        <v>0</v>
      </c>
      <c r="J133" s="94">
        <f t="shared" si="21"/>
        <v>180</v>
      </c>
      <c r="K133" s="94">
        <f t="shared" si="21"/>
        <v>105.82</v>
      </c>
      <c r="L133" s="94">
        <f t="shared" si="21"/>
        <v>8745.44</v>
      </c>
      <c r="M133" s="94">
        <f t="shared" si="21"/>
        <v>0</v>
      </c>
    </row>
    <row r="134" spans="1:13" x14ac:dyDescent="0.2">
      <c r="A134" s="90" t="s">
        <v>8450</v>
      </c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</row>
    <row r="135" spans="1:13" x14ac:dyDescent="0.2">
      <c r="A135" s="91" t="s">
        <v>8451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10000</v>
      </c>
      <c r="H135" s="92">
        <v>0</v>
      </c>
      <c r="I135" s="92">
        <v>0</v>
      </c>
      <c r="J135" s="92">
        <v>5000</v>
      </c>
      <c r="K135" s="92">
        <v>0</v>
      </c>
      <c r="L135" s="92">
        <v>0</v>
      </c>
      <c r="M135" s="92">
        <v>0</v>
      </c>
    </row>
    <row r="136" spans="1:13" x14ac:dyDescent="0.2">
      <c r="A136" s="91" t="s">
        <v>8452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149.99</v>
      </c>
      <c r="H136" s="92">
        <v>0</v>
      </c>
      <c r="I136" s="92">
        <v>0</v>
      </c>
      <c r="J136" s="92">
        <v>0</v>
      </c>
      <c r="K136" s="92">
        <v>1602.95</v>
      </c>
      <c r="L136" s="92">
        <v>0</v>
      </c>
      <c r="M136" s="92">
        <v>0</v>
      </c>
    </row>
    <row r="137" spans="1:13" x14ac:dyDescent="0.2">
      <c r="A137" s="93" t="s">
        <v>8453</v>
      </c>
      <c r="B137" s="94">
        <f t="shared" ref="B137:M137" si="22">SUM(B135:B136)</f>
        <v>0</v>
      </c>
      <c r="C137" s="94">
        <f t="shared" si="22"/>
        <v>0</v>
      </c>
      <c r="D137" s="94">
        <f t="shared" si="22"/>
        <v>0</v>
      </c>
      <c r="E137" s="94">
        <f t="shared" si="22"/>
        <v>0</v>
      </c>
      <c r="F137" s="94">
        <f t="shared" si="22"/>
        <v>0</v>
      </c>
      <c r="G137" s="94">
        <f t="shared" si="22"/>
        <v>10149.99</v>
      </c>
      <c r="H137" s="94">
        <f t="shared" si="22"/>
        <v>0</v>
      </c>
      <c r="I137" s="94">
        <f t="shared" si="22"/>
        <v>0</v>
      </c>
      <c r="J137" s="94">
        <f t="shared" si="22"/>
        <v>5000</v>
      </c>
      <c r="K137" s="94">
        <f t="shared" si="22"/>
        <v>1602.95</v>
      </c>
      <c r="L137" s="94">
        <f t="shared" si="22"/>
        <v>0</v>
      </c>
      <c r="M137" s="94">
        <f t="shared" si="22"/>
        <v>0</v>
      </c>
    </row>
    <row r="138" spans="1:13" x14ac:dyDescent="0.2">
      <c r="A138" s="90" t="s">
        <v>8454</v>
      </c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</row>
    <row r="139" spans="1:13" x14ac:dyDescent="0.2">
      <c r="A139" s="91" t="s">
        <v>8455</v>
      </c>
      <c r="B139" s="92">
        <v>0</v>
      </c>
      <c r="C139" s="92">
        <v>0</v>
      </c>
      <c r="D139" s="92">
        <v>0</v>
      </c>
      <c r="E139" s="92">
        <v>0</v>
      </c>
      <c r="F139" s="92">
        <v>0</v>
      </c>
      <c r="G139" s="92">
        <v>3355.56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</row>
    <row r="140" spans="1:13" x14ac:dyDescent="0.2">
      <c r="A140" s="93" t="s">
        <v>8456</v>
      </c>
      <c r="B140" s="94">
        <f t="shared" ref="B140:M140" si="23">SUM(B139)</f>
        <v>0</v>
      </c>
      <c r="C140" s="94">
        <f t="shared" si="23"/>
        <v>0</v>
      </c>
      <c r="D140" s="94">
        <f t="shared" si="23"/>
        <v>0</v>
      </c>
      <c r="E140" s="94">
        <f t="shared" si="23"/>
        <v>0</v>
      </c>
      <c r="F140" s="94">
        <f t="shared" si="23"/>
        <v>0</v>
      </c>
      <c r="G140" s="94">
        <f t="shared" si="23"/>
        <v>3355.56</v>
      </c>
      <c r="H140" s="94">
        <f t="shared" si="23"/>
        <v>0</v>
      </c>
      <c r="I140" s="94">
        <f t="shared" si="23"/>
        <v>0</v>
      </c>
      <c r="J140" s="94">
        <f t="shared" si="23"/>
        <v>0</v>
      </c>
      <c r="K140" s="94">
        <f t="shared" si="23"/>
        <v>0</v>
      </c>
      <c r="L140" s="94">
        <f t="shared" si="23"/>
        <v>0</v>
      </c>
      <c r="M140" s="94">
        <f t="shared" si="23"/>
        <v>0</v>
      </c>
    </row>
    <row r="141" spans="1:13" x14ac:dyDescent="0.2">
      <c r="A141" s="90" t="s">
        <v>8457</v>
      </c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</row>
    <row r="142" spans="1:13" x14ac:dyDescent="0.2">
      <c r="A142" s="91" t="s">
        <v>8458</v>
      </c>
      <c r="B142" s="92">
        <v>0</v>
      </c>
      <c r="C142" s="92">
        <v>0</v>
      </c>
      <c r="D142" s="92">
        <v>0</v>
      </c>
      <c r="E142" s="92">
        <v>0</v>
      </c>
      <c r="F142" s="92">
        <v>0</v>
      </c>
      <c r="G142" s="92">
        <v>38056.400000000001</v>
      </c>
      <c r="H142" s="92">
        <v>24852.84</v>
      </c>
      <c r="I142" s="92">
        <v>57152.22</v>
      </c>
      <c r="J142" s="92">
        <v>67118.03</v>
      </c>
      <c r="K142" s="92">
        <v>30630.02</v>
      </c>
      <c r="L142" s="92">
        <v>25019.7</v>
      </c>
      <c r="M142" s="92">
        <v>33395.01</v>
      </c>
    </row>
    <row r="143" spans="1:13" x14ac:dyDescent="0.2">
      <c r="A143" s="91" t="s">
        <v>8459</v>
      </c>
      <c r="B143" s="92">
        <v>0</v>
      </c>
      <c r="C143" s="92">
        <v>0</v>
      </c>
      <c r="D143" s="92">
        <v>0</v>
      </c>
      <c r="E143" s="92">
        <v>0</v>
      </c>
      <c r="F143" s="92">
        <v>0</v>
      </c>
      <c r="G143" s="92">
        <v>13667.93</v>
      </c>
      <c r="H143" s="92">
        <v>10298</v>
      </c>
      <c r="I143" s="92">
        <v>15575.36</v>
      </c>
      <c r="J143" s="92">
        <v>5884.58</v>
      </c>
      <c r="K143" s="92">
        <v>10664.75</v>
      </c>
      <c r="L143" s="92">
        <v>8705.3799999999992</v>
      </c>
      <c r="M143" s="92">
        <v>7809.44</v>
      </c>
    </row>
    <row r="144" spans="1:13" x14ac:dyDescent="0.2">
      <c r="A144" s="91" t="s">
        <v>8460</v>
      </c>
      <c r="B144" s="92">
        <v>0</v>
      </c>
      <c r="C144" s="92">
        <v>0</v>
      </c>
      <c r="D144" s="92">
        <v>0</v>
      </c>
      <c r="E144" s="92">
        <v>0</v>
      </c>
      <c r="F144" s="92">
        <v>0</v>
      </c>
      <c r="G144" s="92">
        <v>280</v>
      </c>
      <c r="H144" s="92">
        <v>0</v>
      </c>
      <c r="I144" s="92">
        <v>0</v>
      </c>
      <c r="J144" s="92">
        <v>0</v>
      </c>
      <c r="K144" s="92">
        <v>0</v>
      </c>
      <c r="L144" s="92">
        <v>0</v>
      </c>
      <c r="M144" s="92">
        <v>0</v>
      </c>
    </row>
    <row r="145" spans="1:13" x14ac:dyDescent="0.2">
      <c r="A145" s="93" t="s">
        <v>8461</v>
      </c>
      <c r="B145" s="94">
        <f t="shared" ref="B145:M145" si="24">SUM(B142:B144)</f>
        <v>0</v>
      </c>
      <c r="C145" s="94">
        <f t="shared" si="24"/>
        <v>0</v>
      </c>
      <c r="D145" s="94">
        <f t="shared" si="24"/>
        <v>0</v>
      </c>
      <c r="E145" s="94">
        <f t="shared" si="24"/>
        <v>0</v>
      </c>
      <c r="F145" s="94">
        <f t="shared" si="24"/>
        <v>0</v>
      </c>
      <c r="G145" s="94">
        <f t="shared" si="24"/>
        <v>52004.33</v>
      </c>
      <c r="H145" s="94">
        <f t="shared" si="24"/>
        <v>35150.839999999997</v>
      </c>
      <c r="I145" s="94">
        <f t="shared" si="24"/>
        <v>72727.58</v>
      </c>
      <c r="J145" s="94">
        <f t="shared" si="24"/>
        <v>73002.61</v>
      </c>
      <c r="K145" s="94">
        <f t="shared" si="24"/>
        <v>41294.770000000004</v>
      </c>
      <c r="L145" s="94">
        <f t="shared" si="24"/>
        <v>33725.08</v>
      </c>
      <c r="M145" s="94">
        <f t="shared" si="24"/>
        <v>41204.450000000004</v>
      </c>
    </row>
    <row r="146" spans="1:13" x14ac:dyDescent="0.2">
      <c r="A146" s="90" t="s">
        <v>8462</v>
      </c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</row>
    <row r="147" spans="1:13" x14ac:dyDescent="0.2">
      <c r="A147" s="91" t="s">
        <v>8463</v>
      </c>
      <c r="B147" s="92">
        <v>0</v>
      </c>
      <c r="C147" s="92">
        <v>0</v>
      </c>
      <c r="D147" s="92">
        <v>0</v>
      </c>
      <c r="E147" s="92">
        <v>0</v>
      </c>
      <c r="F147" s="92">
        <v>0</v>
      </c>
      <c r="G147" s="92">
        <v>43672.71</v>
      </c>
      <c r="H147" s="92">
        <v>87.03</v>
      </c>
      <c r="I147" s="92">
        <v>0</v>
      </c>
      <c r="J147" s="92">
        <v>0</v>
      </c>
      <c r="K147" s="92">
        <v>5314.83</v>
      </c>
      <c r="L147" s="92">
        <v>923.25</v>
      </c>
      <c r="M147" s="92">
        <v>1888.75</v>
      </c>
    </row>
    <row r="148" spans="1:13" x14ac:dyDescent="0.2">
      <c r="A148" s="91" t="s">
        <v>8464</v>
      </c>
      <c r="B148" s="92">
        <v>0</v>
      </c>
      <c r="C148" s="92">
        <v>0</v>
      </c>
      <c r="D148" s="92">
        <v>0</v>
      </c>
      <c r="E148" s="92">
        <v>0</v>
      </c>
      <c r="F148" s="92">
        <v>0</v>
      </c>
      <c r="G148" s="92">
        <v>9744.2999999999993</v>
      </c>
      <c r="H148" s="92">
        <v>-36095.83</v>
      </c>
      <c r="I148" s="92">
        <v>4873.79</v>
      </c>
      <c r="J148" s="92">
        <v>6248.07</v>
      </c>
      <c r="K148" s="92">
        <v>7845.62</v>
      </c>
      <c r="L148" s="92">
        <v>26847.58</v>
      </c>
      <c r="M148" s="92">
        <v>9436.6299999999992</v>
      </c>
    </row>
    <row r="149" spans="1:13" x14ac:dyDescent="0.2">
      <c r="A149" s="93" t="s">
        <v>8465</v>
      </c>
      <c r="B149" s="94">
        <f t="shared" ref="B149:M149" si="25">SUM(B147:B148)</f>
        <v>0</v>
      </c>
      <c r="C149" s="94">
        <f t="shared" si="25"/>
        <v>0</v>
      </c>
      <c r="D149" s="94">
        <f t="shared" si="25"/>
        <v>0</v>
      </c>
      <c r="E149" s="94">
        <f t="shared" si="25"/>
        <v>0</v>
      </c>
      <c r="F149" s="94">
        <f t="shared" si="25"/>
        <v>0</v>
      </c>
      <c r="G149" s="94">
        <f t="shared" si="25"/>
        <v>53417.009999999995</v>
      </c>
      <c r="H149" s="94">
        <f t="shared" si="25"/>
        <v>-36008.800000000003</v>
      </c>
      <c r="I149" s="94">
        <f t="shared" si="25"/>
        <v>4873.79</v>
      </c>
      <c r="J149" s="94">
        <f t="shared" si="25"/>
        <v>6248.07</v>
      </c>
      <c r="K149" s="94">
        <f t="shared" si="25"/>
        <v>13160.45</v>
      </c>
      <c r="L149" s="94">
        <f t="shared" si="25"/>
        <v>27770.83</v>
      </c>
      <c r="M149" s="94">
        <f t="shared" si="25"/>
        <v>11325.38</v>
      </c>
    </row>
    <row r="150" spans="1:13" x14ac:dyDescent="0.2">
      <c r="A150" s="95" t="s">
        <v>8466</v>
      </c>
      <c r="B150" s="94">
        <f t="shared" ref="B150:M150" si="26">SUM(B63,B70:B71,B81,B86,B92,B101,B106,B109,B112,B115,B125,B129,B133,B137,B140,B145,B149)</f>
        <v>687.5</v>
      </c>
      <c r="C150" s="94">
        <f t="shared" si="26"/>
        <v>161.11000000000001</v>
      </c>
      <c r="D150" s="94">
        <f t="shared" si="26"/>
        <v>4276.1899999999996</v>
      </c>
      <c r="E150" s="94">
        <f t="shared" si="26"/>
        <v>2716.2</v>
      </c>
      <c r="F150" s="94">
        <f t="shared" si="26"/>
        <v>22359.97</v>
      </c>
      <c r="G150" s="94">
        <f t="shared" si="26"/>
        <v>6970488.5499999998</v>
      </c>
      <c r="H150" s="94">
        <f t="shared" si="26"/>
        <v>1263923.3</v>
      </c>
      <c r="I150" s="94">
        <f t="shared" si="26"/>
        <v>836551.79</v>
      </c>
      <c r="J150" s="94">
        <f t="shared" si="26"/>
        <v>946427.96999999986</v>
      </c>
      <c r="K150" s="94">
        <f t="shared" si="26"/>
        <v>1112155.6100000001</v>
      </c>
      <c r="L150" s="94">
        <f t="shared" si="26"/>
        <v>993016.5399999998</v>
      </c>
      <c r="M150" s="94">
        <f t="shared" si="26"/>
        <v>942593.65</v>
      </c>
    </row>
    <row r="151" spans="1:13" x14ac:dyDescent="0.2">
      <c r="A151" s="99" t="s">
        <v>8467</v>
      </c>
      <c r="B151" s="97">
        <f t="shared" ref="B151:M151" si="27">B57-B150</f>
        <v>-316613.3</v>
      </c>
      <c r="C151" s="97">
        <f t="shared" si="27"/>
        <v>-268000.13</v>
      </c>
      <c r="D151" s="97">
        <f t="shared" si="27"/>
        <v>-129622.73000000001</v>
      </c>
      <c r="E151" s="97">
        <f t="shared" si="27"/>
        <v>-1334509.45</v>
      </c>
      <c r="F151" s="97">
        <f t="shared" si="27"/>
        <v>459785.35999999987</v>
      </c>
      <c r="G151" s="97">
        <f t="shared" si="27"/>
        <v>-687771.94000000041</v>
      </c>
      <c r="H151" s="97">
        <f t="shared" si="27"/>
        <v>-1733459.0500000005</v>
      </c>
      <c r="I151" s="97">
        <f t="shared" si="27"/>
        <v>5880467.8099999996</v>
      </c>
      <c r="J151" s="97">
        <f t="shared" si="27"/>
        <v>-10942362.220000003</v>
      </c>
      <c r="K151" s="97">
        <f t="shared" si="27"/>
        <v>-2554959.25</v>
      </c>
      <c r="L151" s="97">
        <f t="shared" si="27"/>
        <v>-2437408.35</v>
      </c>
      <c r="M151" s="97">
        <f t="shared" si="27"/>
        <v>8415948.6499999985</v>
      </c>
    </row>
    <row r="152" spans="1:13" x14ac:dyDescent="0.2">
      <c r="A152" s="87" t="s">
        <v>8468</v>
      </c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</row>
    <row r="153" spans="1:13" x14ac:dyDescent="0.2">
      <c r="A153" s="89" t="s">
        <v>8469</v>
      </c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</row>
    <row r="154" spans="1:13" x14ac:dyDescent="0.2">
      <c r="A154" s="90" t="s">
        <v>8470</v>
      </c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</row>
    <row r="155" spans="1:13" x14ac:dyDescent="0.2">
      <c r="A155" s="91" t="s">
        <v>8471</v>
      </c>
      <c r="B155" s="92">
        <v>0</v>
      </c>
      <c r="C155" s="92">
        <v>0</v>
      </c>
      <c r="D155" s="92">
        <v>0</v>
      </c>
      <c r="E155" s="92">
        <v>0</v>
      </c>
      <c r="F155" s="92">
        <v>0</v>
      </c>
      <c r="G155" s="92">
        <v>16733.830000000002</v>
      </c>
      <c r="H155" s="92">
        <v>-9725.43</v>
      </c>
      <c r="I155" s="92">
        <v>0</v>
      </c>
      <c r="J155" s="92">
        <v>0</v>
      </c>
      <c r="K155" s="92">
        <v>0</v>
      </c>
      <c r="L155" s="92">
        <v>3715.11</v>
      </c>
      <c r="M155" s="92">
        <v>810.53</v>
      </c>
    </row>
    <row r="156" spans="1:13" x14ac:dyDescent="0.2">
      <c r="A156" s="91" t="s">
        <v>8472</v>
      </c>
      <c r="B156" s="92">
        <v>0</v>
      </c>
      <c r="C156" s="92">
        <v>0</v>
      </c>
      <c r="D156" s="92">
        <v>0</v>
      </c>
      <c r="E156" s="92">
        <v>0</v>
      </c>
      <c r="F156" s="92">
        <v>0</v>
      </c>
      <c r="G156" s="92">
        <v>138505.19</v>
      </c>
      <c r="H156" s="92">
        <v>15732.93</v>
      </c>
      <c r="I156" s="92">
        <v>14538.53</v>
      </c>
      <c r="J156" s="92">
        <v>15885.74</v>
      </c>
      <c r="K156" s="92">
        <v>14174.73</v>
      </c>
      <c r="L156" s="92">
        <v>9651.5</v>
      </c>
      <c r="M156" s="92">
        <v>14184.02</v>
      </c>
    </row>
    <row r="157" spans="1:13" x14ac:dyDescent="0.2">
      <c r="A157" s="91" t="s">
        <v>8473</v>
      </c>
      <c r="B157" s="92">
        <v>0</v>
      </c>
      <c r="C157" s="92">
        <v>0</v>
      </c>
      <c r="D157" s="92">
        <v>0</v>
      </c>
      <c r="E157" s="92">
        <v>0</v>
      </c>
      <c r="F157" s="92">
        <v>0</v>
      </c>
      <c r="G157" s="92">
        <v>269241.56</v>
      </c>
      <c r="H157" s="92">
        <v>0</v>
      </c>
      <c r="I157" s="92">
        <v>0</v>
      </c>
      <c r="J157" s="92">
        <v>0</v>
      </c>
      <c r="K157" s="92">
        <v>0</v>
      </c>
      <c r="L157" s="92">
        <v>0</v>
      </c>
      <c r="M157" s="92">
        <v>44406.96</v>
      </c>
    </row>
    <row r="158" spans="1:13" x14ac:dyDescent="0.2">
      <c r="A158" s="91" t="s">
        <v>8474</v>
      </c>
      <c r="B158" s="92">
        <v>0</v>
      </c>
      <c r="C158" s="92">
        <v>0</v>
      </c>
      <c r="D158" s="92">
        <v>0</v>
      </c>
      <c r="E158" s="92">
        <v>0</v>
      </c>
      <c r="F158" s="92">
        <v>0</v>
      </c>
      <c r="G158" s="92">
        <v>-125997.94</v>
      </c>
      <c r="H158" s="92">
        <v>0</v>
      </c>
      <c r="I158" s="92">
        <v>0</v>
      </c>
      <c r="J158" s="92">
        <v>0</v>
      </c>
      <c r="K158" s="92">
        <v>0</v>
      </c>
      <c r="L158" s="92">
        <v>0</v>
      </c>
      <c r="M158" s="92">
        <v>0</v>
      </c>
    </row>
    <row r="159" spans="1:13" x14ac:dyDescent="0.2">
      <c r="A159" s="93" t="s">
        <v>8475</v>
      </c>
      <c r="B159" s="94">
        <f t="shared" ref="B159:M159" si="28">SUM(B155:B158)</f>
        <v>0</v>
      </c>
      <c r="C159" s="94">
        <f t="shared" si="28"/>
        <v>0</v>
      </c>
      <c r="D159" s="94">
        <f t="shared" si="28"/>
        <v>0</v>
      </c>
      <c r="E159" s="94">
        <f t="shared" si="28"/>
        <v>0</v>
      </c>
      <c r="F159" s="94">
        <f t="shared" si="28"/>
        <v>0</v>
      </c>
      <c r="G159" s="94">
        <f t="shared" si="28"/>
        <v>298482.64</v>
      </c>
      <c r="H159" s="94">
        <f t="shared" si="28"/>
        <v>6007.5</v>
      </c>
      <c r="I159" s="94">
        <f t="shared" si="28"/>
        <v>14538.53</v>
      </c>
      <c r="J159" s="94">
        <f t="shared" si="28"/>
        <v>15885.74</v>
      </c>
      <c r="K159" s="94">
        <f t="shared" si="28"/>
        <v>14174.73</v>
      </c>
      <c r="L159" s="94">
        <f t="shared" si="28"/>
        <v>13366.61</v>
      </c>
      <c r="M159" s="94">
        <f t="shared" si="28"/>
        <v>59401.51</v>
      </c>
    </row>
    <row r="160" spans="1:13" x14ac:dyDescent="0.2">
      <c r="A160" s="95" t="s">
        <v>8476</v>
      </c>
      <c r="B160" s="94">
        <f t="shared" ref="B160:M160" si="29">SUM(B159)</f>
        <v>0</v>
      </c>
      <c r="C160" s="94">
        <f t="shared" si="29"/>
        <v>0</v>
      </c>
      <c r="D160" s="94">
        <f t="shared" si="29"/>
        <v>0</v>
      </c>
      <c r="E160" s="94">
        <f t="shared" si="29"/>
        <v>0</v>
      </c>
      <c r="F160" s="94">
        <f t="shared" si="29"/>
        <v>0</v>
      </c>
      <c r="G160" s="94">
        <f t="shared" si="29"/>
        <v>298482.64</v>
      </c>
      <c r="H160" s="94">
        <f t="shared" si="29"/>
        <v>6007.5</v>
      </c>
      <c r="I160" s="94">
        <f t="shared" si="29"/>
        <v>14538.53</v>
      </c>
      <c r="J160" s="94">
        <f t="shared" si="29"/>
        <v>15885.74</v>
      </c>
      <c r="K160" s="94">
        <f t="shared" si="29"/>
        <v>14174.73</v>
      </c>
      <c r="L160" s="94">
        <f t="shared" si="29"/>
        <v>13366.61</v>
      </c>
      <c r="M160" s="94">
        <f t="shared" si="29"/>
        <v>59401.51</v>
      </c>
    </row>
    <row r="161" spans="1:13" x14ac:dyDescent="0.2">
      <c r="A161" s="99" t="s">
        <v>8477</v>
      </c>
      <c r="B161" s="97">
        <f t="shared" ref="B161:M161" si="30">0-B160</f>
        <v>0</v>
      </c>
      <c r="C161" s="97">
        <f t="shared" si="30"/>
        <v>0</v>
      </c>
      <c r="D161" s="97">
        <f t="shared" si="30"/>
        <v>0</v>
      </c>
      <c r="E161" s="97">
        <f t="shared" si="30"/>
        <v>0</v>
      </c>
      <c r="F161" s="97">
        <f t="shared" si="30"/>
        <v>0</v>
      </c>
      <c r="G161" s="97">
        <f t="shared" si="30"/>
        <v>-298482.64</v>
      </c>
      <c r="H161" s="97">
        <f t="shared" si="30"/>
        <v>-6007.5</v>
      </c>
      <c r="I161" s="97">
        <f t="shared" si="30"/>
        <v>-14538.53</v>
      </c>
      <c r="J161" s="97">
        <f t="shared" si="30"/>
        <v>-15885.74</v>
      </c>
      <c r="K161" s="97">
        <f t="shared" si="30"/>
        <v>-14174.73</v>
      </c>
      <c r="L161" s="97">
        <f t="shared" si="30"/>
        <v>-13366.61</v>
      </c>
      <c r="M161" s="97">
        <f t="shared" si="30"/>
        <v>-59401.51</v>
      </c>
    </row>
    <row r="162" spans="1:13" x14ac:dyDescent="0.2">
      <c r="A162" s="99" t="s">
        <v>210</v>
      </c>
      <c r="B162" s="97">
        <f t="shared" ref="B162:M162" si="31">B151+B161</f>
        <v>-316613.3</v>
      </c>
      <c r="C162" s="97">
        <f t="shared" si="31"/>
        <v>-268000.13</v>
      </c>
      <c r="D162" s="97">
        <f t="shared" si="31"/>
        <v>-129622.73000000001</v>
      </c>
      <c r="E162" s="97">
        <f t="shared" si="31"/>
        <v>-1334509.45</v>
      </c>
      <c r="F162" s="97">
        <f t="shared" si="31"/>
        <v>459785.35999999987</v>
      </c>
      <c r="G162" s="97">
        <f t="shared" si="31"/>
        <v>-986254.58000000042</v>
      </c>
      <c r="H162" s="97">
        <f t="shared" si="31"/>
        <v>-1739466.5500000005</v>
      </c>
      <c r="I162" s="97">
        <f t="shared" si="31"/>
        <v>5865929.2799999993</v>
      </c>
      <c r="J162" s="97">
        <f t="shared" si="31"/>
        <v>-10958247.960000003</v>
      </c>
      <c r="K162" s="97">
        <f t="shared" si="31"/>
        <v>-2569133.98</v>
      </c>
      <c r="L162" s="97">
        <f t="shared" si="31"/>
        <v>-2450774.96</v>
      </c>
      <c r="M162" s="97">
        <f t="shared" si="31"/>
        <v>8356547.1399999987</v>
      </c>
    </row>
  </sheetData>
  <mergeCells count="7">
    <mergeCell ref="B7:M7"/>
    <mergeCell ref="A1:M1"/>
    <mergeCell ref="A2:M2"/>
    <mergeCell ref="A3:M3"/>
    <mergeCell ref="A4:M4"/>
    <mergeCell ref="A5:M5"/>
    <mergeCell ref="A6:M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A4B0-F06E-4E4F-9E18-DC6E538A3C1E}">
  <dimension ref="A1:J1714"/>
  <sheetViews>
    <sheetView workbookViewId="0">
      <selection activeCell="B12" sqref="B12:C12"/>
    </sheetView>
  </sheetViews>
  <sheetFormatPr defaultColWidth="9.1640625" defaultRowHeight="11.25" x14ac:dyDescent="0.2"/>
  <cols>
    <col min="1" max="1" width="9.1640625" style="29"/>
    <col min="2" max="2" width="21.5" style="29" customWidth="1"/>
    <col min="3" max="3" width="9.33203125" style="29" bestFit="1" customWidth="1"/>
    <col min="4" max="4" width="9.1640625" style="29"/>
    <col min="5" max="5" width="39.5" style="29" customWidth="1"/>
    <col min="6" max="6" width="24" style="29" customWidth="1"/>
    <col min="7" max="7" width="14.5" style="29" bestFit="1" customWidth="1"/>
    <col min="8" max="8" width="9.1640625" style="29"/>
    <col min="9" max="9" width="28.1640625" style="29" customWidth="1"/>
    <col min="10" max="10" width="25.83203125" style="29" customWidth="1"/>
    <col min="11" max="16384" width="9.1640625" style="29"/>
  </cols>
  <sheetData>
    <row r="1" spans="1:10" ht="15.75" x14ac:dyDescent="0.25">
      <c r="A1" s="161" t="s">
        <v>0</v>
      </c>
      <c r="B1" s="161"/>
      <c r="C1" s="161"/>
      <c r="D1" s="161"/>
      <c r="E1" s="161"/>
      <c r="F1" s="161"/>
      <c r="G1" s="161"/>
    </row>
    <row r="2" spans="1:10" ht="15.75" x14ac:dyDescent="0.25">
      <c r="A2" s="161" t="s">
        <v>1</v>
      </c>
      <c r="B2" s="161"/>
      <c r="C2" s="161"/>
      <c r="D2" s="161"/>
      <c r="E2" s="161"/>
      <c r="F2" s="161"/>
      <c r="G2" s="161"/>
    </row>
    <row r="3" spans="1:10" ht="18" x14ac:dyDescent="0.25">
      <c r="A3" s="162" t="s">
        <v>290</v>
      </c>
      <c r="B3" s="162"/>
      <c r="C3" s="162"/>
      <c r="D3" s="162"/>
      <c r="E3" s="162"/>
      <c r="F3" s="162"/>
      <c r="G3" s="162"/>
    </row>
    <row r="4" spans="1:10" ht="18" x14ac:dyDescent="0.25">
      <c r="A4" s="162" t="s">
        <v>8478</v>
      </c>
      <c r="B4" s="162"/>
      <c r="C4" s="162"/>
      <c r="D4" s="162"/>
      <c r="E4" s="162"/>
      <c r="F4" s="162"/>
      <c r="G4" s="162"/>
    </row>
    <row r="5" spans="1:10" ht="18" x14ac:dyDescent="0.25">
      <c r="A5" s="162" t="s">
        <v>3</v>
      </c>
      <c r="B5" s="162"/>
      <c r="C5" s="162"/>
      <c r="D5" s="162"/>
      <c r="E5" s="162"/>
      <c r="F5" s="162"/>
      <c r="G5" s="162"/>
    </row>
    <row r="6" spans="1:10" ht="18" x14ac:dyDescent="0.25">
      <c r="A6" s="162" t="s">
        <v>3</v>
      </c>
      <c r="B6" s="162"/>
      <c r="C6" s="162"/>
      <c r="D6" s="162"/>
      <c r="E6" s="162"/>
      <c r="F6" s="162"/>
      <c r="G6" s="162"/>
    </row>
    <row r="7" spans="1:10" x14ac:dyDescent="0.2">
      <c r="A7" s="85" t="s">
        <v>5</v>
      </c>
      <c r="B7" s="85" t="s">
        <v>292</v>
      </c>
      <c r="C7" s="85" t="s">
        <v>293</v>
      </c>
      <c r="D7" s="85" t="s">
        <v>294</v>
      </c>
      <c r="E7" s="85" t="s">
        <v>295</v>
      </c>
      <c r="F7" s="86" t="s">
        <v>6</v>
      </c>
      <c r="G7" s="86" t="s">
        <v>296</v>
      </c>
      <c r="I7" s="29" cm="1">
        <f t="array" ref="I7:I11">_xlfn.UNIQUE(B:B)</f>
        <v>0</v>
      </c>
    </row>
    <row r="8" spans="1:10" x14ac:dyDescent="0.2">
      <c r="A8" s="87" t="s">
        <v>20</v>
      </c>
      <c r="B8" s="87"/>
      <c r="C8" s="100"/>
      <c r="D8" s="87"/>
      <c r="E8" s="87"/>
      <c r="F8" s="88">
        <v>0</v>
      </c>
      <c r="G8" s="88">
        <v>0</v>
      </c>
      <c r="I8" s="29" t="str">
        <v>Type</v>
      </c>
    </row>
    <row r="9" spans="1:10" x14ac:dyDescent="0.2">
      <c r="A9" s="89" t="s">
        <v>21</v>
      </c>
      <c r="B9" s="87"/>
      <c r="C9" s="100"/>
      <c r="D9" s="87"/>
      <c r="E9" s="87"/>
      <c r="F9" s="88">
        <v>0</v>
      </c>
      <c r="G9" s="88">
        <v>0</v>
      </c>
      <c r="I9" s="29" t="str">
        <v>Item Receipt</v>
      </c>
      <c r="J9" s="116">
        <f>SUMIF(B:B,I9,F:F)</f>
        <v>1462939.66</v>
      </c>
    </row>
    <row r="10" spans="1:10" x14ac:dyDescent="0.2">
      <c r="A10" s="90" t="s">
        <v>42</v>
      </c>
      <c r="B10" s="102"/>
      <c r="C10" s="103"/>
      <c r="D10" s="102"/>
      <c r="E10" s="102"/>
      <c r="F10" s="92">
        <v>0</v>
      </c>
      <c r="G10" s="92">
        <v>0</v>
      </c>
      <c r="I10" s="29" t="str">
        <v>Item Fulfillment</v>
      </c>
      <c r="J10" s="116">
        <f t="shared" ref="J10:J11" si="0">SUMIF(B:B,I10,F:F)</f>
        <v>-417768.91999999981</v>
      </c>
    </row>
    <row r="11" spans="1:10" x14ac:dyDescent="0.2">
      <c r="A11" s="104" t="s">
        <v>47</v>
      </c>
      <c r="B11" s="102"/>
      <c r="C11" s="103"/>
      <c r="D11" s="102"/>
      <c r="E11" s="102"/>
      <c r="F11" s="92">
        <v>0</v>
      </c>
      <c r="G11" s="92">
        <v>0</v>
      </c>
      <c r="I11" s="29" t="str">
        <v>Inventory Adjustment</v>
      </c>
      <c r="J11" s="101">
        <f t="shared" si="0"/>
        <v>5079051.2999999989</v>
      </c>
    </row>
    <row r="12" spans="1:10" x14ac:dyDescent="0.2">
      <c r="A12" s="105" t="s">
        <v>48</v>
      </c>
      <c r="B12" s="128"/>
      <c r="C12" s="129"/>
      <c r="D12" s="102"/>
      <c r="E12" s="102"/>
      <c r="F12" s="92">
        <v>0</v>
      </c>
      <c r="G12" s="92">
        <v>4389019.96</v>
      </c>
    </row>
    <row r="13" spans="1:10" x14ac:dyDescent="0.2">
      <c r="A13" s="106"/>
      <c r="B13" s="102" t="s">
        <v>309</v>
      </c>
      <c r="C13" s="103">
        <v>46023</v>
      </c>
      <c r="D13" s="102" t="s">
        <v>8479</v>
      </c>
      <c r="E13" s="102" t="s">
        <v>8480</v>
      </c>
      <c r="F13" s="92">
        <v>342.6</v>
      </c>
      <c r="G13" s="92">
        <f t="shared" ref="G13:G76" si="1">G12+F13</f>
        <v>4389362.5599999996</v>
      </c>
      <c r="I13" s="29" t="s">
        <v>8923</v>
      </c>
    </row>
    <row r="14" spans="1:10" x14ac:dyDescent="0.2">
      <c r="A14" s="106"/>
      <c r="B14" s="102" t="s">
        <v>309</v>
      </c>
      <c r="C14" s="103">
        <v>46023</v>
      </c>
      <c r="D14" s="102" t="s">
        <v>8479</v>
      </c>
      <c r="E14" s="102" t="s">
        <v>8480</v>
      </c>
      <c r="F14" s="92">
        <v>477.5</v>
      </c>
      <c r="G14" s="92">
        <f t="shared" si="1"/>
        <v>4389840.0599999996</v>
      </c>
    </row>
    <row r="15" spans="1:10" x14ac:dyDescent="0.2">
      <c r="A15" s="106"/>
      <c r="B15" s="102" t="s">
        <v>309</v>
      </c>
      <c r="C15" s="103">
        <v>46023</v>
      </c>
      <c r="D15" s="102" t="s">
        <v>8479</v>
      </c>
      <c r="E15" s="102"/>
      <c r="F15" s="92">
        <v>-342.6</v>
      </c>
      <c r="G15" s="92">
        <f t="shared" si="1"/>
        <v>4389497.46</v>
      </c>
    </row>
    <row r="16" spans="1:10" x14ac:dyDescent="0.2">
      <c r="A16" s="106"/>
      <c r="B16" s="102" t="s">
        <v>309</v>
      </c>
      <c r="C16" s="103">
        <v>46023</v>
      </c>
      <c r="D16" s="102" t="s">
        <v>8479</v>
      </c>
      <c r="E16" s="102"/>
      <c r="F16" s="92">
        <v>-477.5</v>
      </c>
      <c r="G16" s="92">
        <f t="shared" si="1"/>
        <v>4389019.96</v>
      </c>
    </row>
    <row r="17" spans="1:7" x14ac:dyDescent="0.2">
      <c r="A17" s="106"/>
      <c r="B17" s="102" t="s">
        <v>309</v>
      </c>
      <c r="C17" s="103">
        <v>46024</v>
      </c>
      <c r="D17" s="102" t="s">
        <v>8481</v>
      </c>
      <c r="E17" s="102" t="s">
        <v>801</v>
      </c>
      <c r="F17" s="92">
        <v>23358.03</v>
      </c>
      <c r="G17" s="92">
        <f t="shared" si="1"/>
        <v>4412377.99</v>
      </c>
    </row>
    <row r="18" spans="1:7" x14ac:dyDescent="0.2">
      <c r="A18" s="106"/>
      <c r="B18" s="102" t="s">
        <v>309</v>
      </c>
      <c r="C18" s="103">
        <v>46024</v>
      </c>
      <c r="D18" s="102" t="s">
        <v>8482</v>
      </c>
      <c r="E18" s="102" t="s">
        <v>801</v>
      </c>
      <c r="F18" s="92">
        <v>683.55</v>
      </c>
      <c r="G18" s="92">
        <f t="shared" si="1"/>
        <v>4413061.54</v>
      </c>
    </row>
    <row r="19" spans="1:7" x14ac:dyDescent="0.2">
      <c r="A19" s="106"/>
      <c r="B19" s="102" t="s">
        <v>309</v>
      </c>
      <c r="C19" s="103">
        <v>46024</v>
      </c>
      <c r="D19" s="102" t="s">
        <v>8483</v>
      </c>
      <c r="E19" s="102" t="s">
        <v>604</v>
      </c>
      <c r="F19" s="92">
        <v>345.23</v>
      </c>
      <c r="G19" s="92">
        <f t="shared" si="1"/>
        <v>4413406.7700000005</v>
      </c>
    </row>
    <row r="20" spans="1:7" x14ac:dyDescent="0.2">
      <c r="A20" s="106"/>
      <c r="B20" s="102" t="s">
        <v>309</v>
      </c>
      <c r="C20" s="103">
        <v>46024</v>
      </c>
      <c r="D20" s="102" t="s">
        <v>8484</v>
      </c>
      <c r="E20" s="102" t="s">
        <v>604</v>
      </c>
      <c r="F20" s="92">
        <v>207.73</v>
      </c>
      <c r="G20" s="92">
        <f t="shared" si="1"/>
        <v>4413614.5000000009</v>
      </c>
    </row>
    <row r="21" spans="1:7" x14ac:dyDescent="0.2">
      <c r="A21" s="106"/>
      <c r="B21" s="102" t="s">
        <v>309</v>
      </c>
      <c r="C21" s="103">
        <v>46024</v>
      </c>
      <c r="D21" s="102" t="s">
        <v>8485</v>
      </c>
      <c r="E21" s="102" t="s">
        <v>604</v>
      </c>
      <c r="F21" s="92">
        <v>742.43</v>
      </c>
      <c r="G21" s="92">
        <f t="shared" si="1"/>
        <v>4414356.9300000006</v>
      </c>
    </row>
    <row r="22" spans="1:7" x14ac:dyDescent="0.2">
      <c r="A22" s="106"/>
      <c r="B22" s="102" t="s">
        <v>309</v>
      </c>
      <c r="C22" s="103">
        <v>46024</v>
      </c>
      <c r="D22" s="102" t="s">
        <v>8486</v>
      </c>
      <c r="E22" s="102" t="s">
        <v>604</v>
      </c>
      <c r="F22" s="92">
        <v>386.01</v>
      </c>
      <c r="G22" s="92">
        <f t="shared" si="1"/>
        <v>4414742.9400000004</v>
      </c>
    </row>
    <row r="23" spans="1:7" x14ac:dyDescent="0.2">
      <c r="A23" s="106"/>
      <c r="B23" s="102" t="s">
        <v>309</v>
      </c>
      <c r="C23" s="103">
        <v>46024</v>
      </c>
      <c r="D23" s="102" t="s">
        <v>8487</v>
      </c>
      <c r="E23" s="102" t="s">
        <v>604</v>
      </c>
      <c r="F23" s="92">
        <v>882</v>
      </c>
      <c r="G23" s="92">
        <f t="shared" si="1"/>
        <v>4415624.9400000004</v>
      </c>
    </row>
    <row r="24" spans="1:7" x14ac:dyDescent="0.2">
      <c r="A24" s="106"/>
      <c r="B24" s="102" t="s">
        <v>309</v>
      </c>
      <c r="C24" s="103">
        <v>46024</v>
      </c>
      <c r="D24" s="102" t="s">
        <v>8487</v>
      </c>
      <c r="E24" s="102"/>
      <c r="F24" s="92">
        <v>-882</v>
      </c>
      <c r="G24" s="92">
        <f t="shared" si="1"/>
        <v>4414742.9400000004</v>
      </c>
    </row>
    <row r="25" spans="1:7" x14ac:dyDescent="0.2">
      <c r="A25" s="106"/>
      <c r="B25" s="102" t="s">
        <v>309</v>
      </c>
      <c r="C25" s="103">
        <v>46024</v>
      </c>
      <c r="D25" s="102" t="s">
        <v>8488</v>
      </c>
      <c r="E25" s="102" t="s">
        <v>604</v>
      </c>
      <c r="F25" s="92">
        <v>87.75</v>
      </c>
      <c r="G25" s="92">
        <f t="shared" si="1"/>
        <v>4414830.6900000004</v>
      </c>
    </row>
    <row r="26" spans="1:7" x14ac:dyDescent="0.2">
      <c r="A26" s="106"/>
      <c r="B26" s="102" t="s">
        <v>309</v>
      </c>
      <c r="C26" s="103">
        <v>46024</v>
      </c>
      <c r="D26" s="102" t="s">
        <v>8488</v>
      </c>
      <c r="E26" s="102"/>
      <c r="F26" s="92">
        <v>-87.75</v>
      </c>
      <c r="G26" s="92">
        <f t="shared" si="1"/>
        <v>4414742.9400000004</v>
      </c>
    </row>
    <row r="27" spans="1:7" x14ac:dyDescent="0.2">
      <c r="A27" s="106"/>
      <c r="B27" s="102" t="s">
        <v>309</v>
      </c>
      <c r="C27" s="103">
        <v>46024</v>
      </c>
      <c r="D27" s="102" t="s">
        <v>8489</v>
      </c>
      <c r="E27" s="102" t="s">
        <v>604</v>
      </c>
      <c r="F27" s="92">
        <v>126.5</v>
      </c>
      <c r="G27" s="92">
        <f t="shared" si="1"/>
        <v>4414869.4400000004</v>
      </c>
    </row>
    <row r="28" spans="1:7" x14ac:dyDescent="0.2">
      <c r="A28" s="106"/>
      <c r="B28" s="102" t="s">
        <v>309</v>
      </c>
      <c r="C28" s="103">
        <v>46024</v>
      </c>
      <c r="D28" s="102" t="s">
        <v>8489</v>
      </c>
      <c r="E28" s="102"/>
      <c r="F28" s="92">
        <v>-28.09</v>
      </c>
      <c r="G28" s="92">
        <f t="shared" si="1"/>
        <v>4414841.3500000006</v>
      </c>
    </row>
    <row r="29" spans="1:7" x14ac:dyDescent="0.2">
      <c r="A29" s="106"/>
      <c r="B29" s="102" t="s">
        <v>309</v>
      </c>
      <c r="C29" s="103">
        <v>46024</v>
      </c>
      <c r="D29" s="102" t="s">
        <v>8490</v>
      </c>
      <c r="E29" s="102" t="s">
        <v>604</v>
      </c>
      <c r="F29" s="92">
        <v>2264</v>
      </c>
      <c r="G29" s="92">
        <f t="shared" si="1"/>
        <v>4417105.3500000006</v>
      </c>
    </row>
    <row r="30" spans="1:7" x14ac:dyDescent="0.2">
      <c r="A30" s="106"/>
      <c r="B30" s="102" t="s">
        <v>309</v>
      </c>
      <c r="C30" s="103">
        <v>46024</v>
      </c>
      <c r="D30" s="102" t="s">
        <v>8490</v>
      </c>
      <c r="E30" s="102"/>
      <c r="F30" s="92">
        <v>-2264</v>
      </c>
      <c r="G30" s="92">
        <f t="shared" si="1"/>
        <v>4414841.3500000006</v>
      </c>
    </row>
    <row r="31" spans="1:7" x14ac:dyDescent="0.2">
      <c r="A31" s="106"/>
      <c r="B31" s="102" t="s">
        <v>309</v>
      </c>
      <c r="C31" s="103">
        <v>46024</v>
      </c>
      <c r="D31" s="102" t="s">
        <v>8491</v>
      </c>
      <c r="E31" s="102" t="s">
        <v>604</v>
      </c>
      <c r="F31" s="92">
        <v>176</v>
      </c>
      <c r="G31" s="92">
        <f t="shared" si="1"/>
        <v>4415017.3500000006</v>
      </c>
    </row>
    <row r="32" spans="1:7" x14ac:dyDescent="0.2">
      <c r="A32" s="106"/>
      <c r="B32" s="102" t="s">
        <v>309</v>
      </c>
      <c r="C32" s="103">
        <v>46024</v>
      </c>
      <c r="D32" s="102" t="s">
        <v>8491</v>
      </c>
      <c r="E32" s="102"/>
      <c r="F32" s="92">
        <v>-176</v>
      </c>
      <c r="G32" s="92">
        <f t="shared" si="1"/>
        <v>4414841.3500000006</v>
      </c>
    </row>
    <row r="33" spans="1:7" x14ac:dyDescent="0.2">
      <c r="A33" s="106"/>
      <c r="B33" s="102" t="s">
        <v>309</v>
      </c>
      <c r="C33" s="103">
        <v>46024</v>
      </c>
      <c r="D33" s="102" t="s">
        <v>8492</v>
      </c>
      <c r="E33" s="102" t="s">
        <v>604</v>
      </c>
      <c r="F33" s="92">
        <v>3144</v>
      </c>
      <c r="G33" s="92">
        <f t="shared" si="1"/>
        <v>4417985.3500000006</v>
      </c>
    </row>
    <row r="34" spans="1:7" x14ac:dyDescent="0.2">
      <c r="A34" s="106"/>
      <c r="B34" s="102" t="s">
        <v>309</v>
      </c>
      <c r="C34" s="103">
        <v>46024</v>
      </c>
      <c r="D34" s="102" t="s">
        <v>8493</v>
      </c>
      <c r="E34" s="102" t="s">
        <v>604</v>
      </c>
      <c r="F34" s="92">
        <v>320</v>
      </c>
      <c r="G34" s="92">
        <f t="shared" si="1"/>
        <v>4418305.3500000006</v>
      </c>
    </row>
    <row r="35" spans="1:7" x14ac:dyDescent="0.2">
      <c r="A35" s="106"/>
      <c r="B35" s="102" t="s">
        <v>309</v>
      </c>
      <c r="C35" s="103">
        <v>46024</v>
      </c>
      <c r="D35" s="102" t="s">
        <v>8494</v>
      </c>
      <c r="E35" s="102" t="s">
        <v>604</v>
      </c>
      <c r="F35" s="92">
        <v>2134.59</v>
      </c>
      <c r="G35" s="92">
        <f t="shared" si="1"/>
        <v>4420439.9400000004</v>
      </c>
    </row>
    <row r="36" spans="1:7" x14ac:dyDescent="0.2">
      <c r="A36" s="106"/>
      <c r="B36" s="102" t="s">
        <v>309</v>
      </c>
      <c r="C36" s="103">
        <v>46024</v>
      </c>
      <c r="D36" s="102" t="s">
        <v>8494</v>
      </c>
      <c r="E36" s="102"/>
      <c r="F36" s="92">
        <v>-2134.59</v>
      </c>
      <c r="G36" s="92">
        <f t="shared" si="1"/>
        <v>4418305.3500000006</v>
      </c>
    </row>
    <row r="37" spans="1:7" x14ac:dyDescent="0.2">
      <c r="A37" s="106"/>
      <c r="B37" s="102" t="s">
        <v>309</v>
      </c>
      <c r="C37" s="103">
        <v>46024</v>
      </c>
      <c r="D37" s="102" t="s">
        <v>8495</v>
      </c>
      <c r="E37" s="102" t="s">
        <v>604</v>
      </c>
      <c r="F37" s="92">
        <v>3140.2</v>
      </c>
      <c r="G37" s="92">
        <f t="shared" si="1"/>
        <v>4421445.5500000007</v>
      </c>
    </row>
    <row r="38" spans="1:7" x14ac:dyDescent="0.2">
      <c r="A38" s="106"/>
      <c r="B38" s="102" t="s">
        <v>309</v>
      </c>
      <c r="C38" s="103">
        <v>46024</v>
      </c>
      <c r="D38" s="102" t="s">
        <v>8496</v>
      </c>
      <c r="E38" s="102" t="s">
        <v>604</v>
      </c>
      <c r="F38" s="92">
        <v>1677.8</v>
      </c>
      <c r="G38" s="92">
        <f t="shared" si="1"/>
        <v>4423123.3500000006</v>
      </c>
    </row>
    <row r="39" spans="1:7" x14ac:dyDescent="0.2">
      <c r="A39" s="106"/>
      <c r="B39" s="102" t="s">
        <v>309</v>
      </c>
      <c r="C39" s="103">
        <v>46024</v>
      </c>
      <c r="D39" s="102" t="s">
        <v>8496</v>
      </c>
      <c r="E39" s="102"/>
      <c r="F39" s="92">
        <v>-1677.8</v>
      </c>
      <c r="G39" s="92">
        <f t="shared" si="1"/>
        <v>4421445.5500000007</v>
      </c>
    </row>
    <row r="40" spans="1:7" x14ac:dyDescent="0.2">
      <c r="A40" s="106"/>
      <c r="B40" s="102" t="s">
        <v>309</v>
      </c>
      <c r="C40" s="103">
        <v>46024</v>
      </c>
      <c r="D40" s="102" t="s">
        <v>8497</v>
      </c>
      <c r="E40" s="102" t="s">
        <v>604</v>
      </c>
      <c r="F40" s="92">
        <v>1528</v>
      </c>
      <c r="G40" s="92">
        <f t="shared" si="1"/>
        <v>4422973.5500000007</v>
      </c>
    </row>
    <row r="41" spans="1:7" x14ac:dyDescent="0.2">
      <c r="A41" s="106"/>
      <c r="B41" s="102" t="s">
        <v>309</v>
      </c>
      <c r="C41" s="103">
        <v>46024</v>
      </c>
      <c r="D41" s="102" t="s">
        <v>8497</v>
      </c>
      <c r="E41" s="102"/>
      <c r="F41" s="92">
        <v>-1528</v>
      </c>
      <c r="G41" s="92">
        <f t="shared" si="1"/>
        <v>4421445.5500000007</v>
      </c>
    </row>
    <row r="42" spans="1:7" x14ac:dyDescent="0.2">
      <c r="A42" s="106"/>
      <c r="B42" s="102" t="s">
        <v>309</v>
      </c>
      <c r="C42" s="103">
        <v>46024</v>
      </c>
      <c r="D42" s="102" t="s">
        <v>8498</v>
      </c>
      <c r="E42" s="102" t="s">
        <v>604</v>
      </c>
      <c r="F42" s="92">
        <v>2060</v>
      </c>
      <c r="G42" s="92">
        <f t="shared" si="1"/>
        <v>4423505.5500000007</v>
      </c>
    </row>
    <row r="43" spans="1:7" x14ac:dyDescent="0.2">
      <c r="A43" s="106"/>
      <c r="B43" s="102" t="s">
        <v>309</v>
      </c>
      <c r="C43" s="103">
        <v>46024</v>
      </c>
      <c r="D43" s="102" t="s">
        <v>8498</v>
      </c>
      <c r="E43" s="102"/>
      <c r="F43" s="92">
        <v>-2060</v>
      </c>
      <c r="G43" s="92">
        <f t="shared" si="1"/>
        <v>4421445.5500000007</v>
      </c>
    </row>
    <row r="44" spans="1:7" x14ac:dyDescent="0.2">
      <c r="A44" s="106"/>
      <c r="B44" s="102" t="s">
        <v>309</v>
      </c>
      <c r="C44" s="103">
        <v>46024</v>
      </c>
      <c r="D44" s="102" t="s">
        <v>8499</v>
      </c>
      <c r="E44" s="102" t="s">
        <v>604</v>
      </c>
      <c r="F44" s="92">
        <v>1868.6</v>
      </c>
      <c r="G44" s="92">
        <f t="shared" si="1"/>
        <v>4423314.1500000004</v>
      </c>
    </row>
    <row r="45" spans="1:7" x14ac:dyDescent="0.2">
      <c r="A45" s="106"/>
      <c r="B45" s="102" t="s">
        <v>309</v>
      </c>
      <c r="C45" s="103">
        <v>46024</v>
      </c>
      <c r="D45" s="102" t="s">
        <v>8499</v>
      </c>
      <c r="E45" s="102"/>
      <c r="F45" s="92">
        <v>-1868.6</v>
      </c>
      <c r="G45" s="92">
        <f t="shared" si="1"/>
        <v>4421445.5500000007</v>
      </c>
    </row>
    <row r="46" spans="1:7" x14ac:dyDescent="0.2">
      <c r="A46" s="106"/>
      <c r="B46" s="102" t="s">
        <v>309</v>
      </c>
      <c r="C46" s="103">
        <v>46024</v>
      </c>
      <c r="D46" s="102" t="s">
        <v>8500</v>
      </c>
      <c r="E46" s="102" t="s">
        <v>604</v>
      </c>
      <c r="F46" s="92">
        <v>390.26</v>
      </c>
      <c r="G46" s="92">
        <f t="shared" si="1"/>
        <v>4421835.8100000005</v>
      </c>
    </row>
    <row r="47" spans="1:7" x14ac:dyDescent="0.2">
      <c r="A47" s="106"/>
      <c r="B47" s="102" t="s">
        <v>309</v>
      </c>
      <c r="C47" s="103">
        <v>46024</v>
      </c>
      <c r="D47" s="102" t="s">
        <v>8500</v>
      </c>
      <c r="E47" s="102"/>
      <c r="F47" s="92">
        <v>-390.26</v>
      </c>
      <c r="G47" s="92">
        <f t="shared" si="1"/>
        <v>4421445.5500000007</v>
      </c>
    </row>
    <row r="48" spans="1:7" x14ac:dyDescent="0.2">
      <c r="A48" s="106"/>
      <c r="B48" s="102" t="s">
        <v>309</v>
      </c>
      <c r="C48" s="103">
        <v>46024</v>
      </c>
      <c r="D48" s="102" t="s">
        <v>8501</v>
      </c>
      <c r="E48" s="102" t="s">
        <v>604</v>
      </c>
      <c r="F48" s="92">
        <v>437.76</v>
      </c>
      <c r="G48" s="92">
        <f t="shared" si="1"/>
        <v>4421883.3100000005</v>
      </c>
    </row>
    <row r="49" spans="1:7" x14ac:dyDescent="0.2">
      <c r="A49" s="106"/>
      <c r="B49" s="102" t="s">
        <v>309</v>
      </c>
      <c r="C49" s="103">
        <v>46024</v>
      </c>
      <c r="D49" s="102" t="s">
        <v>8501</v>
      </c>
      <c r="E49" s="102"/>
      <c r="F49" s="92">
        <v>-437.76</v>
      </c>
      <c r="G49" s="92">
        <f t="shared" si="1"/>
        <v>4421445.5500000007</v>
      </c>
    </row>
    <row r="50" spans="1:7" x14ac:dyDescent="0.2">
      <c r="A50" s="106"/>
      <c r="B50" s="102" t="s">
        <v>309</v>
      </c>
      <c r="C50" s="103">
        <v>46024</v>
      </c>
      <c r="D50" s="102" t="s">
        <v>8502</v>
      </c>
      <c r="E50" s="102" t="s">
        <v>604</v>
      </c>
      <c r="F50" s="92">
        <v>745.57</v>
      </c>
      <c r="G50" s="92">
        <f t="shared" si="1"/>
        <v>4422191.120000001</v>
      </c>
    </row>
    <row r="51" spans="1:7" x14ac:dyDescent="0.2">
      <c r="A51" s="106"/>
      <c r="B51" s="102" t="s">
        <v>309</v>
      </c>
      <c r="C51" s="103">
        <v>46024</v>
      </c>
      <c r="D51" s="102" t="s">
        <v>8502</v>
      </c>
      <c r="E51" s="102"/>
      <c r="F51" s="92">
        <v>-745.57</v>
      </c>
      <c r="G51" s="92">
        <f t="shared" si="1"/>
        <v>4421445.5500000007</v>
      </c>
    </row>
    <row r="52" spans="1:7" x14ac:dyDescent="0.2">
      <c r="A52" s="106"/>
      <c r="B52" s="102" t="s">
        <v>309</v>
      </c>
      <c r="C52" s="103">
        <v>46024</v>
      </c>
      <c r="D52" s="102" t="s">
        <v>8503</v>
      </c>
      <c r="E52" s="102" t="s">
        <v>604</v>
      </c>
      <c r="F52" s="92">
        <v>5183</v>
      </c>
      <c r="G52" s="92">
        <f t="shared" si="1"/>
        <v>4426628.5500000007</v>
      </c>
    </row>
    <row r="53" spans="1:7" x14ac:dyDescent="0.2">
      <c r="A53" s="106"/>
      <c r="B53" s="102" t="s">
        <v>309</v>
      </c>
      <c r="C53" s="103">
        <v>46024</v>
      </c>
      <c r="D53" s="102" t="s">
        <v>8503</v>
      </c>
      <c r="E53" s="102"/>
      <c r="F53" s="92">
        <v>-5183</v>
      </c>
      <c r="G53" s="92">
        <f t="shared" si="1"/>
        <v>4421445.5500000007</v>
      </c>
    </row>
    <row r="54" spans="1:7" x14ac:dyDescent="0.2">
      <c r="A54" s="106"/>
      <c r="B54" s="102" t="s">
        <v>309</v>
      </c>
      <c r="C54" s="103">
        <v>46024</v>
      </c>
      <c r="D54" s="102" t="s">
        <v>8504</v>
      </c>
      <c r="E54" s="102" t="s">
        <v>604</v>
      </c>
      <c r="F54" s="92">
        <v>742</v>
      </c>
      <c r="G54" s="92">
        <f t="shared" si="1"/>
        <v>4422187.5500000007</v>
      </c>
    </row>
    <row r="55" spans="1:7" x14ac:dyDescent="0.2">
      <c r="A55" s="106"/>
      <c r="B55" s="102" t="s">
        <v>309</v>
      </c>
      <c r="C55" s="103">
        <v>46024</v>
      </c>
      <c r="D55" s="102" t="s">
        <v>8504</v>
      </c>
      <c r="E55" s="102"/>
      <c r="F55" s="92">
        <v>-742</v>
      </c>
      <c r="G55" s="92">
        <f t="shared" si="1"/>
        <v>4421445.5500000007</v>
      </c>
    </row>
    <row r="56" spans="1:7" x14ac:dyDescent="0.2">
      <c r="A56" s="106"/>
      <c r="B56" s="102" t="s">
        <v>309</v>
      </c>
      <c r="C56" s="103">
        <v>46024</v>
      </c>
      <c r="D56" s="102" t="s">
        <v>8505</v>
      </c>
      <c r="E56" s="102" t="s">
        <v>604</v>
      </c>
      <c r="F56" s="92">
        <v>588.16</v>
      </c>
      <c r="G56" s="92">
        <f t="shared" si="1"/>
        <v>4422033.7100000009</v>
      </c>
    </row>
    <row r="57" spans="1:7" x14ac:dyDescent="0.2">
      <c r="A57" s="106"/>
      <c r="B57" s="102" t="s">
        <v>309</v>
      </c>
      <c r="C57" s="103">
        <v>46024</v>
      </c>
      <c r="D57" s="102" t="s">
        <v>8505</v>
      </c>
      <c r="E57" s="102"/>
      <c r="F57" s="92">
        <v>-588.16</v>
      </c>
      <c r="G57" s="92">
        <f t="shared" si="1"/>
        <v>4421445.5500000007</v>
      </c>
    </row>
    <row r="58" spans="1:7" x14ac:dyDescent="0.2">
      <c r="A58" s="106"/>
      <c r="B58" s="102" t="s">
        <v>309</v>
      </c>
      <c r="C58" s="103">
        <v>46024</v>
      </c>
      <c r="D58" s="102" t="s">
        <v>8506</v>
      </c>
      <c r="E58" s="102" t="s">
        <v>1230</v>
      </c>
      <c r="F58" s="92">
        <v>1012.16</v>
      </c>
      <c r="G58" s="92">
        <f t="shared" si="1"/>
        <v>4422457.7100000009</v>
      </c>
    </row>
    <row r="59" spans="1:7" x14ac:dyDescent="0.2">
      <c r="A59" s="106"/>
      <c r="B59" s="102" t="s">
        <v>309</v>
      </c>
      <c r="C59" s="103">
        <v>46025</v>
      </c>
      <c r="D59" s="102" t="s">
        <v>8507</v>
      </c>
      <c r="E59" s="102" t="s">
        <v>933</v>
      </c>
      <c r="F59" s="92">
        <v>9562.27</v>
      </c>
      <c r="G59" s="92">
        <f t="shared" si="1"/>
        <v>4432019.9800000004</v>
      </c>
    </row>
    <row r="60" spans="1:7" x14ac:dyDescent="0.2">
      <c r="A60" s="106"/>
      <c r="B60" s="102" t="s">
        <v>309</v>
      </c>
      <c r="C60" s="103">
        <v>46025</v>
      </c>
      <c r="D60" s="102" t="s">
        <v>8508</v>
      </c>
      <c r="E60" s="102" t="s">
        <v>933</v>
      </c>
      <c r="F60" s="92">
        <v>12373.19</v>
      </c>
      <c r="G60" s="92">
        <f t="shared" si="1"/>
        <v>4444393.1700000009</v>
      </c>
    </row>
    <row r="61" spans="1:7" x14ac:dyDescent="0.2">
      <c r="A61" s="106"/>
      <c r="B61" s="102" t="s">
        <v>306</v>
      </c>
      <c r="C61" s="103">
        <v>46027</v>
      </c>
      <c r="D61" s="102" t="s">
        <v>8509</v>
      </c>
      <c r="E61" s="102" t="s">
        <v>8510</v>
      </c>
      <c r="F61" s="92">
        <v>-430.9</v>
      </c>
      <c r="G61" s="92">
        <f t="shared" si="1"/>
        <v>4443962.2700000005</v>
      </c>
    </row>
    <row r="62" spans="1:7" x14ac:dyDescent="0.2">
      <c r="A62" s="106"/>
      <c r="B62" s="102" t="s">
        <v>306</v>
      </c>
      <c r="C62" s="103">
        <v>46027</v>
      </c>
      <c r="D62" s="102" t="s">
        <v>8511</v>
      </c>
      <c r="E62" s="102" t="s">
        <v>8512</v>
      </c>
      <c r="F62" s="92">
        <v>-7011.69</v>
      </c>
      <c r="G62" s="92">
        <f t="shared" si="1"/>
        <v>4436950.58</v>
      </c>
    </row>
    <row r="63" spans="1:7" x14ac:dyDescent="0.2">
      <c r="A63" s="106"/>
      <c r="B63" s="102" t="s">
        <v>306</v>
      </c>
      <c r="C63" s="103">
        <v>46027</v>
      </c>
      <c r="D63" s="102" t="s">
        <v>8513</v>
      </c>
      <c r="E63" s="102" t="s">
        <v>8514</v>
      </c>
      <c r="F63" s="92">
        <v>-2856.38</v>
      </c>
      <c r="G63" s="92">
        <f t="shared" si="1"/>
        <v>4434094.2</v>
      </c>
    </row>
    <row r="64" spans="1:7" x14ac:dyDescent="0.2">
      <c r="A64" s="106"/>
      <c r="B64" s="102" t="s">
        <v>309</v>
      </c>
      <c r="C64" s="103">
        <v>46027</v>
      </c>
      <c r="D64" s="102" t="s">
        <v>8515</v>
      </c>
      <c r="E64" s="102" t="s">
        <v>620</v>
      </c>
      <c r="F64" s="92">
        <v>250</v>
      </c>
      <c r="G64" s="92">
        <f t="shared" si="1"/>
        <v>4434344.2</v>
      </c>
    </row>
    <row r="65" spans="1:7" x14ac:dyDescent="0.2">
      <c r="A65" s="106"/>
      <c r="B65" s="102" t="s">
        <v>309</v>
      </c>
      <c r="C65" s="103">
        <v>46027</v>
      </c>
      <c r="D65" s="102" t="s">
        <v>8516</v>
      </c>
      <c r="E65" s="102" t="s">
        <v>620</v>
      </c>
      <c r="F65" s="92">
        <v>1900</v>
      </c>
      <c r="G65" s="92">
        <f t="shared" si="1"/>
        <v>4436244.2</v>
      </c>
    </row>
    <row r="66" spans="1:7" x14ac:dyDescent="0.2">
      <c r="A66" s="106"/>
      <c r="B66" s="102" t="s">
        <v>309</v>
      </c>
      <c r="C66" s="103">
        <v>46027</v>
      </c>
      <c r="D66" s="102" t="s">
        <v>8516</v>
      </c>
      <c r="E66" s="102" t="s">
        <v>620</v>
      </c>
      <c r="F66" s="92">
        <v>81</v>
      </c>
      <c r="G66" s="92">
        <f t="shared" si="1"/>
        <v>4436325.2</v>
      </c>
    </row>
    <row r="67" spans="1:7" x14ac:dyDescent="0.2">
      <c r="A67" s="106"/>
      <c r="B67" s="102" t="s">
        <v>309</v>
      </c>
      <c r="C67" s="103">
        <v>46027</v>
      </c>
      <c r="D67" s="102" t="s">
        <v>8516</v>
      </c>
      <c r="E67" s="102" t="s">
        <v>620</v>
      </c>
      <c r="F67" s="92">
        <v>110</v>
      </c>
      <c r="G67" s="92">
        <f t="shared" si="1"/>
        <v>4436435.2</v>
      </c>
    </row>
    <row r="68" spans="1:7" x14ac:dyDescent="0.2">
      <c r="A68" s="106"/>
      <c r="B68" s="102" t="s">
        <v>309</v>
      </c>
      <c r="C68" s="103">
        <v>46027</v>
      </c>
      <c r="D68" s="102" t="s">
        <v>8516</v>
      </c>
      <c r="E68" s="102" t="s">
        <v>620</v>
      </c>
      <c r="F68" s="92">
        <v>240</v>
      </c>
      <c r="G68" s="92">
        <f t="shared" si="1"/>
        <v>4436675.2</v>
      </c>
    </row>
    <row r="69" spans="1:7" x14ac:dyDescent="0.2">
      <c r="A69" s="106"/>
      <c r="B69" s="102" t="s">
        <v>309</v>
      </c>
      <c r="C69" s="103">
        <v>46027</v>
      </c>
      <c r="D69" s="102" t="s">
        <v>8517</v>
      </c>
      <c r="E69" s="102" t="s">
        <v>604</v>
      </c>
      <c r="F69" s="92">
        <v>8203.08</v>
      </c>
      <c r="G69" s="92">
        <f t="shared" si="1"/>
        <v>4444878.28</v>
      </c>
    </row>
    <row r="70" spans="1:7" x14ac:dyDescent="0.2">
      <c r="A70" s="106"/>
      <c r="B70" s="102" t="s">
        <v>309</v>
      </c>
      <c r="C70" s="103">
        <v>46027</v>
      </c>
      <c r="D70" s="102" t="s">
        <v>8518</v>
      </c>
      <c r="E70" s="102" t="s">
        <v>604</v>
      </c>
      <c r="F70" s="92">
        <v>32.9</v>
      </c>
      <c r="G70" s="92">
        <f t="shared" si="1"/>
        <v>4444911.1800000006</v>
      </c>
    </row>
    <row r="71" spans="1:7" x14ac:dyDescent="0.2">
      <c r="A71" s="106"/>
      <c r="B71" s="102" t="s">
        <v>309</v>
      </c>
      <c r="C71" s="103">
        <v>46027</v>
      </c>
      <c r="D71" s="102" t="s">
        <v>8518</v>
      </c>
      <c r="E71" s="102" t="s">
        <v>604</v>
      </c>
      <c r="F71" s="92">
        <v>29</v>
      </c>
      <c r="G71" s="92">
        <f t="shared" si="1"/>
        <v>4444940.1800000006</v>
      </c>
    </row>
    <row r="72" spans="1:7" x14ac:dyDescent="0.2">
      <c r="A72" s="106"/>
      <c r="B72" s="102" t="s">
        <v>309</v>
      </c>
      <c r="C72" s="103">
        <v>46027</v>
      </c>
      <c r="D72" s="102" t="s">
        <v>8518</v>
      </c>
      <c r="E72" s="102" t="s">
        <v>604</v>
      </c>
      <c r="F72" s="92">
        <v>2234</v>
      </c>
      <c r="G72" s="92">
        <f t="shared" si="1"/>
        <v>4447174.1800000006</v>
      </c>
    </row>
    <row r="73" spans="1:7" x14ac:dyDescent="0.2">
      <c r="A73" s="106"/>
      <c r="B73" s="102" t="s">
        <v>309</v>
      </c>
      <c r="C73" s="103">
        <v>46027</v>
      </c>
      <c r="D73" s="102" t="s">
        <v>8518</v>
      </c>
      <c r="E73" s="102" t="s">
        <v>604</v>
      </c>
      <c r="F73" s="92">
        <v>30</v>
      </c>
      <c r="G73" s="92">
        <f t="shared" si="1"/>
        <v>4447204.1800000006</v>
      </c>
    </row>
    <row r="74" spans="1:7" x14ac:dyDescent="0.2">
      <c r="A74" s="106"/>
      <c r="B74" s="102" t="s">
        <v>309</v>
      </c>
      <c r="C74" s="103">
        <v>46027</v>
      </c>
      <c r="D74" s="102" t="s">
        <v>8518</v>
      </c>
      <c r="E74" s="102" t="s">
        <v>604</v>
      </c>
      <c r="F74" s="92">
        <v>37</v>
      </c>
      <c r="G74" s="92">
        <f t="shared" si="1"/>
        <v>4447241.1800000006</v>
      </c>
    </row>
    <row r="75" spans="1:7" x14ac:dyDescent="0.2">
      <c r="A75" s="106"/>
      <c r="B75" s="102" t="s">
        <v>309</v>
      </c>
      <c r="C75" s="103">
        <v>46027</v>
      </c>
      <c r="D75" s="102" t="s">
        <v>8518</v>
      </c>
      <c r="E75" s="102" t="s">
        <v>604</v>
      </c>
      <c r="F75" s="92">
        <v>740.3</v>
      </c>
      <c r="G75" s="92">
        <f t="shared" si="1"/>
        <v>4447981.4800000004</v>
      </c>
    </row>
    <row r="76" spans="1:7" x14ac:dyDescent="0.2">
      <c r="A76" s="106"/>
      <c r="B76" s="102" t="s">
        <v>309</v>
      </c>
      <c r="C76" s="103">
        <v>46027</v>
      </c>
      <c r="D76" s="102" t="s">
        <v>8518</v>
      </c>
      <c r="E76" s="102" t="s">
        <v>604</v>
      </c>
      <c r="F76" s="92">
        <v>740.3</v>
      </c>
      <c r="G76" s="92">
        <f t="shared" si="1"/>
        <v>4448721.78</v>
      </c>
    </row>
    <row r="77" spans="1:7" x14ac:dyDescent="0.2">
      <c r="A77" s="106"/>
      <c r="B77" s="102" t="s">
        <v>309</v>
      </c>
      <c r="C77" s="103">
        <v>46027</v>
      </c>
      <c r="D77" s="102" t="s">
        <v>8518</v>
      </c>
      <c r="E77" s="102"/>
      <c r="F77" s="92">
        <v>-29</v>
      </c>
      <c r="G77" s="92">
        <f t="shared" ref="G77:G140" si="2">G76+F77</f>
        <v>4448692.78</v>
      </c>
    </row>
    <row r="78" spans="1:7" x14ac:dyDescent="0.2">
      <c r="A78" s="106"/>
      <c r="B78" s="102" t="s">
        <v>309</v>
      </c>
      <c r="C78" s="103">
        <v>46027</v>
      </c>
      <c r="D78" s="102" t="s">
        <v>8518</v>
      </c>
      <c r="E78" s="102"/>
      <c r="F78" s="92">
        <v>-2234</v>
      </c>
      <c r="G78" s="92">
        <f t="shared" si="2"/>
        <v>4446458.78</v>
      </c>
    </row>
    <row r="79" spans="1:7" x14ac:dyDescent="0.2">
      <c r="A79" s="106"/>
      <c r="B79" s="102" t="s">
        <v>309</v>
      </c>
      <c r="C79" s="103">
        <v>46027</v>
      </c>
      <c r="D79" s="102" t="s">
        <v>8518</v>
      </c>
      <c r="E79" s="102"/>
      <c r="F79" s="92">
        <v>-32.9</v>
      </c>
      <c r="G79" s="92">
        <f t="shared" si="2"/>
        <v>4446425.88</v>
      </c>
    </row>
    <row r="80" spans="1:7" x14ac:dyDescent="0.2">
      <c r="A80" s="106"/>
      <c r="B80" s="102" t="s">
        <v>309</v>
      </c>
      <c r="C80" s="103">
        <v>46027</v>
      </c>
      <c r="D80" s="102" t="s">
        <v>8518</v>
      </c>
      <c r="E80" s="102"/>
      <c r="F80" s="92">
        <v>-30</v>
      </c>
      <c r="G80" s="92">
        <f t="shared" si="2"/>
        <v>4446395.88</v>
      </c>
    </row>
    <row r="81" spans="1:7" x14ac:dyDescent="0.2">
      <c r="A81" s="106"/>
      <c r="B81" s="102" t="s">
        <v>309</v>
      </c>
      <c r="C81" s="103">
        <v>46027</v>
      </c>
      <c r="D81" s="102" t="s">
        <v>8518</v>
      </c>
      <c r="E81" s="102"/>
      <c r="F81" s="92">
        <v>-37</v>
      </c>
      <c r="G81" s="92">
        <f t="shared" si="2"/>
        <v>4446358.88</v>
      </c>
    </row>
    <row r="82" spans="1:7" x14ac:dyDescent="0.2">
      <c r="A82" s="106"/>
      <c r="B82" s="102" t="s">
        <v>309</v>
      </c>
      <c r="C82" s="103">
        <v>46027</v>
      </c>
      <c r="D82" s="102" t="s">
        <v>8519</v>
      </c>
      <c r="E82" s="102" t="s">
        <v>604</v>
      </c>
      <c r="F82" s="92">
        <v>913.53</v>
      </c>
      <c r="G82" s="92">
        <f t="shared" si="2"/>
        <v>4447272.41</v>
      </c>
    </row>
    <row r="83" spans="1:7" x14ac:dyDescent="0.2">
      <c r="A83" s="106"/>
      <c r="B83" s="102" t="s">
        <v>309</v>
      </c>
      <c r="C83" s="103">
        <v>46027</v>
      </c>
      <c r="D83" s="102" t="s">
        <v>8519</v>
      </c>
      <c r="E83" s="102" t="s">
        <v>604</v>
      </c>
      <c r="F83" s="92">
        <v>639</v>
      </c>
      <c r="G83" s="92">
        <f t="shared" si="2"/>
        <v>4447911.41</v>
      </c>
    </row>
    <row r="84" spans="1:7" x14ac:dyDescent="0.2">
      <c r="A84" s="106"/>
      <c r="B84" s="102" t="s">
        <v>309</v>
      </c>
      <c r="C84" s="103">
        <v>46027</v>
      </c>
      <c r="D84" s="102" t="s">
        <v>8519</v>
      </c>
      <c r="E84" s="102" t="s">
        <v>604</v>
      </c>
      <c r="F84" s="92">
        <v>167.74</v>
      </c>
      <c r="G84" s="92">
        <f t="shared" si="2"/>
        <v>4448079.1500000004</v>
      </c>
    </row>
    <row r="85" spans="1:7" x14ac:dyDescent="0.2">
      <c r="A85" s="106"/>
      <c r="B85" s="102" t="s">
        <v>309</v>
      </c>
      <c r="C85" s="103">
        <v>46027</v>
      </c>
      <c r="D85" s="102" t="s">
        <v>8519</v>
      </c>
      <c r="E85" s="102" t="s">
        <v>604</v>
      </c>
      <c r="F85" s="92">
        <v>975</v>
      </c>
      <c r="G85" s="92">
        <f t="shared" si="2"/>
        <v>4449054.1500000004</v>
      </c>
    </row>
    <row r="86" spans="1:7" x14ac:dyDescent="0.2">
      <c r="A86" s="106"/>
      <c r="B86" s="102" t="s">
        <v>309</v>
      </c>
      <c r="C86" s="103">
        <v>46027</v>
      </c>
      <c r="D86" s="102" t="s">
        <v>8519</v>
      </c>
      <c r="E86" s="102" t="s">
        <v>604</v>
      </c>
      <c r="F86" s="92">
        <v>2870</v>
      </c>
      <c r="G86" s="92">
        <f t="shared" si="2"/>
        <v>4451924.1500000004</v>
      </c>
    </row>
    <row r="87" spans="1:7" x14ac:dyDescent="0.2">
      <c r="A87" s="106"/>
      <c r="B87" s="102" t="s">
        <v>309</v>
      </c>
      <c r="C87" s="103">
        <v>46027</v>
      </c>
      <c r="D87" s="102" t="s">
        <v>8519</v>
      </c>
      <c r="E87" s="102" t="s">
        <v>604</v>
      </c>
      <c r="F87" s="92">
        <v>3025.96</v>
      </c>
      <c r="G87" s="92">
        <f t="shared" si="2"/>
        <v>4454950.1100000003</v>
      </c>
    </row>
    <row r="88" spans="1:7" x14ac:dyDescent="0.2">
      <c r="A88" s="106"/>
      <c r="B88" s="102" t="s">
        <v>309</v>
      </c>
      <c r="C88" s="103">
        <v>46027</v>
      </c>
      <c r="D88" s="102" t="s">
        <v>8519</v>
      </c>
      <c r="E88" s="102" t="s">
        <v>604</v>
      </c>
      <c r="F88" s="92">
        <v>2617.9499999999998</v>
      </c>
      <c r="G88" s="92">
        <f t="shared" si="2"/>
        <v>4457568.0600000005</v>
      </c>
    </row>
    <row r="89" spans="1:7" x14ac:dyDescent="0.2">
      <c r="A89" s="106"/>
      <c r="B89" s="102" t="s">
        <v>309</v>
      </c>
      <c r="C89" s="103">
        <v>46027</v>
      </c>
      <c r="D89" s="102" t="s">
        <v>8519</v>
      </c>
      <c r="E89" s="102" t="s">
        <v>604</v>
      </c>
      <c r="F89" s="92">
        <v>1748</v>
      </c>
      <c r="G89" s="92">
        <f t="shared" si="2"/>
        <v>4459316.0600000005</v>
      </c>
    </row>
    <row r="90" spans="1:7" x14ac:dyDescent="0.2">
      <c r="A90" s="106"/>
      <c r="B90" s="102" t="s">
        <v>309</v>
      </c>
      <c r="C90" s="103">
        <v>46027</v>
      </c>
      <c r="D90" s="102" t="s">
        <v>8519</v>
      </c>
      <c r="E90" s="102" t="s">
        <v>604</v>
      </c>
      <c r="F90" s="92">
        <v>1287</v>
      </c>
      <c r="G90" s="92">
        <f t="shared" si="2"/>
        <v>4460603.0600000005</v>
      </c>
    </row>
    <row r="91" spans="1:7" x14ac:dyDescent="0.2">
      <c r="A91" s="106"/>
      <c r="B91" s="102" t="s">
        <v>309</v>
      </c>
      <c r="C91" s="103">
        <v>46027</v>
      </c>
      <c r="D91" s="102" t="s">
        <v>8519</v>
      </c>
      <c r="E91" s="102" t="s">
        <v>604</v>
      </c>
      <c r="F91" s="92">
        <v>677</v>
      </c>
      <c r="G91" s="92">
        <f t="shared" si="2"/>
        <v>4461280.0600000005</v>
      </c>
    </row>
    <row r="92" spans="1:7" x14ac:dyDescent="0.2">
      <c r="A92" s="106"/>
      <c r="B92" s="102" t="s">
        <v>309</v>
      </c>
      <c r="C92" s="103">
        <v>46027</v>
      </c>
      <c r="D92" s="102" t="s">
        <v>8519</v>
      </c>
      <c r="E92" s="102" t="s">
        <v>604</v>
      </c>
      <c r="F92" s="92">
        <v>989.52</v>
      </c>
      <c r="G92" s="92">
        <f t="shared" si="2"/>
        <v>4462269.58</v>
      </c>
    </row>
    <row r="93" spans="1:7" x14ac:dyDescent="0.2">
      <c r="A93" s="106"/>
      <c r="B93" s="102" t="s">
        <v>309</v>
      </c>
      <c r="C93" s="103">
        <v>46027</v>
      </c>
      <c r="D93" s="102" t="s">
        <v>8519</v>
      </c>
      <c r="E93" s="102" t="s">
        <v>604</v>
      </c>
      <c r="F93" s="92">
        <v>1726.8</v>
      </c>
      <c r="G93" s="92">
        <f t="shared" si="2"/>
        <v>4463996.38</v>
      </c>
    </row>
    <row r="94" spans="1:7" x14ac:dyDescent="0.2">
      <c r="A94" s="106"/>
      <c r="B94" s="102" t="s">
        <v>309</v>
      </c>
      <c r="C94" s="103">
        <v>46027</v>
      </c>
      <c r="D94" s="102" t="s">
        <v>8519</v>
      </c>
      <c r="E94" s="102" t="s">
        <v>604</v>
      </c>
      <c r="F94" s="92">
        <v>823.36</v>
      </c>
      <c r="G94" s="92">
        <f t="shared" si="2"/>
        <v>4464819.74</v>
      </c>
    </row>
    <row r="95" spans="1:7" x14ac:dyDescent="0.2">
      <c r="A95" s="106"/>
      <c r="B95" s="102" t="s">
        <v>309</v>
      </c>
      <c r="C95" s="103">
        <v>46027</v>
      </c>
      <c r="D95" s="102" t="s">
        <v>8519</v>
      </c>
      <c r="E95" s="102" t="s">
        <v>604</v>
      </c>
      <c r="F95" s="92">
        <v>1578</v>
      </c>
      <c r="G95" s="92">
        <f t="shared" si="2"/>
        <v>4466397.74</v>
      </c>
    </row>
    <row r="96" spans="1:7" x14ac:dyDescent="0.2">
      <c r="A96" s="106"/>
      <c r="B96" s="102" t="s">
        <v>309</v>
      </c>
      <c r="C96" s="103">
        <v>46027</v>
      </c>
      <c r="D96" s="102" t="s">
        <v>8519</v>
      </c>
      <c r="E96" s="102" t="s">
        <v>604</v>
      </c>
      <c r="F96" s="92">
        <v>438.8</v>
      </c>
      <c r="G96" s="92">
        <f t="shared" si="2"/>
        <v>4466836.54</v>
      </c>
    </row>
    <row r="97" spans="1:7" x14ac:dyDescent="0.2">
      <c r="A97" s="106"/>
      <c r="B97" s="102" t="s">
        <v>309</v>
      </c>
      <c r="C97" s="103">
        <v>46027</v>
      </c>
      <c r="D97" s="102" t="s">
        <v>8519</v>
      </c>
      <c r="E97" s="102"/>
      <c r="F97" s="92">
        <v>-823.36</v>
      </c>
      <c r="G97" s="92">
        <f t="shared" si="2"/>
        <v>4466013.18</v>
      </c>
    </row>
    <row r="98" spans="1:7" x14ac:dyDescent="0.2">
      <c r="A98" s="106"/>
      <c r="B98" s="102" t="s">
        <v>309</v>
      </c>
      <c r="C98" s="103">
        <v>46027</v>
      </c>
      <c r="D98" s="102" t="s">
        <v>8519</v>
      </c>
      <c r="E98" s="102"/>
      <c r="F98" s="92">
        <v>-677</v>
      </c>
      <c r="G98" s="92">
        <f t="shared" si="2"/>
        <v>4465336.18</v>
      </c>
    </row>
    <row r="99" spans="1:7" x14ac:dyDescent="0.2">
      <c r="A99" s="106"/>
      <c r="B99" s="102" t="s">
        <v>309</v>
      </c>
      <c r="C99" s="103">
        <v>46027</v>
      </c>
      <c r="D99" s="102" t="s">
        <v>8519</v>
      </c>
      <c r="E99" s="102"/>
      <c r="F99" s="92">
        <v>-2870</v>
      </c>
      <c r="G99" s="92">
        <f t="shared" si="2"/>
        <v>4462466.18</v>
      </c>
    </row>
    <row r="100" spans="1:7" x14ac:dyDescent="0.2">
      <c r="A100" s="106"/>
      <c r="B100" s="102" t="s">
        <v>309</v>
      </c>
      <c r="C100" s="103">
        <v>46027</v>
      </c>
      <c r="D100" s="102" t="s">
        <v>8519</v>
      </c>
      <c r="E100" s="102"/>
      <c r="F100" s="92">
        <v>-989.52</v>
      </c>
      <c r="G100" s="92">
        <f t="shared" si="2"/>
        <v>4461476.66</v>
      </c>
    </row>
    <row r="101" spans="1:7" x14ac:dyDescent="0.2">
      <c r="A101" s="106"/>
      <c r="B101" s="102" t="s">
        <v>309</v>
      </c>
      <c r="C101" s="103">
        <v>46027</v>
      </c>
      <c r="D101" s="102" t="s">
        <v>8519</v>
      </c>
      <c r="E101" s="102"/>
      <c r="F101" s="92">
        <v>-913.53</v>
      </c>
      <c r="G101" s="92">
        <f t="shared" si="2"/>
        <v>4460563.13</v>
      </c>
    </row>
    <row r="102" spans="1:7" x14ac:dyDescent="0.2">
      <c r="A102" s="106"/>
      <c r="B102" s="102" t="s">
        <v>309</v>
      </c>
      <c r="C102" s="103">
        <v>46027</v>
      </c>
      <c r="D102" s="102" t="s">
        <v>8519</v>
      </c>
      <c r="E102" s="102"/>
      <c r="F102" s="92">
        <v>-639</v>
      </c>
      <c r="G102" s="92">
        <f t="shared" si="2"/>
        <v>4459924.13</v>
      </c>
    </row>
    <row r="103" spans="1:7" x14ac:dyDescent="0.2">
      <c r="A103" s="106"/>
      <c r="B103" s="102" t="s">
        <v>309</v>
      </c>
      <c r="C103" s="103">
        <v>46027</v>
      </c>
      <c r="D103" s="102" t="s">
        <v>8519</v>
      </c>
      <c r="E103" s="102"/>
      <c r="F103" s="92">
        <v>-167.74</v>
      </c>
      <c r="G103" s="92">
        <f t="shared" si="2"/>
        <v>4459756.3899999997</v>
      </c>
    </row>
    <row r="104" spans="1:7" x14ac:dyDescent="0.2">
      <c r="A104" s="106"/>
      <c r="B104" s="102" t="s">
        <v>309</v>
      </c>
      <c r="C104" s="103">
        <v>46027</v>
      </c>
      <c r="D104" s="102" t="s">
        <v>8519</v>
      </c>
      <c r="E104" s="102"/>
      <c r="F104" s="92">
        <v>-975</v>
      </c>
      <c r="G104" s="92">
        <f t="shared" si="2"/>
        <v>4458781.3899999997</v>
      </c>
    </row>
    <row r="105" spans="1:7" x14ac:dyDescent="0.2">
      <c r="A105" s="106"/>
      <c r="B105" s="102" t="s">
        <v>309</v>
      </c>
      <c r="C105" s="103">
        <v>46027</v>
      </c>
      <c r="D105" s="102" t="s">
        <v>8519</v>
      </c>
      <c r="E105" s="102"/>
      <c r="F105" s="92">
        <v>-1748</v>
      </c>
      <c r="G105" s="92">
        <f t="shared" si="2"/>
        <v>4457033.3899999997</v>
      </c>
    </row>
    <row r="106" spans="1:7" x14ac:dyDescent="0.2">
      <c r="A106" s="106"/>
      <c r="B106" s="102" t="s">
        <v>309</v>
      </c>
      <c r="C106" s="103">
        <v>46027</v>
      </c>
      <c r="D106" s="102" t="s">
        <v>8519</v>
      </c>
      <c r="E106" s="102"/>
      <c r="F106" s="92">
        <v>-1287</v>
      </c>
      <c r="G106" s="92">
        <f t="shared" si="2"/>
        <v>4455746.3899999997</v>
      </c>
    </row>
    <row r="107" spans="1:7" x14ac:dyDescent="0.2">
      <c r="A107" s="106"/>
      <c r="B107" s="102" t="s">
        <v>309</v>
      </c>
      <c r="C107" s="103">
        <v>46027</v>
      </c>
      <c r="D107" s="102" t="s">
        <v>8519</v>
      </c>
      <c r="E107" s="102"/>
      <c r="F107" s="92">
        <v>-438.8</v>
      </c>
      <c r="G107" s="92">
        <f t="shared" si="2"/>
        <v>4455307.59</v>
      </c>
    </row>
    <row r="108" spans="1:7" x14ac:dyDescent="0.2">
      <c r="A108" s="106"/>
      <c r="B108" s="102" t="s">
        <v>309</v>
      </c>
      <c r="C108" s="103">
        <v>46027</v>
      </c>
      <c r="D108" s="102" t="s">
        <v>8519</v>
      </c>
      <c r="E108" s="102"/>
      <c r="F108" s="92">
        <v>-1726.8</v>
      </c>
      <c r="G108" s="92">
        <f t="shared" si="2"/>
        <v>4453580.79</v>
      </c>
    </row>
    <row r="109" spans="1:7" x14ac:dyDescent="0.2">
      <c r="A109" s="106"/>
      <c r="B109" s="102" t="s">
        <v>309</v>
      </c>
      <c r="C109" s="103">
        <v>46027</v>
      </c>
      <c r="D109" s="102" t="s">
        <v>8519</v>
      </c>
      <c r="E109" s="102"/>
      <c r="F109" s="92">
        <v>-1578</v>
      </c>
      <c r="G109" s="92">
        <f t="shared" si="2"/>
        <v>4452002.79</v>
      </c>
    </row>
    <row r="110" spans="1:7" x14ac:dyDescent="0.2">
      <c r="A110" s="106"/>
      <c r="B110" s="102" t="s">
        <v>309</v>
      </c>
      <c r="C110" s="103">
        <v>46027</v>
      </c>
      <c r="D110" s="102" t="s">
        <v>8519</v>
      </c>
      <c r="E110" s="102"/>
      <c r="F110" s="92">
        <v>-3025.96</v>
      </c>
      <c r="G110" s="92">
        <f t="shared" si="2"/>
        <v>4448976.83</v>
      </c>
    </row>
    <row r="111" spans="1:7" x14ac:dyDescent="0.2">
      <c r="A111" s="106"/>
      <c r="B111" s="102" t="s">
        <v>309</v>
      </c>
      <c r="C111" s="103">
        <v>46027</v>
      </c>
      <c r="D111" s="102" t="s">
        <v>8519</v>
      </c>
      <c r="E111" s="102"/>
      <c r="F111" s="92">
        <v>-2617.9499999999998</v>
      </c>
      <c r="G111" s="92">
        <f t="shared" si="2"/>
        <v>4446358.88</v>
      </c>
    </row>
    <row r="112" spans="1:7" x14ac:dyDescent="0.2">
      <c r="A112" s="106"/>
      <c r="B112" s="102" t="s">
        <v>309</v>
      </c>
      <c r="C112" s="103">
        <v>46027</v>
      </c>
      <c r="D112" s="102" t="s">
        <v>8520</v>
      </c>
      <c r="E112" s="102" t="s">
        <v>624</v>
      </c>
      <c r="F112" s="92">
        <v>1186.8</v>
      </c>
      <c r="G112" s="92">
        <f t="shared" si="2"/>
        <v>4447545.68</v>
      </c>
    </row>
    <row r="113" spans="1:7" x14ac:dyDescent="0.2">
      <c r="A113" s="106"/>
      <c r="B113" s="102" t="s">
        <v>309</v>
      </c>
      <c r="C113" s="103">
        <v>46027</v>
      </c>
      <c r="D113" s="102" t="s">
        <v>8520</v>
      </c>
      <c r="E113" s="102" t="s">
        <v>624</v>
      </c>
      <c r="F113" s="92">
        <v>488.03</v>
      </c>
      <c r="G113" s="92">
        <f t="shared" si="2"/>
        <v>4448033.71</v>
      </c>
    </row>
    <row r="114" spans="1:7" x14ac:dyDescent="0.2">
      <c r="A114" s="106"/>
      <c r="B114" s="102" t="s">
        <v>309</v>
      </c>
      <c r="C114" s="103">
        <v>46027</v>
      </c>
      <c r="D114" s="102" t="s">
        <v>8520</v>
      </c>
      <c r="E114" s="102" t="s">
        <v>624</v>
      </c>
      <c r="F114" s="92">
        <v>292.82</v>
      </c>
      <c r="G114" s="92">
        <f t="shared" si="2"/>
        <v>4448326.53</v>
      </c>
    </row>
    <row r="115" spans="1:7" x14ac:dyDescent="0.2">
      <c r="A115" s="106"/>
      <c r="B115" s="102" t="s">
        <v>309</v>
      </c>
      <c r="C115" s="103">
        <v>46027</v>
      </c>
      <c r="D115" s="102" t="s">
        <v>8520</v>
      </c>
      <c r="E115" s="102" t="s">
        <v>624</v>
      </c>
      <c r="F115" s="92">
        <v>292.82</v>
      </c>
      <c r="G115" s="92">
        <f t="shared" si="2"/>
        <v>4448619.3500000006</v>
      </c>
    </row>
    <row r="116" spans="1:7" x14ac:dyDescent="0.2">
      <c r="A116" s="106"/>
      <c r="B116" s="102" t="s">
        <v>309</v>
      </c>
      <c r="C116" s="103">
        <v>46027</v>
      </c>
      <c r="D116" s="102" t="s">
        <v>8520</v>
      </c>
      <c r="E116" s="102" t="s">
        <v>624</v>
      </c>
      <c r="F116" s="92">
        <v>200</v>
      </c>
      <c r="G116" s="92">
        <f t="shared" si="2"/>
        <v>4448819.3500000006</v>
      </c>
    </row>
    <row r="117" spans="1:7" x14ac:dyDescent="0.2">
      <c r="A117" s="106"/>
      <c r="B117" s="102" t="s">
        <v>309</v>
      </c>
      <c r="C117" s="103">
        <v>46027</v>
      </c>
      <c r="D117" s="102" t="s">
        <v>8521</v>
      </c>
      <c r="E117" s="102" t="s">
        <v>624</v>
      </c>
      <c r="F117" s="92">
        <v>9028.74</v>
      </c>
      <c r="G117" s="92">
        <f t="shared" si="2"/>
        <v>4457848.0900000008</v>
      </c>
    </row>
    <row r="118" spans="1:7" x14ac:dyDescent="0.2">
      <c r="A118" s="106"/>
      <c r="B118" s="102" t="s">
        <v>309</v>
      </c>
      <c r="C118" s="103">
        <v>46027</v>
      </c>
      <c r="D118" s="102" t="s">
        <v>8521</v>
      </c>
      <c r="E118" s="102" t="s">
        <v>624</v>
      </c>
      <c r="F118" s="92">
        <v>5115.62</v>
      </c>
      <c r="G118" s="92">
        <f t="shared" si="2"/>
        <v>4462963.7100000009</v>
      </c>
    </row>
    <row r="119" spans="1:7" x14ac:dyDescent="0.2">
      <c r="A119" s="106"/>
      <c r="B119" s="102" t="s">
        <v>309</v>
      </c>
      <c r="C119" s="103">
        <v>46027</v>
      </c>
      <c r="D119" s="102" t="s">
        <v>8521</v>
      </c>
      <c r="E119" s="102" t="s">
        <v>624</v>
      </c>
      <c r="F119" s="92">
        <v>740</v>
      </c>
      <c r="G119" s="92">
        <f t="shared" si="2"/>
        <v>4463703.7100000009</v>
      </c>
    </row>
    <row r="120" spans="1:7" x14ac:dyDescent="0.2">
      <c r="A120" s="106"/>
      <c r="B120" s="102" t="s">
        <v>309</v>
      </c>
      <c r="C120" s="103">
        <v>46027</v>
      </c>
      <c r="D120" s="102" t="s">
        <v>8521</v>
      </c>
      <c r="E120" s="102" t="s">
        <v>624</v>
      </c>
      <c r="F120" s="92">
        <v>427.04</v>
      </c>
      <c r="G120" s="92">
        <f t="shared" si="2"/>
        <v>4464130.7500000009</v>
      </c>
    </row>
    <row r="121" spans="1:7" x14ac:dyDescent="0.2">
      <c r="A121" s="106"/>
      <c r="B121" s="102" t="s">
        <v>309</v>
      </c>
      <c r="C121" s="103">
        <v>46027</v>
      </c>
      <c r="D121" s="102" t="s">
        <v>8521</v>
      </c>
      <c r="E121" s="102" t="s">
        <v>624</v>
      </c>
      <c r="F121" s="92">
        <v>213.52</v>
      </c>
      <c r="G121" s="92">
        <f t="shared" si="2"/>
        <v>4464344.2700000005</v>
      </c>
    </row>
    <row r="122" spans="1:7" x14ac:dyDescent="0.2">
      <c r="A122" s="106"/>
      <c r="B122" s="102" t="s">
        <v>309</v>
      </c>
      <c r="C122" s="103">
        <v>46027</v>
      </c>
      <c r="D122" s="102" t="s">
        <v>8521</v>
      </c>
      <c r="E122" s="102" t="s">
        <v>624</v>
      </c>
      <c r="F122" s="92">
        <v>518</v>
      </c>
      <c r="G122" s="92">
        <f t="shared" si="2"/>
        <v>4464862.2700000005</v>
      </c>
    </row>
    <row r="123" spans="1:7" x14ac:dyDescent="0.2">
      <c r="A123" s="106"/>
      <c r="B123" s="102" t="s">
        <v>309</v>
      </c>
      <c r="C123" s="103">
        <v>46027</v>
      </c>
      <c r="D123" s="102" t="s">
        <v>8521</v>
      </c>
      <c r="E123" s="102" t="s">
        <v>624</v>
      </c>
      <c r="F123" s="92">
        <v>1600</v>
      </c>
      <c r="G123" s="92">
        <f t="shared" si="2"/>
        <v>4466462.2700000005</v>
      </c>
    </row>
    <row r="124" spans="1:7" x14ac:dyDescent="0.2">
      <c r="A124" s="106"/>
      <c r="B124" s="102" t="s">
        <v>309</v>
      </c>
      <c r="C124" s="103">
        <v>46027</v>
      </c>
      <c r="D124" s="102" t="s">
        <v>8521</v>
      </c>
      <c r="E124" s="102" t="s">
        <v>624</v>
      </c>
      <c r="F124" s="92">
        <v>5115.62</v>
      </c>
      <c r="G124" s="92">
        <f t="shared" si="2"/>
        <v>4471577.8900000006</v>
      </c>
    </row>
    <row r="125" spans="1:7" x14ac:dyDescent="0.2">
      <c r="A125" s="106"/>
      <c r="B125" s="102" t="s">
        <v>309</v>
      </c>
      <c r="C125" s="103">
        <v>46027</v>
      </c>
      <c r="D125" s="102" t="s">
        <v>8521</v>
      </c>
      <c r="E125" s="102" t="s">
        <v>624</v>
      </c>
      <c r="F125" s="92">
        <v>213.52</v>
      </c>
      <c r="G125" s="92">
        <f t="shared" si="2"/>
        <v>4471791.41</v>
      </c>
    </row>
    <row r="126" spans="1:7" x14ac:dyDescent="0.2">
      <c r="A126" s="106"/>
      <c r="B126" s="102" t="s">
        <v>309</v>
      </c>
      <c r="C126" s="103">
        <v>46027</v>
      </c>
      <c r="D126" s="102" t="s">
        <v>8521</v>
      </c>
      <c r="E126" s="102" t="s">
        <v>624</v>
      </c>
      <c r="F126" s="92">
        <v>213.52</v>
      </c>
      <c r="G126" s="92">
        <f t="shared" si="2"/>
        <v>4472004.93</v>
      </c>
    </row>
    <row r="127" spans="1:7" x14ac:dyDescent="0.2">
      <c r="A127" s="106"/>
      <c r="B127" s="102" t="s">
        <v>309</v>
      </c>
      <c r="C127" s="103">
        <v>46027</v>
      </c>
      <c r="D127" s="102" t="s">
        <v>8521</v>
      </c>
      <c r="E127" s="102" t="s">
        <v>624</v>
      </c>
      <c r="F127" s="92">
        <v>138.26</v>
      </c>
      <c r="G127" s="92">
        <f t="shared" si="2"/>
        <v>4472143.1899999995</v>
      </c>
    </row>
    <row r="128" spans="1:7" x14ac:dyDescent="0.2">
      <c r="A128" s="106"/>
      <c r="B128" s="102" t="s">
        <v>309</v>
      </c>
      <c r="C128" s="103">
        <v>46027</v>
      </c>
      <c r="D128" s="102" t="s">
        <v>8521</v>
      </c>
      <c r="E128" s="102" t="s">
        <v>624</v>
      </c>
      <c r="F128" s="92">
        <v>518</v>
      </c>
      <c r="G128" s="92">
        <f t="shared" si="2"/>
        <v>4472661.1899999995</v>
      </c>
    </row>
    <row r="129" spans="1:7" x14ac:dyDescent="0.2">
      <c r="A129" s="106"/>
      <c r="B129" s="102" t="s">
        <v>309</v>
      </c>
      <c r="C129" s="103">
        <v>46027</v>
      </c>
      <c r="D129" s="102" t="s">
        <v>8522</v>
      </c>
      <c r="E129" s="102" t="s">
        <v>624</v>
      </c>
      <c r="F129" s="92">
        <v>6066.7</v>
      </c>
      <c r="G129" s="92">
        <f t="shared" si="2"/>
        <v>4478727.8899999997</v>
      </c>
    </row>
    <row r="130" spans="1:7" x14ac:dyDescent="0.2">
      <c r="A130" s="106"/>
      <c r="B130" s="102" t="s">
        <v>309</v>
      </c>
      <c r="C130" s="103">
        <v>46027</v>
      </c>
      <c r="D130" s="102" t="s">
        <v>8523</v>
      </c>
      <c r="E130" s="102" t="s">
        <v>772</v>
      </c>
      <c r="F130" s="92">
        <v>1412</v>
      </c>
      <c r="G130" s="92">
        <f t="shared" si="2"/>
        <v>4480139.8899999997</v>
      </c>
    </row>
    <row r="131" spans="1:7" x14ac:dyDescent="0.2">
      <c r="A131" s="106"/>
      <c r="B131" s="102" t="s">
        <v>309</v>
      </c>
      <c r="C131" s="103">
        <v>46027</v>
      </c>
      <c r="D131" s="102" t="s">
        <v>8524</v>
      </c>
      <c r="E131" s="102" t="s">
        <v>451</v>
      </c>
      <c r="F131" s="92">
        <v>8245.4599999999991</v>
      </c>
      <c r="G131" s="92">
        <f t="shared" si="2"/>
        <v>4488385.3499999996</v>
      </c>
    </row>
    <row r="132" spans="1:7" x14ac:dyDescent="0.2">
      <c r="A132" s="106"/>
      <c r="B132" s="102" t="s">
        <v>306</v>
      </c>
      <c r="C132" s="103">
        <v>46028</v>
      </c>
      <c r="D132" s="102" t="s">
        <v>8525</v>
      </c>
      <c r="E132" s="102" t="s">
        <v>2196</v>
      </c>
      <c r="F132" s="92">
        <v>-22</v>
      </c>
      <c r="G132" s="92">
        <f t="shared" si="2"/>
        <v>4488363.3499999996</v>
      </c>
    </row>
    <row r="133" spans="1:7" x14ac:dyDescent="0.2">
      <c r="A133" s="106"/>
      <c r="B133" s="102" t="s">
        <v>306</v>
      </c>
      <c r="C133" s="103">
        <v>46028</v>
      </c>
      <c r="D133" s="102" t="s">
        <v>8526</v>
      </c>
      <c r="E133" s="102" t="s">
        <v>2130</v>
      </c>
      <c r="F133" s="92">
        <v>-127.78</v>
      </c>
      <c r="G133" s="92">
        <f t="shared" si="2"/>
        <v>4488235.5699999994</v>
      </c>
    </row>
    <row r="134" spans="1:7" x14ac:dyDescent="0.2">
      <c r="A134" s="106"/>
      <c r="B134" s="102" t="s">
        <v>306</v>
      </c>
      <c r="C134" s="103">
        <v>46028</v>
      </c>
      <c r="D134" s="102" t="s">
        <v>8526</v>
      </c>
      <c r="E134" s="102" t="s">
        <v>2130</v>
      </c>
      <c r="F134" s="92">
        <v>-182.23</v>
      </c>
      <c r="G134" s="92">
        <f t="shared" si="2"/>
        <v>4488053.3399999989</v>
      </c>
    </row>
    <row r="135" spans="1:7" x14ac:dyDescent="0.2">
      <c r="A135" s="106"/>
      <c r="B135" s="102" t="s">
        <v>306</v>
      </c>
      <c r="C135" s="103">
        <v>46028</v>
      </c>
      <c r="D135" s="102" t="s">
        <v>8526</v>
      </c>
      <c r="E135" s="102" t="s">
        <v>2130</v>
      </c>
      <c r="F135" s="92">
        <v>-388</v>
      </c>
      <c r="G135" s="92">
        <f t="shared" si="2"/>
        <v>4487665.3399999989</v>
      </c>
    </row>
    <row r="136" spans="1:7" x14ac:dyDescent="0.2">
      <c r="A136" s="106"/>
      <c r="B136" s="102" t="s">
        <v>1147</v>
      </c>
      <c r="C136" s="103">
        <v>46028</v>
      </c>
      <c r="D136" s="102" t="s">
        <v>8527</v>
      </c>
      <c r="E136" s="102"/>
      <c r="F136" s="92">
        <v>22</v>
      </c>
      <c r="G136" s="92">
        <f t="shared" si="2"/>
        <v>4487687.3399999989</v>
      </c>
    </row>
    <row r="137" spans="1:7" x14ac:dyDescent="0.2">
      <c r="A137" s="106"/>
      <c r="B137" s="102" t="s">
        <v>1147</v>
      </c>
      <c r="C137" s="103">
        <v>46028</v>
      </c>
      <c r="D137" s="102" t="s">
        <v>8528</v>
      </c>
      <c r="E137" s="102"/>
      <c r="F137" s="92">
        <v>127.78</v>
      </c>
      <c r="G137" s="92">
        <f t="shared" si="2"/>
        <v>4487815.1199999992</v>
      </c>
    </row>
    <row r="138" spans="1:7" x14ac:dyDescent="0.2">
      <c r="A138" s="106"/>
      <c r="B138" s="102" t="s">
        <v>1147</v>
      </c>
      <c r="C138" s="103">
        <v>46028</v>
      </c>
      <c r="D138" s="102" t="s">
        <v>8528</v>
      </c>
      <c r="E138" s="102"/>
      <c r="F138" s="92">
        <v>182.23</v>
      </c>
      <c r="G138" s="92">
        <f t="shared" si="2"/>
        <v>4487997.3499999996</v>
      </c>
    </row>
    <row r="139" spans="1:7" x14ac:dyDescent="0.2">
      <c r="A139" s="106"/>
      <c r="B139" s="102" t="s">
        <v>1147</v>
      </c>
      <c r="C139" s="103">
        <v>46028</v>
      </c>
      <c r="D139" s="102" t="s">
        <v>8529</v>
      </c>
      <c r="E139" s="102"/>
      <c r="F139" s="92">
        <v>3965.74</v>
      </c>
      <c r="G139" s="92">
        <f t="shared" si="2"/>
        <v>4491963.09</v>
      </c>
    </row>
    <row r="140" spans="1:7" x14ac:dyDescent="0.2">
      <c r="A140" s="106"/>
      <c r="B140" s="102" t="s">
        <v>1147</v>
      </c>
      <c r="C140" s="103">
        <v>46028</v>
      </c>
      <c r="D140" s="102" t="s">
        <v>8529</v>
      </c>
      <c r="E140" s="102"/>
      <c r="F140" s="92">
        <v>-0.01</v>
      </c>
      <c r="G140" s="92">
        <f t="shared" si="2"/>
        <v>4491963.08</v>
      </c>
    </row>
    <row r="141" spans="1:7" x14ac:dyDescent="0.2">
      <c r="A141" s="106"/>
      <c r="B141" s="102" t="s">
        <v>1147</v>
      </c>
      <c r="C141" s="103">
        <v>46028</v>
      </c>
      <c r="D141" s="102" t="s">
        <v>8530</v>
      </c>
      <c r="E141" s="102"/>
      <c r="F141" s="92">
        <v>19617.25</v>
      </c>
      <c r="G141" s="92">
        <f t="shared" ref="G141:G204" si="3">G140+F141</f>
        <v>4511580.33</v>
      </c>
    </row>
    <row r="142" spans="1:7" x14ac:dyDescent="0.2">
      <c r="A142" s="106"/>
      <c r="B142" s="102" t="s">
        <v>1147</v>
      </c>
      <c r="C142" s="103">
        <v>46028</v>
      </c>
      <c r="D142" s="102" t="s">
        <v>8530</v>
      </c>
      <c r="E142" s="102"/>
      <c r="F142" s="92">
        <v>1680</v>
      </c>
      <c r="G142" s="92">
        <f t="shared" si="3"/>
        <v>4513260.33</v>
      </c>
    </row>
    <row r="143" spans="1:7" x14ac:dyDescent="0.2">
      <c r="A143" s="106"/>
      <c r="B143" s="102" t="s">
        <v>1147</v>
      </c>
      <c r="C143" s="103">
        <v>46028</v>
      </c>
      <c r="D143" s="102" t="s">
        <v>8530</v>
      </c>
      <c r="E143" s="102"/>
      <c r="F143" s="92">
        <v>-1446.7</v>
      </c>
      <c r="G143" s="92">
        <f t="shared" si="3"/>
        <v>4511813.63</v>
      </c>
    </row>
    <row r="144" spans="1:7" x14ac:dyDescent="0.2">
      <c r="A144" s="106"/>
      <c r="B144" s="102" t="s">
        <v>1147</v>
      </c>
      <c r="C144" s="103">
        <v>46028</v>
      </c>
      <c r="D144" s="102" t="s">
        <v>8530</v>
      </c>
      <c r="E144" s="102"/>
      <c r="F144" s="92">
        <v>-1680</v>
      </c>
      <c r="G144" s="92">
        <f t="shared" si="3"/>
        <v>4510133.63</v>
      </c>
    </row>
    <row r="145" spans="1:7" x14ac:dyDescent="0.2">
      <c r="A145" s="106"/>
      <c r="B145" s="102" t="s">
        <v>1147</v>
      </c>
      <c r="C145" s="103">
        <v>46028</v>
      </c>
      <c r="D145" s="102" t="s">
        <v>8531</v>
      </c>
      <c r="E145" s="102"/>
      <c r="F145" s="92">
        <v>784</v>
      </c>
      <c r="G145" s="92">
        <f t="shared" si="3"/>
        <v>4510917.63</v>
      </c>
    </row>
    <row r="146" spans="1:7" x14ac:dyDescent="0.2">
      <c r="A146" s="106"/>
      <c r="B146" s="102" t="s">
        <v>1147</v>
      </c>
      <c r="C146" s="103">
        <v>46028</v>
      </c>
      <c r="D146" s="102" t="s">
        <v>8531</v>
      </c>
      <c r="E146" s="102"/>
      <c r="F146" s="92">
        <v>1120.0899999999999</v>
      </c>
      <c r="G146" s="92">
        <f t="shared" si="3"/>
        <v>4512037.72</v>
      </c>
    </row>
    <row r="147" spans="1:7" x14ac:dyDescent="0.2">
      <c r="A147" s="106"/>
      <c r="B147" s="102" t="s">
        <v>1147</v>
      </c>
      <c r="C147" s="103">
        <v>46028</v>
      </c>
      <c r="D147" s="102" t="s">
        <v>8531</v>
      </c>
      <c r="E147" s="102"/>
      <c r="F147" s="92">
        <v>-784</v>
      </c>
      <c r="G147" s="92">
        <f t="shared" si="3"/>
        <v>4511253.72</v>
      </c>
    </row>
    <row r="148" spans="1:7" x14ac:dyDescent="0.2">
      <c r="A148" s="106"/>
      <c r="B148" s="102" t="s">
        <v>306</v>
      </c>
      <c r="C148" s="103">
        <v>46028</v>
      </c>
      <c r="D148" s="102" t="s">
        <v>8532</v>
      </c>
      <c r="E148" s="102" t="s">
        <v>1152</v>
      </c>
      <c r="F148" s="92">
        <v>-1203.8</v>
      </c>
      <c r="G148" s="92">
        <f t="shared" si="3"/>
        <v>4510049.92</v>
      </c>
    </row>
    <row r="149" spans="1:7" x14ac:dyDescent="0.2">
      <c r="A149" s="106"/>
      <c r="B149" s="102" t="s">
        <v>306</v>
      </c>
      <c r="C149" s="103">
        <v>46028</v>
      </c>
      <c r="D149" s="102" t="s">
        <v>8533</v>
      </c>
      <c r="E149" s="102" t="s">
        <v>8534</v>
      </c>
      <c r="F149" s="92">
        <v>-1152</v>
      </c>
      <c r="G149" s="92">
        <f t="shared" si="3"/>
        <v>4508897.92</v>
      </c>
    </row>
    <row r="150" spans="1:7" x14ac:dyDescent="0.2">
      <c r="A150" s="106"/>
      <c r="B150" s="102" t="s">
        <v>306</v>
      </c>
      <c r="C150" s="103">
        <v>46028</v>
      </c>
      <c r="D150" s="102" t="s">
        <v>8535</v>
      </c>
      <c r="E150" s="102" t="s">
        <v>8021</v>
      </c>
      <c r="F150" s="92">
        <v>-247.51</v>
      </c>
      <c r="G150" s="92">
        <f t="shared" si="3"/>
        <v>4508650.41</v>
      </c>
    </row>
    <row r="151" spans="1:7" x14ac:dyDescent="0.2">
      <c r="A151" s="106"/>
      <c r="B151" s="102" t="s">
        <v>306</v>
      </c>
      <c r="C151" s="103">
        <v>46028</v>
      </c>
      <c r="D151" s="102" t="s">
        <v>8536</v>
      </c>
      <c r="E151" s="102" t="s">
        <v>2395</v>
      </c>
      <c r="F151" s="92">
        <v>-1133.83</v>
      </c>
      <c r="G151" s="92">
        <f t="shared" si="3"/>
        <v>4507516.58</v>
      </c>
    </row>
    <row r="152" spans="1:7" x14ac:dyDescent="0.2">
      <c r="A152" s="106"/>
      <c r="B152" s="102" t="s">
        <v>306</v>
      </c>
      <c r="C152" s="103">
        <v>46028</v>
      </c>
      <c r="D152" s="102" t="s">
        <v>8536</v>
      </c>
      <c r="E152" s="102" t="s">
        <v>2395</v>
      </c>
      <c r="F152" s="92">
        <v>-2740.4</v>
      </c>
      <c r="G152" s="92">
        <f t="shared" si="3"/>
        <v>4504776.18</v>
      </c>
    </row>
    <row r="153" spans="1:7" x14ac:dyDescent="0.2">
      <c r="A153" s="106"/>
      <c r="B153" s="102" t="s">
        <v>306</v>
      </c>
      <c r="C153" s="103">
        <v>46028</v>
      </c>
      <c r="D153" s="102" t="s">
        <v>8537</v>
      </c>
      <c r="E153" s="102" t="s">
        <v>8538</v>
      </c>
      <c r="F153" s="92">
        <v>-192.85</v>
      </c>
      <c r="G153" s="92">
        <f t="shared" si="3"/>
        <v>4504583.33</v>
      </c>
    </row>
    <row r="154" spans="1:7" x14ac:dyDescent="0.2">
      <c r="A154" s="106"/>
      <c r="B154" s="102" t="s">
        <v>306</v>
      </c>
      <c r="C154" s="103">
        <v>46028</v>
      </c>
      <c r="D154" s="102" t="s">
        <v>8537</v>
      </c>
      <c r="E154" s="102" t="s">
        <v>8538</v>
      </c>
      <c r="F154" s="92">
        <v>-30.59</v>
      </c>
      <c r="G154" s="92">
        <f t="shared" si="3"/>
        <v>4504552.74</v>
      </c>
    </row>
    <row r="155" spans="1:7" x14ac:dyDescent="0.2">
      <c r="A155" s="106"/>
      <c r="B155" s="102" t="s">
        <v>306</v>
      </c>
      <c r="C155" s="103">
        <v>46028</v>
      </c>
      <c r="D155" s="102" t="s">
        <v>8537</v>
      </c>
      <c r="E155" s="102" t="s">
        <v>8538</v>
      </c>
      <c r="F155" s="92">
        <v>-46.55</v>
      </c>
      <c r="G155" s="92">
        <f t="shared" si="3"/>
        <v>4504506.1900000004</v>
      </c>
    </row>
    <row r="156" spans="1:7" x14ac:dyDescent="0.2">
      <c r="A156" s="106"/>
      <c r="B156" s="102" t="s">
        <v>306</v>
      </c>
      <c r="C156" s="103">
        <v>46028</v>
      </c>
      <c r="D156" s="102" t="s">
        <v>8537</v>
      </c>
      <c r="E156" s="102" t="s">
        <v>8538</v>
      </c>
      <c r="F156" s="92">
        <v>-98.42</v>
      </c>
      <c r="G156" s="92">
        <f t="shared" si="3"/>
        <v>4504407.7700000005</v>
      </c>
    </row>
    <row r="157" spans="1:7" x14ac:dyDescent="0.2">
      <c r="A157" s="106"/>
      <c r="B157" s="102" t="s">
        <v>306</v>
      </c>
      <c r="C157" s="103">
        <v>46028</v>
      </c>
      <c r="D157" s="102" t="s">
        <v>8537</v>
      </c>
      <c r="E157" s="102" t="s">
        <v>8538</v>
      </c>
      <c r="F157" s="92">
        <v>-37.24</v>
      </c>
      <c r="G157" s="92">
        <f t="shared" si="3"/>
        <v>4504370.53</v>
      </c>
    </row>
    <row r="158" spans="1:7" x14ac:dyDescent="0.2">
      <c r="A158" s="106"/>
      <c r="B158" s="102" t="s">
        <v>309</v>
      </c>
      <c r="C158" s="103">
        <v>46028</v>
      </c>
      <c r="D158" s="102" t="s">
        <v>8539</v>
      </c>
      <c r="E158" s="102" t="s">
        <v>1230</v>
      </c>
      <c r="F158" s="92">
        <v>1133.83</v>
      </c>
      <c r="G158" s="92">
        <f t="shared" si="3"/>
        <v>4505504.3600000003</v>
      </c>
    </row>
    <row r="159" spans="1:7" x14ac:dyDescent="0.2">
      <c r="A159" s="106"/>
      <c r="B159" s="102" t="s">
        <v>309</v>
      </c>
      <c r="C159" s="103">
        <v>46028</v>
      </c>
      <c r="D159" s="102" t="s">
        <v>8539</v>
      </c>
      <c r="E159" s="102" t="s">
        <v>1230</v>
      </c>
      <c r="F159" s="92">
        <v>2740.4</v>
      </c>
      <c r="G159" s="92">
        <f t="shared" si="3"/>
        <v>4508244.7600000007</v>
      </c>
    </row>
    <row r="160" spans="1:7" x14ac:dyDescent="0.2">
      <c r="A160" s="106"/>
      <c r="B160" s="102" t="s">
        <v>306</v>
      </c>
      <c r="C160" s="103">
        <v>46029</v>
      </c>
      <c r="D160" s="102" t="s">
        <v>8540</v>
      </c>
      <c r="E160" s="102" t="s">
        <v>1290</v>
      </c>
      <c r="F160" s="92">
        <v>-13306.44</v>
      </c>
      <c r="G160" s="92">
        <f t="shared" si="3"/>
        <v>4494938.32</v>
      </c>
    </row>
    <row r="161" spans="1:7" x14ac:dyDescent="0.2">
      <c r="A161" s="106"/>
      <c r="B161" s="102" t="s">
        <v>306</v>
      </c>
      <c r="C161" s="103">
        <v>46029</v>
      </c>
      <c r="D161" s="102" t="s">
        <v>8541</v>
      </c>
      <c r="E161" s="102" t="s">
        <v>8542</v>
      </c>
      <c r="F161" s="92">
        <v>-51</v>
      </c>
      <c r="G161" s="92">
        <f t="shared" si="3"/>
        <v>4494887.32</v>
      </c>
    </row>
    <row r="162" spans="1:7" x14ac:dyDescent="0.2">
      <c r="A162" s="106"/>
      <c r="B162" s="102" t="s">
        <v>1147</v>
      </c>
      <c r="C162" s="103">
        <v>46029</v>
      </c>
      <c r="D162" s="102" t="s">
        <v>8543</v>
      </c>
      <c r="E162" s="102"/>
      <c r="F162" s="92">
        <v>-1456.74</v>
      </c>
      <c r="G162" s="92">
        <f t="shared" si="3"/>
        <v>4493430.58</v>
      </c>
    </row>
    <row r="163" spans="1:7" x14ac:dyDescent="0.2">
      <c r="A163" s="106"/>
      <c r="B163" s="102" t="s">
        <v>1147</v>
      </c>
      <c r="C163" s="103">
        <v>46029</v>
      </c>
      <c r="D163" s="102" t="s">
        <v>8543</v>
      </c>
      <c r="E163" s="102"/>
      <c r="F163" s="92">
        <v>-112.06</v>
      </c>
      <c r="G163" s="92">
        <f t="shared" si="3"/>
        <v>4493318.5200000005</v>
      </c>
    </row>
    <row r="164" spans="1:7" x14ac:dyDescent="0.2">
      <c r="A164" s="106"/>
      <c r="B164" s="102" t="s">
        <v>1147</v>
      </c>
      <c r="C164" s="103">
        <v>46029</v>
      </c>
      <c r="D164" s="102" t="s">
        <v>8543</v>
      </c>
      <c r="E164" s="102"/>
      <c r="F164" s="92">
        <v>-2689.38</v>
      </c>
      <c r="G164" s="92">
        <f t="shared" si="3"/>
        <v>4490629.1400000006</v>
      </c>
    </row>
    <row r="165" spans="1:7" x14ac:dyDescent="0.2">
      <c r="A165" s="106"/>
      <c r="B165" s="102" t="s">
        <v>1147</v>
      </c>
      <c r="C165" s="103">
        <v>46029</v>
      </c>
      <c r="D165" s="102" t="s">
        <v>8543</v>
      </c>
      <c r="E165" s="102"/>
      <c r="F165" s="92">
        <v>-3361.72</v>
      </c>
      <c r="G165" s="92">
        <f t="shared" si="3"/>
        <v>4487267.4200000009</v>
      </c>
    </row>
    <row r="166" spans="1:7" x14ac:dyDescent="0.2">
      <c r="A166" s="106"/>
      <c r="B166" s="102" t="s">
        <v>1147</v>
      </c>
      <c r="C166" s="103">
        <v>46029</v>
      </c>
      <c r="D166" s="102" t="s">
        <v>8544</v>
      </c>
      <c r="E166" s="102"/>
      <c r="F166" s="92">
        <v>3361.72</v>
      </c>
      <c r="G166" s="92">
        <f t="shared" si="3"/>
        <v>4490629.1400000006</v>
      </c>
    </row>
    <row r="167" spans="1:7" x14ac:dyDescent="0.2">
      <c r="A167" s="106"/>
      <c r="B167" s="102" t="s">
        <v>1147</v>
      </c>
      <c r="C167" s="103">
        <v>46029</v>
      </c>
      <c r="D167" s="102" t="s">
        <v>8544</v>
      </c>
      <c r="E167" s="102"/>
      <c r="F167" s="92">
        <v>2689.38</v>
      </c>
      <c r="G167" s="92">
        <f t="shared" si="3"/>
        <v>4493318.5200000005</v>
      </c>
    </row>
    <row r="168" spans="1:7" x14ac:dyDescent="0.2">
      <c r="A168" s="106"/>
      <c r="B168" s="102" t="s">
        <v>1147</v>
      </c>
      <c r="C168" s="103">
        <v>46029</v>
      </c>
      <c r="D168" s="102" t="s">
        <v>8545</v>
      </c>
      <c r="E168" s="102"/>
      <c r="F168" s="92">
        <v>3800.69</v>
      </c>
      <c r="G168" s="92">
        <f t="shared" si="3"/>
        <v>4497119.2100000009</v>
      </c>
    </row>
    <row r="169" spans="1:7" x14ac:dyDescent="0.2">
      <c r="A169" s="106"/>
      <c r="B169" s="102" t="s">
        <v>1147</v>
      </c>
      <c r="C169" s="103">
        <v>46029</v>
      </c>
      <c r="D169" s="102" t="s">
        <v>8545</v>
      </c>
      <c r="E169" s="102"/>
      <c r="F169" s="92">
        <v>3800.69</v>
      </c>
      <c r="G169" s="92">
        <f t="shared" si="3"/>
        <v>4500919.9000000013</v>
      </c>
    </row>
    <row r="170" spans="1:7" x14ac:dyDescent="0.2">
      <c r="A170" s="106"/>
      <c r="B170" s="102" t="s">
        <v>1147</v>
      </c>
      <c r="C170" s="103">
        <v>46029</v>
      </c>
      <c r="D170" s="102" t="s">
        <v>8545</v>
      </c>
      <c r="E170" s="102"/>
      <c r="F170" s="92">
        <v>3008.88</v>
      </c>
      <c r="G170" s="92">
        <f t="shared" si="3"/>
        <v>4503928.7800000012</v>
      </c>
    </row>
    <row r="171" spans="1:7" x14ac:dyDescent="0.2">
      <c r="A171" s="106"/>
      <c r="B171" s="102" t="s">
        <v>1147</v>
      </c>
      <c r="C171" s="103">
        <v>46029</v>
      </c>
      <c r="D171" s="102" t="s">
        <v>8545</v>
      </c>
      <c r="E171" s="102"/>
      <c r="F171" s="92">
        <v>3167.24</v>
      </c>
      <c r="G171" s="92">
        <f t="shared" si="3"/>
        <v>4507096.0200000014</v>
      </c>
    </row>
    <row r="172" spans="1:7" x14ac:dyDescent="0.2">
      <c r="A172" s="106"/>
      <c r="B172" s="102" t="s">
        <v>1147</v>
      </c>
      <c r="C172" s="103">
        <v>46029</v>
      </c>
      <c r="D172" s="102" t="s">
        <v>8545</v>
      </c>
      <c r="E172" s="102"/>
      <c r="F172" s="92">
        <v>3800.69</v>
      </c>
      <c r="G172" s="92">
        <f t="shared" si="3"/>
        <v>4510896.7100000018</v>
      </c>
    </row>
    <row r="173" spans="1:7" x14ac:dyDescent="0.2">
      <c r="A173" s="106"/>
      <c r="B173" s="102" t="s">
        <v>306</v>
      </c>
      <c r="C173" s="103">
        <v>46029</v>
      </c>
      <c r="D173" s="102" t="s">
        <v>8546</v>
      </c>
      <c r="E173" s="102" t="s">
        <v>8547</v>
      </c>
      <c r="F173" s="92">
        <v>-112.53</v>
      </c>
      <c r="G173" s="92">
        <f t="shared" si="3"/>
        <v>4510784.1800000016</v>
      </c>
    </row>
    <row r="174" spans="1:7" x14ac:dyDescent="0.2">
      <c r="A174" s="106"/>
      <c r="B174" s="102" t="s">
        <v>306</v>
      </c>
      <c r="C174" s="103">
        <v>46029</v>
      </c>
      <c r="D174" s="102" t="s">
        <v>8546</v>
      </c>
      <c r="E174" s="102" t="s">
        <v>8547</v>
      </c>
      <c r="F174" s="92">
        <v>-578.62</v>
      </c>
      <c r="G174" s="92">
        <f t="shared" si="3"/>
        <v>4510205.5600000015</v>
      </c>
    </row>
    <row r="175" spans="1:7" x14ac:dyDescent="0.2">
      <c r="A175" s="106"/>
      <c r="B175" s="102" t="s">
        <v>306</v>
      </c>
      <c r="C175" s="103">
        <v>46029</v>
      </c>
      <c r="D175" s="102" t="s">
        <v>8546</v>
      </c>
      <c r="E175" s="102" t="s">
        <v>8547</v>
      </c>
      <c r="F175" s="92">
        <v>-1061.49</v>
      </c>
      <c r="G175" s="92">
        <f t="shared" si="3"/>
        <v>4509144.0700000012</v>
      </c>
    </row>
    <row r="176" spans="1:7" x14ac:dyDescent="0.2">
      <c r="A176" s="106"/>
      <c r="B176" s="102" t="s">
        <v>306</v>
      </c>
      <c r="C176" s="103">
        <v>46029</v>
      </c>
      <c r="D176" s="102" t="s">
        <v>8546</v>
      </c>
      <c r="E176" s="102" t="s">
        <v>8547</v>
      </c>
      <c r="F176" s="92">
        <v>-133.87</v>
      </c>
      <c r="G176" s="92">
        <f t="shared" si="3"/>
        <v>4509010.2000000011</v>
      </c>
    </row>
    <row r="177" spans="1:7" x14ac:dyDescent="0.2">
      <c r="A177" s="106"/>
      <c r="B177" s="102" t="s">
        <v>309</v>
      </c>
      <c r="C177" s="103">
        <v>46029</v>
      </c>
      <c r="D177" s="102" t="s">
        <v>8548</v>
      </c>
      <c r="E177" s="102" t="s">
        <v>620</v>
      </c>
      <c r="F177" s="92">
        <v>1438.29</v>
      </c>
      <c r="G177" s="92">
        <f t="shared" si="3"/>
        <v>4510448.4900000012</v>
      </c>
    </row>
    <row r="178" spans="1:7" x14ac:dyDescent="0.2">
      <c r="A178" s="106"/>
      <c r="B178" s="102" t="s">
        <v>309</v>
      </c>
      <c r="C178" s="103">
        <v>46029</v>
      </c>
      <c r="D178" s="102" t="s">
        <v>8548</v>
      </c>
      <c r="E178" s="102" t="s">
        <v>620</v>
      </c>
      <c r="F178" s="92">
        <v>1849.24</v>
      </c>
      <c r="G178" s="92">
        <f t="shared" si="3"/>
        <v>4512297.7300000014</v>
      </c>
    </row>
    <row r="179" spans="1:7" x14ac:dyDescent="0.2">
      <c r="A179" s="106"/>
      <c r="B179" s="102" t="s">
        <v>309</v>
      </c>
      <c r="C179" s="103">
        <v>46029</v>
      </c>
      <c r="D179" s="102" t="s">
        <v>8548</v>
      </c>
      <c r="E179" s="102" t="s">
        <v>620</v>
      </c>
      <c r="F179" s="92">
        <v>298.25</v>
      </c>
      <c r="G179" s="92">
        <f t="shared" si="3"/>
        <v>4512595.9800000014</v>
      </c>
    </row>
    <row r="180" spans="1:7" x14ac:dyDescent="0.2">
      <c r="A180" s="106"/>
      <c r="B180" s="102" t="s">
        <v>309</v>
      </c>
      <c r="C180" s="103">
        <v>46029</v>
      </c>
      <c r="D180" s="102" t="s">
        <v>8548</v>
      </c>
      <c r="E180" s="102" t="s">
        <v>620</v>
      </c>
      <c r="F180" s="92">
        <v>357.92</v>
      </c>
      <c r="G180" s="92">
        <f t="shared" si="3"/>
        <v>4512953.9000000013</v>
      </c>
    </row>
    <row r="181" spans="1:7" x14ac:dyDescent="0.2">
      <c r="A181" s="106"/>
      <c r="B181" s="102" t="s">
        <v>309</v>
      </c>
      <c r="C181" s="103">
        <v>46029</v>
      </c>
      <c r="D181" s="102" t="s">
        <v>8548</v>
      </c>
      <c r="E181" s="102" t="s">
        <v>620</v>
      </c>
      <c r="F181" s="92">
        <v>2087.85</v>
      </c>
      <c r="G181" s="92">
        <f t="shared" si="3"/>
        <v>4515041.7500000009</v>
      </c>
    </row>
    <row r="182" spans="1:7" x14ac:dyDescent="0.2">
      <c r="A182" s="106"/>
      <c r="B182" s="102" t="s">
        <v>309</v>
      </c>
      <c r="C182" s="103">
        <v>46029</v>
      </c>
      <c r="D182" s="102" t="s">
        <v>8548</v>
      </c>
      <c r="E182" s="102" t="s">
        <v>620</v>
      </c>
      <c r="F182" s="92">
        <v>2147.5</v>
      </c>
      <c r="G182" s="92">
        <f t="shared" si="3"/>
        <v>4517189.2500000009</v>
      </c>
    </row>
    <row r="183" spans="1:7" x14ac:dyDescent="0.2">
      <c r="A183" s="106"/>
      <c r="B183" s="102" t="s">
        <v>309</v>
      </c>
      <c r="C183" s="103">
        <v>46029</v>
      </c>
      <c r="D183" s="102" t="s">
        <v>8548</v>
      </c>
      <c r="E183" s="102" t="s">
        <v>620</v>
      </c>
      <c r="F183" s="92">
        <v>447.39</v>
      </c>
      <c r="G183" s="92">
        <f t="shared" si="3"/>
        <v>4517636.6400000006</v>
      </c>
    </row>
    <row r="184" spans="1:7" x14ac:dyDescent="0.2">
      <c r="A184" s="106"/>
      <c r="B184" s="102" t="s">
        <v>309</v>
      </c>
      <c r="C184" s="103">
        <v>46029</v>
      </c>
      <c r="D184" s="102" t="s">
        <v>8548</v>
      </c>
      <c r="E184" s="102" t="s">
        <v>620</v>
      </c>
      <c r="F184" s="92">
        <v>134.16</v>
      </c>
      <c r="G184" s="92">
        <f t="shared" si="3"/>
        <v>4517770.8000000007</v>
      </c>
    </row>
    <row r="185" spans="1:7" x14ac:dyDescent="0.2">
      <c r="A185" s="106"/>
      <c r="B185" s="102" t="s">
        <v>309</v>
      </c>
      <c r="C185" s="103">
        <v>46029</v>
      </c>
      <c r="D185" s="102" t="s">
        <v>8548</v>
      </c>
      <c r="E185" s="102" t="s">
        <v>620</v>
      </c>
      <c r="F185" s="92">
        <v>173.88</v>
      </c>
      <c r="G185" s="92">
        <f t="shared" si="3"/>
        <v>4517944.6800000006</v>
      </c>
    </row>
    <row r="186" spans="1:7" x14ac:dyDescent="0.2">
      <c r="A186" s="106"/>
      <c r="B186" s="102" t="s">
        <v>309</v>
      </c>
      <c r="C186" s="103">
        <v>46029</v>
      </c>
      <c r="D186" s="102" t="s">
        <v>8548</v>
      </c>
      <c r="E186" s="102" t="s">
        <v>620</v>
      </c>
      <c r="F186" s="92">
        <v>662.81</v>
      </c>
      <c r="G186" s="92">
        <f t="shared" si="3"/>
        <v>4518607.49</v>
      </c>
    </row>
    <row r="187" spans="1:7" x14ac:dyDescent="0.2">
      <c r="A187" s="106"/>
      <c r="B187" s="102" t="s">
        <v>309</v>
      </c>
      <c r="C187" s="103">
        <v>46029</v>
      </c>
      <c r="D187" s="102" t="s">
        <v>8548</v>
      </c>
      <c r="E187" s="102" t="s">
        <v>620</v>
      </c>
      <c r="F187" s="92">
        <v>596.55999999999995</v>
      </c>
      <c r="G187" s="92">
        <f t="shared" si="3"/>
        <v>4519204.05</v>
      </c>
    </row>
    <row r="188" spans="1:7" x14ac:dyDescent="0.2">
      <c r="A188" s="106"/>
      <c r="B188" s="102" t="s">
        <v>309</v>
      </c>
      <c r="C188" s="103">
        <v>46029</v>
      </c>
      <c r="D188" s="102" t="s">
        <v>8548</v>
      </c>
      <c r="E188" s="102" t="s">
        <v>620</v>
      </c>
      <c r="F188" s="92">
        <v>134.19999999999999</v>
      </c>
      <c r="G188" s="92">
        <f t="shared" si="3"/>
        <v>4519338.25</v>
      </c>
    </row>
    <row r="189" spans="1:7" x14ac:dyDescent="0.2">
      <c r="A189" s="106"/>
      <c r="B189" s="102" t="s">
        <v>309</v>
      </c>
      <c r="C189" s="103">
        <v>46029</v>
      </c>
      <c r="D189" s="102" t="s">
        <v>8548</v>
      </c>
      <c r="E189" s="102" t="s">
        <v>620</v>
      </c>
      <c r="F189" s="92">
        <v>149.11000000000001</v>
      </c>
      <c r="G189" s="92">
        <f t="shared" si="3"/>
        <v>4519487.3600000003</v>
      </c>
    </row>
    <row r="190" spans="1:7" x14ac:dyDescent="0.2">
      <c r="A190" s="106"/>
      <c r="B190" s="102" t="s">
        <v>309</v>
      </c>
      <c r="C190" s="103">
        <v>46029</v>
      </c>
      <c r="D190" s="102" t="s">
        <v>8548</v>
      </c>
      <c r="E190" s="102" t="s">
        <v>620</v>
      </c>
      <c r="F190" s="92">
        <v>115.98</v>
      </c>
      <c r="G190" s="92">
        <f t="shared" si="3"/>
        <v>4519603.3400000008</v>
      </c>
    </row>
    <row r="191" spans="1:7" x14ac:dyDescent="0.2">
      <c r="A191" s="106"/>
      <c r="B191" s="102" t="s">
        <v>309</v>
      </c>
      <c r="C191" s="103">
        <v>46029</v>
      </c>
      <c r="D191" s="102" t="s">
        <v>8548</v>
      </c>
      <c r="E191" s="102" t="s">
        <v>620</v>
      </c>
      <c r="F191" s="92">
        <v>298.3</v>
      </c>
      <c r="G191" s="92">
        <f t="shared" si="3"/>
        <v>4519901.6400000006</v>
      </c>
    </row>
    <row r="192" spans="1:7" x14ac:dyDescent="0.2">
      <c r="A192" s="106"/>
      <c r="B192" s="102" t="s">
        <v>309</v>
      </c>
      <c r="C192" s="103">
        <v>46029</v>
      </c>
      <c r="D192" s="102" t="s">
        <v>8548</v>
      </c>
      <c r="E192" s="102" t="s">
        <v>620</v>
      </c>
      <c r="F192" s="92">
        <v>41.75</v>
      </c>
      <c r="G192" s="92">
        <f t="shared" si="3"/>
        <v>4519943.3900000006</v>
      </c>
    </row>
    <row r="193" spans="1:7" x14ac:dyDescent="0.2">
      <c r="A193" s="106"/>
      <c r="B193" s="102" t="s">
        <v>309</v>
      </c>
      <c r="C193" s="103">
        <v>46029</v>
      </c>
      <c r="D193" s="102" t="s">
        <v>8548</v>
      </c>
      <c r="E193" s="102"/>
      <c r="F193" s="92">
        <v>-1438.29</v>
      </c>
      <c r="G193" s="92">
        <f t="shared" si="3"/>
        <v>4518505.1000000006</v>
      </c>
    </row>
    <row r="194" spans="1:7" x14ac:dyDescent="0.2">
      <c r="A194" s="106"/>
      <c r="B194" s="102" t="s">
        <v>309</v>
      </c>
      <c r="C194" s="103">
        <v>46029</v>
      </c>
      <c r="D194" s="102" t="s">
        <v>8548</v>
      </c>
      <c r="E194" s="102"/>
      <c r="F194" s="92">
        <v>-1849.24</v>
      </c>
      <c r="G194" s="92">
        <f t="shared" si="3"/>
        <v>4516655.8600000003</v>
      </c>
    </row>
    <row r="195" spans="1:7" x14ac:dyDescent="0.2">
      <c r="A195" s="106"/>
      <c r="B195" s="102" t="s">
        <v>309</v>
      </c>
      <c r="C195" s="103">
        <v>46029</v>
      </c>
      <c r="D195" s="102" t="s">
        <v>8548</v>
      </c>
      <c r="E195" s="102"/>
      <c r="F195" s="92">
        <v>-298.25</v>
      </c>
      <c r="G195" s="92">
        <f t="shared" si="3"/>
        <v>4516357.6100000003</v>
      </c>
    </row>
    <row r="196" spans="1:7" x14ac:dyDescent="0.2">
      <c r="A196" s="106"/>
      <c r="B196" s="102" t="s">
        <v>309</v>
      </c>
      <c r="C196" s="103">
        <v>46029</v>
      </c>
      <c r="D196" s="102" t="s">
        <v>8548</v>
      </c>
      <c r="E196" s="102"/>
      <c r="F196" s="92">
        <v>-357.92</v>
      </c>
      <c r="G196" s="92">
        <f t="shared" si="3"/>
        <v>4515999.6900000004</v>
      </c>
    </row>
    <row r="197" spans="1:7" x14ac:dyDescent="0.2">
      <c r="A197" s="106"/>
      <c r="B197" s="102" t="s">
        <v>309</v>
      </c>
      <c r="C197" s="103">
        <v>46029</v>
      </c>
      <c r="D197" s="102" t="s">
        <v>8548</v>
      </c>
      <c r="E197" s="102"/>
      <c r="F197" s="92">
        <v>-2087.85</v>
      </c>
      <c r="G197" s="92">
        <f t="shared" si="3"/>
        <v>4513911.8400000008</v>
      </c>
    </row>
    <row r="198" spans="1:7" x14ac:dyDescent="0.2">
      <c r="A198" s="106"/>
      <c r="B198" s="102" t="s">
        <v>309</v>
      </c>
      <c r="C198" s="103">
        <v>46029</v>
      </c>
      <c r="D198" s="102" t="s">
        <v>8548</v>
      </c>
      <c r="E198" s="102"/>
      <c r="F198" s="92">
        <v>-2147.5</v>
      </c>
      <c r="G198" s="92">
        <f t="shared" si="3"/>
        <v>4511764.3400000008</v>
      </c>
    </row>
    <row r="199" spans="1:7" x14ac:dyDescent="0.2">
      <c r="A199" s="106"/>
      <c r="B199" s="102" t="s">
        <v>309</v>
      </c>
      <c r="C199" s="103">
        <v>46029</v>
      </c>
      <c r="D199" s="102" t="s">
        <v>8548</v>
      </c>
      <c r="E199" s="102"/>
      <c r="F199" s="92">
        <v>-447.39</v>
      </c>
      <c r="G199" s="92">
        <f t="shared" si="3"/>
        <v>4511316.9500000011</v>
      </c>
    </row>
    <row r="200" spans="1:7" x14ac:dyDescent="0.2">
      <c r="A200" s="106"/>
      <c r="B200" s="102" t="s">
        <v>309</v>
      </c>
      <c r="C200" s="103">
        <v>46029</v>
      </c>
      <c r="D200" s="102" t="s">
        <v>8548</v>
      </c>
      <c r="E200" s="102"/>
      <c r="F200" s="92">
        <v>-134.16</v>
      </c>
      <c r="G200" s="92">
        <f t="shared" si="3"/>
        <v>4511182.790000001</v>
      </c>
    </row>
    <row r="201" spans="1:7" x14ac:dyDescent="0.2">
      <c r="A201" s="106"/>
      <c r="B201" s="102" t="s">
        <v>309</v>
      </c>
      <c r="C201" s="103">
        <v>46029</v>
      </c>
      <c r="D201" s="102" t="s">
        <v>8548</v>
      </c>
      <c r="E201" s="102"/>
      <c r="F201" s="92">
        <v>-173.88</v>
      </c>
      <c r="G201" s="92">
        <f t="shared" si="3"/>
        <v>4511008.9100000011</v>
      </c>
    </row>
    <row r="202" spans="1:7" x14ac:dyDescent="0.2">
      <c r="A202" s="106"/>
      <c r="B202" s="102" t="s">
        <v>309</v>
      </c>
      <c r="C202" s="103">
        <v>46029</v>
      </c>
      <c r="D202" s="102" t="s">
        <v>8548</v>
      </c>
      <c r="E202" s="102"/>
      <c r="F202" s="92">
        <v>-662.81</v>
      </c>
      <c r="G202" s="92">
        <f t="shared" si="3"/>
        <v>4510346.1000000015</v>
      </c>
    </row>
    <row r="203" spans="1:7" x14ac:dyDescent="0.2">
      <c r="A203" s="106"/>
      <c r="B203" s="102" t="s">
        <v>309</v>
      </c>
      <c r="C203" s="103">
        <v>46029</v>
      </c>
      <c r="D203" s="102" t="s">
        <v>8548</v>
      </c>
      <c r="E203" s="102"/>
      <c r="F203" s="92">
        <v>-596.55999999999995</v>
      </c>
      <c r="G203" s="92">
        <f t="shared" si="3"/>
        <v>4509749.5400000019</v>
      </c>
    </row>
    <row r="204" spans="1:7" x14ac:dyDescent="0.2">
      <c r="A204" s="106"/>
      <c r="B204" s="102" t="s">
        <v>309</v>
      </c>
      <c r="C204" s="103">
        <v>46029</v>
      </c>
      <c r="D204" s="102" t="s">
        <v>8548</v>
      </c>
      <c r="E204" s="102"/>
      <c r="F204" s="92">
        <v>-134.19999999999999</v>
      </c>
      <c r="G204" s="92">
        <f t="shared" si="3"/>
        <v>4509615.3400000017</v>
      </c>
    </row>
    <row r="205" spans="1:7" x14ac:dyDescent="0.2">
      <c r="A205" s="106"/>
      <c r="B205" s="102" t="s">
        <v>309</v>
      </c>
      <c r="C205" s="103">
        <v>46029</v>
      </c>
      <c r="D205" s="102" t="s">
        <v>8548</v>
      </c>
      <c r="E205" s="102"/>
      <c r="F205" s="92">
        <v>-149.11000000000001</v>
      </c>
      <c r="G205" s="92">
        <f t="shared" ref="G205:G268" si="4">G204+F205</f>
        <v>4509466.2300000014</v>
      </c>
    </row>
    <row r="206" spans="1:7" x14ac:dyDescent="0.2">
      <c r="A206" s="106"/>
      <c r="B206" s="102" t="s">
        <v>309</v>
      </c>
      <c r="C206" s="103">
        <v>46029</v>
      </c>
      <c r="D206" s="102" t="s">
        <v>8548</v>
      </c>
      <c r="E206" s="102"/>
      <c r="F206" s="92">
        <v>-115.98</v>
      </c>
      <c r="G206" s="92">
        <f t="shared" si="4"/>
        <v>4509350.2500000009</v>
      </c>
    </row>
    <row r="207" spans="1:7" x14ac:dyDescent="0.2">
      <c r="A207" s="106"/>
      <c r="B207" s="102" t="s">
        <v>309</v>
      </c>
      <c r="C207" s="103">
        <v>46029</v>
      </c>
      <c r="D207" s="102" t="s">
        <v>8548</v>
      </c>
      <c r="E207" s="102"/>
      <c r="F207" s="92">
        <v>-298.3</v>
      </c>
      <c r="G207" s="92">
        <f t="shared" si="4"/>
        <v>4509051.9500000011</v>
      </c>
    </row>
    <row r="208" spans="1:7" x14ac:dyDescent="0.2">
      <c r="A208" s="106"/>
      <c r="B208" s="102" t="s">
        <v>309</v>
      </c>
      <c r="C208" s="103">
        <v>46029</v>
      </c>
      <c r="D208" s="102" t="s">
        <v>8548</v>
      </c>
      <c r="E208" s="102"/>
      <c r="F208" s="92">
        <v>-41.75</v>
      </c>
      <c r="G208" s="92">
        <f t="shared" si="4"/>
        <v>4509010.2000000011</v>
      </c>
    </row>
    <row r="209" spans="1:7" x14ac:dyDescent="0.2">
      <c r="A209" s="106"/>
      <c r="B209" s="102" t="s">
        <v>309</v>
      </c>
      <c r="C209" s="103">
        <v>46029</v>
      </c>
      <c r="D209" s="102" t="s">
        <v>8549</v>
      </c>
      <c r="E209" s="102" t="s">
        <v>762</v>
      </c>
      <c r="F209" s="92">
        <v>1860.24</v>
      </c>
      <c r="G209" s="92">
        <f t="shared" si="4"/>
        <v>4510870.4400000013</v>
      </c>
    </row>
    <row r="210" spans="1:7" x14ac:dyDescent="0.2">
      <c r="A210" s="106"/>
      <c r="B210" s="102" t="s">
        <v>309</v>
      </c>
      <c r="C210" s="103">
        <v>46029</v>
      </c>
      <c r="D210" s="102" t="s">
        <v>8549</v>
      </c>
      <c r="E210" s="102" t="s">
        <v>762</v>
      </c>
      <c r="F210" s="92">
        <v>188.72</v>
      </c>
      <c r="G210" s="92">
        <f t="shared" si="4"/>
        <v>4511059.1600000011</v>
      </c>
    </row>
    <row r="211" spans="1:7" x14ac:dyDescent="0.2">
      <c r="A211" s="106"/>
      <c r="B211" s="102" t="s">
        <v>309</v>
      </c>
      <c r="C211" s="103">
        <v>46029</v>
      </c>
      <c r="D211" s="102" t="s">
        <v>8549</v>
      </c>
      <c r="E211" s="102" t="s">
        <v>762</v>
      </c>
      <c r="F211" s="92">
        <v>107.84</v>
      </c>
      <c r="G211" s="92">
        <f t="shared" si="4"/>
        <v>4511167.0000000009</v>
      </c>
    </row>
    <row r="212" spans="1:7" x14ac:dyDescent="0.2">
      <c r="A212" s="106"/>
      <c r="B212" s="102" t="s">
        <v>309</v>
      </c>
      <c r="C212" s="103">
        <v>46029</v>
      </c>
      <c r="D212" s="102" t="s">
        <v>8549</v>
      </c>
      <c r="E212" s="102" t="s">
        <v>762</v>
      </c>
      <c r="F212" s="92">
        <v>26.96</v>
      </c>
      <c r="G212" s="92">
        <f t="shared" si="4"/>
        <v>4511193.9600000009</v>
      </c>
    </row>
    <row r="213" spans="1:7" x14ac:dyDescent="0.2">
      <c r="A213" s="106"/>
      <c r="B213" s="102" t="s">
        <v>309</v>
      </c>
      <c r="C213" s="103">
        <v>46029</v>
      </c>
      <c r="D213" s="102" t="s">
        <v>8549</v>
      </c>
      <c r="E213" s="102" t="s">
        <v>762</v>
      </c>
      <c r="F213" s="92">
        <v>215.68</v>
      </c>
      <c r="G213" s="92">
        <f t="shared" si="4"/>
        <v>4511409.6400000006</v>
      </c>
    </row>
    <row r="214" spans="1:7" x14ac:dyDescent="0.2">
      <c r="A214" s="106"/>
      <c r="B214" s="102" t="s">
        <v>309</v>
      </c>
      <c r="C214" s="103">
        <v>46029</v>
      </c>
      <c r="D214" s="102" t="s">
        <v>8549</v>
      </c>
      <c r="E214" s="102" t="s">
        <v>762</v>
      </c>
      <c r="F214" s="92">
        <v>697.11</v>
      </c>
      <c r="G214" s="92">
        <f t="shared" si="4"/>
        <v>4512106.7500000009</v>
      </c>
    </row>
    <row r="215" spans="1:7" x14ac:dyDescent="0.2">
      <c r="A215" s="106"/>
      <c r="B215" s="102" t="s">
        <v>309</v>
      </c>
      <c r="C215" s="103">
        <v>46029</v>
      </c>
      <c r="D215" s="102" t="s">
        <v>8549</v>
      </c>
      <c r="E215" s="102" t="s">
        <v>762</v>
      </c>
      <c r="F215" s="92">
        <v>70.72</v>
      </c>
      <c r="G215" s="92">
        <f t="shared" si="4"/>
        <v>4512177.4700000007</v>
      </c>
    </row>
    <row r="216" spans="1:7" x14ac:dyDescent="0.2">
      <c r="A216" s="106"/>
      <c r="B216" s="102" t="s">
        <v>309</v>
      </c>
      <c r="C216" s="103">
        <v>46029</v>
      </c>
      <c r="D216" s="102" t="s">
        <v>8549</v>
      </c>
      <c r="E216" s="102" t="s">
        <v>762</v>
      </c>
      <c r="F216" s="92">
        <v>40.409999999999997</v>
      </c>
      <c r="G216" s="92">
        <f t="shared" si="4"/>
        <v>4512217.8800000008</v>
      </c>
    </row>
    <row r="217" spans="1:7" x14ac:dyDescent="0.2">
      <c r="A217" s="106"/>
      <c r="B217" s="102" t="s">
        <v>309</v>
      </c>
      <c r="C217" s="103">
        <v>46029</v>
      </c>
      <c r="D217" s="102" t="s">
        <v>8549</v>
      </c>
      <c r="E217" s="102" t="s">
        <v>762</v>
      </c>
      <c r="F217" s="92">
        <v>10.1</v>
      </c>
      <c r="G217" s="92">
        <f t="shared" si="4"/>
        <v>4512227.9800000004</v>
      </c>
    </row>
    <row r="218" spans="1:7" x14ac:dyDescent="0.2">
      <c r="A218" s="106"/>
      <c r="B218" s="102" t="s">
        <v>309</v>
      </c>
      <c r="C218" s="103">
        <v>46029</v>
      </c>
      <c r="D218" s="102" t="s">
        <v>8549</v>
      </c>
      <c r="E218" s="102" t="s">
        <v>762</v>
      </c>
      <c r="F218" s="92">
        <v>80.819999999999993</v>
      </c>
      <c r="G218" s="92">
        <f t="shared" si="4"/>
        <v>4512308.8000000007</v>
      </c>
    </row>
    <row r="219" spans="1:7" x14ac:dyDescent="0.2">
      <c r="A219" s="106"/>
      <c r="B219" s="102" t="s">
        <v>309</v>
      </c>
      <c r="C219" s="103">
        <v>46029</v>
      </c>
      <c r="D219" s="102" t="s">
        <v>8549</v>
      </c>
      <c r="E219" s="102" t="s">
        <v>762</v>
      </c>
      <c r="F219" s="92">
        <v>1229.3699999999999</v>
      </c>
      <c r="G219" s="92">
        <f t="shared" si="4"/>
        <v>4513538.1700000009</v>
      </c>
    </row>
    <row r="220" spans="1:7" x14ac:dyDescent="0.2">
      <c r="A220" s="106"/>
      <c r="B220" s="102" t="s">
        <v>309</v>
      </c>
      <c r="C220" s="103">
        <v>46029</v>
      </c>
      <c r="D220" s="102" t="s">
        <v>8549</v>
      </c>
      <c r="E220" s="102" t="s">
        <v>762</v>
      </c>
      <c r="F220" s="92">
        <v>124.72</v>
      </c>
      <c r="G220" s="92">
        <f t="shared" si="4"/>
        <v>4513662.8900000006</v>
      </c>
    </row>
    <row r="221" spans="1:7" x14ac:dyDescent="0.2">
      <c r="A221" s="106"/>
      <c r="B221" s="102" t="s">
        <v>309</v>
      </c>
      <c r="C221" s="103">
        <v>46029</v>
      </c>
      <c r="D221" s="102" t="s">
        <v>8549</v>
      </c>
      <c r="E221" s="102" t="s">
        <v>762</v>
      </c>
      <c r="F221" s="92">
        <v>71.27</v>
      </c>
      <c r="G221" s="92">
        <f t="shared" si="4"/>
        <v>4513734.16</v>
      </c>
    </row>
    <row r="222" spans="1:7" x14ac:dyDescent="0.2">
      <c r="A222" s="106"/>
      <c r="B222" s="102" t="s">
        <v>309</v>
      </c>
      <c r="C222" s="103">
        <v>46029</v>
      </c>
      <c r="D222" s="102" t="s">
        <v>8549</v>
      </c>
      <c r="E222" s="102" t="s">
        <v>762</v>
      </c>
      <c r="F222" s="92">
        <v>17.82</v>
      </c>
      <c r="G222" s="92">
        <f t="shared" si="4"/>
        <v>4513751.9800000004</v>
      </c>
    </row>
    <row r="223" spans="1:7" x14ac:dyDescent="0.2">
      <c r="A223" s="106"/>
      <c r="B223" s="102" t="s">
        <v>309</v>
      </c>
      <c r="C223" s="103">
        <v>46029</v>
      </c>
      <c r="D223" s="102" t="s">
        <v>8549</v>
      </c>
      <c r="E223" s="102" t="s">
        <v>762</v>
      </c>
      <c r="F223" s="92">
        <v>142.54</v>
      </c>
      <c r="G223" s="92">
        <f t="shared" si="4"/>
        <v>4513894.5200000005</v>
      </c>
    </row>
    <row r="224" spans="1:7" x14ac:dyDescent="0.2">
      <c r="A224" s="106"/>
      <c r="B224" s="102" t="s">
        <v>309</v>
      </c>
      <c r="C224" s="103">
        <v>46029</v>
      </c>
      <c r="D224" s="102" t="s">
        <v>8549</v>
      </c>
      <c r="E224" s="102"/>
      <c r="F224" s="92">
        <v>-1860.24</v>
      </c>
      <c r="G224" s="92">
        <f t="shared" si="4"/>
        <v>4512034.28</v>
      </c>
    </row>
    <row r="225" spans="1:7" x14ac:dyDescent="0.2">
      <c r="A225" s="106"/>
      <c r="B225" s="102" t="s">
        <v>309</v>
      </c>
      <c r="C225" s="103">
        <v>46029</v>
      </c>
      <c r="D225" s="102" t="s">
        <v>8549</v>
      </c>
      <c r="E225" s="102"/>
      <c r="F225" s="92">
        <v>-188.72</v>
      </c>
      <c r="G225" s="92">
        <f t="shared" si="4"/>
        <v>4511845.5600000005</v>
      </c>
    </row>
    <row r="226" spans="1:7" x14ac:dyDescent="0.2">
      <c r="A226" s="106"/>
      <c r="B226" s="102" t="s">
        <v>309</v>
      </c>
      <c r="C226" s="103">
        <v>46029</v>
      </c>
      <c r="D226" s="102" t="s">
        <v>8549</v>
      </c>
      <c r="E226" s="102"/>
      <c r="F226" s="92">
        <v>-107.84</v>
      </c>
      <c r="G226" s="92">
        <f t="shared" si="4"/>
        <v>4511737.7200000007</v>
      </c>
    </row>
    <row r="227" spans="1:7" x14ac:dyDescent="0.2">
      <c r="A227" s="106"/>
      <c r="B227" s="102" t="s">
        <v>309</v>
      </c>
      <c r="C227" s="103">
        <v>46029</v>
      </c>
      <c r="D227" s="102" t="s">
        <v>8549</v>
      </c>
      <c r="E227" s="102"/>
      <c r="F227" s="92">
        <v>-26.96</v>
      </c>
      <c r="G227" s="92">
        <f t="shared" si="4"/>
        <v>4511710.7600000007</v>
      </c>
    </row>
    <row r="228" spans="1:7" x14ac:dyDescent="0.2">
      <c r="A228" s="106"/>
      <c r="B228" s="102" t="s">
        <v>309</v>
      </c>
      <c r="C228" s="103">
        <v>46029</v>
      </c>
      <c r="D228" s="102" t="s">
        <v>8549</v>
      </c>
      <c r="E228" s="102"/>
      <c r="F228" s="92">
        <v>-697.11</v>
      </c>
      <c r="G228" s="92">
        <f t="shared" si="4"/>
        <v>4511013.6500000004</v>
      </c>
    </row>
    <row r="229" spans="1:7" x14ac:dyDescent="0.2">
      <c r="A229" s="106"/>
      <c r="B229" s="102" t="s">
        <v>309</v>
      </c>
      <c r="C229" s="103">
        <v>46029</v>
      </c>
      <c r="D229" s="102" t="s">
        <v>8549</v>
      </c>
      <c r="E229" s="102"/>
      <c r="F229" s="92">
        <v>-70.72</v>
      </c>
      <c r="G229" s="92">
        <f t="shared" si="4"/>
        <v>4510942.9300000006</v>
      </c>
    </row>
    <row r="230" spans="1:7" x14ac:dyDescent="0.2">
      <c r="A230" s="106"/>
      <c r="B230" s="102" t="s">
        <v>309</v>
      </c>
      <c r="C230" s="103">
        <v>46029</v>
      </c>
      <c r="D230" s="102" t="s">
        <v>8549</v>
      </c>
      <c r="E230" s="102"/>
      <c r="F230" s="92">
        <v>-40.409999999999997</v>
      </c>
      <c r="G230" s="92">
        <f t="shared" si="4"/>
        <v>4510902.5200000005</v>
      </c>
    </row>
    <row r="231" spans="1:7" x14ac:dyDescent="0.2">
      <c r="A231" s="106"/>
      <c r="B231" s="102" t="s">
        <v>309</v>
      </c>
      <c r="C231" s="103">
        <v>46029</v>
      </c>
      <c r="D231" s="102" t="s">
        <v>8549</v>
      </c>
      <c r="E231" s="102"/>
      <c r="F231" s="92">
        <v>-10.1</v>
      </c>
      <c r="G231" s="92">
        <f t="shared" si="4"/>
        <v>4510892.4200000009</v>
      </c>
    </row>
    <row r="232" spans="1:7" x14ac:dyDescent="0.2">
      <c r="A232" s="106"/>
      <c r="B232" s="102" t="s">
        <v>309</v>
      </c>
      <c r="C232" s="103">
        <v>46029</v>
      </c>
      <c r="D232" s="102" t="s">
        <v>8549</v>
      </c>
      <c r="E232" s="102"/>
      <c r="F232" s="92">
        <v>-215.68</v>
      </c>
      <c r="G232" s="92">
        <f t="shared" si="4"/>
        <v>4510676.7400000012</v>
      </c>
    </row>
    <row r="233" spans="1:7" x14ac:dyDescent="0.2">
      <c r="A233" s="106"/>
      <c r="B233" s="102" t="s">
        <v>309</v>
      </c>
      <c r="C233" s="103">
        <v>46029</v>
      </c>
      <c r="D233" s="102" t="s">
        <v>8549</v>
      </c>
      <c r="E233" s="102"/>
      <c r="F233" s="92">
        <v>-80.819999999999993</v>
      </c>
      <c r="G233" s="92">
        <f t="shared" si="4"/>
        <v>4510595.9200000009</v>
      </c>
    </row>
    <row r="234" spans="1:7" x14ac:dyDescent="0.2">
      <c r="A234" s="106"/>
      <c r="B234" s="102" t="s">
        <v>309</v>
      </c>
      <c r="C234" s="103">
        <v>46029</v>
      </c>
      <c r="D234" s="102" t="s">
        <v>8550</v>
      </c>
      <c r="E234" s="102" t="s">
        <v>604</v>
      </c>
      <c r="F234" s="92">
        <v>167.79</v>
      </c>
      <c r="G234" s="92">
        <f t="shared" si="4"/>
        <v>4510763.7100000009</v>
      </c>
    </row>
    <row r="235" spans="1:7" x14ac:dyDescent="0.2">
      <c r="A235" s="106"/>
      <c r="B235" s="102" t="s">
        <v>309</v>
      </c>
      <c r="C235" s="103">
        <v>46029</v>
      </c>
      <c r="D235" s="102" t="s">
        <v>8550</v>
      </c>
      <c r="E235" s="102"/>
      <c r="F235" s="92">
        <v>-167.79</v>
      </c>
      <c r="G235" s="92">
        <f t="shared" si="4"/>
        <v>4510595.9200000009</v>
      </c>
    </row>
    <row r="236" spans="1:7" x14ac:dyDescent="0.2">
      <c r="A236" s="106"/>
      <c r="B236" s="102" t="s">
        <v>309</v>
      </c>
      <c r="C236" s="103">
        <v>46029</v>
      </c>
      <c r="D236" s="102" t="s">
        <v>8551</v>
      </c>
      <c r="E236" s="102" t="s">
        <v>604</v>
      </c>
      <c r="F236" s="92">
        <v>1362</v>
      </c>
      <c r="G236" s="92">
        <f t="shared" si="4"/>
        <v>4511957.9200000009</v>
      </c>
    </row>
    <row r="237" spans="1:7" x14ac:dyDescent="0.2">
      <c r="A237" s="106"/>
      <c r="B237" s="102" t="s">
        <v>309</v>
      </c>
      <c r="C237" s="103">
        <v>46029</v>
      </c>
      <c r="D237" s="102" t="s">
        <v>8551</v>
      </c>
      <c r="E237" s="102"/>
      <c r="F237" s="92">
        <v>-1362</v>
      </c>
      <c r="G237" s="92">
        <f t="shared" si="4"/>
        <v>4510595.9200000009</v>
      </c>
    </row>
    <row r="238" spans="1:7" x14ac:dyDescent="0.2">
      <c r="A238" s="106"/>
      <c r="B238" s="102" t="s">
        <v>309</v>
      </c>
      <c r="C238" s="103">
        <v>46029</v>
      </c>
      <c r="D238" s="102" t="s">
        <v>8552</v>
      </c>
      <c r="E238" s="102" t="s">
        <v>604</v>
      </c>
      <c r="F238" s="92">
        <v>1385.48</v>
      </c>
      <c r="G238" s="92">
        <f t="shared" si="4"/>
        <v>4511981.4000000013</v>
      </c>
    </row>
    <row r="239" spans="1:7" x14ac:dyDescent="0.2">
      <c r="A239" s="106"/>
      <c r="B239" s="102" t="s">
        <v>309</v>
      </c>
      <c r="C239" s="103">
        <v>46029</v>
      </c>
      <c r="D239" s="102" t="s">
        <v>8552</v>
      </c>
      <c r="E239" s="102"/>
      <c r="F239" s="92">
        <v>-1385.48</v>
      </c>
      <c r="G239" s="92">
        <f t="shared" si="4"/>
        <v>4510595.9200000009</v>
      </c>
    </row>
    <row r="240" spans="1:7" x14ac:dyDescent="0.2">
      <c r="A240" s="106"/>
      <c r="B240" s="102" t="s">
        <v>309</v>
      </c>
      <c r="C240" s="103">
        <v>46029</v>
      </c>
      <c r="D240" s="102" t="s">
        <v>8553</v>
      </c>
      <c r="E240" s="102" t="s">
        <v>604</v>
      </c>
      <c r="F240" s="92">
        <v>767.5</v>
      </c>
      <c r="G240" s="92">
        <f t="shared" si="4"/>
        <v>4511363.4200000009</v>
      </c>
    </row>
    <row r="241" spans="1:7" x14ac:dyDescent="0.2">
      <c r="A241" s="106"/>
      <c r="B241" s="102" t="s">
        <v>309</v>
      </c>
      <c r="C241" s="103">
        <v>46029</v>
      </c>
      <c r="D241" s="102" t="s">
        <v>8553</v>
      </c>
      <c r="E241" s="102"/>
      <c r="F241" s="92">
        <v>-767.5</v>
      </c>
      <c r="G241" s="92">
        <f t="shared" si="4"/>
        <v>4510595.9200000009</v>
      </c>
    </row>
    <row r="242" spans="1:7" x14ac:dyDescent="0.2">
      <c r="A242" s="106"/>
      <c r="B242" s="102" t="s">
        <v>309</v>
      </c>
      <c r="C242" s="103">
        <v>46029</v>
      </c>
      <c r="D242" s="102" t="s">
        <v>8554</v>
      </c>
      <c r="E242" s="102" t="s">
        <v>604</v>
      </c>
      <c r="F242" s="92">
        <v>706.94</v>
      </c>
      <c r="G242" s="92">
        <f t="shared" si="4"/>
        <v>4511302.8600000013</v>
      </c>
    </row>
    <row r="243" spans="1:7" x14ac:dyDescent="0.2">
      <c r="A243" s="106"/>
      <c r="B243" s="102" t="s">
        <v>309</v>
      </c>
      <c r="C243" s="103">
        <v>46029</v>
      </c>
      <c r="D243" s="102" t="s">
        <v>8554</v>
      </c>
      <c r="E243" s="102"/>
      <c r="F243" s="92">
        <v>-706.94</v>
      </c>
      <c r="G243" s="92">
        <f t="shared" si="4"/>
        <v>4510595.9200000009</v>
      </c>
    </row>
    <row r="244" spans="1:7" x14ac:dyDescent="0.2">
      <c r="A244" s="106"/>
      <c r="B244" s="102" t="s">
        <v>309</v>
      </c>
      <c r="C244" s="103">
        <v>46029</v>
      </c>
      <c r="D244" s="102" t="s">
        <v>8555</v>
      </c>
      <c r="E244" s="102" t="s">
        <v>604</v>
      </c>
      <c r="F244" s="92">
        <v>227.82</v>
      </c>
      <c r="G244" s="92">
        <f t="shared" si="4"/>
        <v>4510823.7400000012</v>
      </c>
    </row>
    <row r="245" spans="1:7" x14ac:dyDescent="0.2">
      <c r="A245" s="106"/>
      <c r="B245" s="102" t="s">
        <v>309</v>
      </c>
      <c r="C245" s="103">
        <v>46029</v>
      </c>
      <c r="D245" s="102" t="s">
        <v>8555</v>
      </c>
      <c r="E245" s="102"/>
      <c r="F245" s="92">
        <v>-227.82</v>
      </c>
      <c r="G245" s="92">
        <f t="shared" si="4"/>
        <v>4510595.9200000009</v>
      </c>
    </row>
    <row r="246" spans="1:7" x14ac:dyDescent="0.2">
      <c r="A246" s="106"/>
      <c r="B246" s="102" t="s">
        <v>309</v>
      </c>
      <c r="C246" s="103">
        <v>46029</v>
      </c>
      <c r="D246" s="102" t="s">
        <v>8556</v>
      </c>
      <c r="E246" s="102" t="s">
        <v>604</v>
      </c>
      <c r="F246" s="92">
        <v>502.66</v>
      </c>
      <c r="G246" s="92">
        <f t="shared" si="4"/>
        <v>4511098.580000001</v>
      </c>
    </row>
    <row r="247" spans="1:7" x14ac:dyDescent="0.2">
      <c r="A247" s="106"/>
      <c r="B247" s="102" t="s">
        <v>309</v>
      </c>
      <c r="C247" s="103">
        <v>46029</v>
      </c>
      <c r="D247" s="102" t="s">
        <v>8556</v>
      </c>
      <c r="E247" s="102"/>
      <c r="F247" s="92">
        <v>-502.66</v>
      </c>
      <c r="G247" s="92">
        <f t="shared" si="4"/>
        <v>4510595.9200000009</v>
      </c>
    </row>
    <row r="248" spans="1:7" x14ac:dyDescent="0.2">
      <c r="A248" s="106"/>
      <c r="B248" s="102" t="s">
        <v>309</v>
      </c>
      <c r="C248" s="103">
        <v>46029</v>
      </c>
      <c r="D248" s="102" t="s">
        <v>8557</v>
      </c>
      <c r="E248" s="102" t="s">
        <v>604</v>
      </c>
      <c r="F248" s="92">
        <v>1381</v>
      </c>
      <c r="G248" s="92">
        <f t="shared" si="4"/>
        <v>4511976.9200000009</v>
      </c>
    </row>
    <row r="249" spans="1:7" x14ac:dyDescent="0.2">
      <c r="A249" s="106"/>
      <c r="B249" s="102" t="s">
        <v>309</v>
      </c>
      <c r="C249" s="103">
        <v>46029</v>
      </c>
      <c r="D249" s="102" t="s">
        <v>8557</v>
      </c>
      <c r="E249" s="102"/>
      <c r="F249" s="92">
        <v>-1381</v>
      </c>
      <c r="G249" s="92">
        <f t="shared" si="4"/>
        <v>4510595.9200000009</v>
      </c>
    </row>
    <row r="250" spans="1:7" x14ac:dyDescent="0.2">
      <c r="A250" s="106"/>
      <c r="B250" s="102" t="s">
        <v>309</v>
      </c>
      <c r="C250" s="103">
        <v>46029</v>
      </c>
      <c r="D250" s="102" t="s">
        <v>8558</v>
      </c>
      <c r="E250" s="102" t="s">
        <v>604</v>
      </c>
      <c r="F250" s="92">
        <v>825</v>
      </c>
      <c r="G250" s="92">
        <f t="shared" si="4"/>
        <v>4511420.9200000009</v>
      </c>
    </row>
    <row r="251" spans="1:7" x14ac:dyDescent="0.2">
      <c r="A251" s="106"/>
      <c r="B251" s="102" t="s">
        <v>309</v>
      </c>
      <c r="C251" s="103">
        <v>46029</v>
      </c>
      <c r="D251" s="102" t="s">
        <v>8558</v>
      </c>
      <c r="E251" s="102" t="s">
        <v>604</v>
      </c>
      <c r="F251" s="92">
        <v>87.75</v>
      </c>
      <c r="G251" s="92">
        <f t="shared" si="4"/>
        <v>4511508.6700000009</v>
      </c>
    </row>
    <row r="252" spans="1:7" x14ac:dyDescent="0.2">
      <c r="A252" s="106"/>
      <c r="B252" s="102" t="s">
        <v>309</v>
      </c>
      <c r="C252" s="103">
        <v>46029</v>
      </c>
      <c r="D252" s="102" t="s">
        <v>8558</v>
      </c>
      <c r="E252" s="102" t="s">
        <v>604</v>
      </c>
      <c r="F252" s="92">
        <v>126.5</v>
      </c>
      <c r="G252" s="92">
        <f t="shared" si="4"/>
        <v>4511635.1700000009</v>
      </c>
    </row>
    <row r="253" spans="1:7" x14ac:dyDescent="0.2">
      <c r="A253" s="106"/>
      <c r="B253" s="102" t="s">
        <v>309</v>
      </c>
      <c r="C253" s="103">
        <v>46029</v>
      </c>
      <c r="D253" s="102" t="s">
        <v>8558</v>
      </c>
      <c r="E253" s="102"/>
      <c r="F253" s="92">
        <v>-825</v>
      </c>
      <c r="G253" s="92">
        <f t="shared" si="4"/>
        <v>4510810.1700000009</v>
      </c>
    </row>
    <row r="254" spans="1:7" x14ac:dyDescent="0.2">
      <c r="A254" s="106"/>
      <c r="B254" s="102" t="s">
        <v>309</v>
      </c>
      <c r="C254" s="103">
        <v>46029</v>
      </c>
      <c r="D254" s="102" t="s">
        <v>8558</v>
      </c>
      <c r="E254" s="102"/>
      <c r="F254" s="92">
        <v>-39</v>
      </c>
      <c r="G254" s="92">
        <f t="shared" si="4"/>
        <v>4510771.1700000009</v>
      </c>
    </row>
    <row r="255" spans="1:7" x14ac:dyDescent="0.2">
      <c r="A255" s="106"/>
      <c r="B255" s="102" t="s">
        <v>309</v>
      </c>
      <c r="C255" s="103">
        <v>46029</v>
      </c>
      <c r="D255" s="102" t="s">
        <v>8559</v>
      </c>
      <c r="E255" s="102" t="s">
        <v>604</v>
      </c>
      <c r="F255" s="92">
        <v>1786.64</v>
      </c>
      <c r="G255" s="92">
        <f t="shared" si="4"/>
        <v>4512557.8100000005</v>
      </c>
    </row>
    <row r="256" spans="1:7" x14ac:dyDescent="0.2">
      <c r="A256" s="106"/>
      <c r="B256" s="102" t="s">
        <v>309</v>
      </c>
      <c r="C256" s="103">
        <v>46029</v>
      </c>
      <c r="D256" s="102" t="s">
        <v>8559</v>
      </c>
      <c r="E256" s="102" t="s">
        <v>604</v>
      </c>
      <c r="F256" s="92">
        <v>206.75</v>
      </c>
      <c r="G256" s="92">
        <f t="shared" si="4"/>
        <v>4512764.5600000005</v>
      </c>
    </row>
    <row r="257" spans="1:7" x14ac:dyDescent="0.2">
      <c r="A257" s="106"/>
      <c r="B257" s="102" t="s">
        <v>309</v>
      </c>
      <c r="C257" s="103">
        <v>46029</v>
      </c>
      <c r="D257" s="102" t="s">
        <v>8559</v>
      </c>
      <c r="E257" s="102" t="s">
        <v>604</v>
      </c>
      <c r="F257" s="92">
        <v>21.89</v>
      </c>
      <c r="G257" s="92">
        <f t="shared" si="4"/>
        <v>4512786.45</v>
      </c>
    </row>
    <row r="258" spans="1:7" x14ac:dyDescent="0.2">
      <c r="A258" s="106"/>
      <c r="B258" s="102" t="s">
        <v>309</v>
      </c>
      <c r="C258" s="103">
        <v>46029</v>
      </c>
      <c r="D258" s="102" t="s">
        <v>8559</v>
      </c>
      <c r="E258" s="102" t="s">
        <v>604</v>
      </c>
      <c r="F258" s="92">
        <v>1528</v>
      </c>
      <c r="G258" s="92">
        <f t="shared" si="4"/>
        <v>4514314.45</v>
      </c>
    </row>
    <row r="259" spans="1:7" x14ac:dyDescent="0.2">
      <c r="A259" s="106"/>
      <c r="B259" s="102" t="s">
        <v>309</v>
      </c>
      <c r="C259" s="103">
        <v>46029</v>
      </c>
      <c r="D259" s="102" t="s">
        <v>8559</v>
      </c>
      <c r="E259" s="102" t="s">
        <v>604</v>
      </c>
      <c r="F259" s="92">
        <v>7936.25</v>
      </c>
      <c r="G259" s="92">
        <f t="shared" si="4"/>
        <v>4522250.7</v>
      </c>
    </row>
    <row r="260" spans="1:7" x14ac:dyDescent="0.2">
      <c r="A260" s="106"/>
      <c r="B260" s="102" t="s">
        <v>309</v>
      </c>
      <c r="C260" s="103">
        <v>46029</v>
      </c>
      <c r="D260" s="102" t="s">
        <v>8559</v>
      </c>
      <c r="E260" s="102" t="s">
        <v>604</v>
      </c>
      <c r="F260" s="92">
        <v>271.08999999999997</v>
      </c>
      <c r="G260" s="92">
        <f t="shared" si="4"/>
        <v>4522521.79</v>
      </c>
    </row>
    <row r="261" spans="1:7" x14ac:dyDescent="0.2">
      <c r="A261" s="106"/>
      <c r="B261" s="102" t="s">
        <v>309</v>
      </c>
      <c r="C261" s="103">
        <v>46029</v>
      </c>
      <c r="D261" s="102" t="s">
        <v>8559</v>
      </c>
      <c r="E261" s="102" t="s">
        <v>604</v>
      </c>
      <c r="F261" s="92">
        <v>1868.6</v>
      </c>
      <c r="G261" s="92">
        <f t="shared" si="4"/>
        <v>4524390.3899999997</v>
      </c>
    </row>
    <row r="262" spans="1:7" x14ac:dyDescent="0.2">
      <c r="A262" s="106"/>
      <c r="B262" s="102" t="s">
        <v>309</v>
      </c>
      <c r="C262" s="103">
        <v>46029</v>
      </c>
      <c r="D262" s="102" t="s">
        <v>8559</v>
      </c>
      <c r="E262" s="102" t="s">
        <v>604</v>
      </c>
      <c r="F262" s="92">
        <v>29</v>
      </c>
      <c r="G262" s="92">
        <f t="shared" si="4"/>
        <v>4524419.3899999997</v>
      </c>
    </row>
    <row r="263" spans="1:7" x14ac:dyDescent="0.2">
      <c r="A263" s="106"/>
      <c r="B263" s="102" t="s">
        <v>309</v>
      </c>
      <c r="C263" s="103">
        <v>46029</v>
      </c>
      <c r="D263" s="102" t="s">
        <v>8559</v>
      </c>
      <c r="E263" s="102" t="s">
        <v>604</v>
      </c>
      <c r="F263" s="92">
        <v>358.67</v>
      </c>
      <c r="G263" s="92">
        <f t="shared" si="4"/>
        <v>4524778.0599999996</v>
      </c>
    </row>
    <row r="264" spans="1:7" x14ac:dyDescent="0.2">
      <c r="A264" s="106"/>
      <c r="B264" s="102" t="s">
        <v>309</v>
      </c>
      <c r="C264" s="103">
        <v>46029</v>
      </c>
      <c r="D264" s="102" t="s">
        <v>8559</v>
      </c>
      <c r="E264" s="102" t="s">
        <v>604</v>
      </c>
      <c r="F264" s="92">
        <v>1572.9</v>
      </c>
      <c r="G264" s="92">
        <f t="shared" si="4"/>
        <v>4526350.96</v>
      </c>
    </row>
    <row r="265" spans="1:7" x14ac:dyDescent="0.2">
      <c r="A265" s="106"/>
      <c r="B265" s="102" t="s">
        <v>309</v>
      </c>
      <c r="C265" s="103">
        <v>46029</v>
      </c>
      <c r="D265" s="102" t="s">
        <v>8559</v>
      </c>
      <c r="E265" s="102" t="s">
        <v>604</v>
      </c>
      <c r="F265" s="92">
        <v>1024.73</v>
      </c>
      <c r="G265" s="92">
        <f t="shared" si="4"/>
        <v>4527375.6900000004</v>
      </c>
    </row>
    <row r="266" spans="1:7" x14ac:dyDescent="0.2">
      <c r="A266" s="106"/>
      <c r="B266" s="102" t="s">
        <v>309</v>
      </c>
      <c r="C266" s="103">
        <v>46029</v>
      </c>
      <c r="D266" s="102" t="s">
        <v>8559</v>
      </c>
      <c r="E266" s="102" t="s">
        <v>604</v>
      </c>
      <c r="F266" s="92">
        <v>1223.8399999999999</v>
      </c>
      <c r="G266" s="92">
        <f t="shared" si="4"/>
        <v>4528599.53</v>
      </c>
    </row>
    <row r="267" spans="1:7" x14ac:dyDescent="0.2">
      <c r="A267" s="106"/>
      <c r="B267" s="102" t="s">
        <v>309</v>
      </c>
      <c r="C267" s="103">
        <v>46029</v>
      </c>
      <c r="D267" s="102" t="s">
        <v>8559</v>
      </c>
      <c r="E267" s="102" t="s">
        <v>604</v>
      </c>
      <c r="F267" s="92">
        <v>978.23</v>
      </c>
      <c r="G267" s="92">
        <f t="shared" si="4"/>
        <v>4529577.7600000007</v>
      </c>
    </row>
    <row r="268" spans="1:7" x14ac:dyDescent="0.2">
      <c r="A268" s="106"/>
      <c r="B268" s="102" t="s">
        <v>309</v>
      </c>
      <c r="C268" s="103">
        <v>46029</v>
      </c>
      <c r="D268" s="102" t="s">
        <v>8559</v>
      </c>
      <c r="E268" s="102" t="s">
        <v>604</v>
      </c>
      <c r="F268" s="92">
        <v>767.6</v>
      </c>
      <c r="G268" s="92">
        <f t="shared" si="4"/>
        <v>4530345.3600000003</v>
      </c>
    </row>
    <row r="269" spans="1:7" x14ac:dyDescent="0.2">
      <c r="A269" s="106"/>
      <c r="B269" s="102" t="s">
        <v>309</v>
      </c>
      <c r="C269" s="103">
        <v>46029</v>
      </c>
      <c r="D269" s="102" t="s">
        <v>8559</v>
      </c>
      <c r="E269" s="102" t="s">
        <v>604</v>
      </c>
      <c r="F269" s="92">
        <v>11181.8</v>
      </c>
      <c r="G269" s="92">
        <f t="shared" ref="G269:G332" si="5">G268+F269</f>
        <v>4541527.16</v>
      </c>
    </row>
    <row r="270" spans="1:7" x14ac:dyDescent="0.2">
      <c r="A270" s="106"/>
      <c r="B270" s="102" t="s">
        <v>309</v>
      </c>
      <c r="C270" s="103">
        <v>46029</v>
      </c>
      <c r="D270" s="102" t="s">
        <v>8559</v>
      </c>
      <c r="E270" s="102" t="s">
        <v>604</v>
      </c>
      <c r="F270" s="92">
        <v>51</v>
      </c>
      <c r="G270" s="92">
        <f t="shared" si="5"/>
        <v>4541578.16</v>
      </c>
    </row>
    <row r="271" spans="1:7" x14ac:dyDescent="0.2">
      <c r="A271" s="106"/>
      <c r="B271" s="102" t="s">
        <v>309</v>
      </c>
      <c r="C271" s="103">
        <v>46029</v>
      </c>
      <c r="D271" s="102" t="s">
        <v>8559</v>
      </c>
      <c r="E271" s="102" t="s">
        <v>604</v>
      </c>
      <c r="F271" s="92">
        <v>45</v>
      </c>
      <c r="G271" s="92">
        <f t="shared" si="5"/>
        <v>4541623.16</v>
      </c>
    </row>
    <row r="272" spans="1:7" x14ac:dyDescent="0.2">
      <c r="A272" s="106"/>
      <c r="B272" s="102" t="s">
        <v>309</v>
      </c>
      <c r="C272" s="103">
        <v>46029</v>
      </c>
      <c r="D272" s="102" t="s">
        <v>8559</v>
      </c>
      <c r="E272" s="102" t="s">
        <v>604</v>
      </c>
      <c r="F272" s="92">
        <v>560.76</v>
      </c>
      <c r="G272" s="92">
        <f t="shared" si="5"/>
        <v>4542183.92</v>
      </c>
    </row>
    <row r="273" spans="1:7" x14ac:dyDescent="0.2">
      <c r="A273" s="106"/>
      <c r="B273" s="102" t="s">
        <v>309</v>
      </c>
      <c r="C273" s="103">
        <v>46029</v>
      </c>
      <c r="D273" s="102" t="s">
        <v>8559</v>
      </c>
      <c r="E273" s="102" t="s">
        <v>604</v>
      </c>
      <c r="F273" s="92">
        <v>533.88</v>
      </c>
      <c r="G273" s="92">
        <f t="shared" si="5"/>
        <v>4542717.8</v>
      </c>
    </row>
    <row r="274" spans="1:7" x14ac:dyDescent="0.2">
      <c r="A274" s="106"/>
      <c r="B274" s="102" t="s">
        <v>309</v>
      </c>
      <c r="C274" s="103">
        <v>46029</v>
      </c>
      <c r="D274" s="102" t="s">
        <v>8559</v>
      </c>
      <c r="E274" s="102" t="s">
        <v>604</v>
      </c>
      <c r="F274" s="92">
        <v>724.45</v>
      </c>
      <c r="G274" s="92">
        <f t="shared" si="5"/>
        <v>4543442.25</v>
      </c>
    </row>
    <row r="275" spans="1:7" x14ac:dyDescent="0.2">
      <c r="A275" s="106"/>
      <c r="B275" s="102" t="s">
        <v>309</v>
      </c>
      <c r="C275" s="103">
        <v>46029</v>
      </c>
      <c r="D275" s="102" t="s">
        <v>8559</v>
      </c>
      <c r="E275" s="102" t="s">
        <v>604</v>
      </c>
      <c r="F275" s="92">
        <v>197.7</v>
      </c>
      <c r="G275" s="92">
        <f t="shared" si="5"/>
        <v>4543639.95</v>
      </c>
    </row>
    <row r="276" spans="1:7" x14ac:dyDescent="0.2">
      <c r="A276" s="106"/>
      <c r="B276" s="102" t="s">
        <v>309</v>
      </c>
      <c r="C276" s="103">
        <v>46029</v>
      </c>
      <c r="D276" s="102" t="s">
        <v>8559</v>
      </c>
      <c r="E276" s="102" t="s">
        <v>604</v>
      </c>
      <c r="F276" s="92">
        <v>194.45</v>
      </c>
      <c r="G276" s="92">
        <f t="shared" si="5"/>
        <v>4543834.4000000004</v>
      </c>
    </row>
    <row r="277" spans="1:7" x14ac:dyDescent="0.2">
      <c r="A277" s="106"/>
      <c r="B277" s="102" t="s">
        <v>309</v>
      </c>
      <c r="C277" s="103">
        <v>46029</v>
      </c>
      <c r="D277" s="102" t="s">
        <v>8559</v>
      </c>
      <c r="E277" s="102" t="s">
        <v>604</v>
      </c>
      <c r="F277" s="92">
        <v>895.3</v>
      </c>
      <c r="G277" s="92">
        <f t="shared" si="5"/>
        <v>4544729.7</v>
      </c>
    </row>
    <row r="278" spans="1:7" x14ac:dyDescent="0.2">
      <c r="A278" s="106"/>
      <c r="B278" s="102" t="s">
        <v>309</v>
      </c>
      <c r="C278" s="103">
        <v>46029</v>
      </c>
      <c r="D278" s="102" t="s">
        <v>8559</v>
      </c>
      <c r="E278" s="102" t="s">
        <v>604</v>
      </c>
      <c r="F278" s="92">
        <v>1677.8</v>
      </c>
      <c r="G278" s="92">
        <f t="shared" si="5"/>
        <v>4546407.5</v>
      </c>
    </row>
    <row r="279" spans="1:7" x14ac:dyDescent="0.2">
      <c r="A279" s="106"/>
      <c r="B279" s="102" t="s">
        <v>309</v>
      </c>
      <c r="C279" s="103">
        <v>46029</v>
      </c>
      <c r="D279" s="102" t="s">
        <v>8559</v>
      </c>
      <c r="E279" s="102" t="s">
        <v>604</v>
      </c>
      <c r="F279" s="92">
        <v>355.65</v>
      </c>
      <c r="G279" s="92">
        <f t="shared" si="5"/>
        <v>4546763.1500000004</v>
      </c>
    </row>
    <row r="280" spans="1:7" x14ac:dyDescent="0.2">
      <c r="A280" s="106"/>
      <c r="B280" s="102" t="s">
        <v>309</v>
      </c>
      <c r="C280" s="103">
        <v>46029</v>
      </c>
      <c r="D280" s="102" t="s">
        <v>8559</v>
      </c>
      <c r="E280" s="102" t="s">
        <v>604</v>
      </c>
      <c r="F280" s="92">
        <v>2739.4</v>
      </c>
      <c r="G280" s="92">
        <f t="shared" si="5"/>
        <v>4549502.5500000007</v>
      </c>
    </row>
    <row r="281" spans="1:7" x14ac:dyDescent="0.2">
      <c r="A281" s="106"/>
      <c r="B281" s="102" t="s">
        <v>309</v>
      </c>
      <c r="C281" s="103">
        <v>46029</v>
      </c>
      <c r="D281" s="102" t="s">
        <v>8559</v>
      </c>
      <c r="E281" s="102" t="s">
        <v>604</v>
      </c>
      <c r="F281" s="92">
        <v>355.65</v>
      </c>
      <c r="G281" s="92">
        <f t="shared" si="5"/>
        <v>4549858.2000000011</v>
      </c>
    </row>
    <row r="282" spans="1:7" x14ac:dyDescent="0.2">
      <c r="A282" s="106"/>
      <c r="B282" s="102" t="s">
        <v>309</v>
      </c>
      <c r="C282" s="103">
        <v>46029</v>
      </c>
      <c r="D282" s="102" t="s">
        <v>8559</v>
      </c>
      <c r="E282" s="102" t="s">
        <v>604</v>
      </c>
      <c r="F282" s="92">
        <v>2205.66</v>
      </c>
      <c r="G282" s="92">
        <f t="shared" si="5"/>
        <v>4552063.8600000013</v>
      </c>
    </row>
    <row r="283" spans="1:7" x14ac:dyDescent="0.2">
      <c r="A283" s="106"/>
      <c r="B283" s="102" t="s">
        <v>309</v>
      </c>
      <c r="C283" s="103">
        <v>46029</v>
      </c>
      <c r="D283" s="102" t="s">
        <v>8559</v>
      </c>
      <c r="E283" s="102" t="s">
        <v>604</v>
      </c>
      <c r="F283" s="92">
        <v>2175.39</v>
      </c>
      <c r="G283" s="92">
        <f t="shared" si="5"/>
        <v>4554239.2500000009</v>
      </c>
    </row>
    <row r="284" spans="1:7" x14ac:dyDescent="0.2">
      <c r="A284" s="106"/>
      <c r="B284" s="102" t="s">
        <v>309</v>
      </c>
      <c r="C284" s="103">
        <v>46029</v>
      </c>
      <c r="D284" s="102" t="s">
        <v>8559</v>
      </c>
      <c r="E284" s="102" t="s">
        <v>604</v>
      </c>
      <c r="F284" s="92">
        <v>716.9</v>
      </c>
      <c r="G284" s="92">
        <f t="shared" si="5"/>
        <v>4554956.1500000013</v>
      </c>
    </row>
    <row r="285" spans="1:7" x14ac:dyDescent="0.2">
      <c r="A285" s="106"/>
      <c r="B285" s="102" t="s">
        <v>309</v>
      </c>
      <c r="C285" s="103">
        <v>46029</v>
      </c>
      <c r="D285" s="102" t="s">
        <v>8559</v>
      </c>
      <c r="E285" s="102"/>
      <c r="F285" s="92">
        <v>-51</v>
      </c>
      <c r="G285" s="92">
        <f t="shared" si="5"/>
        <v>4554905.1500000013</v>
      </c>
    </row>
    <row r="286" spans="1:7" x14ac:dyDescent="0.2">
      <c r="A286" s="106"/>
      <c r="B286" s="102" t="s">
        <v>309</v>
      </c>
      <c r="C286" s="103">
        <v>46029</v>
      </c>
      <c r="D286" s="102" t="s">
        <v>8559</v>
      </c>
      <c r="E286" s="102"/>
      <c r="F286" s="92">
        <v>-29</v>
      </c>
      <c r="G286" s="92">
        <f t="shared" si="5"/>
        <v>4554876.1500000013</v>
      </c>
    </row>
    <row r="287" spans="1:7" x14ac:dyDescent="0.2">
      <c r="A287" s="106"/>
      <c r="B287" s="102" t="s">
        <v>309</v>
      </c>
      <c r="C287" s="103">
        <v>46029</v>
      </c>
      <c r="D287" s="102" t="s">
        <v>8559</v>
      </c>
      <c r="E287" s="102"/>
      <c r="F287" s="92">
        <v>-2739.4</v>
      </c>
      <c r="G287" s="92">
        <f t="shared" si="5"/>
        <v>4552136.7500000009</v>
      </c>
    </row>
    <row r="288" spans="1:7" x14ac:dyDescent="0.2">
      <c r="A288" s="106"/>
      <c r="B288" s="102" t="s">
        <v>309</v>
      </c>
      <c r="C288" s="103">
        <v>46029</v>
      </c>
      <c r="D288" s="102" t="s">
        <v>8559</v>
      </c>
      <c r="E288" s="102"/>
      <c r="F288" s="92">
        <v>-355.65</v>
      </c>
      <c r="G288" s="92">
        <f t="shared" si="5"/>
        <v>4551781.1000000006</v>
      </c>
    </row>
    <row r="289" spans="1:7" x14ac:dyDescent="0.2">
      <c r="A289" s="106"/>
      <c r="B289" s="102" t="s">
        <v>309</v>
      </c>
      <c r="C289" s="103">
        <v>46029</v>
      </c>
      <c r="D289" s="102" t="s">
        <v>8559</v>
      </c>
      <c r="E289" s="102"/>
      <c r="F289" s="92">
        <v>-6.89</v>
      </c>
      <c r="G289" s="92">
        <f t="shared" si="5"/>
        <v>4551774.2100000009</v>
      </c>
    </row>
    <row r="290" spans="1:7" x14ac:dyDescent="0.2">
      <c r="A290" s="106"/>
      <c r="B290" s="102" t="s">
        <v>309</v>
      </c>
      <c r="C290" s="103">
        <v>46029</v>
      </c>
      <c r="D290" s="102" t="s">
        <v>8559</v>
      </c>
      <c r="E290" s="102"/>
      <c r="F290" s="92">
        <v>-1786.64</v>
      </c>
      <c r="G290" s="92">
        <f t="shared" si="5"/>
        <v>4549987.5700000012</v>
      </c>
    </row>
    <row r="291" spans="1:7" x14ac:dyDescent="0.2">
      <c r="A291" s="106"/>
      <c r="B291" s="102" t="s">
        <v>309</v>
      </c>
      <c r="C291" s="103">
        <v>46029</v>
      </c>
      <c r="D291" s="102" t="s">
        <v>8559</v>
      </c>
      <c r="E291" s="102"/>
      <c r="F291" s="92">
        <v>-206.75</v>
      </c>
      <c r="G291" s="92">
        <f t="shared" si="5"/>
        <v>4549780.8200000012</v>
      </c>
    </row>
    <row r="292" spans="1:7" x14ac:dyDescent="0.2">
      <c r="A292" s="106"/>
      <c r="B292" s="102" t="s">
        <v>309</v>
      </c>
      <c r="C292" s="103">
        <v>46029</v>
      </c>
      <c r="D292" s="102" t="s">
        <v>8559</v>
      </c>
      <c r="E292" s="102"/>
      <c r="F292" s="92">
        <v>-7936.25</v>
      </c>
      <c r="G292" s="92">
        <f t="shared" si="5"/>
        <v>4541844.5700000012</v>
      </c>
    </row>
    <row r="293" spans="1:7" x14ac:dyDescent="0.2">
      <c r="A293" s="106"/>
      <c r="B293" s="102" t="s">
        <v>309</v>
      </c>
      <c r="C293" s="103">
        <v>46029</v>
      </c>
      <c r="D293" s="102" t="s">
        <v>8559</v>
      </c>
      <c r="E293" s="102"/>
      <c r="F293" s="92">
        <v>-358.67</v>
      </c>
      <c r="G293" s="92">
        <f t="shared" si="5"/>
        <v>4541485.9000000013</v>
      </c>
    </row>
    <row r="294" spans="1:7" x14ac:dyDescent="0.2">
      <c r="A294" s="106"/>
      <c r="B294" s="102" t="s">
        <v>309</v>
      </c>
      <c r="C294" s="103">
        <v>46029</v>
      </c>
      <c r="D294" s="102" t="s">
        <v>8559</v>
      </c>
      <c r="E294" s="102"/>
      <c r="F294" s="92">
        <v>-271.08999999999997</v>
      </c>
      <c r="G294" s="92">
        <f t="shared" si="5"/>
        <v>4541214.8100000015</v>
      </c>
    </row>
    <row r="295" spans="1:7" x14ac:dyDescent="0.2">
      <c r="A295" s="106"/>
      <c r="B295" s="102" t="s">
        <v>309</v>
      </c>
      <c r="C295" s="103">
        <v>46029</v>
      </c>
      <c r="D295" s="102" t="s">
        <v>8559</v>
      </c>
      <c r="E295" s="102"/>
      <c r="F295" s="92">
        <v>-533.88</v>
      </c>
      <c r="G295" s="92">
        <f t="shared" si="5"/>
        <v>4540680.9300000016</v>
      </c>
    </row>
    <row r="296" spans="1:7" x14ac:dyDescent="0.2">
      <c r="A296" s="106"/>
      <c r="B296" s="102" t="s">
        <v>309</v>
      </c>
      <c r="C296" s="103">
        <v>46029</v>
      </c>
      <c r="D296" s="102" t="s">
        <v>8559</v>
      </c>
      <c r="E296" s="102"/>
      <c r="F296" s="92">
        <v>-1572.9</v>
      </c>
      <c r="G296" s="92">
        <f t="shared" si="5"/>
        <v>4539108.0300000012</v>
      </c>
    </row>
    <row r="297" spans="1:7" x14ac:dyDescent="0.2">
      <c r="A297" s="106"/>
      <c r="B297" s="102" t="s">
        <v>309</v>
      </c>
      <c r="C297" s="103">
        <v>46029</v>
      </c>
      <c r="D297" s="102" t="s">
        <v>8559</v>
      </c>
      <c r="E297" s="102"/>
      <c r="F297" s="92">
        <v>-978.23</v>
      </c>
      <c r="G297" s="92">
        <f t="shared" si="5"/>
        <v>4538129.8000000007</v>
      </c>
    </row>
    <row r="298" spans="1:7" x14ac:dyDescent="0.2">
      <c r="A298" s="106"/>
      <c r="B298" s="102" t="s">
        <v>309</v>
      </c>
      <c r="C298" s="103">
        <v>46029</v>
      </c>
      <c r="D298" s="102" t="s">
        <v>8559</v>
      </c>
      <c r="E298" s="102"/>
      <c r="F298" s="92">
        <v>-767.6</v>
      </c>
      <c r="G298" s="92">
        <f t="shared" si="5"/>
        <v>4537362.2000000011</v>
      </c>
    </row>
    <row r="299" spans="1:7" x14ac:dyDescent="0.2">
      <c r="A299" s="106"/>
      <c r="B299" s="102" t="s">
        <v>309</v>
      </c>
      <c r="C299" s="103">
        <v>46029</v>
      </c>
      <c r="D299" s="102" t="s">
        <v>8559</v>
      </c>
      <c r="E299" s="102"/>
      <c r="F299" s="92">
        <v>-560.76</v>
      </c>
      <c r="G299" s="92">
        <f t="shared" si="5"/>
        <v>4536801.4400000013</v>
      </c>
    </row>
    <row r="300" spans="1:7" x14ac:dyDescent="0.2">
      <c r="A300" s="106"/>
      <c r="B300" s="102" t="s">
        <v>309</v>
      </c>
      <c r="C300" s="103">
        <v>46029</v>
      </c>
      <c r="D300" s="102" t="s">
        <v>8559</v>
      </c>
      <c r="E300" s="102"/>
      <c r="F300" s="92">
        <v>-1024.73</v>
      </c>
      <c r="G300" s="92">
        <f t="shared" si="5"/>
        <v>4535776.7100000009</v>
      </c>
    </row>
    <row r="301" spans="1:7" x14ac:dyDescent="0.2">
      <c r="A301" s="106"/>
      <c r="B301" s="102" t="s">
        <v>309</v>
      </c>
      <c r="C301" s="103">
        <v>46029</v>
      </c>
      <c r="D301" s="102" t="s">
        <v>8559</v>
      </c>
      <c r="E301" s="102"/>
      <c r="F301" s="92">
        <v>-1223.8399999999999</v>
      </c>
      <c r="G301" s="92">
        <f t="shared" si="5"/>
        <v>4534552.870000001</v>
      </c>
    </row>
    <row r="302" spans="1:7" x14ac:dyDescent="0.2">
      <c r="A302" s="106"/>
      <c r="B302" s="102" t="s">
        <v>309</v>
      </c>
      <c r="C302" s="103">
        <v>46029</v>
      </c>
      <c r="D302" s="102" t="s">
        <v>8559</v>
      </c>
      <c r="E302" s="102"/>
      <c r="F302" s="92">
        <v>-724.45</v>
      </c>
      <c r="G302" s="92">
        <f t="shared" si="5"/>
        <v>4533828.4200000009</v>
      </c>
    </row>
    <row r="303" spans="1:7" x14ac:dyDescent="0.2">
      <c r="A303" s="106"/>
      <c r="B303" s="102" t="s">
        <v>309</v>
      </c>
      <c r="C303" s="103">
        <v>46029</v>
      </c>
      <c r="D303" s="102" t="s">
        <v>8559</v>
      </c>
      <c r="E303" s="102"/>
      <c r="F303" s="92">
        <v>-197.7</v>
      </c>
      <c r="G303" s="92">
        <f t="shared" si="5"/>
        <v>4533630.7200000007</v>
      </c>
    </row>
    <row r="304" spans="1:7" x14ac:dyDescent="0.2">
      <c r="A304" s="106"/>
      <c r="B304" s="102" t="s">
        <v>309</v>
      </c>
      <c r="C304" s="103">
        <v>46029</v>
      </c>
      <c r="D304" s="102" t="s">
        <v>8559</v>
      </c>
      <c r="E304" s="102"/>
      <c r="F304" s="92">
        <v>-194.45</v>
      </c>
      <c r="G304" s="92">
        <f t="shared" si="5"/>
        <v>4533436.2700000005</v>
      </c>
    </row>
    <row r="305" spans="1:7" x14ac:dyDescent="0.2">
      <c r="A305" s="106"/>
      <c r="B305" s="102" t="s">
        <v>309</v>
      </c>
      <c r="C305" s="103">
        <v>46029</v>
      </c>
      <c r="D305" s="102" t="s">
        <v>8559</v>
      </c>
      <c r="E305" s="102"/>
      <c r="F305" s="92">
        <v>-895.3</v>
      </c>
      <c r="G305" s="92">
        <f t="shared" si="5"/>
        <v>4532540.9700000007</v>
      </c>
    </row>
    <row r="306" spans="1:7" x14ac:dyDescent="0.2">
      <c r="A306" s="106"/>
      <c r="B306" s="102" t="s">
        <v>309</v>
      </c>
      <c r="C306" s="103">
        <v>46029</v>
      </c>
      <c r="D306" s="102" t="s">
        <v>8559</v>
      </c>
      <c r="E306" s="102"/>
      <c r="F306" s="92">
        <v>-1677.8</v>
      </c>
      <c r="G306" s="92">
        <f t="shared" si="5"/>
        <v>4530863.1700000009</v>
      </c>
    </row>
    <row r="307" spans="1:7" x14ac:dyDescent="0.2">
      <c r="A307" s="106"/>
      <c r="B307" s="102" t="s">
        <v>309</v>
      </c>
      <c r="C307" s="103">
        <v>46029</v>
      </c>
      <c r="D307" s="102" t="s">
        <v>8559</v>
      </c>
      <c r="E307" s="102"/>
      <c r="F307" s="92">
        <v>-355.65</v>
      </c>
      <c r="G307" s="92">
        <f t="shared" si="5"/>
        <v>4530507.5200000005</v>
      </c>
    </row>
    <row r="308" spans="1:7" x14ac:dyDescent="0.2">
      <c r="A308" s="106"/>
      <c r="B308" s="102" t="s">
        <v>309</v>
      </c>
      <c r="C308" s="103">
        <v>46029</v>
      </c>
      <c r="D308" s="102" t="s">
        <v>8559</v>
      </c>
      <c r="E308" s="102"/>
      <c r="F308" s="92">
        <v>-1868.6</v>
      </c>
      <c r="G308" s="92">
        <f t="shared" si="5"/>
        <v>4528638.9200000009</v>
      </c>
    </row>
    <row r="309" spans="1:7" x14ac:dyDescent="0.2">
      <c r="A309" s="106"/>
      <c r="B309" s="102" t="s">
        <v>309</v>
      </c>
      <c r="C309" s="103">
        <v>46029</v>
      </c>
      <c r="D309" s="102" t="s">
        <v>8559</v>
      </c>
      <c r="E309" s="102"/>
      <c r="F309" s="92">
        <v>-11181.8</v>
      </c>
      <c r="G309" s="92">
        <f t="shared" si="5"/>
        <v>4517457.120000001</v>
      </c>
    </row>
    <row r="310" spans="1:7" x14ac:dyDescent="0.2">
      <c r="A310" s="106"/>
      <c r="B310" s="102" t="s">
        <v>309</v>
      </c>
      <c r="C310" s="103">
        <v>46029</v>
      </c>
      <c r="D310" s="102" t="s">
        <v>8560</v>
      </c>
      <c r="E310" s="102" t="s">
        <v>604</v>
      </c>
      <c r="F310" s="92">
        <v>828.93</v>
      </c>
      <c r="G310" s="92">
        <f t="shared" si="5"/>
        <v>4518286.0500000007</v>
      </c>
    </row>
    <row r="311" spans="1:7" x14ac:dyDescent="0.2">
      <c r="A311" s="106"/>
      <c r="B311" s="102" t="s">
        <v>309</v>
      </c>
      <c r="C311" s="103">
        <v>46029</v>
      </c>
      <c r="D311" s="102" t="s">
        <v>8560</v>
      </c>
      <c r="E311" s="102" t="s">
        <v>604</v>
      </c>
      <c r="F311" s="92">
        <v>81.900000000000006</v>
      </c>
      <c r="G311" s="92">
        <f t="shared" si="5"/>
        <v>4518367.9500000011</v>
      </c>
    </row>
    <row r="312" spans="1:7" x14ac:dyDescent="0.2">
      <c r="A312" s="106"/>
      <c r="B312" s="102" t="s">
        <v>309</v>
      </c>
      <c r="C312" s="103">
        <v>46029</v>
      </c>
      <c r="D312" s="102" t="s">
        <v>8560</v>
      </c>
      <c r="E312" s="102"/>
      <c r="F312" s="92">
        <v>-44.1</v>
      </c>
      <c r="G312" s="92">
        <f t="shared" si="5"/>
        <v>4518323.8500000015</v>
      </c>
    </row>
    <row r="313" spans="1:7" x14ac:dyDescent="0.2">
      <c r="A313" s="106"/>
      <c r="B313" s="102" t="s">
        <v>309</v>
      </c>
      <c r="C313" s="103">
        <v>46029</v>
      </c>
      <c r="D313" s="102" t="s">
        <v>8560</v>
      </c>
      <c r="E313" s="102"/>
      <c r="F313" s="92">
        <v>-828.93</v>
      </c>
      <c r="G313" s="92">
        <f t="shared" si="5"/>
        <v>4517494.9200000018</v>
      </c>
    </row>
    <row r="314" spans="1:7" x14ac:dyDescent="0.2">
      <c r="A314" s="106"/>
      <c r="B314" s="102" t="s">
        <v>309</v>
      </c>
      <c r="C314" s="103">
        <v>46029</v>
      </c>
      <c r="D314" s="102" t="s">
        <v>8561</v>
      </c>
      <c r="E314" s="102" t="s">
        <v>762</v>
      </c>
      <c r="F314" s="92">
        <v>149.5</v>
      </c>
      <c r="G314" s="92">
        <f t="shared" si="5"/>
        <v>4517644.4200000018</v>
      </c>
    </row>
    <row r="315" spans="1:7" x14ac:dyDescent="0.2">
      <c r="A315" s="106"/>
      <c r="B315" s="102" t="s">
        <v>309</v>
      </c>
      <c r="C315" s="103">
        <v>46029</v>
      </c>
      <c r="D315" s="102" t="s">
        <v>8561</v>
      </c>
      <c r="E315" s="102" t="s">
        <v>762</v>
      </c>
      <c r="F315" s="92">
        <v>810.75</v>
      </c>
      <c r="G315" s="92">
        <f t="shared" si="5"/>
        <v>4518455.1700000018</v>
      </c>
    </row>
    <row r="316" spans="1:7" x14ac:dyDescent="0.2">
      <c r="A316" s="106"/>
      <c r="B316" s="102" t="s">
        <v>309</v>
      </c>
      <c r="C316" s="103">
        <v>46029</v>
      </c>
      <c r="D316" s="102" t="s">
        <v>8561</v>
      </c>
      <c r="E316" s="102"/>
      <c r="F316" s="92">
        <v>-149.5</v>
      </c>
      <c r="G316" s="92">
        <f t="shared" si="5"/>
        <v>4518305.6700000018</v>
      </c>
    </row>
    <row r="317" spans="1:7" x14ac:dyDescent="0.2">
      <c r="A317" s="106"/>
      <c r="B317" s="102" t="s">
        <v>309</v>
      </c>
      <c r="C317" s="103">
        <v>46029</v>
      </c>
      <c r="D317" s="102" t="s">
        <v>8561</v>
      </c>
      <c r="E317" s="102"/>
      <c r="F317" s="92">
        <v>-810.75</v>
      </c>
      <c r="G317" s="92">
        <f t="shared" si="5"/>
        <v>4517494.9200000018</v>
      </c>
    </row>
    <row r="318" spans="1:7" x14ac:dyDescent="0.2">
      <c r="A318" s="106"/>
      <c r="B318" s="102" t="s">
        <v>309</v>
      </c>
      <c r="C318" s="103">
        <v>46029</v>
      </c>
      <c r="D318" s="102" t="s">
        <v>8562</v>
      </c>
      <c r="E318" s="102" t="s">
        <v>762</v>
      </c>
      <c r="F318" s="92">
        <v>7815.83</v>
      </c>
      <c r="G318" s="92">
        <f t="shared" si="5"/>
        <v>4525310.7500000019</v>
      </c>
    </row>
    <row r="319" spans="1:7" x14ac:dyDescent="0.2">
      <c r="A319" s="106"/>
      <c r="B319" s="102" t="s">
        <v>309</v>
      </c>
      <c r="C319" s="103">
        <v>46029</v>
      </c>
      <c r="D319" s="102" t="s">
        <v>8562</v>
      </c>
      <c r="E319" s="102" t="s">
        <v>762</v>
      </c>
      <c r="F319" s="92">
        <v>493.59</v>
      </c>
      <c r="G319" s="92">
        <f t="shared" si="5"/>
        <v>4525804.3400000017</v>
      </c>
    </row>
    <row r="320" spans="1:7" x14ac:dyDescent="0.2">
      <c r="A320" s="106"/>
      <c r="B320" s="102" t="s">
        <v>309</v>
      </c>
      <c r="C320" s="103">
        <v>46029</v>
      </c>
      <c r="D320" s="102" t="s">
        <v>8562</v>
      </c>
      <c r="E320" s="102" t="s">
        <v>762</v>
      </c>
      <c r="F320" s="92">
        <v>14303.52</v>
      </c>
      <c r="G320" s="92">
        <f t="shared" si="5"/>
        <v>4540107.8600000013</v>
      </c>
    </row>
    <row r="321" spans="1:7" x14ac:dyDescent="0.2">
      <c r="A321" s="106"/>
      <c r="B321" s="102" t="s">
        <v>309</v>
      </c>
      <c r="C321" s="103">
        <v>46029</v>
      </c>
      <c r="D321" s="102" t="s">
        <v>8562</v>
      </c>
      <c r="E321" s="102" t="s">
        <v>762</v>
      </c>
      <c r="F321" s="92">
        <v>567.20000000000005</v>
      </c>
      <c r="G321" s="92">
        <f t="shared" si="5"/>
        <v>4540675.0600000015</v>
      </c>
    </row>
    <row r="322" spans="1:7" x14ac:dyDescent="0.2">
      <c r="A322" s="106"/>
      <c r="B322" s="102" t="s">
        <v>309</v>
      </c>
      <c r="C322" s="103">
        <v>46029</v>
      </c>
      <c r="D322" s="102" t="s">
        <v>8562</v>
      </c>
      <c r="E322" s="102" t="s">
        <v>762</v>
      </c>
      <c r="F322" s="92">
        <v>20323.919999999998</v>
      </c>
      <c r="G322" s="92">
        <f t="shared" si="5"/>
        <v>4560998.9800000014</v>
      </c>
    </row>
    <row r="323" spans="1:7" x14ac:dyDescent="0.2">
      <c r="A323" s="106"/>
      <c r="B323" s="102" t="s">
        <v>309</v>
      </c>
      <c r="C323" s="103">
        <v>46029</v>
      </c>
      <c r="D323" s="102" t="s">
        <v>8562</v>
      </c>
      <c r="E323" s="102"/>
      <c r="F323" s="92">
        <v>-7815.83</v>
      </c>
      <c r="G323" s="92">
        <f t="shared" si="5"/>
        <v>4553183.1500000013</v>
      </c>
    </row>
    <row r="324" spans="1:7" x14ac:dyDescent="0.2">
      <c r="A324" s="106"/>
      <c r="B324" s="102" t="s">
        <v>309</v>
      </c>
      <c r="C324" s="103">
        <v>46029</v>
      </c>
      <c r="D324" s="102" t="s">
        <v>8562</v>
      </c>
      <c r="E324" s="102"/>
      <c r="F324" s="92">
        <v>-493.59</v>
      </c>
      <c r="G324" s="92">
        <f t="shared" si="5"/>
        <v>4552689.5600000015</v>
      </c>
    </row>
    <row r="325" spans="1:7" x14ac:dyDescent="0.2">
      <c r="A325" s="106"/>
      <c r="B325" s="102" t="s">
        <v>309</v>
      </c>
      <c r="C325" s="103">
        <v>46029</v>
      </c>
      <c r="D325" s="102" t="s">
        <v>8562</v>
      </c>
      <c r="E325" s="102"/>
      <c r="F325" s="92">
        <v>-14303.52</v>
      </c>
      <c r="G325" s="92">
        <f t="shared" si="5"/>
        <v>4538386.0400000019</v>
      </c>
    </row>
    <row r="326" spans="1:7" x14ac:dyDescent="0.2">
      <c r="A326" s="106"/>
      <c r="B326" s="102" t="s">
        <v>309</v>
      </c>
      <c r="C326" s="103">
        <v>46029</v>
      </c>
      <c r="D326" s="102" t="s">
        <v>8562</v>
      </c>
      <c r="E326" s="102"/>
      <c r="F326" s="92">
        <v>-567.20000000000005</v>
      </c>
      <c r="G326" s="92">
        <f t="shared" si="5"/>
        <v>4537818.8400000017</v>
      </c>
    </row>
    <row r="327" spans="1:7" x14ac:dyDescent="0.2">
      <c r="A327" s="106"/>
      <c r="B327" s="102" t="s">
        <v>309</v>
      </c>
      <c r="C327" s="103">
        <v>46029</v>
      </c>
      <c r="D327" s="102" t="s">
        <v>8562</v>
      </c>
      <c r="E327" s="102"/>
      <c r="F327" s="92">
        <v>-20323.919999999998</v>
      </c>
      <c r="G327" s="92">
        <f t="shared" si="5"/>
        <v>4517494.9200000018</v>
      </c>
    </row>
    <row r="328" spans="1:7" x14ac:dyDescent="0.2">
      <c r="A328" s="106"/>
      <c r="B328" s="102" t="s">
        <v>309</v>
      </c>
      <c r="C328" s="103">
        <v>46029</v>
      </c>
      <c r="D328" s="102" t="s">
        <v>8563</v>
      </c>
      <c r="E328" s="102" t="s">
        <v>8564</v>
      </c>
      <c r="F328" s="92">
        <v>306.94</v>
      </c>
      <c r="G328" s="92">
        <f t="shared" si="5"/>
        <v>4517801.8600000022</v>
      </c>
    </row>
    <row r="329" spans="1:7" x14ac:dyDescent="0.2">
      <c r="A329" s="106"/>
      <c r="B329" s="102" t="s">
        <v>309</v>
      </c>
      <c r="C329" s="103">
        <v>46029</v>
      </c>
      <c r="D329" s="102" t="s">
        <v>8563</v>
      </c>
      <c r="E329" s="102" t="s">
        <v>8564</v>
      </c>
      <c r="F329" s="92">
        <v>169.73</v>
      </c>
      <c r="G329" s="92">
        <f t="shared" si="5"/>
        <v>4517971.5900000026</v>
      </c>
    </row>
    <row r="330" spans="1:7" x14ac:dyDescent="0.2">
      <c r="A330" s="106"/>
      <c r="B330" s="102" t="s">
        <v>309</v>
      </c>
      <c r="C330" s="103">
        <v>46029</v>
      </c>
      <c r="D330" s="102" t="s">
        <v>8563</v>
      </c>
      <c r="E330" s="102" t="s">
        <v>8564</v>
      </c>
      <c r="F330" s="92">
        <v>478.6</v>
      </c>
      <c r="G330" s="92">
        <f t="shared" si="5"/>
        <v>4518450.1900000023</v>
      </c>
    </row>
    <row r="331" spans="1:7" x14ac:dyDescent="0.2">
      <c r="A331" s="106"/>
      <c r="B331" s="102" t="s">
        <v>309</v>
      </c>
      <c r="C331" s="103">
        <v>46029</v>
      </c>
      <c r="D331" s="102" t="s">
        <v>8563</v>
      </c>
      <c r="E331" s="102" t="s">
        <v>8564</v>
      </c>
      <c r="F331" s="92">
        <v>412.47</v>
      </c>
      <c r="G331" s="92">
        <f t="shared" si="5"/>
        <v>4518862.660000002</v>
      </c>
    </row>
    <row r="332" spans="1:7" x14ac:dyDescent="0.2">
      <c r="A332" s="106"/>
      <c r="B332" s="102" t="s">
        <v>309</v>
      </c>
      <c r="C332" s="103">
        <v>46029</v>
      </c>
      <c r="D332" s="102" t="s">
        <v>8563</v>
      </c>
      <c r="E332" s="102" t="s">
        <v>8564</v>
      </c>
      <c r="F332" s="92">
        <v>110.65</v>
      </c>
      <c r="G332" s="92">
        <f t="shared" si="5"/>
        <v>4518973.3100000024</v>
      </c>
    </row>
    <row r="333" spans="1:7" x14ac:dyDescent="0.2">
      <c r="A333" s="106"/>
      <c r="B333" s="102" t="s">
        <v>309</v>
      </c>
      <c r="C333" s="103">
        <v>46029</v>
      </c>
      <c r="D333" s="102" t="s">
        <v>8563</v>
      </c>
      <c r="E333" s="102" t="s">
        <v>8564</v>
      </c>
      <c r="F333" s="92">
        <v>109.48</v>
      </c>
      <c r="G333" s="92">
        <f t="shared" ref="G333:G396" si="6">G332+F333</f>
        <v>4519082.7900000028</v>
      </c>
    </row>
    <row r="334" spans="1:7" x14ac:dyDescent="0.2">
      <c r="A334" s="106"/>
      <c r="B334" s="102" t="s">
        <v>309</v>
      </c>
      <c r="C334" s="103">
        <v>46029</v>
      </c>
      <c r="D334" s="102" t="s">
        <v>8563</v>
      </c>
      <c r="E334" s="102" t="s">
        <v>8564</v>
      </c>
      <c r="F334" s="92">
        <v>48.31</v>
      </c>
      <c r="G334" s="92">
        <f t="shared" si="6"/>
        <v>4519131.1000000024</v>
      </c>
    </row>
    <row r="335" spans="1:7" x14ac:dyDescent="0.2">
      <c r="A335" s="106"/>
      <c r="B335" s="102" t="s">
        <v>309</v>
      </c>
      <c r="C335" s="103">
        <v>46029</v>
      </c>
      <c r="D335" s="102" t="s">
        <v>8563</v>
      </c>
      <c r="E335" s="102" t="s">
        <v>8564</v>
      </c>
      <c r="F335" s="92">
        <v>76.87</v>
      </c>
      <c r="G335" s="92">
        <f t="shared" si="6"/>
        <v>4519207.9700000025</v>
      </c>
    </row>
    <row r="336" spans="1:7" x14ac:dyDescent="0.2">
      <c r="A336" s="106"/>
      <c r="B336" s="102" t="s">
        <v>309</v>
      </c>
      <c r="C336" s="103">
        <v>46029</v>
      </c>
      <c r="D336" s="102" t="s">
        <v>8563</v>
      </c>
      <c r="E336" s="102" t="s">
        <v>8564</v>
      </c>
      <c r="F336" s="92">
        <v>85.55</v>
      </c>
      <c r="G336" s="92">
        <f t="shared" si="6"/>
        <v>4519293.5200000023</v>
      </c>
    </row>
    <row r="337" spans="1:7" x14ac:dyDescent="0.2">
      <c r="A337" s="106"/>
      <c r="B337" s="102" t="s">
        <v>309</v>
      </c>
      <c r="C337" s="103">
        <v>46029</v>
      </c>
      <c r="D337" s="102" t="s">
        <v>8563</v>
      </c>
      <c r="E337" s="102" t="s">
        <v>8564</v>
      </c>
      <c r="F337" s="92">
        <v>27.28</v>
      </c>
      <c r="G337" s="92">
        <f t="shared" si="6"/>
        <v>4519320.8000000026</v>
      </c>
    </row>
    <row r="338" spans="1:7" x14ac:dyDescent="0.2">
      <c r="A338" s="106"/>
      <c r="B338" s="102" t="s">
        <v>309</v>
      </c>
      <c r="C338" s="103">
        <v>46029</v>
      </c>
      <c r="D338" s="102" t="s">
        <v>8563</v>
      </c>
      <c r="E338" s="102" t="s">
        <v>8564</v>
      </c>
      <c r="F338" s="92">
        <v>27.28</v>
      </c>
      <c r="G338" s="92">
        <f t="shared" si="6"/>
        <v>4519348.0800000029</v>
      </c>
    </row>
    <row r="339" spans="1:7" x14ac:dyDescent="0.2">
      <c r="A339" s="106"/>
      <c r="B339" s="102" t="s">
        <v>309</v>
      </c>
      <c r="C339" s="103">
        <v>46029</v>
      </c>
      <c r="D339" s="102" t="s">
        <v>8563</v>
      </c>
      <c r="E339" s="102" t="s">
        <v>8564</v>
      </c>
      <c r="F339" s="92">
        <v>145.97999999999999</v>
      </c>
      <c r="G339" s="92">
        <f t="shared" si="6"/>
        <v>4519494.0600000033</v>
      </c>
    </row>
    <row r="340" spans="1:7" x14ac:dyDescent="0.2">
      <c r="A340" s="106"/>
      <c r="B340" s="102" t="s">
        <v>309</v>
      </c>
      <c r="C340" s="103">
        <v>46029</v>
      </c>
      <c r="D340" s="102" t="s">
        <v>8563</v>
      </c>
      <c r="E340" s="102" t="s">
        <v>8564</v>
      </c>
      <c r="F340" s="92">
        <v>4298.28</v>
      </c>
      <c r="G340" s="92">
        <f t="shared" si="6"/>
        <v>4523792.3400000036</v>
      </c>
    </row>
    <row r="341" spans="1:7" x14ac:dyDescent="0.2">
      <c r="A341" s="106"/>
      <c r="B341" s="102" t="s">
        <v>309</v>
      </c>
      <c r="C341" s="103">
        <v>46029</v>
      </c>
      <c r="D341" s="102" t="s">
        <v>8563</v>
      </c>
      <c r="E341" s="102" t="s">
        <v>8564</v>
      </c>
      <c r="F341" s="92">
        <v>3479.56</v>
      </c>
      <c r="G341" s="92">
        <f t="shared" si="6"/>
        <v>4527271.9000000032</v>
      </c>
    </row>
    <row r="342" spans="1:7" x14ac:dyDescent="0.2">
      <c r="A342" s="106"/>
      <c r="B342" s="102" t="s">
        <v>309</v>
      </c>
      <c r="C342" s="103">
        <v>46029</v>
      </c>
      <c r="D342" s="102" t="s">
        <v>8563</v>
      </c>
      <c r="E342" s="102" t="s">
        <v>8564</v>
      </c>
      <c r="F342" s="92">
        <v>326.94</v>
      </c>
      <c r="G342" s="92">
        <f t="shared" si="6"/>
        <v>4527598.8400000036</v>
      </c>
    </row>
    <row r="343" spans="1:7" x14ac:dyDescent="0.2">
      <c r="A343" s="106"/>
      <c r="B343" s="102" t="s">
        <v>309</v>
      </c>
      <c r="C343" s="103">
        <v>46029</v>
      </c>
      <c r="D343" s="102" t="s">
        <v>8563</v>
      </c>
      <c r="E343" s="102" t="s">
        <v>8564</v>
      </c>
      <c r="F343" s="92">
        <v>435.92</v>
      </c>
      <c r="G343" s="92">
        <f t="shared" si="6"/>
        <v>4528034.7600000035</v>
      </c>
    </row>
    <row r="344" spans="1:7" x14ac:dyDescent="0.2">
      <c r="A344" s="106"/>
      <c r="B344" s="102" t="s">
        <v>309</v>
      </c>
      <c r="C344" s="103">
        <v>46029</v>
      </c>
      <c r="D344" s="102" t="s">
        <v>8563</v>
      </c>
      <c r="E344" s="102" t="s">
        <v>8564</v>
      </c>
      <c r="F344" s="92">
        <v>2999.22</v>
      </c>
      <c r="G344" s="92">
        <f t="shared" si="6"/>
        <v>4531033.9800000032</v>
      </c>
    </row>
    <row r="345" spans="1:7" x14ac:dyDescent="0.2">
      <c r="A345" s="106"/>
      <c r="B345" s="102" t="s">
        <v>309</v>
      </c>
      <c r="C345" s="103">
        <v>46029</v>
      </c>
      <c r="D345" s="102" t="s">
        <v>8563</v>
      </c>
      <c r="E345" s="102" t="s">
        <v>8564</v>
      </c>
      <c r="F345" s="92">
        <v>2427.94</v>
      </c>
      <c r="G345" s="92">
        <f t="shared" si="6"/>
        <v>4533461.9200000037</v>
      </c>
    </row>
    <row r="346" spans="1:7" x14ac:dyDescent="0.2">
      <c r="A346" s="106"/>
      <c r="B346" s="102" t="s">
        <v>309</v>
      </c>
      <c r="C346" s="103">
        <v>46029</v>
      </c>
      <c r="D346" s="102" t="s">
        <v>8563</v>
      </c>
      <c r="E346" s="102" t="s">
        <v>8564</v>
      </c>
      <c r="F346" s="92">
        <v>499.87</v>
      </c>
      <c r="G346" s="92">
        <f t="shared" si="6"/>
        <v>4533961.7900000038</v>
      </c>
    </row>
    <row r="347" spans="1:7" x14ac:dyDescent="0.2">
      <c r="A347" s="106"/>
      <c r="B347" s="102" t="s">
        <v>309</v>
      </c>
      <c r="C347" s="103">
        <v>46029</v>
      </c>
      <c r="D347" s="102" t="s">
        <v>8563</v>
      </c>
      <c r="E347" s="102" t="s">
        <v>8564</v>
      </c>
      <c r="F347" s="92">
        <v>1812.21</v>
      </c>
      <c r="G347" s="92">
        <f t="shared" si="6"/>
        <v>4535774.0000000037</v>
      </c>
    </row>
    <row r="348" spans="1:7" x14ac:dyDescent="0.2">
      <c r="A348" s="106"/>
      <c r="B348" s="102" t="s">
        <v>309</v>
      </c>
      <c r="C348" s="103">
        <v>46029</v>
      </c>
      <c r="D348" s="102" t="s">
        <v>8563</v>
      </c>
      <c r="E348" s="102" t="s">
        <v>8564</v>
      </c>
      <c r="F348" s="92">
        <v>3420</v>
      </c>
      <c r="G348" s="92">
        <f t="shared" si="6"/>
        <v>4539194.0000000037</v>
      </c>
    </row>
    <row r="349" spans="1:7" x14ac:dyDescent="0.2">
      <c r="A349" s="106"/>
      <c r="B349" s="102" t="s">
        <v>309</v>
      </c>
      <c r="C349" s="103">
        <v>46029</v>
      </c>
      <c r="D349" s="102" t="s">
        <v>8563</v>
      </c>
      <c r="E349" s="102" t="s">
        <v>8564</v>
      </c>
      <c r="F349" s="92">
        <v>280</v>
      </c>
      <c r="G349" s="92">
        <f t="shared" si="6"/>
        <v>4539474.0000000037</v>
      </c>
    </row>
    <row r="350" spans="1:7" x14ac:dyDescent="0.2">
      <c r="A350" s="106"/>
      <c r="B350" s="102" t="s">
        <v>309</v>
      </c>
      <c r="C350" s="103">
        <v>46029</v>
      </c>
      <c r="D350" s="102" t="s">
        <v>8563</v>
      </c>
      <c r="E350" s="102" t="s">
        <v>8564</v>
      </c>
      <c r="F350" s="92">
        <v>59.25</v>
      </c>
      <c r="G350" s="92">
        <f t="shared" si="6"/>
        <v>4539533.2500000037</v>
      </c>
    </row>
    <row r="351" spans="1:7" x14ac:dyDescent="0.2">
      <c r="A351" s="106"/>
      <c r="B351" s="102" t="s">
        <v>309</v>
      </c>
      <c r="C351" s="103">
        <v>46029</v>
      </c>
      <c r="D351" s="102" t="s">
        <v>8565</v>
      </c>
      <c r="E351" s="102" t="s">
        <v>311</v>
      </c>
      <c r="F351" s="92">
        <v>247.06</v>
      </c>
      <c r="G351" s="92">
        <f t="shared" si="6"/>
        <v>4539780.3100000033</v>
      </c>
    </row>
    <row r="352" spans="1:7" x14ac:dyDescent="0.2">
      <c r="A352" s="106"/>
      <c r="B352" s="102" t="s">
        <v>309</v>
      </c>
      <c r="C352" s="103">
        <v>46029</v>
      </c>
      <c r="D352" s="102" t="s">
        <v>8565</v>
      </c>
      <c r="E352" s="102" t="s">
        <v>311</v>
      </c>
      <c r="F352" s="92">
        <v>119.55</v>
      </c>
      <c r="G352" s="92">
        <f t="shared" si="6"/>
        <v>4539899.8600000031</v>
      </c>
    </row>
    <row r="353" spans="1:7" x14ac:dyDescent="0.2">
      <c r="A353" s="106"/>
      <c r="B353" s="102" t="s">
        <v>309</v>
      </c>
      <c r="C353" s="103">
        <v>46029</v>
      </c>
      <c r="D353" s="102" t="s">
        <v>8565</v>
      </c>
      <c r="E353" s="102" t="s">
        <v>311</v>
      </c>
      <c r="F353" s="92">
        <v>502.83</v>
      </c>
      <c r="G353" s="92">
        <f t="shared" si="6"/>
        <v>4540402.6900000032</v>
      </c>
    </row>
    <row r="354" spans="1:7" x14ac:dyDescent="0.2">
      <c r="A354" s="106"/>
      <c r="B354" s="102" t="s">
        <v>309</v>
      </c>
      <c r="C354" s="103">
        <v>46029</v>
      </c>
      <c r="D354" s="102" t="s">
        <v>8565</v>
      </c>
      <c r="E354" s="102" t="s">
        <v>311</v>
      </c>
      <c r="F354" s="92">
        <v>525.58000000000004</v>
      </c>
      <c r="G354" s="92">
        <f t="shared" si="6"/>
        <v>4540928.2700000033</v>
      </c>
    </row>
    <row r="355" spans="1:7" x14ac:dyDescent="0.2">
      <c r="A355" s="106"/>
      <c r="B355" s="102" t="s">
        <v>309</v>
      </c>
      <c r="C355" s="103">
        <v>46029</v>
      </c>
      <c r="D355" s="102" t="s">
        <v>8565</v>
      </c>
      <c r="E355" s="102" t="s">
        <v>311</v>
      </c>
      <c r="F355" s="92">
        <v>146.81</v>
      </c>
      <c r="G355" s="92">
        <f t="shared" si="6"/>
        <v>4541075.0800000029</v>
      </c>
    </row>
    <row r="356" spans="1:7" x14ac:dyDescent="0.2">
      <c r="A356" s="106"/>
      <c r="B356" s="102" t="s">
        <v>309</v>
      </c>
      <c r="C356" s="103">
        <v>46029</v>
      </c>
      <c r="D356" s="102" t="s">
        <v>8565</v>
      </c>
      <c r="E356" s="102" t="s">
        <v>311</v>
      </c>
      <c r="F356" s="92">
        <v>313.81</v>
      </c>
      <c r="G356" s="92">
        <f t="shared" si="6"/>
        <v>4541388.8900000025</v>
      </c>
    </row>
    <row r="357" spans="1:7" x14ac:dyDescent="0.2">
      <c r="A357" s="106"/>
      <c r="B357" s="102" t="s">
        <v>309</v>
      </c>
      <c r="C357" s="103">
        <v>46029</v>
      </c>
      <c r="D357" s="102" t="s">
        <v>8565</v>
      </c>
      <c r="E357" s="102" t="s">
        <v>311</v>
      </c>
      <c r="F357" s="92">
        <v>276.20999999999998</v>
      </c>
      <c r="G357" s="92">
        <f t="shared" si="6"/>
        <v>4541665.1000000024</v>
      </c>
    </row>
    <row r="358" spans="1:7" x14ac:dyDescent="0.2">
      <c r="A358" s="106"/>
      <c r="B358" s="102" t="s">
        <v>309</v>
      </c>
      <c r="C358" s="103">
        <v>46029</v>
      </c>
      <c r="D358" s="102" t="s">
        <v>8565</v>
      </c>
      <c r="E358" s="102" t="s">
        <v>311</v>
      </c>
      <c r="F358" s="92">
        <v>1091.26</v>
      </c>
      <c r="G358" s="92">
        <f t="shared" si="6"/>
        <v>4542756.3600000022</v>
      </c>
    </row>
    <row r="359" spans="1:7" x14ac:dyDescent="0.2">
      <c r="A359" s="106"/>
      <c r="B359" s="102" t="s">
        <v>309</v>
      </c>
      <c r="C359" s="103">
        <v>46029</v>
      </c>
      <c r="D359" s="102" t="s">
        <v>8565</v>
      </c>
      <c r="E359" s="102" t="s">
        <v>311</v>
      </c>
      <c r="F359" s="92">
        <v>152.6</v>
      </c>
      <c r="G359" s="92">
        <f t="shared" si="6"/>
        <v>4542908.9600000018</v>
      </c>
    </row>
    <row r="360" spans="1:7" x14ac:dyDescent="0.2">
      <c r="A360" s="106"/>
      <c r="B360" s="102" t="s">
        <v>309</v>
      </c>
      <c r="C360" s="103">
        <v>46029</v>
      </c>
      <c r="D360" s="102" t="s">
        <v>8565</v>
      </c>
      <c r="E360" s="102" t="s">
        <v>311</v>
      </c>
      <c r="F360" s="92">
        <v>184.59</v>
      </c>
      <c r="G360" s="92">
        <f t="shared" si="6"/>
        <v>4543093.5500000017</v>
      </c>
    </row>
    <row r="361" spans="1:7" x14ac:dyDescent="0.2">
      <c r="A361" s="106"/>
      <c r="B361" s="102" t="s">
        <v>309</v>
      </c>
      <c r="C361" s="103">
        <v>46029</v>
      </c>
      <c r="D361" s="102" t="s">
        <v>8565</v>
      </c>
      <c r="E361" s="102" t="s">
        <v>311</v>
      </c>
      <c r="F361" s="92">
        <v>460.38</v>
      </c>
      <c r="G361" s="92">
        <f t="shared" si="6"/>
        <v>4543553.9300000016</v>
      </c>
    </row>
    <row r="362" spans="1:7" x14ac:dyDescent="0.2">
      <c r="A362" s="106"/>
      <c r="B362" s="102" t="s">
        <v>309</v>
      </c>
      <c r="C362" s="103">
        <v>46029</v>
      </c>
      <c r="D362" s="102" t="s">
        <v>8565</v>
      </c>
      <c r="E362" s="102" t="s">
        <v>311</v>
      </c>
      <c r="F362" s="92">
        <v>257.98</v>
      </c>
      <c r="G362" s="92">
        <f t="shared" si="6"/>
        <v>4543811.910000002</v>
      </c>
    </row>
    <row r="363" spans="1:7" x14ac:dyDescent="0.2">
      <c r="A363" s="106"/>
      <c r="B363" s="102" t="s">
        <v>309</v>
      </c>
      <c r="C363" s="103">
        <v>46029</v>
      </c>
      <c r="D363" s="102" t="s">
        <v>8565</v>
      </c>
      <c r="E363" s="102" t="s">
        <v>311</v>
      </c>
      <c r="F363" s="92">
        <v>487.8</v>
      </c>
      <c r="G363" s="92">
        <f t="shared" si="6"/>
        <v>4544299.7100000018</v>
      </c>
    </row>
    <row r="364" spans="1:7" x14ac:dyDescent="0.2">
      <c r="A364" s="106"/>
      <c r="B364" s="102" t="s">
        <v>309</v>
      </c>
      <c r="C364" s="103">
        <v>46029</v>
      </c>
      <c r="D364" s="102" t="s">
        <v>8565</v>
      </c>
      <c r="E364" s="102" t="s">
        <v>311</v>
      </c>
      <c r="F364" s="92">
        <v>156.1</v>
      </c>
      <c r="G364" s="92">
        <f t="shared" si="6"/>
        <v>4544455.8100000015</v>
      </c>
    </row>
    <row r="365" spans="1:7" x14ac:dyDescent="0.2">
      <c r="A365" s="106"/>
      <c r="B365" s="102" t="s">
        <v>309</v>
      </c>
      <c r="C365" s="103">
        <v>46029</v>
      </c>
      <c r="D365" s="102" t="s">
        <v>8565</v>
      </c>
      <c r="E365" s="102" t="s">
        <v>311</v>
      </c>
      <c r="F365" s="92">
        <v>103.2</v>
      </c>
      <c r="G365" s="92">
        <f t="shared" si="6"/>
        <v>4544559.0100000016</v>
      </c>
    </row>
    <row r="366" spans="1:7" x14ac:dyDescent="0.2">
      <c r="A366" s="106"/>
      <c r="B366" s="102" t="s">
        <v>309</v>
      </c>
      <c r="C366" s="103">
        <v>46029</v>
      </c>
      <c r="D366" s="102" t="s">
        <v>8565</v>
      </c>
      <c r="E366" s="102" t="s">
        <v>311</v>
      </c>
      <c r="F366" s="92">
        <v>202.19</v>
      </c>
      <c r="G366" s="92">
        <f t="shared" si="6"/>
        <v>4544761.200000002</v>
      </c>
    </row>
    <row r="367" spans="1:7" x14ac:dyDescent="0.2">
      <c r="A367" s="106"/>
      <c r="B367" s="102" t="s">
        <v>309</v>
      </c>
      <c r="C367" s="103">
        <v>46029</v>
      </c>
      <c r="D367" s="102" t="s">
        <v>8565</v>
      </c>
      <c r="E367" s="102" t="s">
        <v>311</v>
      </c>
      <c r="F367" s="92">
        <v>594.03</v>
      </c>
      <c r="G367" s="92">
        <f t="shared" si="6"/>
        <v>4545355.2300000023</v>
      </c>
    </row>
    <row r="368" spans="1:7" x14ac:dyDescent="0.2">
      <c r="A368" s="106"/>
      <c r="B368" s="102" t="s">
        <v>309</v>
      </c>
      <c r="C368" s="103">
        <v>46029</v>
      </c>
      <c r="D368" s="102" t="s">
        <v>8565</v>
      </c>
      <c r="E368" s="102" t="s">
        <v>311</v>
      </c>
      <c r="F368" s="92">
        <v>941.53</v>
      </c>
      <c r="G368" s="92">
        <f t="shared" si="6"/>
        <v>4546296.7600000026</v>
      </c>
    </row>
    <row r="369" spans="1:7" x14ac:dyDescent="0.2">
      <c r="A369" s="106"/>
      <c r="B369" s="102" t="s">
        <v>309</v>
      </c>
      <c r="C369" s="103">
        <v>46029</v>
      </c>
      <c r="D369" s="102" t="s">
        <v>8565</v>
      </c>
      <c r="E369" s="102" t="s">
        <v>311</v>
      </c>
      <c r="F369" s="92">
        <v>202.19</v>
      </c>
      <c r="G369" s="92">
        <f t="shared" si="6"/>
        <v>4546498.950000003</v>
      </c>
    </row>
    <row r="370" spans="1:7" x14ac:dyDescent="0.2">
      <c r="A370" s="106"/>
      <c r="B370" s="102" t="s">
        <v>309</v>
      </c>
      <c r="C370" s="103">
        <v>46029</v>
      </c>
      <c r="D370" s="102" t="s">
        <v>8565</v>
      </c>
      <c r="E370" s="102" t="s">
        <v>311</v>
      </c>
      <c r="F370" s="92">
        <v>552.20000000000005</v>
      </c>
      <c r="G370" s="92">
        <f t="shared" si="6"/>
        <v>4547051.1500000032</v>
      </c>
    </row>
    <row r="371" spans="1:7" x14ac:dyDescent="0.2">
      <c r="A371" s="106"/>
      <c r="B371" s="102" t="s">
        <v>309</v>
      </c>
      <c r="C371" s="103">
        <v>46029</v>
      </c>
      <c r="D371" s="102" t="s">
        <v>8565</v>
      </c>
      <c r="E371" s="102" t="s">
        <v>311</v>
      </c>
      <c r="F371" s="92">
        <v>198.65</v>
      </c>
      <c r="G371" s="92">
        <f t="shared" si="6"/>
        <v>4547249.8000000035</v>
      </c>
    </row>
    <row r="372" spans="1:7" x14ac:dyDescent="0.2">
      <c r="A372" s="106"/>
      <c r="B372" s="102" t="s">
        <v>309</v>
      </c>
      <c r="C372" s="103">
        <v>46029</v>
      </c>
      <c r="D372" s="102" t="s">
        <v>8566</v>
      </c>
      <c r="E372" s="102" t="s">
        <v>707</v>
      </c>
      <c r="F372" s="92">
        <v>203.04</v>
      </c>
      <c r="G372" s="92">
        <f t="shared" si="6"/>
        <v>4547452.8400000036</v>
      </c>
    </row>
    <row r="373" spans="1:7" x14ac:dyDescent="0.2">
      <c r="A373" s="106"/>
      <c r="B373" s="102" t="s">
        <v>309</v>
      </c>
      <c r="C373" s="103">
        <v>46029</v>
      </c>
      <c r="D373" s="102" t="s">
        <v>8566</v>
      </c>
      <c r="E373" s="102"/>
      <c r="F373" s="92">
        <v>-109.98</v>
      </c>
      <c r="G373" s="92">
        <f t="shared" si="6"/>
        <v>4547342.8600000031</v>
      </c>
    </row>
    <row r="374" spans="1:7" x14ac:dyDescent="0.2">
      <c r="A374" s="106"/>
      <c r="B374" s="102" t="s">
        <v>309</v>
      </c>
      <c r="C374" s="103">
        <v>46029</v>
      </c>
      <c r="D374" s="102" t="s">
        <v>8567</v>
      </c>
      <c r="E374" s="102" t="s">
        <v>705</v>
      </c>
      <c r="F374" s="92">
        <v>2671.57</v>
      </c>
      <c r="G374" s="92">
        <f t="shared" si="6"/>
        <v>4550014.4300000034</v>
      </c>
    </row>
    <row r="375" spans="1:7" x14ac:dyDescent="0.2">
      <c r="A375" s="106"/>
      <c r="B375" s="102" t="s">
        <v>309</v>
      </c>
      <c r="C375" s="103">
        <v>46029</v>
      </c>
      <c r="D375" s="102" t="s">
        <v>8567</v>
      </c>
      <c r="E375" s="102" t="s">
        <v>705</v>
      </c>
      <c r="F375" s="92">
        <v>8111.46</v>
      </c>
      <c r="G375" s="92">
        <f t="shared" si="6"/>
        <v>4558125.8900000034</v>
      </c>
    </row>
    <row r="376" spans="1:7" x14ac:dyDescent="0.2">
      <c r="A376" s="106"/>
      <c r="B376" s="102" t="s">
        <v>309</v>
      </c>
      <c r="C376" s="103">
        <v>46029</v>
      </c>
      <c r="D376" s="102" t="s">
        <v>8567</v>
      </c>
      <c r="E376" s="102"/>
      <c r="F376" s="92">
        <v>-4140.24</v>
      </c>
      <c r="G376" s="92">
        <f t="shared" si="6"/>
        <v>4553985.6500000032</v>
      </c>
    </row>
    <row r="377" spans="1:7" x14ac:dyDescent="0.2">
      <c r="A377" s="106"/>
      <c r="B377" s="102" t="s">
        <v>309</v>
      </c>
      <c r="C377" s="103">
        <v>46029</v>
      </c>
      <c r="D377" s="102" t="s">
        <v>8568</v>
      </c>
      <c r="E377" s="102" t="s">
        <v>311</v>
      </c>
      <c r="F377" s="92">
        <v>402.48</v>
      </c>
      <c r="G377" s="92">
        <f t="shared" si="6"/>
        <v>4554388.1300000036</v>
      </c>
    </row>
    <row r="378" spans="1:7" x14ac:dyDescent="0.2">
      <c r="A378" s="106"/>
      <c r="B378" s="102" t="s">
        <v>309</v>
      </c>
      <c r="C378" s="103">
        <v>46029</v>
      </c>
      <c r="D378" s="102" t="s">
        <v>8569</v>
      </c>
      <c r="E378" s="102" t="s">
        <v>602</v>
      </c>
      <c r="F378" s="92">
        <v>7569</v>
      </c>
      <c r="G378" s="92">
        <f t="shared" si="6"/>
        <v>4561957.1300000036</v>
      </c>
    </row>
    <row r="379" spans="1:7" x14ac:dyDescent="0.2">
      <c r="A379" s="106"/>
      <c r="B379" s="102" t="s">
        <v>309</v>
      </c>
      <c r="C379" s="103">
        <v>46029</v>
      </c>
      <c r="D379" s="102" t="s">
        <v>8570</v>
      </c>
      <c r="E379" s="102" t="s">
        <v>620</v>
      </c>
      <c r="F379" s="92">
        <v>330</v>
      </c>
      <c r="G379" s="92">
        <f t="shared" si="6"/>
        <v>4562287.1300000036</v>
      </c>
    </row>
    <row r="380" spans="1:7" x14ac:dyDescent="0.2">
      <c r="A380" s="106"/>
      <c r="B380" s="102" t="s">
        <v>309</v>
      </c>
      <c r="C380" s="103">
        <v>46029</v>
      </c>
      <c r="D380" s="102" t="s">
        <v>8570</v>
      </c>
      <c r="E380" s="102" t="s">
        <v>620</v>
      </c>
      <c r="F380" s="92">
        <v>381</v>
      </c>
      <c r="G380" s="92">
        <f t="shared" si="6"/>
        <v>4562668.1300000036</v>
      </c>
    </row>
    <row r="381" spans="1:7" x14ac:dyDescent="0.2">
      <c r="A381" s="106"/>
      <c r="B381" s="102" t="s">
        <v>309</v>
      </c>
      <c r="C381" s="103">
        <v>46029</v>
      </c>
      <c r="D381" s="102" t="s">
        <v>8570</v>
      </c>
      <c r="E381" s="102" t="s">
        <v>620</v>
      </c>
      <c r="F381" s="92">
        <v>3835</v>
      </c>
      <c r="G381" s="92">
        <f t="shared" si="6"/>
        <v>4566503.1300000036</v>
      </c>
    </row>
    <row r="382" spans="1:7" x14ac:dyDescent="0.2">
      <c r="A382" s="106"/>
      <c r="B382" s="102" t="s">
        <v>309</v>
      </c>
      <c r="C382" s="103">
        <v>46029</v>
      </c>
      <c r="D382" s="102" t="s">
        <v>8570</v>
      </c>
      <c r="E382" s="102" t="s">
        <v>620</v>
      </c>
      <c r="F382" s="92">
        <v>220</v>
      </c>
      <c r="G382" s="92">
        <f t="shared" si="6"/>
        <v>4566723.1300000036</v>
      </c>
    </row>
    <row r="383" spans="1:7" x14ac:dyDescent="0.2">
      <c r="A383" s="106"/>
      <c r="B383" s="102" t="s">
        <v>309</v>
      </c>
      <c r="C383" s="103">
        <v>46029</v>
      </c>
      <c r="D383" s="102" t="s">
        <v>8570</v>
      </c>
      <c r="E383" s="102" t="s">
        <v>620</v>
      </c>
      <c r="F383" s="92">
        <v>254</v>
      </c>
      <c r="G383" s="92">
        <f t="shared" si="6"/>
        <v>4566977.1300000036</v>
      </c>
    </row>
    <row r="384" spans="1:7" x14ac:dyDescent="0.2">
      <c r="A384" s="106"/>
      <c r="B384" s="102" t="s">
        <v>309</v>
      </c>
      <c r="C384" s="103">
        <v>46029</v>
      </c>
      <c r="D384" s="102" t="s">
        <v>8570</v>
      </c>
      <c r="E384" s="102"/>
      <c r="F384" s="92">
        <v>-330</v>
      </c>
      <c r="G384" s="92">
        <f t="shared" si="6"/>
        <v>4566647.1300000036</v>
      </c>
    </row>
    <row r="385" spans="1:7" x14ac:dyDescent="0.2">
      <c r="A385" s="106"/>
      <c r="B385" s="102" t="s">
        <v>309</v>
      </c>
      <c r="C385" s="103">
        <v>46029</v>
      </c>
      <c r="D385" s="102" t="s">
        <v>8570</v>
      </c>
      <c r="E385" s="102"/>
      <c r="F385" s="92">
        <v>-381</v>
      </c>
      <c r="G385" s="92">
        <f t="shared" si="6"/>
        <v>4566266.1300000036</v>
      </c>
    </row>
    <row r="386" spans="1:7" x14ac:dyDescent="0.2">
      <c r="A386" s="106"/>
      <c r="B386" s="102" t="s">
        <v>309</v>
      </c>
      <c r="C386" s="103">
        <v>46029</v>
      </c>
      <c r="D386" s="102" t="s">
        <v>8570</v>
      </c>
      <c r="E386" s="102"/>
      <c r="F386" s="92">
        <v>-3835</v>
      </c>
      <c r="G386" s="92">
        <f t="shared" si="6"/>
        <v>4562431.1300000036</v>
      </c>
    </row>
    <row r="387" spans="1:7" x14ac:dyDescent="0.2">
      <c r="A387" s="106"/>
      <c r="B387" s="102" t="s">
        <v>309</v>
      </c>
      <c r="C387" s="103">
        <v>46029</v>
      </c>
      <c r="D387" s="102" t="s">
        <v>8570</v>
      </c>
      <c r="E387" s="102"/>
      <c r="F387" s="92">
        <v>-220</v>
      </c>
      <c r="G387" s="92">
        <f t="shared" si="6"/>
        <v>4562211.1300000036</v>
      </c>
    </row>
    <row r="388" spans="1:7" x14ac:dyDescent="0.2">
      <c r="A388" s="106"/>
      <c r="B388" s="102" t="s">
        <v>309</v>
      </c>
      <c r="C388" s="103">
        <v>46029</v>
      </c>
      <c r="D388" s="102" t="s">
        <v>8570</v>
      </c>
      <c r="E388" s="102"/>
      <c r="F388" s="92">
        <v>-254</v>
      </c>
      <c r="G388" s="92">
        <f t="shared" si="6"/>
        <v>4561957.1300000036</v>
      </c>
    </row>
    <row r="389" spans="1:7" x14ac:dyDescent="0.2">
      <c r="A389" s="106"/>
      <c r="B389" s="102" t="s">
        <v>309</v>
      </c>
      <c r="C389" s="103">
        <v>46029</v>
      </c>
      <c r="D389" s="102" t="s">
        <v>8571</v>
      </c>
      <c r="E389" s="102" t="s">
        <v>604</v>
      </c>
      <c r="F389" s="92">
        <v>476</v>
      </c>
      <c r="G389" s="92">
        <f t="shared" si="6"/>
        <v>4562433.1300000036</v>
      </c>
    </row>
    <row r="390" spans="1:7" x14ac:dyDescent="0.2">
      <c r="A390" s="106"/>
      <c r="B390" s="102" t="s">
        <v>309</v>
      </c>
      <c r="C390" s="103">
        <v>46029</v>
      </c>
      <c r="D390" s="102" t="s">
        <v>8571</v>
      </c>
      <c r="E390" s="102" t="s">
        <v>604</v>
      </c>
      <c r="F390" s="92">
        <v>63</v>
      </c>
      <c r="G390" s="92">
        <f t="shared" si="6"/>
        <v>4562496.1300000036</v>
      </c>
    </row>
    <row r="391" spans="1:7" x14ac:dyDescent="0.2">
      <c r="A391" s="106"/>
      <c r="B391" s="102" t="s">
        <v>309</v>
      </c>
      <c r="C391" s="103">
        <v>46029</v>
      </c>
      <c r="D391" s="102" t="s">
        <v>8571</v>
      </c>
      <c r="E391" s="102" t="s">
        <v>604</v>
      </c>
      <c r="F391" s="92">
        <v>254.6</v>
      </c>
      <c r="G391" s="92">
        <f t="shared" si="6"/>
        <v>4562750.7300000032</v>
      </c>
    </row>
    <row r="392" spans="1:7" x14ac:dyDescent="0.2">
      <c r="A392" s="106"/>
      <c r="B392" s="102" t="s">
        <v>309</v>
      </c>
      <c r="C392" s="103">
        <v>46029</v>
      </c>
      <c r="D392" s="102" t="s">
        <v>8571</v>
      </c>
      <c r="E392" s="102" t="s">
        <v>604</v>
      </c>
      <c r="F392" s="92">
        <v>27.72</v>
      </c>
      <c r="G392" s="92">
        <f t="shared" si="6"/>
        <v>4562778.450000003</v>
      </c>
    </row>
    <row r="393" spans="1:7" x14ac:dyDescent="0.2">
      <c r="A393" s="106"/>
      <c r="B393" s="102" t="s">
        <v>309</v>
      </c>
      <c r="C393" s="103">
        <v>46029</v>
      </c>
      <c r="D393" s="102" t="s">
        <v>8571</v>
      </c>
      <c r="E393" s="102"/>
      <c r="F393" s="92">
        <v>-476</v>
      </c>
      <c r="G393" s="92">
        <f t="shared" si="6"/>
        <v>4562302.450000003</v>
      </c>
    </row>
    <row r="394" spans="1:7" x14ac:dyDescent="0.2">
      <c r="A394" s="106"/>
      <c r="B394" s="102" t="s">
        <v>309</v>
      </c>
      <c r="C394" s="103">
        <v>46029</v>
      </c>
      <c r="D394" s="102" t="s">
        <v>8571</v>
      </c>
      <c r="E394" s="102"/>
      <c r="F394" s="92">
        <v>-63</v>
      </c>
      <c r="G394" s="92">
        <f t="shared" si="6"/>
        <v>4562239.450000003</v>
      </c>
    </row>
    <row r="395" spans="1:7" x14ac:dyDescent="0.2">
      <c r="A395" s="106"/>
      <c r="B395" s="102" t="s">
        <v>309</v>
      </c>
      <c r="C395" s="103">
        <v>46029</v>
      </c>
      <c r="D395" s="102" t="s">
        <v>8571</v>
      </c>
      <c r="E395" s="102"/>
      <c r="F395" s="92">
        <v>-254.6</v>
      </c>
      <c r="G395" s="92">
        <f t="shared" si="6"/>
        <v>4561984.8500000034</v>
      </c>
    </row>
    <row r="396" spans="1:7" x14ac:dyDescent="0.2">
      <c r="A396" s="106"/>
      <c r="B396" s="102" t="s">
        <v>309</v>
      </c>
      <c r="C396" s="103">
        <v>46029</v>
      </c>
      <c r="D396" s="102" t="s">
        <v>8572</v>
      </c>
      <c r="E396" s="102" t="s">
        <v>620</v>
      </c>
      <c r="F396" s="92">
        <v>1358.39</v>
      </c>
      <c r="G396" s="92">
        <f t="shared" si="6"/>
        <v>4563343.240000003</v>
      </c>
    </row>
    <row r="397" spans="1:7" x14ac:dyDescent="0.2">
      <c r="A397" s="106"/>
      <c r="B397" s="102" t="s">
        <v>309</v>
      </c>
      <c r="C397" s="103">
        <v>46029</v>
      </c>
      <c r="D397" s="102" t="s">
        <v>8572</v>
      </c>
      <c r="E397" s="102" t="s">
        <v>620</v>
      </c>
      <c r="F397" s="92">
        <v>79.239999999999995</v>
      </c>
      <c r="G397" s="92">
        <f t="shared" ref="G397:G460" si="7">G396+F397</f>
        <v>4563422.4800000032</v>
      </c>
    </row>
    <row r="398" spans="1:7" x14ac:dyDescent="0.2">
      <c r="A398" s="106"/>
      <c r="B398" s="102" t="s">
        <v>309</v>
      </c>
      <c r="C398" s="103">
        <v>46029</v>
      </c>
      <c r="D398" s="102" t="s">
        <v>8572</v>
      </c>
      <c r="E398" s="102" t="s">
        <v>620</v>
      </c>
      <c r="F398" s="92">
        <v>6013.73</v>
      </c>
      <c r="G398" s="92">
        <f t="shared" si="7"/>
        <v>4569436.2100000037</v>
      </c>
    </row>
    <row r="399" spans="1:7" x14ac:dyDescent="0.2">
      <c r="A399" s="106"/>
      <c r="B399" s="102" t="s">
        <v>309</v>
      </c>
      <c r="C399" s="103">
        <v>46029</v>
      </c>
      <c r="D399" s="102" t="s">
        <v>8572</v>
      </c>
      <c r="E399" s="102"/>
      <c r="F399" s="92">
        <v>-79.239999999999995</v>
      </c>
      <c r="G399" s="92">
        <f t="shared" si="7"/>
        <v>4569356.9700000035</v>
      </c>
    </row>
    <row r="400" spans="1:7" x14ac:dyDescent="0.2">
      <c r="A400" s="106"/>
      <c r="B400" s="102" t="s">
        <v>309</v>
      </c>
      <c r="C400" s="103">
        <v>46029</v>
      </c>
      <c r="D400" s="102" t="s">
        <v>8572</v>
      </c>
      <c r="E400" s="102"/>
      <c r="F400" s="92">
        <v>-1358.39</v>
      </c>
      <c r="G400" s="92">
        <f t="shared" si="7"/>
        <v>4567998.5800000038</v>
      </c>
    </row>
    <row r="401" spans="1:7" x14ac:dyDescent="0.2">
      <c r="A401" s="106"/>
      <c r="B401" s="102" t="s">
        <v>309</v>
      </c>
      <c r="C401" s="103">
        <v>46029</v>
      </c>
      <c r="D401" s="102" t="s">
        <v>8572</v>
      </c>
      <c r="E401" s="102"/>
      <c r="F401" s="92">
        <v>-6013.73</v>
      </c>
      <c r="G401" s="92">
        <f t="shared" si="7"/>
        <v>4561984.8500000034</v>
      </c>
    </row>
    <row r="402" spans="1:7" x14ac:dyDescent="0.2">
      <c r="A402" s="106"/>
      <c r="B402" s="102" t="s">
        <v>309</v>
      </c>
      <c r="C402" s="103">
        <v>46029</v>
      </c>
      <c r="D402" s="102" t="s">
        <v>8573</v>
      </c>
      <c r="E402" s="102"/>
      <c r="F402" s="92">
        <v>1.67</v>
      </c>
      <c r="G402" s="92">
        <f t="shared" si="7"/>
        <v>4561986.5200000033</v>
      </c>
    </row>
    <row r="403" spans="1:7" x14ac:dyDescent="0.2">
      <c r="A403" s="106"/>
      <c r="B403" s="102" t="s">
        <v>309</v>
      </c>
      <c r="C403" s="103">
        <v>46029</v>
      </c>
      <c r="D403" s="102" t="s">
        <v>8574</v>
      </c>
      <c r="E403" s="102" t="s">
        <v>1230</v>
      </c>
      <c r="F403" s="92">
        <v>13306.44</v>
      </c>
      <c r="G403" s="92">
        <f t="shared" si="7"/>
        <v>4575292.9600000037</v>
      </c>
    </row>
    <row r="404" spans="1:7" x14ac:dyDescent="0.2">
      <c r="A404" s="106"/>
      <c r="B404" s="102" t="s">
        <v>309</v>
      </c>
      <c r="C404" s="103">
        <v>46029</v>
      </c>
      <c r="D404" s="102" t="s">
        <v>8575</v>
      </c>
      <c r="E404" s="102" t="s">
        <v>617</v>
      </c>
      <c r="F404" s="92">
        <v>22032.639999999999</v>
      </c>
      <c r="G404" s="92">
        <f t="shared" si="7"/>
        <v>4597325.6000000034</v>
      </c>
    </row>
    <row r="405" spans="1:7" x14ac:dyDescent="0.2">
      <c r="A405" s="106"/>
      <c r="B405" s="102" t="s">
        <v>309</v>
      </c>
      <c r="C405" s="103">
        <v>46029</v>
      </c>
      <c r="D405" s="102" t="s">
        <v>8576</v>
      </c>
      <c r="E405" s="102" t="s">
        <v>311</v>
      </c>
      <c r="F405" s="92">
        <v>823.5</v>
      </c>
      <c r="G405" s="92">
        <f t="shared" si="7"/>
        <v>4598149.1000000034</v>
      </c>
    </row>
    <row r="406" spans="1:7" x14ac:dyDescent="0.2">
      <c r="A406" s="106"/>
      <c r="B406" s="102" t="s">
        <v>309</v>
      </c>
      <c r="C406" s="103">
        <v>46029</v>
      </c>
      <c r="D406" s="102" t="s">
        <v>8576</v>
      </c>
      <c r="E406" s="102" t="s">
        <v>311</v>
      </c>
      <c r="F406" s="92">
        <v>1793.44</v>
      </c>
      <c r="G406" s="92">
        <f t="shared" si="7"/>
        <v>4599942.5400000038</v>
      </c>
    </row>
    <row r="407" spans="1:7" x14ac:dyDescent="0.2">
      <c r="A407" s="106"/>
      <c r="B407" s="102" t="s">
        <v>309</v>
      </c>
      <c r="C407" s="103">
        <v>46029</v>
      </c>
      <c r="D407" s="102" t="s">
        <v>8576</v>
      </c>
      <c r="E407" s="102" t="s">
        <v>311</v>
      </c>
      <c r="F407" s="92">
        <v>1098</v>
      </c>
      <c r="G407" s="92">
        <f t="shared" si="7"/>
        <v>4601040.5400000038</v>
      </c>
    </row>
    <row r="408" spans="1:7" x14ac:dyDescent="0.2">
      <c r="A408" s="106"/>
      <c r="B408" s="102" t="s">
        <v>309</v>
      </c>
      <c r="C408" s="103">
        <v>46029</v>
      </c>
      <c r="D408" s="102" t="s">
        <v>8576</v>
      </c>
      <c r="E408" s="102" t="s">
        <v>311</v>
      </c>
      <c r="F408" s="92">
        <v>503.62</v>
      </c>
      <c r="G408" s="92">
        <f t="shared" si="7"/>
        <v>4601544.1600000039</v>
      </c>
    </row>
    <row r="409" spans="1:7" x14ac:dyDescent="0.2">
      <c r="A409" s="106"/>
      <c r="B409" s="102" t="s">
        <v>309</v>
      </c>
      <c r="C409" s="103">
        <v>46029</v>
      </c>
      <c r="D409" s="102" t="s">
        <v>8576</v>
      </c>
      <c r="E409" s="102" t="s">
        <v>311</v>
      </c>
      <c r="F409" s="92">
        <v>2196</v>
      </c>
      <c r="G409" s="92">
        <f t="shared" si="7"/>
        <v>4603740.1600000039</v>
      </c>
    </row>
    <row r="410" spans="1:7" x14ac:dyDescent="0.2">
      <c r="A410" s="106"/>
      <c r="B410" s="102" t="s">
        <v>309</v>
      </c>
      <c r="C410" s="103">
        <v>46029</v>
      </c>
      <c r="D410" s="102" t="s">
        <v>8576</v>
      </c>
      <c r="E410" s="102" t="s">
        <v>311</v>
      </c>
      <c r="F410" s="92">
        <v>1027.98</v>
      </c>
      <c r="G410" s="92">
        <f t="shared" si="7"/>
        <v>4604768.1400000043</v>
      </c>
    </row>
    <row r="411" spans="1:7" x14ac:dyDescent="0.2">
      <c r="A411" s="106"/>
      <c r="B411" s="102" t="s">
        <v>309</v>
      </c>
      <c r="C411" s="103">
        <v>46029</v>
      </c>
      <c r="D411" s="102" t="s">
        <v>8576</v>
      </c>
      <c r="E411" s="102" t="s">
        <v>311</v>
      </c>
      <c r="F411" s="92">
        <v>457.5</v>
      </c>
      <c r="G411" s="92">
        <f t="shared" si="7"/>
        <v>4605225.6400000043</v>
      </c>
    </row>
    <row r="412" spans="1:7" x14ac:dyDescent="0.2">
      <c r="A412" s="106"/>
      <c r="B412" s="102" t="s">
        <v>309</v>
      </c>
      <c r="C412" s="103">
        <v>46029</v>
      </c>
      <c r="D412" s="102" t="s">
        <v>8577</v>
      </c>
      <c r="E412" s="102" t="s">
        <v>620</v>
      </c>
      <c r="F412" s="92">
        <v>660</v>
      </c>
      <c r="G412" s="92">
        <f t="shared" si="7"/>
        <v>4605885.6400000043</v>
      </c>
    </row>
    <row r="413" spans="1:7" x14ac:dyDescent="0.2">
      <c r="A413" s="106"/>
      <c r="B413" s="102" t="s">
        <v>309</v>
      </c>
      <c r="C413" s="103">
        <v>46029</v>
      </c>
      <c r="D413" s="102" t="s">
        <v>8578</v>
      </c>
      <c r="E413" s="102" t="s">
        <v>620</v>
      </c>
      <c r="F413" s="92">
        <v>895.5</v>
      </c>
      <c r="G413" s="92">
        <f t="shared" si="7"/>
        <v>4606781.1400000043</v>
      </c>
    </row>
    <row r="414" spans="1:7" x14ac:dyDescent="0.2">
      <c r="A414" s="106"/>
      <c r="B414" s="102" t="s">
        <v>309</v>
      </c>
      <c r="C414" s="103">
        <v>46029</v>
      </c>
      <c r="D414" s="102" t="s">
        <v>8578</v>
      </c>
      <c r="E414" s="102"/>
      <c r="F414" s="92">
        <v>-895.5</v>
      </c>
      <c r="G414" s="92">
        <f t="shared" si="7"/>
        <v>4605885.6400000043</v>
      </c>
    </row>
    <row r="415" spans="1:7" x14ac:dyDescent="0.2">
      <c r="A415" s="106"/>
      <c r="B415" s="102" t="s">
        <v>309</v>
      </c>
      <c r="C415" s="103">
        <v>46029</v>
      </c>
      <c r="D415" s="102" t="s">
        <v>8579</v>
      </c>
      <c r="E415" s="102" t="s">
        <v>620</v>
      </c>
      <c r="F415" s="92">
        <v>1475.52</v>
      </c>
      <c r="G415" s="92">
        <f t="shared" si="7"/>
        <v>4607361.1600000039</v>
      </c>
    </row>
    <row r="416" spans="1:7" x14ac:dyDescent="0.2">
      <c r="A416" s="106"/>
      <c r="B416" s="102" t="s">
        <v>309</v>
      </c>
      <c r="C416" s="103">
        <v>46029</v>
      </c>
      <c r="D416" s="102" t="s">
        <v>8579</v>
      </c>
      <c r="E416" s="102"/>
      <c r="F416" s="92">
        <v>-1475.52</v>
      </c>
      <c r="G416" s="92">
        <f t="shared" si="7"/>
        <v>4605885.6400000043</v>
      </c>
    </row>
    <row r="417" spans="1:7" x14ac:dyDescent="0.2">
      <c r="A417" s="106"/>
      <c r="B417" s="102" t="s">
        <v>309</v>
      </c>
      <c r="C417" s="103">
        <v>46029</v>
      </c>
      <c r="D417" s="102" t="s">
        <v>8580</v>
      </c>
      <c r="E417" s="102" t="s">
        <v>620</v>
      </c>
      <c r="F417" s="92">
        <v>246</v>
      </c>
      <c r="G417" s="92">
        <f t="shared" si="7"/>
        <v>4606131.6400000043</v>
      </c>
    </row>
    <row r="418" spans="1:7" x14ac:dyDescent="0.2">
      <c r="A418" s="106"/>
      <c r="B418" s="102" t="s">
        <v>309</v>
      </c>
      <c r="C418" s="103">
        <v>46029</v>
      </c>
      <c r="D418" s="102" t="s">
        <v>8580</v>
      </c>
      <c r="E418" s="102" t="s">
        <v>620</v>
      </c>
      <c r="F418" s="92">
        <v>52.5</v>
      </c>
      <c r="G418" s="92">
        <f t="shared" si="7"/>
        <v>4606184.1400000043</v>
      </c>
    </row>
    <row r="419" spans="1:7" x14ac:dyDescent="0.2">
      <c r="A419" s="106"/>
      <c r="B419" s="102" t="s">
        <v>309</v>
      </c>
      <c r="C419" s="103">
        <v>46029</v>
      </c>
      <c r="D419" s="102" t="s">
        <v>8581</v>
      </c>
      <c r="E419" s="102" t="s">
        <v>620</v>
      </c>
      <c r="F419" s="92">
        <v>390</v>
      </c>
      <c r="G419" s="92">
        <f t="shared" si="7"/>
        <v>4606574.1400000043</v>
      </c>
    </row>
    <row r="420" spans="1:7" x14ac:dyDescent="0.2">
      <c r="A420" s="106"/>
      <c r="B420" s="102" t="s">
        <v>309</v>
      </c>
      <c r="C420" s="103">
        <v>46029</v>
      </c>
      <c r="D420" s="102" t="s">
        <v>8581</v>
      </c>
      <c r="E420" s="102"/>
      <c r="F420" s="92">
        <v>-390</v>
      </c>
      <c r="G420" s="92">
        <f t="shared" si="7"/>
        <v>4606184.1400000043</v>
      </c>
    </row>
    <row r="421" spans="1:7" x14ac:dyDescent="0.2">
      <c r="A421" s="106"/>
      <c r="B421" s="102" t="s">
        <v>309</v>
      </c>
      <c r="C421" s="103">
        <v>46029</v>
      </c>
      <c r="D421" s="102" t="s">
        <v>8582</v>
      </c>
      <c r="E421" s="102" t="s">
        <v>620</v>
      </c>
      <c r="F421" s="92">
        <v>640</v>
      </c>
      <c r="G421" s="92">
        <f t="shared" si="7"/>
        <v>4606824.1400000043</v>
      </c>
    </row>
    <row r="422" spans="1:7" x14ac:dyDescent="0.2">
      <c r="A422" s="106"/>
      <c r="B422" s="102" t="s">
        <v>309</v>
      </c>
      <c r="C422" s="103">
        <v>46029</v>
      </c>
      <c r="D422" s="102" t="s">
        <v>8583</v>
      </c>
      <c r="E422" s="102" t="s">
        <v>620</v>
      </c>
      <c r="F422" s="92">
        <v>3468</v>
      </c>
      <c r="G422" s="92">
        <f t="shared" si="7"/>
        <v>4610292.1400000043</v>
      </c>
    </row>
    <row r="423" spans="1:7" x14ac:dyDescent="0.2">
      <c r="A423" s="106"/>
      <c r="B423" s="102" t="s">
        <v>309</v>
      </c>
      <c r="C423" s="103">
        <v>46029</v>
      </c>
      <c r="D423" s="102" t="s">
        <v>8583</v>
      </c>
      <c r="E423" s="102" t="s">
        <v>620</v>
      </c>
      <c r="F423" s="92">
        <v>4200</v>
      </c>
      <c r="G423" s="92">
        <f t="shared" si="7"/>
        <v>4614492.1400000043</v>
      </c>
    </row>
    <row r="424" spans="1:7" x14ac:dyDescent="0.2">
      <c r="A424" s="106"/>
      <c r="B424" s="102" t="s">
        <v>309</v>
      </c>
      <c r="C424" s="103">
        <v>46029</v>
      </c>
      <c r="D424" s="102" t="s">
        <v>8583</v>
      </c>
      <c r="E424" s="102" t="s">
        <v>620</v>
      </c>
      <c r="F424" s="92">
        <v>1152</v>
      </c>
      <c r="G424" s="92">
        <f t="shared" si="7"/>
        <v>4615644.1400000043</v>
      </c>
    </row>
    <row r="425" spans="1:7" x14ac:dyDescent="0.2">
      <c r="A425" s="106"/>
      <c r="B425" s="102" t="s">
        <v>309</v>
      </c>
      <c r="C425" s="103">
        <v>46029</v>
      </c>
      <c r="D425" s="102" t="s">
        <v>8583</v>
      </c>
      <c r="E425" s="102" t="s">
        <v>620</v>
      </c>
      <c r="F425" s="92">
        <v>828</v>
      </c>
      <c r="G425" s="92">
        <f t="shared" si="7"/>
        <v>4616472.1400000043</v>
      </c>
    </row>
    <row r="426" spans="1:7" x14ac:dyDescent="0.2">
      <c r="A426" s="106"/>
      <c r="B426" s="102" t="s">
        <v>309</v>
      </c>
      <c r="C426" s="103">
        <v>46029</v>
      </c>
      <c r="D426" s="102" t="s">
        <v>8584</v>
      </c>
      <c r="E426" s="102" t="s">
        <v>620</v>
      </c>
      <c r="F426" s="92">
        <v>2048</v>
      </c>
      <c r="G426" s="92">
        <f t="shared" si="7"/>
        <v>4618520.1400000043</v>
      </c>
    </row>
    <row r="427" spans="1:7" x14ac:dyDescent="0.2">
      <c r="A427" s="106"/>
      <c r="B427" s="102" t="s">
        <v>309</v>
      </c>
      <c r="C427" s="103">
        <v>46029</v>
      </c>
      <c r="D427" s="102" t="s">
        <v>8584</v>
      </c>
      <c r="E427" s="102" t="s">
        <v>620</v>
      </c>
      <c r="F427" s="92">
        <v>19456</v>
      </c>
      <c r="G427" s="92">
        <f t="shared" si="7"/>
        <v>4637976.1400000043</v>
      </c>
    </row>
    <row r="428" spans="1:7" x14ac:dyDescent="0.2">
      <c r="A428" s="106"/>
      <c r="B428" s="102" t="s">
        <v>309</v>
      </c>
      <c r="C428" s="103">
        <v>46029</v>
      </c>
      <c r="D428" s="102" t="s">
        <v>8585</v>
      </c>
      <c r="E428" s="102" t="s">
        <v>620</v>
      </c>
      <c r="F428" s="92">
        <v>9440</v>
      </c>
      <c r="G428" s="92">
        <f t="shared" si="7"/>
        <v>4647416.1400000043</v>
      </c>
    </row>
    <row r="429" spans="1:7" x14ac:dyDescent="0.2">
      <c r="A429" s="106"/>
      <c r="B429" s="102" t="s">
        <v>309</v>
      </c>
      <c r="C429" s="103">
        <v>46029</v>
      </c>
      <c r="D429" s="102" t="s">
        <v>8586</v>
      </c>
      <c r="E429" s="102" t="s">
        <v>620</v>
      </c>
      <c r="F429" s="92">
        <v>360</v>
      </c>
      <c r="G429" s="92">
        <f t="shared" si="7"/>
        <v>4647776.1400000043</v>
      </c>
    </row>
    <row r="430" spans="1:7" x14ac:dyDescent="0.2">
      <c r="A430" s="106"/>
      <c r="B430" s="102" t="s">
        <v>309</v>
      </c>
      <c r="C430" s="103">
        <v>46029</v>
      </c>
      <c r="D430" s="102" t="s">
        <v>8586</v>
      </c>
      <c r="E430" s="102" t="s">
        <v>620</v>
      </c>
      <c r="F430" s="92">
        <v>90</v>
      </c>
      <c r="G430" s="92">
        <f t="shared" si="7"/>
        <v>4647866.1400000043</v>
      </c>
    </row>
    <row r="431" spans="1:7" x14ac:dyDescent="0.2">
      <c r="A431" s="106"/>
      <c r="B431" s="102" t="s">
        <v>309</v>
      </c>
      <c r="C431" s="103">
        <v>46029</v>
      </c>
      <c r="D431" s="102" t="s">
        <v>8586</v>
      </c>
      <c r="E431" s="102"/>
      <c r="F431" s="92">
        <v>-316</v>
      </c>
      <c r="G431" s="92">
        <f t="shared" si="7"/>
        <v>4647550.1400000043</v>
      </c>
    </row>
    <row r="432" spans="1:7" x14ac:dyDescent="0.2">
      <c r="A432" s="106"/>
      <c r="B432" s="102" t="s">
        <v>309</v>
      </c>
      <c r="C432" s="103">
        <v>46029</v>
      </c>
      <c r="D432" s="102" t="s">
        <v>8586</v>
      </c>
      <c r="E432" s="102"/>
      <c r="F432" s="92">
        <v>-46</v>
      </c>
      <c r="G432" s="92">
        <f t="shared" si="7"/>
        <v>4647504.1400000043</v>
      </c>
    </row>
    <row r="433" spans="1:7" x14ac:dyDescent="0.2">
      <c r="A433" s="106"/>
      <c r="B433" s="102" t="s">
        <v>309</v>
      </c>
      <c r="C433" s="103">
        <v>46029</v>
      </c>
      <c r="D433" s="102" t="s">
        <v>8587</v>
      </c>
      <c r="E433" s="102" t="s">
        <v>620</v>
      </c>
      <c r="F433" s="92">
        <v>1282.24</v>
      </c>
      <c r="G433" s="92">
        <f t="shared" si="7"/>
        <v>4648786.3800000045</v>
      </c>
    </row>
    <row r="434" spans="1:7" x14ac:dyDescent="0.2">
      <c r="A434" s="106"/>
      <c r="B434" s="102" t="s">
        <v>309</v>
      </c>
      <c r="C434" s="103">
        <v>46029</v>
      </c>
      <c r="D434" s="102" t="s">
        <v>8587</v>
      </c>
      <c r="E434" s="102" t="s">
        <v>620</v>
      </c>
      <c r="F434" s="92">
        <v>604.79999999999995</v>
      </c>
      <c r="G434" s="92">
        <f t="shared" si="7"/>
        <v>4649391.1800000044</v>
      </c>
    </row>
    <row r="435" spans="1:7" x14ac:dyDescent="0.2">
      <c r="A435" s="106"/>
      <c r="B435" s="102" t="s">
        <v>309</v>
      </c>
      <c r="C435" s="103">
        <v>46029</v>
      </c>
      <c r="D435" s="102" t="s">
        <v>8587</v>
      </c>
      <c r="E435" s="102" t="s">
        <v>620</v>
      </c>
      <c r="F435" s="92">
        <v>881.54</v>
      </c>
      <c r="G435" s="92">
        <f t="shared" si="7"/>
        <v>4650272.7200000044</v>
      </c>
    </row>
    <row r="436" spans="1:7" x14ac:dyDescent="0.2">
      <c r="A436" s="106"/>
      <c r="B436" s="102" t="s">
        <v>309</v>
      </c>
      <c r="C436" s="103">
        <v>46029</v>
      </c>
      <c r="D436" s="102" t="s">
        <v>8587</v>
      </c>
      <c r="E436" s="102" t="s">
        <v>620</v>
      </c>
      <c r="F436" s="92">
        <v>415.58</v>
      </c>
      <c r="G436" s="92">
        <f t="shared" si="7"/>
        <v>4650688.3000000045</v>
      </c>
    </row>
    <row r="437" spans="1:7" x14ac:dyDescent="0.2">
      <c r="A437" s="106"/>
      <c r="B437" s="102" t="s">
        <v>309</v>
      </c>
      <c r="C437" s="103">
        <v>46029</v>
      </c>
      <c r="D437" s="102" t="s">
        <v>8587</v>
      </c>
      <c r="E437" s="102" t="s">
        <v>620</v>
      </c>
      <c r="F437" s="92">
        <v>1323.54</v>
      </c>
      <c r="G437" s="92">
        <f t="shared" si="7"/>
        <v>4652011.8400000045</v>
      </c>
    </row>
    <row r="438" spans="1:7" x14ac:dyDescent="0.2">
      <c r="A438" s="106"/>
      <c r="B438" s="102" t="s">
        <v>309</v>
      </c>
      <c r="C438" s="103">
        <v>46029</v>
      </c>
      <c r="D438" s="102" t="s">
        <v>8587</v>
      </c>
      <c r="E438" s="102" t="s">
        <v>620</v>
      </c>
      <c r="F438" s="92">
        <v>786.24</v>
      </c>
      <c r="G438" s="92">
        <f t="shared" si="7"/>
        <v>4652798.0800000047</v>
      </c>
    </row>
    <row r="439" spans="1:7" x14ac:dyDescent="0.2">
      <c r="A439" s="106"/>
      <c r="B439" s="102" t="s">
        <v>309</v>
      </c>
      <c r="C439" s="103">
        <v>46029</v>
      </c>
      <c r="D439" s="102" t="s">
        <v>8587</v>
      </c>
      <c r="E439" s="102" t="s">
        <v>620</v>
      </c>
      <c r="F439" s="92">
        <v>75.349999999999994</v>
      </c>
      <c r="G439" s="92">
        <f t="shared" si="7"/>
        <v>4652873.4300000044</v>
      </c>
    </row>
    <row r="440" spans="1:7" x14ac:dyDescent="0.2">
      <c r="A440" s="106"/>
      <c r="B440" s="102" t="s">
        <v>309</v>
      </c>
      <c r="C440" s="103">
        <v>46029</v>
      </c>
      <c r="D440" s="102" t="s">
        <v>8587</v>
      </c>
      <c r="E440" s="102" t="s">
        <v>620</v>
      </c>
      <c r="F440" s="92">
        <v>75.349999999999994</v>
      </c>
      <c r="G440" s="92">
        <f t="shared" si="7"/>
        <v>4652948.780000004</v>
      </c>
    </row>
    <row r="441" spans="1:7" x14ac:dyDescent="0.2">
      <c r="A441" s="106"/>
      <c r="B441" s="102" t="s">
        <v>309</v>
      </c>
      <c r="C441" s="103">
        <v>46029</v>
      </c>
      <c r="D441" s="102" t="s">
        <v>8587</v>
      </c>
      <c r="E441" s="102" t="s">
        <v>620</v>
      </c>
      <c r="F441" s="92">
        <v>120.98</v>
      </c>
      <c r="G441" s="92">
        <f t="shared" si="7"/>
        <v>4653069.7600000044</v>
      </c>
    </row>
    <row r="442" spans="1:7" x14ac:dyDescent="0.2">
      <c r="A442" s="106"/>
      <c r="B442" s="102" t="s">
        <v>309</v>
      </c>
      <c r="C442" s="103">
        <v>46029</v>
      </c>
      <c r="D442" s="102" t="s">
        <v>8587</v>
      </c>
      <c r="E442" s="102" t="s">
        <v>620</v>
      </c>
      <c r="F442" s="92">
        <v>75.349999999999994</v>
      </c>
      <c r="G442" s="92">
        <f t="shared" si="7"/>
        <v>4653145.1100000041</v>
      </c>
    </row>
    <row r="443" spans="1:7" x14ac:dyDescent="0.2">
      <c r="A443" s="106"/>
      <c r="B443" s="102" t="s">
        <v>306</v>
      </c>
      <c r="C443" s="103">
        <v>46030</v>
      </c>
      <c r="D443" s="102" t="s">
        <v>8588</v>
      </c>
      <c r="E443" s="102" t="s">
        <v>1311</v>
      </c>
      <c r="F443" s="92">
        <v>-650</v>
      </c>
      <c r="G443" s="92">
        <f t="shared" si="7"/>
        <v>4652495.1100000041</v>
      </c>
    </row>
    <row r="444" spans="1:7" x14ac:dyDescent="0.2">
      <c r="A444" s="106"/>
      <c r="B444" s="102" t="s">
        <v>306</v>
      </c>
      <c r="C444" s="103">
        <v>46030</v>
      </c>
      <c r="D444" s="102" t="s">
        <v>8589</v>
      </c>
      <c r="E444" s="102" t="s">
        <v>1290</v>
      </c>
      <c r="F444" s="92">
        <v>-10698.08</v>
      </c>
      <c r="G444" s="92">
        <f t="shared" si="7"/>
        <v>4641797.030000004</v>
      </c>
    </row>
    <row r="445" spans="1:7" x14ac:dyDescent="0.2">
      <c r="A445" s="106"/>
      <c r="B445" s="102" t="s">
        <v>1147</v>
      </c>
      <c r="C445" s="103">
        <v>46030</v>
      </c>
      <c r="D445" s="102" t="s">
        <v>8590</v>
      </c>
      <c r="E445" s="102"/>
      <c r="F445" s="92">
        <v>1912.28</v>
      </c>
      <c r="G445" s="92">
        <f t="shared" si="7"/>
        <v>4643709.3100000042</v>
      </c>
    </row>
    <row r="446" spans="1:7" x14ac:dyDescent="0.2">
      <c r="A446" s="106"/>
      <c r="B446" s="102" t="s">
        <v>1147</v>
      </c>
      <c r="C446" s="103">
        <v>46030</v>
      </c>
      <c r="D446" s="102" t="s">
        <v>8590</v>
      </c>
      <c r="E446" s="102"/>
      <c r="F446" s="92">
        <v>4461.9799999999996</v>
      </c>
      <c r="G446" s="92">
        <f t="shared" si="7"/>
        <v>4648171.2900000047</v>
      </c>
    </row>
    <row r="447" spans="1:7" x14ac:dyDescent="0.2">
      <c r="A447" s="106"/>
      <c r="B447" s="102" t="s">
        <v>1147</v>
      </c>
      <c r="C447" s="103">
        <v>46030</v>
      </c>
      <c r="D447" s="102" t="s">
        <v>8590</v>
      </c>
      <c r="E447" s="102"/>
      <c r="F447" s="92">
        <v>4940.05</v>
      </c>
      <c r="G447" s="92">
        <f t="shared" si="7"/>
        <v>4653111.3400000045</v>
      </c>
    </row>
    <row r="448" spans="1:7" x14ac:dyDescent="0.2">
      <c r="A448" s="106"/>
      <c r="B448" s="102" t="s">
        <v>306</v>
      </c>
      <c r="C448" s="103">
        <v>46030</v>
      </c>
      <c r="D448" s="102" t="s">
        <v>8591</v>
      </c>
      <c r="E448" s="102" t="s">
        <v>8592</v>
      </c>
      <c r="F448" s="92">
        <v>-239.53</v>
      </c>
      <c r="G448" s="92">
        <f t="shared" si="7"/>
        <v>4652871.8100000042</v>
      </c>
    </row>
    <row r="449" spans="1:7" x14ac:dyDescent="0.2">
      <c r="A449" s="106"/>
      <c r="B449" s="102" t="s">
        <v>1147</v>
      </c>
      <c r="C449" s="103">
        <v>46030</v>
      </c>
      <c r="D449" s="102" t="s">
        <v>8593</v>
      </c>
      <c r="E449" s="102"/>
      <c r="F449" s="92">
        <v>-1752.92</v>
      </c>
      <c r="G449" s="92">
        <f t="shared" si="7"/>
        <v>4651118.8900000043</v>
      </c>
    </row>
    <row r="450" spans="1:7" x14ac:dyDescent="0.2">
      <c r="A450" s="106"/>
      <c r="B450" s="102" t="s">
        <v>1147</v>
      </c>
      <c r="C450" s="103">
        <v>46030</v>
      </c>
      <c r="D450" s="102" t="s">
        <v>8593</v>
      </c>
      <c r="E450" s="102"/>
      <c r="F450" s="92">
        <v>-4302.63</v>
      </c>
      <c r="G450" s="92">
        <f t="shared" si="7"/>
        <v>4646816.2600000044</v>
      </c>
    </row>
    <row r="451" spans="1:7" x14ac:dyDescent="0.2">
      <c r="A451" s="106"/>
      <c r="B451" s="102" t="s">
        <v>1147</v>
      </c>
      <c r="C451" s="103">
        <v>46030</v>
      </c>
      <c r="D451" s="102" t="s">
        <v>8593</v>
      </c>
      <c r="E451" s="102"/>
      <c r="F451" s="92">
        <v>-478.07</v>
      </c>
      <c r="G451" s="92">
        <f t="shared" si="7"/>
        <v>4646338.1900000041</v>
      </c>
    </row>
    <row r="452" spans="1:7" x14ac:dyDescent="0.2">
      <c r="A452" s="106"/>
      <c r="B452" s="102" t="s">
        <v>306</v>
      </c>
      <c r="C452" s="103">
        <v>46030</v>
      </c>
      <c r="D452" s="102" t="s">
        <v>8594</v>
      </c>
      <c r="E452" s="102" t="s">
        <v>8595</v>
      </c>
      <c r="F452" s="92">
        <v>-177.89</v>
      </c>
      <c r="G452" s="92">
        <f t="shared" si="7"/>
        <v>4646160.3000000045</v>
      </c>
    </row>
    <row r="453" spans="1:7" x14ac:dyDescent="0.2">
      <c r="A453" s="106"/>
      <c r="B453" s="102" t="s">
        <v>1147</v>
      </c>
      <c r="C453" s="103">
        <v>46030</v>
      </c>
      <c r="D453" s="102" t="s">
        <v>8596</v>
      </c>
      <c r="E453" s="102"/>
      <c r="F453" s="92">
        <v>1899.97</v>
      </c>
      <c r="G453" s="92">
        <f t="shared" si="7"/>
        <v>4648060.2700000042</v>
      </c>
    </row>
    <row r="454" spans="1:7" x14ac:dyDescent="0.2">
      <c r="A454" s="106"/>
      <c r="B454" s="102" t="s">
        <v>1147</v>
      </c>
      <c r="C454" s="103">
        <v>46030</v>
      </c>
      <c r="D454" s="102" t="s">
        <v>8596</v>
      </c>
      <c r="E454" s="102"/>
      <c r="F454" s="92">
        <v>474.99</v>
      </c>
      <c r="G454" s="92">
        <f t="shared" si="7"/>
        <v>4648535.2600000044</v>
      </c>
    </row>
    <row r="455" spans="1:7" x14ac:dyDescent="0.2">
      <c r="A455" s="106"/>
      <c r="B455" s="102" t="s">
        <v>309</v>
      </c>
      <c r="C455" s="103">
        <v>46030</v>
      </c>
      <c r="D455" s="102" t="s">
        <v>8597</v>
      </c>
      <c r="E455" s="102" t="s">
        <v>604</v>
      </c>
      <c r="F455" s="92">
        <v>26107.41</v>
      </c>
      <c r="G455" s="92">
        <f t="shared" si="7"/>
        <v>4674642.6700000046</v>
      </c>
    </row>
    <row r="456" spans="1:7" x14ac:dyDescent="0.2">
      <c r="A456" s="106"/>
      <c r="B456" s="102" t="s">
        <v>309</v>
      </c>
      <c r="C456" s="103">
        <v>46030</v>
      </c>
      <c r="D456" s="102" t="s">
        <v>8597</v>
      </c>
      <c r="E456" s="102"/>
      <c r="F456" s="92">
        <v>-26107.41</v>
      </c>
      <c r="G456" s="92">
        <f t="shared" si="7"/>
        <v>4648535.2600000044</v>
      </c>
    </row>
    <row r="457" spans="1:7" x14ac:dyDescent="0.2">
      <c r="A457" s="106"/>
      <c r="B457" s="102" t="s">
        <v>309</v>
      </c>
      <c r="C457" s="103">
        <v>46030</v>
      </c>
      <c r="D457" s="102" t="s">
        <v>8598</v>
      </c>
      <c r="E457" s="102" t="s">
        <v>604</v>
      </c>
      <c r="F457" s="92">
        <v>3526.49</v>
      </c>
      <c r="G457" s="92">
        <f t="shared" si="7"/>
        <v>4652061.7500000047</v>
      </c>
    </row>
    <row r="458" spans="1:7" x14ac:dyDescent="0.2">
      <c r="A458" s="106"/>
      <c r="B458" s="102" t="s">
        <v>309</v>
      </c>
      <c r="C458" s="103">
        <v>46030</v>
      </c>
      <c r="D458" s="102" t="s">
        <v>8598</v>
      </c>
      <c r="E458" s="102"/>
      <c r="F458" s="92">
        <v>-3526.49</v>
      </c>
      <c r="G458" s="92">
        <f t="shared" si="7"/>
        <v>4648535.2600000044</v>
      </c>
    </row>
    <row r="459" spans="1:7" x14ac:dyDescent="0.2">
      <c r="A459" s="106"/>
      <c r="B459" s="102" t="s">
        <v>309</v>
      </c>
      <c r="C459" s="103">
        <v>46030</v>
      </c>
      <c r="D459" s="102" t="s">
        <v>8599</v>
      </c>
      <c r="E459" s="102" t="s">
        <v>604</v>
      </c>
      <c r="F459" s="92">
        <v>9261.2099999999991</v>
      </c>
      <c r="G459" s="92">
        <f t="shared" si="7"/>
        <v>4657796.4700000044</v>
      </c>
    </row>
    <row r="460" spans="1:7" x14ac:dyDescent="0.2">
      <c r="A460" s="106"/>
      <c r="B460" s="102" t="s">
        <v>309</v>
      </c>
      <c r="C460" s="103">
        <v>46030</v>
      </c>
      <c r="D460" s="102" t="s">
        <v>8599</v>
      </c>
      <c r="E460" s="102"/>
      <c r="F460" s="92">
        <v>-9261.2099999999991</v>
      </c>
      <c r="G460" s="92">
        <f t="shared" si="7"/>
        <v>4648535.2600000044</v>
      </c>
    </row>
    <row r="461" spans="1:7" x14ac:dyDescent="0.2">
      <c r="A461" s="106"/>
      <c r="B461" s="102" t="s">
        <v>309</v>
      </c>
      <c r="C461" s="103">
        <v>46030</v>
      </c>
      <c r="D461" s="102" t="s">
        <v>8600</v>
      </c>
      <c r="E461" s="102" t="s">
        <v>604</v>
      </c>
      <c r="F461" s="92">
        <v>2937.57</v>
      </c>
      <c r="G461" s="92">
        <f t="shared" ref="G461:G524" si="8">G460+F461</f>
        <v>4651472.8300000047</v>
      </c>
    </row>
    <row r="462" spans="1:7" x14ac:dyDescent="0.2">
      <c r="A462" s="106"/>
      <c r="B462" s="102" t="s">
        <v>309</v>
      </c>
      <c r="C462" s="103">
        <v>46030</v>
      </c>
      <c r="D462" s="102" t="s">
        <v>8600</v>
      </c>
      <c r="E462" s="102"/>
      <c r="F462" s="92">
        <v>-2937.57</v>
      </c>
      <c r="G462" s="92">
        <f t="shared" si="8"/>
        <v>4648535.2600000044</v>
      </c>
    </row>
    <row r="463" spans="1:7" x14ac:dyDescent="0.2">
      <c r="A463" s="106"/>
      <c r="B463" s="102" t="s">
        <v>309</v>
      </c>
      <c r="C463" s="103">
        <v>46030</v>
      </c>
      <c r="D463" s="102" t="s">
        <v>8601</v>
      </c>
      <c r="E463" s="102" t="s">
        <v>604</v>
      </c>
      <c r="F463" s="92">
        <v>3251.61</v>
      </c>
      <c r="G463" s="92">
        <f t="shared" si="8"/>
        <v>4651786.8700000048</v>
      </c>
    </row>
    <row r="464" spans="1:7" x14ac:dyDescent="0.2">
      <c r="A464" s="106"/>
      <c r="B464" s="102" t="s">
        <v>309</v>
      </c>
      <c r="C464" s="103">
        <v>46030</v>
      </c>
      <c r="D464" s="102" t="s">
        <v>8601</v>
      </c>
      <c r="E464" s="102"/>
      <c r="F464" s="92">
        <v>-3251.61</v>
      </c>
      <c r="G464" s="92">
        <f t="shared" si="8"/>
        <v>4648535.2600000044</v>
      </c>
    </row>
    <row r="465" spans="1:7" x14ac:dyDescent="0.2">
      <c r="A465" s="106"/>
      <c r="B465" s="102" t="s">
        <v>309</v>
      </c>
      <c r="C465" s="103">
        <v>46030</v>
      </c>
      <c r="D465" s="102" t="s">
        <v>8602</v>
      </c>
      <c r="E465" s="102" t="s">
        <v>604</v>
      </c>
      <c r="F465" s="92">
        <v>61.76</v>
      </c>
      <c r="G465" s="92">
        <f t="shared" si="8"/>
        <v>4648597.0200000042</v>
      </c>
    </row>
    <row r="466" spans="1:7" x14ac:dyDescent="0.2">
      <c r="A466" s="106"/>
      <c r="B466" s="102" t="s">
        <v>309</v>
      </c>
      <c r="C466" s="103">
        <v>46030</v>
      </c>
      <c r="D466" s="102" t="s">
        <v>8602</v>
      </c>
      <c r="E466" s="102"/>
      <c r="F466" s="92">
        <v>-61.76</v>
      </c>
      <c r="G466" s="92">
        <f t="shared" si="8"/>
        <v>4648535.2600000044</v>
      </c>
    </row>
    <row r="467" spans="1:7" x14ac:dyDescent="0.2">
      <c r="A467" s="106"/>
      <c r="B467" s="102" t="s">
        <v>309</v>
      </c>
      <c r="C467" s="103">
        <v>46030</v>
      </c>
      <c r="D467" s="102" t="s">
        <v>8603</v>
      </c>
      <c r="E467" s="102" t="s">
        <v>604</v>
      </c>
      <c r="F467" s="92">
        <v>32.479999999999997</v>
      </c>
      <c r="G467" s="92">
        <f t="shared" si="8"/>
        <v>4648567.7400000049</v>
      </c>
    </row>
    <row r="468" spans="1:7" x14ac:dyDescent="0.2">
      <c r="A468" s="106"/>
      <c r="B468" s="102" t="s">
        <v>309</v>
      </c>
      <c r="C468" s="103">
        <v>46030</v>
      </c>
      <c r="D468" s="102" t="s">
        <v>8603</v>
      </c>
      <c r="E468" s="102"/>
      <c r="F468" s="92">
        <v>-32.479999999999997</v>
      </c>
      <c r="G468" s="92">
        <f t="shared" si="8"/>
        <v>4648535.2600000044</v>
      </c>
    </row>
    <row r="469" spans="1:7" x14ac:dyDescent="0.2">
      <c r="A469" s="106"/>
      <c r="B469" s="102" t="s">
        <v>309</v>
      </c>
      <c r="C469" s="103">
        <v>46030</v>
      </c>
      <c r="D469" s="102" t="s">
        <v>8604</v>
      </c>
      <c r="E469" s="102" t="s">
        <v>604</v>
      </c>
      <c r="F469" s="92">
        <v>61.76</v>
      </c>
      <c r="G469" s="92">
        <f t="shared" si="8"/>
        <v>4648597.0200000042</v>
      </c>
    </row>
    <row r="470" spans="1:7" x14ac:dyDescent="0.2">
      <c r="A470" s="106"/>
      <c r="B470" s="102" t="s">
        <v>309</v>
      </c>
      <c r="C470" s="103">
        <v>46030</v>
      </c>
      <c r="D470" s="102" t="s">
        <v>8604</v>
      </c>
      <c r="E470" s="102"/>
      <c r="F470" s="92">
        <v>-61.76</v>
      </c>
      <c r="G470" s="92">
        <f t="shared" si="8"/>
        <v>4648535.2600000044</v>
      </c>
    </row>
    <row r="471" spans="1:7" x14ac:dyDescent="0.2">
      <c r="A471" s="106"/>
      <c r="B471" s="102" t="s">
        <v>309</v>
      </c>
      <c r="C471" s="103">
        <v>46030</v>
      </c>
      <c r="D471" s="102" t="s">
        <v>8605</v>
      </c>
      <c r="E471" s="102" t="s">
        <v>617</v>
      </c>
      <c r="F471" s="92">
        <v>22032.639999999999</v>
      </c>
      <c r="G471" s="92">
        <f t="shared" si="8"/>
        <v>4670567.9000000041</v>
      </c>
    </row>
    <row r="472" spans="1:7" x14ac:dyDescent="0.2">
      <c r="A472" s="106"/>
      <c r="B472" s="102" t="s">
        <v>309</v>
      </c>
      <c r="C472" s="103">
        <v>46030</v>
      </c>
      <c r="D472" s="102" t="s">
        <v>8606</v>
      </c>
      <c r="E472" s="102" t="s">
        <v>617</v>
      </c>
      <c r="F472" s="92">
        <v>22032.639999999999</v>
      </c>
      <c r="G472" s="92">
        <f t="shared" si="8"/>
        <v>4692600.5400000038</v>
      </c>
    </row>
    <row r="473" spans="1:7" x14ac:dyDescent="0.2">
      <c r="A473" s="106"/>
      <c r="B473" s="102" t="s">
        <v>309</v>
      </c>
      <c r="C473" s="103">
        <v>46030</v>
      </c>
      <c r="D473" s="102" t="s">
        <v>8607</v>
      </c>
      <c r="E473" s="102" t="s">
        <v>311</v>
      </c>
      <c r="F473" s="92">
        <v>569.84</v>
      </c>
      <c r="G473" s="92">
        <f t="shared" si="8"/>
        <v>4693170.3800000036</v>
      </c>
    </row>
    <row r="474" spans="1:7" x14ac:dyDescent="0.2">
      <c r="A474" s="106"/>
      <c r="B474" s="102" t="s">
        <v>309</v>
      </c>
      <c r="C474" s="103">
        <v>46030</v>
      </c>
      <c r="D474" s="102" t="s">
        <v>8607</v>
      </c>
      <c r="E474" s="102" t="s">
        <v>311</v>
      </c>
      <c r="F474" s="92">
        <v>1496.69</v>
      </c>
      <c r="G474" s="92">
        <f t="shared" si="8"/>
        <v>4694667.070000004</v>
      </c>
    </row>
    <row r="475" spans="1:7" x14ac:dyDescent="0.2">
      <c r="A475" s="106"/>
      <c r="B475" s="102" t="s">
        <v>309</v>
      </c>
      <c r="C475" s="103">
        <v>46030</v>
      </c>
      <c r="D475" s="102" t="s">
        <v>8607</v>
      </c>
      <c r="E475" s="102" t="s">
        <v>311</v>
      </c>
      <c r="F475" s="92">
        <v>512.19000000000005</v>
      </c>
      <c r="G475" s="92">
        <f t="shared" si="8"/>
        <v>4695179.2600000044</v>
      </c>
    </row>
    <row r="476" spans="1:7" x14ac:dyDescent="0.2">
      <c r="A476" s="106"/>
      <c r="B476" s="102" t="s">
        <v>309</v>
      </c>
      <c r="C476" s="103">
        <v>46030</v>
      </c>
      <c r="D476" s="102" t="s">
        <v>8607</v>
      </c>
      <c r="E476" s="102" t="s">
        <v>311</v>
      </c>
      <c r="F476" s="92">
        <v>2217.92</v>
      </c>
      <c r="G476" s="92">
        <f t="shared" si="8"/>
        <v>4697397.1800000044</v>
      </c>
    </row>
    <row r="477" spans="1:7" x14ac:dyDescent="0.2">
      <c r="A477" s="106"/>
      <c r="B477" s="102" t="s">
        <v>309</v>
      </c>
      <c r="C477" s="103">
        <v>46030</v>
      </c>
      <c r="D477" s="102" t="s">
        <v>8607</v>
      </c>
      <c r="E477" s="102" t="s">
        <v>311</v>
      </c>
      <c r="F477" s="92">
        <v>453.8</v>
      </c>
      <c r="G477" s="92">
        <f t="shared" si="8"/>
        <v>4697850.9800000042</v>
      </c>
    </row>
    <row r="478" spans="1:7" x14ac:dyDescent="0.2">
      <c r="A478" s="106"/>
      <c r="B478" s="102" t="s">
        <v>309</v>
      </c>
      <c r="C478" s="103">
        <v>46030</v>
      </c>
      <c r="D478" s="102" t="s">
        <v>8607</v>
      </c>
      <c r="E478" s="102" t="s">
        <v>311</v>
      </c>
      <c r="F478" s="92">
        <v>1168.31</v>
      </c>
      <c r="G478" s="92">
        <f t="shared" si="8"/>
        <v>4699019.2900000038</v>
      </c>
    </row>
    <row r="479" spans="1:7" x14ac:dyDescent="0.2">
      <c r="A479" s="106"/>
      <c r="B479" s="102" t="s">
        <v>309</v>
      </c>
      <c r="C479" s="103">
        <v>46030</v>
      </c>
      <c r="D479" s="102" t="s">
        <v>8607</v>
      </c>
      <c r="E479" s="102" t="s">
        <v>311</v>
      </c>
      <c r="F479" s="92">
        <v>3262.4</v>
      </c>
      <c r="G479" s="92">
        <f t="shared" si="8"/>
        <v>4702281.6900000041</v>
      </c>
    </row>
    <row r="480" spans="1:7" x14ac:dyDescent="0.2">
      <c r="A480" s="106"/>
      <c r="B480" s="102" t="s">
        <v>309</v>
      </c>
      <c r="C480" s="103">
        <v>46030</v>
      </c>
      <c r="D480" s="102" t="s">
        <v>8607</v>
      </c>
      <c r="E480" s="102" t="s">
        <v>311</v>
      </c>
      <c r="F480" s="92">
        <v>2050.88</v>
      </c>
      <c r="G480" s="92">
        <f t="shared" si="8"/>
        <v>4704332.570000004</v>
      </c>
    </row>
    <row r="481" spans="1:7" x14ac:dyDescent="0.2">
      <c r="A481" s="106"/>
      <c r="B481" s="102" t="s">
        <v>309</v>
      </c>
      <c r="C481" s="103">
        <v>46030</v>
      </c>
      <c r="D481" s="102" t="s">
        <v>8607</v>
      </c>
      <c r="E481" s="102" t="s">
        <v>311</v>
      </c>
      <c r="F481" s="92">
        <v>256.92</v>
      </c>
      <c r="G481" s="92">
        <f t="shared" si="8"/>
        <v>4704589.4900000039</v>
      </c>
    </row>
    <row r="482" spans="1:7" x14ac:dyDescent="0.2">
      <c r="A482" s="106"/>
      <c r="B482" s="102" t="s">
        <v>309</v>
      </c>
      <c r="C482" s="103">
        <v>46030</v>
      </c>
      <c r="D482" s="102" t="s">
        <v>8607</v>
      </c>
      <c r="E482" s="102" t="s">
        <v>311</v>
      </c>
      <c r="F482" s="92">
        <v>628.79999999999995</v>
      </c>
      <c r="G482" s="92">
        <f t="shared" si="8"/>
        <v>4705218.2900000038</v>
      </c>
    </row>
    <row r="483" spans="1:7" x14ac:dyDescent="0.2">
      <c r="A483" s="106"/>
      <c r="B483" s="102" t="s">
        <v>309</v>
      </c>
      <c r="C483" s="103">
        <v>46030</v>
      </c>
      <c r="D483" s="102" t="s">
        <v>8607</v>
      </c>
      <c r="E483" s="102" t="s">
        <v>311</v>
      </c>
      <c r="F483" s="92">
        <v>328.23</v>
      </c>
      <c r="G483" s="92">
        <f t="shared" si="8"/>
        <v>4705546.5200000042</v>
      </c>
    </row>
    <row r="484" spans="1:7" x14ac:dyDescent="0.2">
      <c r="A484" s="106"/>
      <c r="B484" s="102" t="s">
        <v>309</v>
      </c>
      <c r="C484" s="103">
        <v>46030</v>
      </c>
      <c r="D484" s="102" t="s">
        <v>8607</v>
      </c>
      <c r="E484" s="102" t="s">
        <v>311</v>
      </c>
      <c r="F484" s="92">
        <v>2500.6999999999998</v>
      </c>
      <c r="G484" s="92">
        <f t="shared" si="8"/>
        <v>4708047.2200000044</v>
      </c>
    </row>
    <row r="485" spans="1:7" x14ac:dyDescent="0.2">
      <c r="A485" s="106"/>
      <c r="B485" s="102" t="s">
        <v>309</v>
      </c>
      <c r="C485" s="103">
        <v>46030</v>
      </c>
      <c r="D485" s="102" t="s">
        <v>8607</v>
      </c>
      <c r="E485" s="102" t="s">
        <v>311</v>
      </c>
      <c r="F485" s="92">
        <v>2015.2</v>
      </c>
      <c r="G485" s="92">
        <f t="shared" si="8"/>
        <v>4710062.4200000046</v>
      </c>
    </row>
    <row r="486" spans="1:7" x14ac:dyDescent="0.2">
      <c r="A486" s="106"/>
      <c r="B486" s="102" t="s">
        <v>309</v>
      </c>
      <c r="C486" s="103">
        <v>46030</v>
      </c>
      <c r="D486" s="102" t="s">
        <v>8607</v>
      </c>
      <c r="E486" s="102" t="s">
        <v>311</v>
      </c>
      <c r="F486" s="92">
        <v>2099.16</v>
      </c>
      <c r="G486" s="92">
        <f t="shared" si="8"/>
        <v>4712161.5800000047</v>
      </c>
    </row>
    <row r="487" spans="1:7" x14ac:dyDescent="0.2">
      <c r="A487" s="106"/>
      <c r="B487" s="102" t="s">
        <v>309</v>
      </c>
      <c r="C487" s="103">
        <v>46030</v>
      </c>
      <c r="D487" s="102" t="s">
        <v>8607</v>
      </c>
      <c r="E487" s="102" t="s">
        <v>311</v>
      </c>
      <c r="F487" s="92">
        <v>2635.98</v>
      </c>
      <c r="G487" s="92">
        <f t="shared" si="8"/>
        <v>4714797.5600000052</v>
      </c>
    </row>
    <row r="488" spans="1:7" x14ac:dyDescent="0.2">
      <c r="A488" s="106"/>
      <c r="B488" s="102" t="s">
        <v>309</v>
      </c>
      <c r="C488" s="103">
        <v>46030</v>
      </c>
      <c r="D488" s="102" t="s">
        <v>8607</v>
      </c>
      <c r="E488" s="102" t="s">
        <v>311</v>
      </c>
      <c r="F488" s="92">
        <v>730.68</v>
      </c>
      <c r="G488" s="92">
        <f t="shared" si="8"/>
        <v>4715528.2400000049</v>
      </c>
    </row>
    <row r="489" spans="1:7" x14ac:dyDescent="0.2">
      <c r="A489" s="106"/>
      <c r="B489" s="102" t="s">
        <v>309</v>
      </c>
      <c r="C489" s="103">
        <v>46030</v>
      </c>
      <c r="D489" s="102" t="s">
        <v>8607</v>
      </c>
      <c r="E489" s="102" t="s">
        <v>311</v>
      </c>
      <c r="F489" s="92">
        <v>730.68</v>
      </c>
      <c r="G489" s="92">
        <f t="shared" si="8"/>
        <v>4716258.9200000046</v>
      </c>
    </row>
    <row r="490" spans="1:7" x14ac:dyDescent="0.2">
      <c r="A490" s="106"/>
      <c r="B490" s="102" t="s">
        <v>309</v>
      </c>
      <c r="C490" s="103">
        <v>46030</v>
      </c>
      <c r="D490" s="102" t="s">
        <v>8607</v>
      </c>
      <c r="E490" s="102" t="s">
        <v>311</v>
      </c>
      <c r="F490" s="92">
        <v>1159.28</v>
      </c>
      <c r="G490" s="92">
        <f t="shared" si="8"/>
        <v>4717418.2000000048</v>
      </c>
    </row>
    <row r="491" spans="1:7" x14ac:dyDescent="0.2">
      <c r="A491" s="106"/>
      <c r="B491" s="102" t="s">
        <v>309</v>
      </c>
      <c r="C491" s="103">
        <v>46030</v>
      </c>
      <c r="D491" s="102" t="s">
        <v>8607</v>
      </c>
      <c r="E491" s="102" t="s">
        <v>311</v>
      </c>
      <c r="F491" s="92">
        <v>2458.17</v>
      </c>
      <c r="G491" s="92">
        <f t="shared" si="8"/>
        <v>4719876.3700000048</v>
      </c>
    </row>
    <row r="492" spans="1:7" x14ac:dyDescent="0.2">
      <c r="A492" s="106"/>
      <c r="B492" s="102" t="s">
        <v>309</v>
      </c>
      <c r="C492" s="103">
        <v>46030</v>
      </c>
      <c r="D492" s="102" t="s">
        <v>8607</v>
      </c>
      <c r="E492" s="102" t="s">
        <v>311</v>
      </c>
      <c r="F492" s="92">
        <v>2552.65</v>
      </c>
      <c r="G492" s="92">
        <f t="shared" si="8"/>
        <v>4722429.0200000051</v>
      </c>
    </row>
    <row r="493" spans="1:7" x14ac:dyDescent="0.2">
      <c r="A493" s="106"/>
      <c r="B493" s="102" t="s">
        <v>309</v>
      </c>
      <c r="C493" s="103">
        <v>46030</v>
      </c>
      <c r="D493" s="102" t="s">
        <v>8607</v>
      </c>
      <c r="E493" s="102" t="s">
        <v>311</v>
      </c>
      <c r="F493" s="92">
        <v>88.07</v>
      </c>
      <c r="G493" s="92">
        <f t="shared" si="8"/>
        <v>4722517.0900000054</v>
      </c>
    </row>
    <row r="494" spans="1:7" x14ac:dyDescent="0.2">
      <c r="A494" s="106"/>
      <c r="B494" s="102" t="s">
        <v>309</v>
      </c>
      <c r="C494" s="103">
        <v>46030</v>
      </c>
      <c r="D494" s="102" t="s">
        <v>8608</v>
      </c>
      <c r="E494" s="102" t="s">
        <v>1230</v>
      </c>
      <c r="F494" s="92">
        <v>10698.08</v>
      </c>
      <c r="G494" s="92">
        <f t="shared" si="8"/>
        <v>4733215.1700000055</v>
      </c>
    </row>
    <row r="495" spans="1:7" x14ac:dyDescent="0.2">
      <c r="A495" s="106"/>
      <c r="B495" s="102" t="s">
        <v>309</v>
      </c>
      <c r="C495" s="103">
        <v>46030</v>
      </c>
      <c r="D495" s="102" t="s">
        <v>8609</v>
      </c>
      <c r="E495" s="102" t="s">
        <v>8610</v>
      </c>
      <c r="F495" s="92">
        <v>612</v>
      </c>
      <c r="G495" s="92">
        <f t="shared" si="8"/>
        <v>4733827.1700000055</v>
      </c>
    </row>
    <row r="496" spans="1:7" x14ac:dyDescent="0.2">
      <c r="A496" s="106"/>
      <c r="B496" s="102" t="s">
        <v>1147</v>
      </c>
      <c r="C496" s="103">
        <v>46031</v>
      </c>
      <c r="D496" s="102" t="s">
        <v>8611</v>
      </c>
      <c r="E496" s="102"/>
      <c r="F496" s="92">
        <v>-1434.21</v>
      </c>
      <c r="G496" s="92">
        <f t="shared" si="8"/>
        <v>4732392.9600000056</v>
      </c>
    </row>
    <row r="497" spans="1:7" x14ac:dyDescent="0.2">
      <c r="A497" s="106"/>
      <c r="B497" s="102" t="s">
        <v>1147</v>
      </c>
      <c r="C497" s="103">
        <v>46031</v>
      </c>
      <c r="D497" s="102" t="s">
        <v>8611</v>
      </c>
      <c r="E497" s="102"/>
      <c r="F497" s="92">
        <v>-3824.56</v>
      </c>
      <c r="G497" s="92">
        <f t="shared" si="8"/>
        <v>4728568.400000006</v>
      </c>
    </row>
    <row r="498" spans="1:7" x14ac:dyDescent="0.2">
      <c r="A498" s="106"/>
      <c r="B498" s="102" t="s">
        <v>1147</v>
      </c>
      <c r="C498" s="103">
        <v>46031</v>
      </c>
      <c r="D498" s="102" t="s">
        <v>8611</v>
      </c>
      <c r="E498" s="102"/>
      <c r="F498" s="92">
        <v>-1912.28</v>
      </c>
      <c r="G498" s="92">
        <f t="shared" si="8"/>
        <v>4726656.1200000057</v>
      </c>
    </row>
    <row r="499" spans="1:7" x14ac:dyDescent="0.2">
      <c r="A499" s="106"/>
      <c r="B499" s="102" t="s">
        <v>1147</v>
      </c>
      <c r="C499" s="103">
        <v>46031</v>
      </c>
      <c r="D499" s="102" t="s">
        <v>8611</v>
      </c>
      <c r="E499" s="102"/>
      <c r="F499" s="92">
        <v>-1912.28</v>
      </c>
      <c r="G499" s="92">
        <f t="shared" si="8"/>
        <v>4724743.8400000054</v>
      </c>
    </row>
    <row r="500" spans="1:7" x14ac:dyDescent="0.2">
      <c r="A500" s="106"/>
      <c r="B500" s="102" t="s">
        <v>1147</v>
      </c>
      <c r="C500" s="103">
        <v>46031</v>
      </c>
      <c r="D500" s="102" t="s">
        <v>8611</v>
      </c>
      <c r="E500" s="102"/>
      <c r="F500" s="92">
        <v>-2549.71</v>
      </c>
      <c r="G500" s="92">
        <f t="shared" si="8"/>
        <v>4722194.1300000055</v>
      </c>
    </row>
    <row r="501" spans="1:7" x14ac:dyDescent="0.2">
      <c r="A501" s="106"/>
      <c r="B501" s="102" t="s">
        <v>1147</v>
      </c>
      <c r="C501" s="103">
        <v>46031</v>
      </c>
      <c r="D501" s="102" t="s">
        <v>8612</v>
      </c>
      <c r="E501" s="102"/>
      <c r="F501" s="92">
        <v>1899.97</v>
      </c>
      <c r="G501" s="92">
        <f t="shared" si="8"/>
        <v>4724094.1000000052</v>
      </c>
    </row>
    <row r="502" spans="1:7" x14ac:dyDescent="0.2">
      <c r="A502" s="106"/>
      <c r="B502" s="102" t="s">
        <v>1147</v>
      </c>
      <c r="C502" s="103">
        <v>46031</v>
      </c>
      <c r="D502" s="102" t="s">
        <v>8612</v>
      </c>
      <c r="E502" s="102"/>
      <c r="F502" s="92">
        <v>2374.96</v>
      </c>
      <c r="G502" s="92">
        <f t="shared" si="8"/>
        <v>4726469.0600000052</v>
      </c>
    </row>
    <row r="503" spans="1:7" x14ac:dyDescent="0.2">
      <c r="A503" s="106"/>
      <c r="B503" s="102" t="s">
        <v>1147</v>
      </c>
      <c r="C503" s="103">
        <v>46031</v>
      </c>
      <c r="D503" s="102" t="s">
        <v>8612</v>
      </c>
      <c r="E503" s="102"/>
      <c r="F503" s="92">
        <v>1899.97</v>
      </c>
      <c r="G503" s="92">
        <f t="shared" si="8"/>
        <v>4728369.0300000049</v>
      </c>
    </row>
    <row r="504" spans="1:7" x14ac:dyDescent="0.2">
      <c r="A504" s="106"/>
      <c r="B504" s="102" t="s">
        <v>306</v>
      </c>
      <c r="C504" s="103">
        <v>46031</v>
      </c>
      <c r="D504" s="102" t="s">
        <v>8613</v>
      </c>
      <c r="E504" s="102" t="s">
        <v>8614</v>
      </c>
      <c r="F504" s="92">
        <v>-990</v>
      </c>
      <c r="G504" s="92">
        <f t="shared" si="8"/>
        <v>4727379.0300000049</v>
      </c>
    </row>
    <row r="505" spans="1:7" x14ac:dyDescent="0.2">
      <c r="A505" s="106"/>
      <c r="B505" s="102" t="s">
        <v>1147</v>
      </c>
      <c r="C505" s="103">
        <v>46031</v>
      </c>
      <c r="D505" s="102" t="s">
        <v>8615</v>
      </c>
      <c r="E505" s="102"/>
      <c r="F505" s="92">
        <v>-1912.28</v>
      </c>
      <c r="G505" s="92">
        <f t="shared" si="8"/>
        <v>4725466.7500000047</v>
      </c>
    </row>
    <row r="506" spans="1:7" x14ac:dyDescent="0.2">
      <c r="A506" s="106"/>
      <c r="B506" s="102" t="s">
        <v>1147</v>
      </c>
      <c r="C506" s="103">
        <v>46031</v>
      </c>
      <c r="D506" s="102" t="s">
        <v>8615</v>
      </c>
      <c r="E506" s="102"/>
      <c r="F506" s="92">
        <v>-1684.1</v>
      </c>
      <c r="G506" s="92">
        <f t="shared" si="8"/>
        <v>4723782.650000005</v>
      </c>
    </row>
    <row r="507" spans="1:7" x14ac:dyDescent="0.2">
      <c r="A507" s="106"/>
      <c r="B507" s="102" t="s">
        <v>1147</v>
      </c>
      <c r="C507" s="103">
        <v>46031</v>
      </c>
      <c r="D507" s="102" t="s">
        <v>8615</v>
      </c>
      <c r="E507" s="102"/>
      <c r="F507" s="92">
        <v>-3824.56</v>
      </c>
      <c r="G507" s="92">
        <f t="shared" si="8"/>
        <v>4719958.0900000054</v>
      </c>
    </row>
    <row r="508" spans="1:7" x14ac:dyDescent="0.2">
      <c r="A508" s="106"/>
      <c r="B508" s="102" t="s">
        <v>1147</v>
      </c>
      <c r="C508" s="103">
        <v>46031</v>
      </c>
      <c r="D508" s="102" t="s">
        <v>8615</v>
      </c>
      <c r="E508" s="102"/>
      <c r="F508" s="92">
        <v>-159.36000000000001</v>
      </c>
      <c r="G508" s="92">
        <f t="shared" si="8"/>
        <v>4719798.7300000051</v>
      </c>
    </row>
    <row r="509" spans="1:7" x14ac:dyDescent="0.2">
      <c r="A509" s="106"/>
      <c r="B509" s="102" t="s">
        <v>1147</v>
      </c>
      <c r="C509" s="103">
        <v>46031</v>
      </c>
      <c r="D509" s="102" t="s">
        <v>8615</v>
      </c>
      <c r="E509" s="102"/>
      <c r="F509" s="92">
        <v>-561.37</v>
      </c>
      <c r="G509" s="92">
        <f t="shared" si="8"/>
        <v>4719237.360000005</v>
      </c>
    </row>
    <row r="510" spans="1:7" x14ac:dyDescent="0.2">
      <c r="A510" s="106"/>
      <c r="B510" s="102" t="s">
        <v>1147</v>
      </c>
      <c r="C510" s="103">
        <v>46031</v>
      </c>
      <c r="D510" s="102" t="s">
        <v>8615</v>
      </c>
      <c r="E510" s="102"/>
      <c r="F510" s="92">
        <v>-3824.56</v>
      </c>
      <c r="G510" s="92">
        <f t="shared" si="8"/>
        <v>4715412.8000000054</v>
      </c>
    </row>
    <row r="511" spans="1:7" x14ac:dyDescent="0.2">
      <c r="A511" s="106"/>
      <c r="B511" s="102" t="s">
        <v>1147</v>
      </c>
      <c r="C511" s="103">
        <v>46031</v>
      </c>
      <c r="D511" s="102" t="s">
        <v>8615</v>
      </c>
      <c r="E511" s="102"/>
      <c r="F511" s="92">
        <v>-637.42999999999995</v>
      </c>
      <c r="G511" s="92">
        <f t="shared" si="8"/>
        <v>4714775.3700000057</v>
      </c>
    </row>
    <row r="512" spans="1:7" x14ac:dyDescent="0.2">
      <c r="A512" s="106"/>
      <c r="B512" s="102" t="s">
        <v>306</v>
      </c>
      <c r="C512" s="103">
        <v>46031</v>
      </c>
      <c r="D512" s="102" t="s">
        <v>8616</v>
      </c>
      <c r="E512" s="102" t="s">
        <v>1311</v>
      </c>
      <c r="F512" s="92">
        <v>-23450</v>
      </c>
      <c r="G512" s="92">
        <f t="shared" si="8"/>
        <v>4691325.3700000057</v>
      </c>
    </row>
    <row r="513" spans="1:7" x14ac:dyDescent="0.2">
      <c r="A513" s="106"/>
      <c r="B513" s="102" t="s">
        <v>1147</v>
      </c>
      <c r="C513" s="103">
        <v>46031</v>
      </c>
      <c r="D513" s="102" t="s">
        <v>8617</v>
      </c>
      <c r="E513" s="102"/>
      <c r="F513" s="92">
        <v>1899.97</v>
      </c>
      <c r="G513" s="92">
        <f t="shared" si="8"/>
        <v>4693225.3400000054</v>
      </c>
    </row>
    <row r="514" spans="1:7" x14ac:dyDescent="0.2">
      <c r="A514" s="106"/>
      <c r="B514" s="102" t="s">
        <v>1147</v>
      </c>
      <c r="C514" s="103">
        <v>46031</v>
      </c>
      <c r="D514" s="102" t="s">
        <v>8617</v>
      </c>
      <c r="E514" s="102"/>
      <c r="F514" s="92">
        <v>3799.94</v>
      </c>
      <c r="G514" s="92">
        <f t="shared" si="8"/>
        <v>4697025.2800000058</v>
      </c>
    </row>
    <row r="515" spans="1:7" x14ac:dyDescent="0.2">
      <c r="A515" s="106"/>
      <c r="B515" s="102" t="s">
        <v>1147</v>
      </c>
      <c r="C515" s="103">
        <v>46031</v>
      </c>
      <c r="D515" s="102" t="s">
        <v>8617</v>
      </c>
      <c r="E515" s="102"/>
      <c r="F515" s="92">
        <v>1899.97</v>
      </c>
      <c r="G515" s="92">
        <f t="shared" si="8"/>
        <v>4698925.2500000056</v>
      </c>
    </row>
    <row r="516" spans="1:7" x14ac:dyDescent="0.2">
      <c r="A516" s="106"/>
      <c r="B516" s="102" t="s">
        <v>1147</v>
      </c>
      <c r="C516" s="103">
        <v>46031</v>
      </c>
      <c r="D516" s="102" t="s">
        <v>8617</v>
      </c>
      <c r="E516" s="102"/>
      <c r="F516" s="92">
        <v>2216.63</v>
      </c>
      <c r="G516" s="92">
        <f t="shared" si="8"/>
        <v>4701141.8800000055</v>
      </c>
    </row>
    <row r="517" spans="1:7" x14ac:dyDescent="0.2">
      <c r="A517" s="106"/>
      <c r="B517" s="102" t="s">
        <v>1147</v>
      </c>
      <c r="C517" s="103">
        <v>46031</v>
      </c>
      <c r="D517" s="102" t="s">
        <v>8617</v>
      </c>
      <c r="E517" s="102"/>
      <c r="F517" s="92">
        <v>4116.6099999999997</v>
      </c>
      <c r="G517" s="92">
        <f t="shared" si="8"/>
        <v>4705258.4900000058</v>
      </c>
    </row>
    <row r="518" spans="1:7" x14ac:dyDescent="0.2">
      <c r="A518" s="106"/>
      <c r="B518" s="102" t="s">
        <v>1147</v>
      </c>
      <c r="C518" s="103">
        <v>46031</v>
      </c>
      <c r="D518" s="102" t="s">
        <v>8617</v>
      </c>
      <c r="E518" s="102"/>
      <c r="F518" s="92">
        <v>3958.27</v>
      </c>
      <c r="G518" s="92">
        <f t="shared" si="8"/>
        <v>4709216.7600000054</v>
      </c>
    </row>
    <row r="519" spans="1:7" x14ac:dyDescent="0.2">
      <c r="A519" s="106"/>
      <c r="B519" s="102" t="s">
        <v>1147</v>
      </c>
      <c r="C519" s="103">
        <v>46031</v>
      </c>
      <c r="D519" s="102" t="s">
        <v>8617</v>
      </c>
      <c r="E519" s="102"/>
      <c r="F519" s="92">
        <v>3799.94</v>
      </c>
      <c r="G519" s="92">
        <f t="shared" si="8"/>
        <v>4713016.7000000058</v>
      </c>
    </row>
    <row r="520" spans="1:7" x14ac:dyDescent="0.2">
      <c r="A520" s="106"/>
      <c r="B520" s="102" t="s">
        <v>1147</v>
      </c>
      <c r="C520" s="103">
        <v>46031</v>
      </c>
      <c r="D520" s="102" t="s">
        <v>8617</v>
      </c>
      <c r="E520" s="102"/>
      <c r="F520" s="92">
        <v>1964.78</v>
      </c>
      <c r="G520" s="92">
        <f t="shared" si="8"/>
        <v>4714981.480000006</v>
      </c>
    </row>
    <row r="521" spans="1:7" x14ac:dyDescent="0.2">
      <c r="A521" s="106"/>
      <c r="B521" s="102" t="s">
        <v>306</v>
      </c>
      <c r="C521" s="103">
        <v>46031</v>
      </c>
      <c r="D521" s="102" t="s">
        <v>8618</v>
      </c>
      <c r="E521" s="102" t="s">
        <v>8619</v>
      </c>
      <c r="F521" s="92">
        <v>-804.45</v>
      </c>
      <c r="G521" s="92">
        <f t="shared" si="8"/>
        <v>4714177.0300000058</v>
      </c>
    </row>
    <row r="522" spans="1:7" x14ac:dyDescent="0.2">
      <c r="A522" s="106"/>
      <c r="B522" s="102" t="s">
        <v>1147</v>
      </c>
      <c r="C522" s="103">
        <v>46031</v>
      </c>
      <c r="D522" s="102" t="s">
        <v>8620</v>
      </c>
      <c r="E522" s="102"/>
      <c r="F522" s="92">
        <v>-3588.41</v>
      </c>
      <c r="G522" s="92">
        <f t="shared" si="8"/>
        <v>4710588.6200000057</v>
      </c>
    </row>
    <row r="523" spans="1:7" x14ac:dyDescent="0.2">
      <c r="A523" s="106"/>
      <c r="B523" s="102" t="s">
        <v>1147</v>
      </c>
      <c r="C523" s="103">
        <v>46031</v>
      </c>
      <c r="D523" s="102" t="s">
        <v>8621</v>
      </c>
      <c r="E523" s="102"/>
      <c r="F523" s="92">
        <v>336.41</v>
      </c>
      <c r="G523" s="92">
        <f t="shared" si="8"/>
        <v>4710925.0300000058</v>
      </c>
    </row>
    <row r="524" spans="1:7" x14ac:dyDescent="0.2">
      <c r="A524" s="106"/>
      <c r="B524" s="102" t="s">
        <v>1147</v>
      </c>
      <c r="C524" s="103">
        <v>46031</v>
      </c>
      <c r="D524" s="102" t="s">
        <v>8622</v>
      </c>
      <c r="E524" s="102"/>
      <c r="F524" s="92">
        <v>1.88</v>
      </c>
      <c r="G524" s="92">
        <f t="shared" si="8"/>
        <v>4710926.9100000057</v>
      </c>
    </row>
    <row r="525" spans="1:7" x14ac:dyDescent="0.2">
      <c r="A525" s="106"/>
      <c r="B525" s="102" t="s">
        <v>1147</v>
      </c>
      <c r="C525" s="103">
        <v>46031</v>
      </c>
      <c r="D525" s="102" t="s">
        <v>8623</v>
      </c>
      <c r="E525" s="102"/>
      <c r="F525" s="92">
        <v>-6486.11</v>
      </c>
      <c r="G525" s="92">
        <f t="shared" ref="G525:G588" si="9">G524+F525</f>
        <v>4704440.8000000054</v>
      </c>
    </row>
    <row r="526" spans="1:7" x14ac:dyDescent="0.2">
      <c r="A526" s="106"/>
      <c r="B526" s="102" t="s">
        <v>1147</v>
      </c>
      <c r="C526" s="103">
        <v>46031</v>
      </c>
      <c r="D526" s="102" t="s">
        <v>8624</v>
      </c>
      <c r="E526" s="102"/>
      <c r="F526" s="92">
        <v>68958.759999999995</v>
      </c>
      <c r="G526" s="92">
        <f t="shared" si="9"/>
        <v>4773399.5600000052</v>
      </c>
    </row>
    <row r="527" spans="1:7" x14ac:dyDescent="0.2">
      <c r="A527" s="106"/>
      <c r="B527" s="102" t="s">
        <v>1147</v>
      </c>
      <c r="C527" s="103">
        <v>46031</v>
      </c>
      <c r="D527" s="102" t="s">
        <v>8625</v>
      </c>
      <c r="E527" s="102"/>
      <c r="F527" s="92">
        <v>154938</v>
      </c>
      <c r="G527" s="92">
        <f t="shared" si="9"/>
        <v>4928337.5600000052</v>
      </c>
    </row>
    <row r="528" spans="1:7" x14ac:dyDescent="0.2">
      <c r="A528" s="106"/>
      <c r="B528" s="102" t="s">
        <v>306</v>
      </c>
      <c r="C528" s="103">
        <v>46031</v>
      </c>
      <c r="D528" s="102" t="s">
        <v>8626</v>
      </c>
      <c r="E528" s="102" t="s">
        <v>8627</v>
      </c>
      <c r="F528" s="92">
        <v>-887.95</v>
      </c>
      <c r="G528" s="92">
        <f t="shared" si="9"/>
        <v>4927449.610000005</v>
      </c>
    </row>
    <row r="529" spans="1:7" x14ac:dyDescent="0.2">
      <c r="A529" s="106"/>
      <c r="B529" s="102" t="s">
        <v>306</v>
      </c>
      <c r="C529" s="103">
        <v>46031</v>
      </c>
      <c r="D529" s="102" t="s">
        <v>8626</v>
      </c>
      <c r="E529" s="102" t="s">
        <v>8627</v>
      </c>
      <c r="F529" s="92">
        <v>-887.95</v>
      </c>
      <c r="G529" s="92">
        <f t="shared" si="9"/>
        <v>4926561.6600000048</v>
      </c>
    </row>
    <row r="530" spans="1:7" x14ac:dyDescent="0.2">
      <c r="A530" s="106"/>
      <c r="B530" s="102" t="s">
        <v>306</v>
      </c>
      <c r="C530" s="103">
        <v>46031</v>
      </c>
      <c r="D530" s="102" t="s">
        <v>8626</v>
      </c>
      <c r="E530" s="102" t="s">
        <v>8627</v>
      </c>
      <c r="F530" s="92">
        <v>-160.1</v>
      </c>
      <c r="G530" s="92">
        <f t="shared" si="9"/>
        <v>4926401.5600000052</v>
      </c>
    </row>
    <row r="531" spans="1:7" x14ac:dyDescent="0.2">
      <c r="A531" s="106"/>
      <c r="B531" s="102" t="s">
        <v>306</v>
      </c>
      <c r="C531" s="103">
        <v>46031</v>
      </c>
      <c r="D531" s="102" t="s">
        <v>8626</v>
      </c>
      <c r="E531" s="102" t="s">
        <v>8627</v>
      </c>
      <c r="F531" s="92">
        <v>-242</v>
      </c>
      <c r="G531" s="92">
        <f t="shared" si="9"/>
        <v>4926159.5600000052</v>
      </c>
    </row>
    <row r="532" spans="1:7" x14ac:dyDescent="0.2">
      <c r="A532" s="106"/>
      <c r="B532" s="102" t="s">
        <v>306</v>
      </c>
      <c r="C532" s="103">
        <v>46031</v>
      </c>
      <c r="D532" s="102" t="s">
        <v>8628</v>
      </c>
      <c r="E532" s="102" t="s">
        <v>8629</v>
      </c>
      <c r="F532" s="92">
        <v>-238.67</v>
      </c>
      <c r="G532" s="92">
        <f t="shared" si="9"/>
        <v>4925920.8900000053</v>
      </c>
    </row>
    <row r="533" spans="1:7" x14ac:dyDescent="0.2">
      <c r="A533" s="106"/>
      <c r="B533" s="102" t="s">
        <v>306</v>
      </c>
      <c r="C533" s="103">
        <v>46031</v>
      </c>
      <c r="D533" s="102" t="s">
        <v>8630</v>
      </c>
      <c r="E533" s="102" t="s">
        <v>8631</v>
      </c>
      <c r="F533" s="92">
        <v>-17017</v>
      </c>
      <c r="G533" s="92">
        <f t="shared" si="9"/>
        <v>4908903.8900000053</v>
      </c>
    </row>
    <row r="534" spans="1:7" x14ac:dyDescent="0.2">
      <c r="A534" s="106"/>
      <c r="B534" s="102" t="s">
        <v>306</v>
      </c>
      <c r="C534" s="103">
        <v>46031</v>
      </c>
      <c r="D534" s="102" t="s">
        <v>8630</v>
      </c>
      <c r="E534" s="102" t="s">
        <v>8631</v>
      </c>
      <c r="F534" s="92">
        <v>-13713.63</v>
      </c>
      <c r="G534" s="92">
        <f t="shared" si="9"/>
        <v>4895190.2600000054</v>
      </c>
    </row>
    <row r="535" spans="1:7" x14ac:dyDescent="0.2">
      <c r="A535" s="106"/>
      <c r="B535" s="102" t="s">
        <v>309</v>
      </c>
      <c r="C535" s="103">
        <v>46031</v>
      </c>
      <c r="D535" s="102" t="s">
        <v>8632</v>
      </c>
      <c r="E535" s="102" t="s">
        <v>617</v>
      </c>
      <c r="F535" s="92">
        <v>15194.93</v>
      </c>
      <c r="G535" s="92">
        <f t="shared" si="9"/>
        <v>4910385.1900000051</v>
      </c>
    </row>
    <row r="536" spans="1:7" x14ac:dyDescent="0.2">
      <c r="A536" s="106"/>
      <c r="B536" s="102" t="s">
        <v>309</v>
      </c>
      <c r="C536" s="103">
        <v>46031</v>
      </c>
      <c r="D536" s="102" t="s">
        <v>8633</v>
      </c>
      <c r="E536" s="102" t="s">
        <v>604</v>
      </c>
      <c r="F536" s="92">
        <v>25.6</v>
      </c>
      <c r="G536" s="92">
        <f t="shared" si="9"/>
        <v>4910410.7900000047</v>
      </c>
    </row>
    <row r="537" spans="1:7" x14ac:dyDescent="0.2">
      <c r="A537" s="106"/>
      <c r="B537" s="102" t="s">
        <v>309</v>
      </c>
      <c r="C537" s="103">
        <v>46031</v>
      </c>
      <c r="D537" s="102" t="s">
        <v>8633</v>
      </c>
      <c r="E537" s="102" t="s">
        <v>604</v>
      </c>
      <c r="F537" s="92">
        <v>104</v>
      </c>
      <c r="G537" s="92">
        <f t="shared" si="9"/>
        <v>4910514.7900000047</v>
      </c>
    </row>
    <row r="538" spans="1:7" x14ac:dyDescent="0.2">
      <c r="A538" s="106"/>
      <c r="B538" s="102" t="s">
        <v>309</v>
      </c>
      <c r="C538" s="103">
        <v>46031</v>
      </c>
      <c r="D538" s="102" t="s">
        <v>8633</v>
      </c>
      <c r="E538" s="102" t="s">
        <v>604</v>
      </c>
      <c r="F538" s="92">
        <v>156</v>
      </c>
      <c r="G538" s="92">
        <f t="shared" si="9"/>
        <v>4910670.7900000047</v>
      </c>
    </row>
    <row r="539" spans="1:7" x14ac:dyDescent="0.2">
      <c r="A539" s="106"/>
      <c r="B539" s="102" t="s">
        <v>309</v>
      </c>
      <c r="C539" s="103">
        <v>46031</v>
      </c>
      <c r="D539" s="102" t="s">
        <v>8633</v>
      </c>
      <c r="E539" s="102" t="s">
        <v>604</v>
      </c>
      <c r="F539" s="92">
        <v>156</v>
      </c>
      <c r="G539" s="92">
        <f t="shared" si="9"/>
        <v>4910826.7900000047</v>
      </c>
    </row>
    <row r="540" spans="1:7" x14ac:dyDescent="0.2">
      <c r="A540" s="106"/>
      <c r="B540" s="102" t="s">
        <v>309</v>
      </c>
      <c r="C540" s="103">
        <v>46031</v>
      </c>
      <c r="D540" s="102" t="s">
        <v>8633</v>
      </c>
      <c r="E540" s="102" t="s">
        <v>604</v>
      </c>
      <c r="F540" s="92">
        <v>215</v>
      </c>
      <c r="G540" s="92">
        <f t="shared" si="9"/>
        <v>4911041.7900000047</v>
      </c>
    </row>
    <row r="541" spans="1:7" x14ac:dyDescent="0.2">
      <c r="A541" s="106"/>
      <c r="B541" s="102" t="s">
        <v>309</v>
      </c>
      <c r="C541" s="103">
        <v>46031</v>
      </c>
      <c r="D541" s="102" t="s">
        <v>8633</v>
      </c>
      <c r="E541" s="102" t="s">
        <v>604</v>
      </c>
      <c r="F541" s="92">
        <v>150</v>
      </c>
      <c r="G541" s="92">
        <f t="shared" si="9"/>
        <v>4911191.7900000047</v>
      </c>
    </row>
    <row r="542" spans="1:7" x14ac:dyDescent="0.2">
      <c r="A542" s="106"/>
      <c r="B542" s="102" t="s">
        <v>309</v>
      </c>
      <c r="C542" s="103">
        <v>46031</v>
      </c>
      <c r="D542" s="102" t="s">
        <v>8633</v>
      </c>
      <c r="E542" s="102" t="s">
        <v>604</v>
      </c>
      <c r="F542" s="92">
        <v>150</v>
      </c>
      <c r="G542" s="92">
        <f t="shared" si="9"/>
        <v>4911341.7900000047</v>
      </c>
    </row>
    <row r="543" spans="1:7" x14ac:dyDescent="0.2">
      <c r="A543" s="106"/>
      <c r="B543" s="102" t="s">
        <v>309</v>
      </c>
      <c r="C543" s="103">
        <v>46031</v>
      </c>
      <c r="D543" s="102" t="s">
        <v>8633</v>
      </c>
      <c r="E543" s="102" t="s">
        <v>604</v>
      </c>
      <c r="F543" s="92">
        <v>21.5</v>
      </c>
      <c r="G543" s="92">
        <f t="shared" si="9"/>
        <v>4911363.2900000047</v>
      </c>
    </row>
    <row r="544" spans="1:7" x14ac:dyDescent="0.2">
      <c r="A544" s="106"/>
      <c r="B544" s="102" t="s">
        <v>309</v>
      </c>
      <c r="C544" s="103">
        <v>46031</v>
      </c>
      <c r="D544" s="102" t="s">
        <v>8633</v>
      </c>
      <c r="E544" s="102" t="s">
        <v>604</v>
      </c>
      <c r="F544" s="92">
        <v>15</v>
      </c>
      <c r="G544" s="92">
        <f t="shared" si="9"/>
        <v>4911378.2900000047</v>
      </c>
    </row>
    <row r="545" spans="1:7" x14ac:dyDescent="0.2">
      <c r="A545" s="106"/>
      <c r="B545" s="102" t="s">
        <v>309</v>
      </c>
      <c r="C545" s="103">
        <v>46031</v>
      </c>
      <c r="D545" s="102" t="s">
        <v>8633</v>
      </c>
      <c r="E545" s="102" t="s">
        <v>604</v>
      </c>
      <c r="F545" s="92">
        <v>15</v>
      </c>
      <c r="G545" s="92">
        <f t="shared" si="9"/>
        <v>4911393.2900000047</v>
      </c>
    </row>
    <row r="546" spans="1:7" x14ac:dyDescent="0.2">
      <c r="A546" s="106"/>
      <c r="B546" s="102" t="s">
        <v>309</v>
      </c>
      <c r="C546" s="103">
        <v>46031</v>
      </c>
      <c r="D546" s="102" t="s">
        <v>8633</v>
      </c>
      <c r="E546" s="102"/>
      <c r="F546" s="92">
        <v>-21.5</v>
      </c>
      <c r="G546" s="92">
        <f t="shared" si="9"/>
        <v>4911371.7900000047</v>
      </c>
    </row>
    <row r="547" spans="1:7" x14ac:dyDescent="0.2">
      <c r="A547" s="106"/>
      <c r="B547" s="102" t="s">
        <v>309</v>
      </c>
      <c r="C547" s="103">
        <v>46031</v>
      </c>
      <c r="D547" s="102" t="s">
        <v>8633</v>
      </c>
      <c r="E547" s="102"/>
      <c r="F547" s="92">
        <v>-15</v>
      </c>
      <c r="G547" s="92">
        <f t="shared" si="9"/>
        <v>4911356.7900000047</v>
      </c>
    </row>
    <row r="548" spans="1:7" x14ac:dyDescent="0.2">
      <c r="A548" s="106"/>
      <c r="B548" s="102" t="s">
        <v>309</v>
      </c>
      <c r="C548" s="103">
        <v>46031</v>
      </c>
      <c r="D548" s="102" t="s">
        <v>8633</v>
      </c>
      <c r="E548" s="102"/>
      <c r="F548" s="92">
        <v>-215</v>
      </c>
      <c r="G548" s="92">
        <f t="shared" si="9"/>
        <v>4911141.7900000047</v>
      </c>
    </row>
    <row r="549" spans="1:7" x14ac:dyDescent="0.2">
      <c r="A549" s="106"/>
      <c r="B549" s="102" t="s">
        <v>309</v>
      </c>
      <c r="C549" s="103">
        <v>46031</v>
      </c>
      <c r="D549" s="102" t="s">
        <v>8633</v>
      </c>
      <c r="E549" s="102"/>
      <c r="F549" s="92">
        <v>-150</v>
      </c>
      <c r="G549" s="92">
        <f t="shared" si="9"/>
        <v>4910991.7900000047</v>
      </c>
    </row>
    <row r="550" spans="1:7" x14ac:dyDescent="0.2">
      <c r="A550" s="106"/>
      <c r="B550" s="102" t="s">
        <v>309</v>
      </c>
      <c r="C550" s="103">
        <v>46031</v>
      </c>
      <c r="D550" s="102" t="s">
        <v>8633</v>
      </c>
      <c r="E550" s="102"/>
      <c r="F550" s="92">
        <v>-150</v>
      </c>
      <c r="G550" s="92">
        <f t="shared" si="9"/>
        <v>4910841.7900000047</v>
      </c>
    </row>
    <row r="551" spans="1:7" x14ac:dyDescent="0.2">
      <c r="A551" s="106"/>
      <c r="B551" s="102" t="s">
        <v>309</v>
      </c>
      <c r="C551" s="103">
        <v>46031</v>
      </c>
      <c r="D551" s="102" t="s">
        <v>8633</v>
      </c>
      <c r="E551" s="102"/>
      <c r="F551" s="92">
        <v>-104</v>
      </c>
      <c r="G551" s="92">
        <f t="shared" si="9"/>
        <v>4910737.7900000047</v>
      </c>
    </row>
    <row r="552" spans="1:7" x14ac:dyDescent="0.2">
      <c r="A552" s="106"/>
      <c r="B552" s="102" t="s">
        <v>309</v>
      </c>
      <c r="C552" s="103">
        <v>46031</v>
      </c>
      <c r="D552" s="102" t="s">
        <v>8633</v>
      </c>
      <c r="E552" s="102"/>
      <c r="F552" s="92">
        <v>-156</v>
      </c>
      <c r="G552" s="92">
        <f t="shared" si="9"/>
        <v>4910581.7900000047</v>
      </c>
    </row>
    <row r="553" spans="1:7" x14ac:dyDescent="0.2">
      <c r="A553" s="106"/>
      <c r="B553" s="102" t="s">
        <v>309</v>
      </c>
      <c r="C553" s="103">
        <v>46031</v>
      </c>
      <c r="D553" s="102" t="s">
        <v>8633</v>
      </c>
      <c r="E553" s="102"/>
      <c r="F553" s="92">
        <v>-156</v>
      </c>
      <c r="G553" s="92">
        <f t="shared" si="9"/>
        <v>4910425.7900000047</v>
      </c>
    </row>
    <row r="554" spans="1:7" x14ac:dyDescent="0.2">
      <c r="A554" s="106"/>
      <c r="B554" s="102" t="s">
        <v>309</v>
      </c>
      <c r="C554" s="103">
        <v>46031</v>
      </c>
      <c r="D554" s="102" t="s">
        <v>8633</v>
      </c>
      <c r="E554" s="102"/>
      <c r="F554" s="92">
        <v>-25.6</v>
      </c>
      <c r="G554" s="92">
        <f t="shared" si="9"/>
        <v>4910400.1900000051</v>
      </c>
    </row>
    <row r="555" spans="1:7" x14ac:dyDescent="0.2">
      <c r="A555" s="106"/>
      <c r="B555" s="102" t="s">
        <v>309</v>
      </c>
      <c r="C555" s="103">
        <v>46031</v>
      </c>
      <c r="D555" s="102" t="s">
        <v>8634</v>
      </c>
      <c r="E555" s="102" t="s">
        <v>617</v>
      </c>
      <c r="F555" s="92">
        <v>13675.43</v>
      </c>
      <c r="G555" s="92">
        <f t="shared" si="9"/>
        <v>4924075.6200000048</v>
      </c>
    </row>
    <row r="556" spans="1:7" x14ac:dyDescent="0.2">
      <c r="A556" s="106"/>
      <c r="B556" s="102" t="s">
        <v>309</v>
      </c>
      <c r="C556" s="103">
        <v>46031</v>
      </c>
      <c r="D556" s="102" t="s">
        <v>8634</v>
      </c>
      <c r="E556" s="102"/>
      <c r="F556" s="92">
        <v>-8357.09</v>
      </c>
      <c r="G556" s="92">
        <f t="shared" si="9"/>
        <v>4915718.5300000049</v>
      </c>
    </row>
    <row r="557" spans="1:7" x14ac:dyDescent="0.2">
      <c r="A557" s="106"/>
      <c r="B557" s="102" t="s">
        <v>309</v>
      </c>
      <c r="C557" s="103">
        <v>46031</v>
      </c>
      <c r="D557" s="102" t="s">
        <v>8635</v>
      </c>
      <c r="E557" s="102" t="s">
        <v>620</v>
      </c>
      <c r="F557" s="92">
        <v>23450</v>
      </c>
      <c r="G557" s="92">
        <f t="shared" si="9"/>
        <v>4939168.5300000049</v>
      </c>
    </row>
    <row r="558" spans="1:7" x14ac:dyDescent="0.2">
      <c r="A558" s="106"/>
      <c r="B558" s="102" t="s">
        <v>309</v>
      </c>
      <c r="C558" s="103">
        <v>46031</v>
      </c>
      <c r="D558" s="102" t="s">
        <v>8636</v>
      </c>
      <c r="E558" s="102" t="s">
        <v>617</v>
      </c>
      <c r="F558" s="92">
        <v>22032.639999999999</v>
      </c>
      <c r="G558" s="92">
        <f t="shared" si="9"/>
        <v>4961201.1700000046</v>
      </c>
    </row>
    <row r="559" spans="1:7" x14ac:dyDescent="0.2">
      <c r="A559" s="106"/>
      <c r="B559" s="102" t="s">
        <v>309</v>
      </c>
      <c r="C559" s="103">
        <v>46031</v>
      </c>
      <c r="D559" s="102" t="s">
        <v>8637</v>
      </c>
      <c r="E559" s="102" t="s">
        <v>451</v>
      </c>
      <c r="F559" s="92">
        <v>27821.41</v>
      </c>
      <c r="G559" s="92">
        <f t="shared" si="9"/>
        <v>4989022.5800000047</v>
      </c>
    </row>
    <row r="560" spans="1:7" x14ac:dyDescent="0.2">
      <c r="A560" s="106"/>
      <c r="B560" s="102" t="s">
        <v>309</v>
      </c>
      <c r="C560" s="103">
        <v>46031</v>
      </c>
      <c r="D560" s="102" t="s">
        <v>8637</v>
      </c>
      <c r="E560" s="102"/>
      <c r="F560" s="92">
        <v>5.38</v>
      </c>
      <c r="G560" s="92">
        <f t="shared" si="9"/>
        <v>4989027.9600000046</v>
      </c>
    </row>
    <row r="561" spans="1:7" x14ac:dyDescent="0.2">
      <c r="A561" s="106"/>
      <c r="B561" s="102" t="s">
        <v>309</v>
      </c>
      <c r="C561" s="103">
        <v>46031</v>
      </c>
      <c r="D561" s="102" t="s">
        <v>8638</v>
      </c>
      <c r="E561" s="102" t="s">
        <v>801</v>
      </c>
      <c r="F561" s="92">
        <v>5820.76</v>
      </c>
      <c r="G561" s="92">
        <f t="shared" si="9"/>
        <v>4994848.7200000044</v>
      </c>
    </row>
    <row r="562" spans="1:7" x14ac:dyDescent="0.2">
      <c r="A562" s="106"/>
      <c r="B562" s="102" t="s">
        <v>309</v>
      </c>
      <c r="C562" s="103">
        <v>46031</v>
      </c>
      <c r="D562" s="102" t="s">
        <v>8639</v>
      </c>
      <c r="E562" s="102" t="s">
        <v>801</v>
      </c>
      <c r="F562" s="92">
        <v>2924.06</v>
      </c>
      <c r="G562" s="92">
        <f t="shared" si="9"/>
        <v>4997772.780000004</v>
      </c>
    </row>
    <row r="563" spans="1:7" x14ac:dyDescent="0.2">
      <c r="A563" s="106"/>
      <c r="B563" s="102" t="s">
        <v>309</v>
      </c>
      <c r="C563" s="103">
        <v>46031</v>
      </c>
      <c r="D563" s="102" t="s">
        <v>8639</v>
      </c>
      <c r="E563" s="102" t="s">
        <v>801</v>
      </c>
      <c r="F563" s="92">
        <v>5433.75</v>
      </c>
      <c r="G563" s="92">
        <f t="shared" si="9"/>
        <v>5003206.530000004</v>
      </c>
    </row>
    <row r="564" spans="1:7" x14ac:dyDescent="0.2">
      <c r="A564" s="106"/>
      <c r="B564" s="102" t="s">
        <v>309</v>
      </c>
      <c r="C564" s="103">
        <v>46031</v>
      </c>
      <c r="D564" s="102" t="s">
        <v>8640</v>
      </c>
      <c r="E564" s="102" t="s">
        <v>845</v>
      </c>
      <c r="F564" s="92">
        <v>459.6</v>
      </c>
      <c r="G564" s="92">
        <f t="shared" si="9"/>
        <v>5003666.1300000036</v>
      </c>
    </row>
    <row r="565" spans="1:7" x14ac:dyDescent="0.2">
      <c r="A565" s="106"/>
      <c r="B565" s="102" t="s">
        <v>309</v>
      </c>
      <c r="C565" s="103">
        <v>46031</v>
      </c>
      <c r="D565" s="102" t="s">
        <v>8641</v>
      </c>
      <c r="E565" s="102" t="s">
        <v>707</v>
      </c>
      <c r="F565" s="92">
        <v>956.76</v>
      </c>
      <c r="G565" s="92">
        <f t="shared" si="9"/>
        <v>5004622.8900000034</v>
      </c>
    </row>
    <row r="566" spans="1:7" x14ac:dyDescent="0.2">
      <c r="A566" s="106"/>
      <c r="B566" s="102" t="s">
        <v>309</v>
      </c>
      <c r="C566" s="103">
        <v>46031</v>
      </c>
      <c r="D566" s="102" t="s">
        <v>8642</v>
      </c>
      <c r="E566" s="102" t="s">
        <v>604</v>
      </c>
      <c r="F566" s="92">
        <v>17017</v>
      </c>
      <c r="G566" s="92">
        <f t="shared" si="9"/>
        <v>5021639.8900000034</v>
      </c>
    </row>
    <row r="567" spans="1:7" x14ac:dyDescent="0.2">
      <c r="A567" s="106"/>
      <c r="B567" s="102" t="s">
        <v>309</v>
      </c>
      <c r="C567" s="103">
        <v>46031</v>
      </c>
      <c r="D567" s="102" t="s">
        <v>8642</v>
      </c>
      <c r="E567" s="102" t="s">
        <v>604</v>
      </c>
      <c r="F567" s="92">
        <v>13713.63</v>
      </c>
      <c r="G567" s="92">
        <f t="shared" si="9"/>
        <v>5035353.5200000033</v>
      </c>
    </row>
    <row r="568" spans="1:7" x14ac:dyDescent="0.2">
      <c r="A568" s="106"/>
      <c r="B568" s="102" t="s">
        <v>309</v>
      </c>
      <c r="C568" s="103">
        <v>46031</v>
      </c>
      <c r="D568" s="102" t="s">
        <v>8643</v>
      </c>
      <c r="E568" s="102" t="s">
        <v>933</v>
      </c>
      <c r="F568" s="92">
        <v>12572.59</v>
      </c>
      <c r="G568" s="92">
        <f t="shared" si="9"/>
        <v>5047926.1100000031</v>
      </c>
    </row>
    <row r="569" spans="1:7" x14ac:dyDescent="0.2">
      <c r="A569" s="106"/>
      <c r="B569" s="102" t="s">
        <v>309</v>
      </c>
      <c r="C569" s="103">
        <v>46031</v>
      </c>
      <c r="D569" s="102" t="s">
        <v>8643</v>
      </c>
      <c r="E569" s="102" t="s">
        <v>933</v>
      </c>
      <c r="F569" s="92">
        <v>2945.12</v>
      </c>
      <c r="G569" s="92">
        <f t="shared" si="9"/>
        <v>5050871.2300000032</v>
      </c>
    </row>
    <row r="570" spans="1:7" x14ac:dyDescent="0.2">
      <c r="A570" s="106"/>
      <c r="B570" s="102" t="s">
        <v>309</v>
      </c>
      <c r="C570" s="103">
        <v>46031</v>
      </c>
      <c r="D570" s="102" t="s">
        <v>8643</v>
      </c>
      <c r="E570" s="102" t="s">
        <v>933</v>
      </c>
      <c r="F570" s="92">
        <v>1953.35</v>
      </c>
      <c r="G570" s="92">
        <f t="shared" si="9"/>
        <v>5052824.5800000029</v>
      </c>
    </row>
    <row r="571" spans="1:7" x14ac:dyDescent="0.2">
      <c r="A571" s="106"/>
      <c r="B571" s="102" t="s">
        <v>309</v>
      </c>
      <c r="C571" s="103">
        <v>46031</v>
      </c>
      <c r="D571" s="102" t="s">
        <v>8644</v>
      </c>
      <c r="E571" s="102" t="s">
        <v>933</v>
      </c>
      <c r="F571" s="92">
        <v>2793.54</v>
      </c>
      <c r="G571" s="92">
        <f t="shared" si="9"/>
        <v>5055618.1200000029</v>
      </c>
    </row>
    <row r="572" spans="1:7" x14ac:dyDescent="0.2">
      <c r="A572" s="106"/>
      <c r="B572" s="102" t="s">
        <v>309</v>
      </c>
      <c r="C572" s="103">
        <v>46032</v>
      </c>
      <c r="D572" s="102" t="s">
        <v>8645</v>
      </c>
      <c r="E572" s="102" t="s">
        <v>762</v>
      </c>
      <c r="F572" s="92">
        <v>8663.2000000000007</v>
      </c>
      <c r="G572" s="92">
        <f t="shared" si="9"/>
        <v>5064281.3200000031</v>
      </c>
    </row>
    <row r="573" spans="1:7" x14ac:dyDescent="0.2">
      <c r="A573" s="106"/>
      <c r="B573" s="102" t="s">
        <v>309</v>
      </c>
      <c r="C573" s="103">
        <v>46032</v>
      </c>
      <c r="D573" s="102" t="s">
        <v>8645</v>
      </c>
      <c r="E573" s="102" t="s">
        <v>762</v>
      </c>
      <c r="F573" s="92">
        <v>15729.72</v>
      </c>
      <c r="G573" s="92">
        <f t="shared" si="9"/>
        <v>5080011.0400000028</v>
      </c>
    </row>
    <row r="574" spans="1:7" x14ac:dyDescent="0.2">
      <c r="A574" s="106"/>
      <c r="B574" s="102" t="s">
        <v>309</v>
      </c>
      <c r="C574" s="103">
        <v>46032</v>
      </c>
      <c r="D574" s="102" t="s">
        <v>8645</v>
      </c>
      <c r="E574" s="102" t="s">
        <v>762</v>
      </c>
      <c r="F574" s="92">
        <v>792.6</v>
      </c>
      <c r="G574" s="92">
        <f t="shared" si="9"/>
        <v>5080803.6400000025</v>
      </c>
    </row>
    <row r="575" spans="1:7" x14ac:dyDescent="0.2">
      <c r="A575" s="106"/>
      <c r="B575" s="102" t="s">
        <v>309</v>
      </c>
      <c r="C575" s="103">
        <v>46032</v>
      </c>
      <c r="D575" s="102" t="s">
        <v>8645</v>
      </c>
      <c r="E575" s="102" t="s">
        <v>762</v>
      </c>
      <c r="F575" s="92">
        <v>353.8</v>
      </c>
      <c r="G575" s="92">
        <f t="shared" si="9"/>
        <v>5081157.4400000023</v>
      </c>
    </row>
    <row r="576" spans="1:7" x14ac:dyDescent="0.2">
      <c r="A576" s="106"/>
      <c r="B576" s="102" t="s">
        <v>309</v>
      </c>
      <c r="C576" s="103">
        <v>46032</v>
      </c>
      <c r="D576" s="102" t="s">
        <v>8645</v>
      </c>
      <c r="E576" s="102" t="s">
        <v>762</v>
      </c>
      <c r="F576" s="92">
        <v>3033.31</v>
      </c>
      <c r="G576" s="92">
        <f t="shared" si="9"/>
        <v>5084190.7500000019</v>
      </c>
    </row>
    <row r="577" spans="1:7" x14ac:dyDescent="0.2">
      <c r="A577" s="106"/>
      <c r="B577" s="102" t="s">
        <v>309</v>
      </c>
      <c r="C577" s="103">
        <v>46032</v>
      </c>
      <c r="D577" s="102" t="s">
        <v>8645</v>
      </c>
      <c r="E577" s="102" t="s">
        <v>762</v>
      </c>
      <c r="F577" s="92">
        <v>4103.66</v>
      </c>
      <c r="G577" s="92">
        <f t="shared" si="9"/>
        <v>5088294.410000002</v>
      </c>
    </row>
    <row r="578" spans="1:7" x14ac:dyDescent="0.2">
      <c r="A578" s="106"/>
      <c r="B578" s="102" t="s">
        <v>309</v>
      </c>
      <c r="C578" s="103">
        <v>46032</v>
      </c>
      <c r="D578" s="102" t="s">
        <v>8645</v>
      </c>
      <c r="E578" s="102" t="s">
        <v>762</v>
      </c>
      <c r="F578" s="92">
        <v>1781.58</v>
      </c>
      <c r="G578" s="92">
        <f t="shared" si="9"/>
        <v>5090075.9900000021</v>
      </c>
    </row>
    <row r="579" spans="1:7" x14ac:dyDescent="0.2">
      <c r="A579" s="106"/>
      <c r="B579" s="102" t="s">
        <v>309</v>
      </c>
      <c r="C579" s="103">
        <v>46032</v>
      </c>
      <c r="D579" s="102" t="s">
        <v>8645</v>
      </c>
      <c r="E579" s="102" t="s">
        <v>762</v>
      </c>
      <c r="F579" s="92">
        <v>1295.7</v>
      </c>
      <c r="G579" s="92">
        <f t="shared" si="9"/>
        <v>5091371.6900000023</v>
      </c>
    </row>
    <row r="580" spans="1:7" x14ac:dyDescent="0.2">
      <c r="A580" s="106"/>
      <c r="B580" s="102" t="s">
        <v>309</v>
      </c>
      <c r="C580" s="103">
        <v>46032</v>
      </c>
      <c r="D580" s="102" t="s">
        <v>8645</v>
      </c>
      <c r="E580" s="102" t="s">
        <v>762</v>
      </c>
      <c r="F580" s="92">
        <v>315.14999999999998</v>
      </c>
      <c r="G580" s="92">
        <f t="shared" si="9"/>
        <v>5091686.8400000026</v>
      </c>
    </row>
    <row r="581" spans="1:7" x14ac:dyDescent="0.2">
      <c r="A581" s="106"/>
      <c r="B581" s="102" t="s">
        <v>309</v>
      </c>
      <c r="C581" s="103">
        <v>46032</v>
      </c>
      <c r="D581" s="102" t="s">
        <v>8645</v>
      </c>
      <c r="E581" s="102"/>
      <c r="F581" s="92">
        <v>-8663.2000000000007</v>
      </c>
      <c r="G581" s="92">
        <f t="shared" si="9"/>
        <v>5083023.6400000025</v>
      </c>
    </row>
    <row r="582" spans="1:7" x14ac:dyDescent="0.2">
      <c r="A582" s="106"/>
      <c r="B582" s="102" t="s">
        <v>309</v>
      </c>
      <c r="C582" s="103">
        <v>46032</v>
      </c>
      <c r="D582" s="102" t="s">
        <v>8645</v>
      </c>
      <c r="E582" s="102"/>
      <c r="F582" s="92">
        <v>-792.6</v>
      </c>
      <c r="G582" s="92">
        <f t="shared" si="9"/>
        <v>5082231.0400000028</v>
      </c>
    </row>
    <row r="583" spans="1:7" x14ac:dyDescent="0.2">
      <c r="A583" s="106"/>
      <c r="B583" s="102" t="s">
        <v>309</v>
      </c>
      <c r="C583" s="103">
        <v>46032</v>
      </c>
      <c r="D583" s="102" t="s">
        <v>8645</v>
      </c>
      <c r="E583" s="102"/>
      <c r="F583" s="92">
        <v>-15729.72</v>
      </c>
      <c r="G583" s="92">
        <f t="shared" si="9"/>
        <v>5066501.3200000031</v>
      </c>
    </row>
    <row r="584" spans="1:7" x14ac:dyDescent="0.2">
      <c r="A584" s="106"/>
      <c r="B584" s="102" t="s">
        <v>309</v>
      </c>
      <c r="C584" s="103">
        <v>46032</v>
      </c>
      <c r="D584" s="102" t="s">
        <v>8645</v>
      </c>
      <c r="E584" s="102"/>
      <c r="F584" s="92">
        <v>-353.8</v>
      </c>
      <c r="G584" s="92">
        <f t="shared" si="9"/>
        <v>5066147.5200000033</v>
      </c>
    </row>
    <row r="585" spans="1:7" x14ac:dyDescent="0.2">
      <c r="A585" s="106"/>
      <c r="B585" s="102" t="s">
        <v>309</v>
      </c>
      <c r="C585" s="103">
        <v>46032</v>
      </c>
      <c r="D585" s="102" t="s">
        <v>8645</v>
      </c>
      <c r="E585" s="102"/>
      <c r="F585" s="92">
        <v>0.23</v>
      </c>
      <c r="G585" s="92">
        <f t="shared" si="9"/>
        <v>5066147.7500000037</v>
      </c>
    </row>
    <row r="586" spans="1:7" x14ac:dyDescent="0.2">
      <c r="A586" s="106"/>
      <c r="B586" s="102" t="s">
        <v>309</v>
      </c>
      <c r="C586" s="103">
        <v>46032</v>
      </c>
      <c r="D586" s="102" t="s">
        <v>8645</v>
      </c>
      <c r="E586" s="102"/>
      <c r="F586" s="92">
        <v>9.3000000000000007</v>
      </c>
      <c r="G586" s="92">
        <f t="shared" si="9"/>
        <v>5066157.0500000035</v>
      </c>
    </row>
    <row r="587" spans="1:7" x14ac:dyDescent="0.2">
      <c r="A587" s="106"/>
      <c r="B587" s="102" t="s">
        <v>309</v>
      </c>
      <c r="C587" s="103">
        <v>46032</v>
      </c>
      <c r="D587" s="102" t="s">
        <v>8645</v>
      </c>
      <c r="E587" s="102"/>
      <c r="F587" s="92">
        <v>-1781.58</v>
      </c>
      <c r="G587" s="92">
        <f t="shared" si="9"/>
        <v>5064375.4700000035</v>
      </c>
    </row>
    <row r="588" spans="1:7" x14ac:dyDescent="0.2">
      <c r="A588" s="106"/>
      <c r="B588" s="102" t="s">
        <v>309</v>
      </c>
      <c r="C588" s="103">
        <v>46032</v>
      </c>
      <c r="D588" s="102" t="s">
        <v>8645</v>
      </c>
      <c r="E588" s="102"/>
      <c r="F588" s="92">
        <v>-1295.7</v>
      </c>
      <c r="G588" s="92">
        <f t="shared" si="9"/>
        <v>5063079.7700000033</v>
      </c>
    </row>
    <row r="589" spans="1:7" x14ac:dyDescent="0.2">
      <c r="A589" s="106"/>
      <c r="B589" s="102" t="s">
        <v>309</v>
      </c>
      <c r="C589" s="103">
        <v>46032</v>
      </c>
      <c r="D589" s="102" t="s">
        <v>8646</v>
      </c>
      <c r="E589" s="102" t="s">
        <v>620</v>
      </c>
      <c r="F589" s="92">
        <v>852.26</v>
      </c>
      <c r="G589" s="92">
        <f t="shared" ref="G589:G652" si="10">G588+F589</f>
        <v>5063932.0300000031</v>
      </c>
    </row>
    <row r="590" spans="1:7" x14ac:dyDescent="0.2">
      <c r="A590" s="106"/>
      <c r="B590" s="102" t="s">
        <v>309</v>
      </c>
      <c r="C590" s="103">
        <v>46032</v>
      </c>
      <c r="D590" s="102" t="s">
        <v>8646</v>
      </c>
      <c r="E590" s="102" t="s">
        <v>620</v>
      </c>
      <c r="F590" s="92">
        <v>852.26</v>
      </c>
      <c r="G590" s="92">
        <f t="shared" si="10"/>
        <v>5064784.2900000028</v>
      </c>
    </row>
    <row r="591" spans="1:7" x14ac:dyDescent="0.2">
      <c r="A591" s="106"/>
      <c r="B591" s="102" t="s">
        <v>309</v>
      </c>
      <c r="C591" s="103">
        <v>46032</v>
      </c>
      <c r="D591" s="102" t="s">
        <v>8646</v>
      </c>
      <c r="E591" s="102" t="s">
        <v>620</v>
      </c>
      <c r="F591" s="92">
        <v>755.6</v>
      </c>
      <c r="G591" s="92">
        <f t="shared" si="10"/>
        <v>5065539.8900000025</v>
      </c>
    </row>
    <row r="592" spans="1:7" x14ac:dyDescent="0.2">
      <c r="A592" s="106"/>
      <c r="B592" s="102" t="s">
        <v>309</v>
      </c>
      <c r="C592" s="103">
        <v>46032</v>
      </c>
      <c r="D592" s="102" t="s">
        <v>8646</v>
      </c>
      <c r="E592" s="102" t="s">
        <v>620</v>
      </c>
      <c r="F592" s="92">
        <v>15.46</v>
      </c>
      <c r="G592" s="92">
        <f t="shared" si="10"/>
        <v>5065555.3500000024</v>
      </c>
    </row>
    <row r="593" spans="1:7" x14ac:dyDescent="0.2">
      <c r="A593" s="106"/>
      <c r="B593" s="102" t="s">
        <v>309</v>
      </c>
      <c r="C593" s="103">
        <v>46032</v>
      </c>
      <c r="D593" s="102" t="s">
        <v>8646</v>
      </c>
      <c r="E593" s="102" t="s">
        <v>620</v>
      </c>
      <c r="F593" s="92">
        <v>15.46</v>
      </c>
      <c r="G593" s="92">
        <f t="shared" si="10"/>
        <v>5065570.8100000024</v>
      </c>
    </row>
    <row r="594" spans="1:7" x14ac:dyDescent="0.2">
      <c r="A594" s="106"/>
      <c r="B594" s="102" t="s">
        <v>309</v>
      </c>
      <c r="C594" s="103">
        <v>46032</v>
      </c>
      <c r="D594" s="102" t="s">
        <v>8646</v>
      </c>
      <c r="E594" s="102" t="s">
        <v>620</v>
      </c>
      <c r="F594" s="92">
        <v>15.46</v>
      </c>
      <c r="G594" s="92">
        <f t="shared" si="10"/>
        <v>5065586.2700000023</v>
      </c>
    </row>
    <row r="595" spans="1:7" x14ac:dyDescent="0.2">
      <c r="A595" s="106"/>
      <c r="B595" s="102" t="s">
        <v>309</v>
      </c>
      <c r="C595" s="103">
        <v>46032</v>
      </c>
      <c r="D595" s="102" t="s">
        <v>8646</v>
      </c>
      <c r="E595" s="102"/>
      <c r="F595" s="92">
        <v>-755.6</v>
      </c>
      <c r="G595" s="92">
        <f t="shared" si="10"/>
        <v>5064830.6700000027</v>
      </c>
    </row>
    <row r="596" spans="1:7" x14ac:dyDescent="0.2">
      <c r="A596" s="106"/>
      <c r="B596" s="102" t="s">
        <v>309</v>
      </c>
      <c r="C596" s="103">
        <v>46032</v>
      </c>
      <c r="D596" s="102" t="s">
        <v>8646</v>
      </c>
      <c r="E596" s="102"/>
      <c r="F596" s="92">
        <v>-852.26</v>
      </c>
      <c r="G596" s="92">
        <f t="shared" si="10"/>
        <v>5063978.4100000029</v>
      </c>
    </row>
    <row r="597" spans="1:7" x14ac:dyDescent="0.2">
      <c r="A597" s="106"/>
      <c r="B597" s="102" t="s">
        <v>309</v>
      </c>
      <c r="C597" s="103">
        <v>46032</v>
      </c>
      <c r="D597" s="102" t="s">
        <v>8646</v>
      </c>
      <c r="E597" s="102"/>
      <c r="F597" s="92">
        <v>-852.26</v>
      </c>
      <c r="G597" s="92">
        <f t="shared" si="10"/>
        <v>5063126.1500000032</v>
      </c>
    </row>
    <row r="598" spans="1:7" x14ac:dyDescent="0.2">
      <c r="A598" s="106"/>
      <c r="B598" s="102" t="s">
        <v>309</v>
      </c>
      <c r="C598" s="103">
        <v>46032</v>
      </c>
      <c r="D598" s="102" t="s">
        <v>8647</v>
      </c>
      <c r="E598" s="102" t="s">
        <v>604</v>
      </c>
      <c r="F598" s="92">
        <v>440</v>
      </c>
      <c r="G598" s="92">
        <f t="shared" si="10"/>
        <v>5063566.1500000032</v>
      </c>
    </row>
    <row r="599" spans="1:7" x14ac:dyDescent="0.2">
      <c r="A599" s="106"/>
      <c r="B599" s="102" t="s">
        <v>309</v>
      </c>
      <c r="C599" s="103">
        <v>46032</v>
      </c>
      <c r="D599" s="102" t="s">
        <v>8647</v>
      </c>
      <c r="E599" s="102" t="s">
        <v>604</v>
      </c>
      <c r="F599" s="92">
        <v>154</v>
      </c>
      <c r="G599" s="92">
        <f t="shared" si="10"/>
        <v>5063720.1500000032</v>
      </c>
    </row>
    <row r="600" spans="1:7" x14ac:dyDescent="0.2">
      <c r="A600" s="106"/>
      <c r="B600" s="102" t="s">
        <v>309</v>
      </c>
      <c r="C600" s="103">
        <v>46032</v>
      </c>
      <c r="D600" s="102" t="s">
        <v>8647</v>
      </c>
      <c r="E600" s="102" t="s">
        <v>604</v>
      </c>
      <c r="F600" s="92">
        <v>154</v>
      </c>
      <c r="G600" s="92">
        <f t="shared" si="10"/>
        <v>5063874.1500000032</v>
      </c>
    </row>
    <row r="601" spans="1:7" x14ac:dyDescent="0.2">
      <c r="A601" s="106"/>
      <c r="B601" s="102" t="s">
        <v>309</v>
      </c>
      <c r="C601" s="103">
        <v>46032</v>
      </c>
      <c r="D601" s="102" t="s">
        <v>8647</v>
      </c>
      <c r="E601" s="102" t="s">
        <v>604</v>
      </c>
      <c r="F601" s="92">
        <v>396</v>
      </c>
      <c r="G601" s="92">
        <f t="shared" si="10"/>
        <v>5064270.1500000032</v>
      </c>
    </row>
    <row r="602" spans="1:7" x14ac:dyDescent="0.2">
      <c r="A602" s="106"/>
      <c r="B602" s="102" t="s">
        <v>309</v>
      </c>
      <c r="C602" s="103">
        <v>46032</v>
      </c>
      <c r="D602" s="102" t="s">
        <v>8647</v>
      </c>
      <c r="E602" s="102" t="s">
        <v>604</v>
      </c>
      <c r="F602" s="92">
        <v>154</v>
      </c>
      <c r="G602" s="92">
        <f t="shared" si="10"/>
        <v>5064424.1500000032</v>
      </c>
    </row>
    <row r="603" spans="1:7" x14ac:dyDescent="0.2">
      <c r="A603" s="106"/>
      <c r="B603" s="102" t="s">
        <v>309</v>
      </c>
      <c r="C603" s="103">
        <v>46032</v>
      </c>
      <c r="D603" s="102" t="s">
        <v>8647</v>
      </c>
      <c r="E603" s="102" t="s">
        <v>604</v>
      </c>
      <c r="F603" s="92">
        <v>154</v>
      </c>
      <c r="G603" s="92">
        <f t="shared" si="10"/>
        <v>5064578.1500000032</v>
      </c>
    </row>
    <row r="604" spans="1:7" x14ac:dyDescent="0.2">
      <c r="A604" s="106"/>
      <c r="B604" s="102" t="s">
        <v>309</v>
      </c>
      <c r="C604" s="103">
        <v>46032</v>
      </c>
      <c r="D604" s="102" t="s">
        <v>8647</v>
      </c>
      <c r="E604" s="102" t="s">
        <v>604</v>
      </c>
      <c r="F604" s="92">
        <v>3520</v>
      </c>
      <c r="G604" s="92">
        <f t="shared" si="10"/>
        <v>5068098.1500000032</v>
      </c>
    </row>
    <row r="605" spans="1:7" x14ac:dyDescent="0.2">
      <c r="A605" s="106"/>
      <c r="B605" s="102" t="s">
        <v>309</v>
      </c>
      <c r="C605" s="103">
        <v>46032</v>
      </c>
      <c r="D605" s="102" t="s">
        <v>8647</v>
      </c>
      <c r="E605" s="102" t="s">
        <v>604</v>
      </c>
      <c r="F605" s="92">
        <v>607.20000000000005</v>
      </c>
      <c r="G605" s="92">
        <f t="shared" si="10"/>
        <v>5068705.3500000034</v>
      </c>
    </row>
    <row r="606" spans="1:7" x14ac:dyDescent="0.2">
      <c r="A606" s="106"/>
      <c r="B606" s="102" t="s">
        <v>309</v>
      </c>
      <c r="C606" s="103">
        <v>46032</v>
      </c>
      <c r="D606" s="102" t="s">
        <v>8647</v>
      </c>
      <c r="E606" s="102"/>
      <c r="F606" s="92">
        <v>98.6</v>
      </c>
      <c r="G606" s="92">
        <f t="shared" si="10"/>
        <v>5068803.950000003</v>
      </c>
    </row>
    <row r="607" spans="1:7" x14ac:dyDescent="0.2">
      <c r="A607" s="106"/>
      <c r="B607" s="102" t="s">
        <v>309</v>
      </c>
      <c r="C607" s="103">
        <v>46032</v>
      </c>
      <c r="D607" s="102" t="s">
        <v>8647</v>
      </c>
      <c r="E607" s="102"/>
      <c r="F607" s="92">
        <v>147</v>
      </c>
      <c r="G607" s="92">
        <f t="shared" si="10"/>
        <v>5068950.950000003</v>
      </c>
    </row>
    <row r="608" spans="1:7" x14ac:dyDescent="0.2">
      <c r="A608" s="106"/>
      <c r="B608" s="102" t="s">
        <v>309</v>
      </c>
      <c r="C608" s="103">
        <v>46033</v>
      </c>
      <c r="D608" s="102" t="s">
        <v>8648</v>
      </c>
      <c r="E608" s="102" t="s">
        <v>620</v>
      </c>
      <c r="F608" s="92">
        <v>5632</v>
      </c>
      <c r="G608" s="92">
        <f t="shared" si="10"/>
        <v>5074582.950000003</v>
      </c>
    </row>
    <row r="609" spans="1:7" x14ac:dyDescent="0.2">
      <c r="A609" s="106"/>
      <c r="B609" s="102" t="s">
        <v>309</v>
      </c>
      <c r="C609" s="103">
        <v>46033</v>
      </c>
      <c r="D609" s="102" t="s">
        <v>8648</v>
      </c>
      <c r="E609" s="102" t="s">
        <v>620</v>
      </c>
      <c r="F609" s="92">
        <v>1386</v>
      </c>
      <c r="G609" s="92">
        <f t="shared" si="10"/>
        <v>5075968.950000003</v>
      </c>
    </row>
    <row r="610" spans="1:7" x14ac:dyDescent="0.2">
      <c r="A610" s="106"/>
      <c r="B610" s="102" t="s">
        <v>309</v>
      </c>
      <c r="C610" s="103">
        <v>46033</v>
      </c>
      <c r="D610" s="102" t="s">
        <v>8648</v>
      </c>
      <c r="E610" s="102"/>
      <c r="F610" s="92">
        <v>-5632</v>
      </c>
      <c r="G610" s="92">
        <f t="shared" si="10"/>
        <v>5070336.950000003</v>
      </c>
    </row>
    <row r="611" spans="1:7" x14ac:dyDescent="0.2">
      <c r="A611" s="106"/>
      <c r="B611" s="102" t="s">
        <v>309</v>
      </c>
      <c r="C611" s="103">
        <v>46033</v>
      </c>
      <c r="D611" s="102" t="s">
        <v>8648</v>
      </c>
      <c r="E611" s="102"/>
      <c r="F611" s="92">
        <v>-990</v>
      </c>
      <c r="G611" s="92">
        <f t="shared" si="10"/>
        <v>5069346.950000003</v>
      </c>
    </row>
    <row r="612" spans="1:7" x14ac:dyDescent="0.2">
      <c r="A612" s="106"/>
      <c r="B612" s="102" t="s">
        <v>309</v>
      </c>
      <c r="C612" s="103">
        <v>46033</v>
      </c>
      <c r="D612" s="102" t="s">
        <v>8649</v>
      </c>
      <c r="E612" s="102" t="s">
        <v>620</v>
      </c>
      <c r="F612" s="92">
        <v>276</v>
      </c>
      <c r="G612" s="92">
        <f t="shared" si="10"/>
        <v>5069622.950000003</v>
      </c>
    </row>
    <row r="613" spans="1:7" x14ac:dyDescent="0.2">
      <c r="A613" s="106"/>
      <c r="B613" s="102" t="s">
        <v>309</v>
      </c>
      <c r="C613" s="103">
        <v>46033</v>
      </c>
      <c r="D613" s="102" t="s">
        <v>8649</v>
      </c>
      <c r="E613" s="102" t="s">
        <v>620</v>
      </c>
      <c r="F613" s="92">
        <v>138</v>
      </c>
      <c r="G613" s="92">
        <f t="shared" si="10"/>
        <v>5069760.950000003</v>
      </c>
    </row>
    <row r="614" spans="1:7" x14ac:dyDescent="0.2">
      <c r="A614" s="106"/>
      <c r="B614" s="102" t="s">
        <v>309</v>
      </c>
      <c r="C614" s="103">
        <v>46033</v>
      </c>
      <c r="D614" s="102" t="s">
        <v>8649</v>
      </c>
      <c r="E614" s="102" t="s">
        <v>620</v>
      </c>
      <c r="F614" s="92">
        <v>168</v>
      </c>
      <c r="G614" s="92">
        <f t="shared" si="10"/>
        <v>5069928.950000003</v>
      </c>
    </row>
    <row r="615" spans="1:7" x14ac:dyDescent="0.2">
      <c r="A615" s="106"/>
      <c r="B615" s="102" t="s">
        <v>309</v>
      </c>
      <c r="C615" s="103">
        <v>46033</v>
      </c>
      <c r="D615" s="102" t="s">
        <v>8649</v>
      </c>
      <c r="E615" s="102"/>
      <c r="F615" s="92">
        <v>-138</v>
      </c>
      <c r="G615" s="92">
        <f t="shared" si="10"/>
        <v>5069790.950000003</v>
      </c>
    </row>
    <row r="616" spans="1:7" x14ac:dyDescent="0.2">
      <c r="A616" s="106"/>
      <c r="B616" s="102" t="s">
        <v>309</v>
      </c>
      <c r="C616" s="103">
        <v>46033</v>
      </c>
      <c r="D616" s="102" t="s">
        <v>8649</v>
      </c>
      <c r="E616" s="102"/>
      <c r="F616" s="92">
        <v>-168</v>
      </c>
      <c r="G616" s="92">
        <f t="shared" si="10"/>
        <v>5069622.950000003</v>
      </c>
    </row>
    <row r="617" spans="1:7" x14ac:dyDescent="0.2">
      <c r="A617" s="106"/>
      <c r="B617" s="102" t="s">
        <v>309</v>
      </c>
      <c r="C617" s="103">
        <v>46033</v>
      </c>
      <c r="D617" s="102" t="s">
        <v>8649</v>
      </c>
      <c r="E617" s="102"/>
      <c r="F617" s="92">
        <v>-276</v>
      </c>
      <c r="G617" s="92">
        <f t="shared" si="10"/>
        <v>5069346.950000003</v>
      </c>
    </row>
    <row r="618" spans="1:7" x14ac:dyDescent="0.2">
      <c r="A618" s="106"/>
      <c r="B618" s="102" t="s">
        <v>309</v>
      </c>
      <c r="C618" s="103">
        <v>46033</v>
      </c>
      <c r="D618" s="102" t="s">
        <v>8650</v>
      </c>
      <c r="E618" s="102" t="s">
        <v>620</v>
      </c>
      <c r="F618" s="92">
        <v>46.74</v>
      </c>
      <c r="G618" s="92">
        <f t="shared" si="10"/>
        <v>5069393.6900000032</v>
      </c>
    </row>
    <row r="619" spans="1:7" x14ac:dyDescent="0.2">
      <c r="A619" s="106"/>
      <c r="B619" s="102" t="s">
        <v>309</v>
      </c>
      <c r="C619" s="103">
        <v>46033</v>
      </c>
      <c r="D619" s="102" t="s">
        <v>8650</v>
      </c>
      <c r="E619" s="102" t="s">
        <v>620</v>
      </c>
      <c r="F619" s="92">
        <v>76.739999999999995</v>
      </c>
      <c r="G619" s="92">
        <f t="shared" si="10"/>
        <v>5069470.4300000034</v>
      </c>
    </row>
    <row r="620" spans="1:7" x14ac:dyDescent="0.2">
      <c r="A620" s="106"/>
      <c r="B620" s="102" t="s">
        <v>309</v>
      </c>
      <c r="C620" s="103">
        <v>46033</v>
      </c>
      <c r="D620" s="102" t="s">
        <v>8650</v>
      </c>
      <c r="E620" s="102" t="s">
        <v>620</v>
      </c>
      <c r="F620" s="92">
        <v>91</v>
      </c>
      <c r="G620" s="92">
        <f t="shared" si="10"/>
        <v>5069561.4300000034</v>
      </c>
    </row>
    <row r="621" spans="1:7" x14ac:dyDescent="0.2">
      <c r="A621" s="106"/>
      <c r="B621" s="102" t="s">
        <v>309</v>
      </c>
      <c r="C621" s="103">
        <v>46033</v>
      </c>
      <c r="D621" s="102" t="s">
        <v>8650</v>
      </c>
      <c r="E621" s="102" t="s">
        <v>620</v>
      </c>
      <c r="F621" s="92">
        <v>41.82</v>
      </c>
      <c r="G621" s="92">
        <f t="shared" si="10"/>
        <v>5069603.2500000037</v>
      </c>
    </row>
    <row r="622" spans="1:7" x14ac:dyDescent="0.2">
      <c r="A622" s="106"/>
      <c r="B622" s="102" t="s">
        <v>309</v>
      </c>
      <c r="C622" s="103">
        <v>46033</v>
      </c>
      <c r="D622" s="102" t="s">
        <v>8650</v>
      </c>
      <c r="E622" s="102"/>
      <c r="F622" s="92">
        <v>-46.74</v>
      </c>
      <c r="G622" s="92">
        <f t="shared" si="10"/>
        <v>5069556.5100000035</v>
      </c>
    </row>
    <row r="623" spans="1:7" x14ac:dyDescent="0.2">
      <c r="A623" s="106"/>
      <c r="B623" s="102" t="s">
        <v>309</v>
      </c>
      <c r="C623" s="103">
        <v>46033</v>
      </c>
      <c r="D623" s="102" t="s">
        <v>8650</v>
      </c>
      <c r="E623" s="102"/>
      <c r="F623" s="92">
        <v>-76.739999999999995</v>
      </c>
      <c r="G623" s="92">
        <f t="shared" si="10"/>
        <v>5069479.7700000033</v>
      </c>
    </row>
    <row r="624" spans="1:7" x14ac:dyDescent="0.2">
      <c r="A624" s="106"/>
      <c r="B624" s="102" t="s">
        <v>309</v>
      </c>
      <c r="C624" s="103">
        <v>46033</v>
      </c>
      <c r="D624" s="102" t="s">
        <v>8650</v>
      </c>
      <c r="E624" s="102"/>
      <c r="F624" s="92">
        <v>-91</v>
      </c>
      <c r="G624" s="92">
        <f t="shared" si="10"/>
        <v>5069388.7700000033</v>
      </c>
    </row>
    <row r="625" spans="1:7" x14ac:dyDescent="0.2">
      <c r="A625" s="106"/>
      <c r="B625" s="102" t="s">
        <v>309</v>
      </c>
      <c r="C625" s="103">
        <v>46033</v>
      </c>
      <c r="D625" s="102" t="s">
        <v>8650</v>
      </c>
      <c r="E625" s="102"/>
      <c r="F625" s="92">
        <v>-41.82</v>
      </c>
      <c r="G625" s="92">
        <f t="shared" si="10"/>
        <v>5069346.950000003</v>
      </c>
    </row>
    <row r="626" spans="1:7" x14ac:dyDescent="0.2">
      <c r="A626" s="106"/>
      <c r="B626" s="102" t="s">
        <v>309</v>
      </c>
      <c r="C626" s="103">
        <v>46033</v>
      </c>
      <c r="D626" s="102" t="s">
        <v>8651</v>
      </c>
      <c r="E626" s="102" t="s">
        <v>620</v>
      </c>
      <c r="F626" s="92">
        <v>1079</v>
      </c>
      <c r="G626" s="92">
        <f t="shared" si="10"/>
        <v>5070425.950000003</v>
      </c>
    </row>
    <row r="627" spans="1:7" x14ac:dyDescent="0.2">
      <c r="A627" s="106"/>
      <c r="B627" s="102" t="s">
        <v>309</v>
      </c>
      <c r="C627" s="103">
        <v>46033</v>
      </c>
      <c r="D627" s="102" t="s">
        <v>8651</v>
      </c>
      <c r="E627" s="102"/>
      <c r="F627" s="92">
        <v>-1079</v>
      </c>
      <c r="G627" s="92">
        <f t="shared" si="10"/>
        <v>5069346.950000003</v>
      </c>
    </row>
    <row r="628" spans="1:7" x14ac:dyDescent="0.2">
      <c r="A628" s="106"/>
      <c r="B628" s="102" t="s">
        <v>309</v>
      </c>
      <c r="C628" s="103">
        <v>46033</v>
      </c>
      <c r="D628" s="102" t="s">
        <v>8652</v>
      </c>
      <c r="E628" s="102" t="s">
        <v>620</v>
      </c>
      <c r="F628" s="92">
        <v>2028.23</v>
      </c>
      <c r="G628" s="92">
        <f t="shared" si="10"/>
        <v>5071375.1800000034</v>
      </c>
    </row>
    <row r="629" spans="1:7" x14ac:dyDescent="0.2">
      <c r="A629" s="106"/>
      <c r="B629" s="102" t="s">
        <v>309</v>
      </c>
      <c r="C629" s="103">
        <v>46033</v>
      </c>
      <c r="D629" s="102" t="s">
        <v>8652</v>
      </c>
      <c r="E629" s="102" t="s">
        <v>620</v>
      </c>
      <c r="F629" s="92">
        <v>556.76</v>
      </c>
      <c r="G629" s="92">
        <f t="shared" si="10"/>
        <v>5071931.9400000032</v>
      </c>
    </row>
    <row r="630" spans="1:7" x14ac:dyDescent="0.2">
      <c r="A630" s="106"/>
      <c r="B630" s="102" t="s">
        <v>309</v>
      </c>
      <c r="C630" s="103">
        <v>46033</v>
      </c>
      <c r="D630" s="102" t="s">
        <v>8652</v>
      </c>
      <c r="E630" s="102" t="s">
        <v>620</v>
      </c>
      <c r="F630" s="92">
        <v>3579.18</v>
      </c>
      <c r="G630" s="92">
        <f t="shared" si="10"/>
        <v>5075511.1200000029</v>
      </c>
    </row>
    <row r="631" spans="1:7" x14ac:dyDescent="0.2">
      <c r="A631" s="106"/>
      <c r="B631" s="102" t="s">
        <v>309</v>
      </c>
      <c r="C631" s="103">
        <v>46033</v>
      </c>
      <c r="D631" s="102" t="s">
        <v>8652</v>
      </c>
      <c r="E631" s="102" t="s">
        <v>620</v>
      </c>
      <c r="F631" s="92">
        <v>477.18</v>
      </c>
      <c r="G631" s="92">
        <f t="shared" si="10"/>
        <v>5075988.3000000026</v>
      </c>
    </row>
    <row r="632" spans="1:7" x14ac:dyDescent="0.2">
      <c r="A632" s="106"/>
      <c r="B632" s="102" t="s">
        <v>309</v>
      </c>
      <c r="C632" s="103">
        <v>46033</v>
      </c>
      <c r="D632" s="102" t="s">
        <v>8652</v>
      </c>
      <c r="E632" s="102" t="s">
        <v>620</v>
      </c>
      <c r="F632" s="92">
        <v>139.15</v>
      </c>
      <c r="G632" s="92">
        <f t="shared" si="10"/>
        <v>5076127.450000003</v>
      </c>
    </row>
    <row r="633" spans="1:7" x14ac:dyDescent="0.2">
      <c r="A633" s="106"/>
      <c r="B633" s="102" t="s">
        <v>309</v>
      </c>
      <c r="C633" s="103">
        <v>46033</v>
      </c>
      <c r="D633" s="102" t="s">
        <v>8652</v>
      </c>
      <c r="E633" s="102" t="s">
        <v>620</v>
      </c>
      <c r="F633" s="92">
        <v>1060.46</v>
      </c>
      <c r="G633" s="92">
        <f t="shared" si="10"/>
        <v>5077187.9100000029</v>
      </c>
    </row>
    <row r="634" spans="1:7" x14ac:dyDescent="0.2">
      <c r="A634" s="106"/>
      <c r="B634" s="102" t="s">
        <v>309</v>
      </c>
      <c r="C634" s="103">
        <v>46033</v>
      </c>
      <c r="D634" s="102" t="s">
        <v>8652</v>
      </c>
      <c r="E634" s="102" t="s">
        <v>620</v>
      </c>
      <c r="F634" s="92">
        <v>238.64</v>
      </c>
      <c r="G634" s="92">
        <f t="shared" si="10"/>
        <v>5077426.5500000026</v>
      </c>
    </row>
    <row r="635" spans="1:7" x14ac:dyDescent="0.2">
      <c r="A635" s="106"/>
      <c r="B635" s="102" t="s">
        <v>309</v>
      </c>
      <c r="C635" s="103">
        <v>46033</v>
      </c>
      <c r="D635" s="102" t="s">
        <v>8652</v>
      </c>
      <c r="E635" s="102" t="s">
        <v>620</v>
      </c>
      <c r="F635" s="92">
        <v>92.79</v>
      </c>
      <c r="G635" s="92">
        <f t="shared" si="10"/>
        <v>5077519.3400000026</v>
      </c>
    </row>
    <row r="636" spans="1:7" x14ac:dyDescent="0.2">
      <c r="A636" s="106"/>
      <c r="B636" s="102" t="s">
        <v>309</v>
      </c>
      <c r="C636" s="103">
        <v>46033</v>
      </c>
      <c r="D636" s="102" t="s">
        <v>8652</v>
      </c>
      <c r="E636" s="102" t="s">
        <v>620</v>
      </c>
      <c r="F636" s="92">
        <v>265.17</v>
      </c>
      <c r="G636" s="92">
        <f t="shared" si="10"/>
        <v>5077784.5100000026</v>
      </c>
    </row>
    <row r="637" spans="1:7" x14ac:dyDescent="0.2">
      <c r="A637" s="106"/>
      <c r="B637" s="102" t="s">
        <v>309</v>
      </c>
      <c r="C637" s="103">
        <v>46033</v>
      </c>
      <c r="D637" s="102" t="s">
        <v>8652</v>
      </c>
      <c r="E637" s="102" t="s">
        <v>620</v>
      </c>
      <c r="F637" s="92">
        <v>26.63</v>
      </c>
      <c r="G637" s="92">
        <f t="shared" si="10"/>
        <v>5077811.1400000025</v>
      </c>
    </row>
    <row r="638" spans="1:7" x14ac:dyDescent="0.2">
      <c r="A638" s="106"/>
      <c r="B638" s="102" t="s">
        <v>309</v>
      </c>
      <c r="C638" s="103">
        <v>46033</v>
      </c>
      <c r="D638" s="102" t="s">
        <v>8652</v>
      </c>
      <c r="E638" s="102"/>
      <c r="F638" s="92">
        <v>-2028.23</v>
      </c>
      <c r="G638" s="92">
        <f t="shared" si="10"/>
        <v>5075782.910000002</v>
      </c>
    </row>
    <row r="639" spans="1:7" x14ac:dyDescent="0.2">
      <c r="A639" s="106"/>
      <c r="B639" s="102" t="s">
        <v>309</v>
      </c>
      <c r="C639" s="103">
        <v>46033</v>
      </c>
      <c r="D639" s="102" t="s">
        <v>8652</v>
      </c>
      <c r="E639" s="102"/>
      <c r="F639" s="92">
        <v>-556.76</v>
      </c>
      <c r="G639" s="92">
        <f t="shared" si="10"/>
        <v>5075226.1500000022</v>
      </c>
    </row>
    <row r="640" spans="1:7" x14ac:dyDescent="0.2">
      <c r="A640" s="106"/>
      <c r="B640" s="102" t="s">
        <v>309</v>
      </c>
      <c r="C640" s="103">
        <v>46033</v>
      </c>
      <c r="D640" s="102" t="s">
        <v>8652</v>
      </c>
      <c r="E640" s="102"/>
      <c r="F640" s="92">
        <v>-3579.18</v>
      </c>
      <c r="G640" s="92">
        <f t="shared" si="10"/>
        <v>5071646.9700000025</v>
      </c>
    </row>
    <row r="641" spans="1:7" x14ac:dyDescent="0.2">
      <c r="A641" s="106"/>
      <c r="B641" s="102" t="s">
        <v>309</v>
      </c>
      <c r="C641" s="103">
        <v>46033</v>
      </c>
      <c r="D641" s="102" t="s">
        <v>8652</v>
      </c>
      <c r="E641" s="102"/>
      <c r="F641" s="92">
        <v>-477.18</v>
      </c>
      <c r="G641" s="92">
        <f t="shared" si="10"/>
        <v>5071169.7900000028</v>
      </c>
    </row>
    <row r="642" spans="1:7" x14ac:dyDescent="0.2">
      <c r="A642" s="106"/>
      <c r="B642" s="102" t="s">
        <v>309</v>
      </c>
      <c r="C642" s="103">
        <v>46033</v>
      </c>
      <c r="D642" s="102" t="s">
        <v>8652</v>
      </c>
      <c r="E642" s="102"/>
      <c r="F642" s="92">
        <v>-139.15</v>
      </c>
      <c r="G642" s="92">
        <f t="shared" si="10"/>
        <v>5071030.6400000025</v>
      </c>
    </row>
    <row r="643" spans="1:7" x14ac:dyDescent="0.2">
      <c r="A643" s="106"/>
      <c r="B643" s="102" t="s">
        <v>309</v>
      </c>
      <c r="C643" s="103">
        <v>46033</v>
      </c>
      <c r="D643" s="102" t="s">
        <v>8652</v>
      </c>
      <c r="E643" s="102"/>
      <c r="F643" s="92">
        <v>-1060.46</v>
      </c>
      <c r="G643" s="92">
        <f t="shared" si="10"/>
        <v>5069970.1800000025</v>
      </c>
    </row>
    <row r="644" spans="1:7" x14ac:dyDescent="0.2">
      <c r="A644" s="106"/>
      <c r="B644" s="102" t="s">
        <v>309</v>
      </c>
      <c r="C644" s="103">
        <v>46033</v>
      </c>
      <c r="D644" s="102" t="s">
        <v>8652</v>
      </c>
      <c r="E644" s="102"/>
      <c r="F644" s="92">
        <v>-238.64</v>
      </c>
      <c r="G644" s="92">
        <f t="shared" si="10"/>
        <v>5069731.5400000028</v>
      </c>
    </row>
    <row r="645" spans="1:7" x14ac:dyDescent="0.2">
      <c r="A645" s="106"/>
      <c r="B645" s="102" t="s">
        <v>309</v>
      </c>
      <c r="C645" s="103">
        <v>46033</v>
      </c>
      <c r="D645" s="102" t="s">
        <v>8652</v>
      </c>
      <c r="E645" s="102"/>
      <c r="F645" s="92">
        <v>-92.79</v>
      </c>
      <c r="G645" s="92">
        <f t="shared" si="10"/>
        <v>5069638.7500000028</v>
      </c>
    </row>
    <row r="646" spans="1:7" x14ac:dyDescent="0.2">
      <c r="A646" s="106"/>
      <c r="B646" s="102" t="s">
        <v>309</v>
      </c>
      <c r="C646" s="103">
        <v>46033</v>
      </c>
      <c r="D646" s="102" t="s">
        <v>8652</v>
      </c>
      <c r="E646" s="102"/>
      <c r="F646" s="92">
        <v>-265.17</v>
      </c>
      <c r="G646" s="92">
        <f t="shared" si="10"/>
        <v>5069373.5800000029</v>
      </c>
    </row>
    <row r="647" spans="1:7" x14ac:dyDescent="0.2">
      <c r="A647" s="106"/>
      <c r="B647" s="102" t="s">
        <v>309</v>
      </c>
      <c r="C647" s="103">
        <v>46033</v>
      </c>
      <c r="D647" s="102" t="s">
        <v>8652</v>
      </c>
      <c r="E647" s="102"/>
      <c r="F647" s="92">
        <v>-26.63</v>
      </c>
      <c r="G647" s="92">
        <f t="shared" si="10"/>
        <v>5069346.950000003</v>
      </c>
    </row>
    <row r="648" spans="1:7" x14ac:dyDescent="0.2">
      <c r="A648" s="106"/>
      <c r="B648" s="102" t="s">
        <v>1147</v>
      </c>
      <c r="C648" s="103">
        <v>46034</v>
      </c>
      <c r="D648" s="102" t="s">
        <v>8653</v>
      </c>
      <c r="E648" s="102"/>
      <c r="F648" s="92">
        <v>-10670.44</v>
      </c>
      <c r="G648" s="92">
        <f t="shared" si="10"/>
        <v>5058676.5100000026</v>
      </c>
    </row>
    <row r="649" spans="1:7" x14ac:dyDescent="0.2">
      <c r="A649" s="106"/>
      <c r="B649" s="102" t="s">
        <v>1147</v>
      </c>
      <c r="C649" s="103">
        <v>46034</v>
      </c>
      <c r="D649" s="102" t="s">
        <v>8654</v>
      </c>
      <c r="E649" s="102"/>
      <c r="F649" s="92">
        <v>10136.92</v>
      </c>
      <c r="G649" s="92">
        <f t="shared" si="10"/>
        <v>5068813.4300000025</v>
      </c>
    </row>
    <row r="650" spans="1:7" x14ac:dyDescent="0.2">
      <c r="A650" s="106"/>
      <c r="B650" s="102" t="s">
        <v>1147</v>
      </c>
      <c r="C650" s="103">
        <v>46034</v>
      </c>
      <c r="D650" s="102" t="s">
        <v>8654</v>
      </c>
      <c r="E650" s="102"/>
      <c r="F650" s="92">
        <v>-3467.89</v>
      </c>
      <c r="G650" s="92">
        <f t="shared" si="10"/>
        <v>5065345.5400000028</v>
      </c>
    </row>
    <row r="651" spans="1:7" x14ac:dyDescent="0.2">
      <c r="A651" s="106"/>
      <c r="B651" s="102" t="s">
        <v>1147</v>
      </c>
      <c r="C651" s="103">
        <v>46034</v>
      </c>
      <c r="D651" s="102" t="s">
        <v>8655</v>
      </c>
      <c r="E651" s="102"/>
      <c r="F651" s="92">
        <v>15980</v>
      </c>
      <c r="G651" s="92">
        <f t="shared" si="10"/>
        <v>5081325.5400000028</v>
      </c>
    </row>
    <row r="652" spans="1:7" x14ac:dyDescent="0.2">
      <c r="A652" s="106"/>
      <c r="B652" s="102" t="s">
        <v>1147</v>
      </c>
      <c r="C652" s="103">
        <v>46034</v>
      </c>
      <c r="D652" s="102" t="s">
        <v>8655</v>
      </c>
      <c r="E652" s="102"/>
      <c r="F652" s="92">
        <v>16920</v>
      </c>
      <c r="G652" s="92">
        <f t="shared" si="10"/>
        <v>5098245.5400000028</v>
      </c>
    </row>
    <row r="653" spans="1:7" x14ac:dyDescent="0.2">
      <c r="A653" s="106"/>
      <c r="B653" s="102" t="s">
        <v>1147</v>
      </c>
      <c r="C653" s="103">
        <v>46034</v>
      </c>
      <c r="D653" s="102" t="s">
        <v>8656</v>
      </c>
      <c r="E653" s="102"/>
      <c r="F653" s="92">
        <v>1604.46</v>
      </c>
      <c r="G653" s="92">
        <f t="shared" ref="G653:G716" si="11">G652+F653</f>
        <v>5099850.0000000028</v>
      </c>
    </row>
    <row r="654" spans="1:7" x14ac:dyDescent="0.2">
      <c r="A654" s="106"/>
      <c r="B654" s="102" t="s">
        <v>1147</v>
      </c>
      <c r="C654" s="103">
        <v>46034</v>
      </c>
      <c r="D654" s="102" t="s">
        <v>8656</v>
      </c>
      <c r="E654" s="102"/>
      <c r="F654" s="92">
        <v>-1098.0999999999999</v>
      </c>
      <c r="G654" s="92">
        <f t="shared" si="11"/>
        <v>5098751.9000000032</v>
      </c>
    </row>
    <row r="655" spans="1:7" x14ac:dyDescent="0.2">
      <c r="A655" s="106"/>
      <c r="B655" s="102" t="s">
        <v>1147</v>
      </c>
      <c r="C655" s="103">
        <v>46034</v>
      </c>
      <c r="D655" s="102" t="s">
        <v>8657</v>
      </c>
      <c r="E655" s="102"/>
      <c r="F655" s="92">
        <v>-11386.76</v>
      </c>
      <c r="G655" s="92">
        <f t="shared" si="11"/>
        <v>5087365.1400000034</v>
      </c>
    </row>
    <row r="656" spans="1:7" x14ac:dyDescent="0.2">
      <c r="A656" s="106"/>
      <c r="B656" s="102" t="s">
        <v>1147</v>
      </c>
      <c r="C656" s="103">
        <v>46034</v>
      </c>
      <c r="D656" s="102" t="s">
        <v>8658</v>
      </c>
      <c r="E656" s="102"/>
      <c r="F656" s="92">
        <v>645.64</v>
      </c>
      <c r="G656" s="92">
        <f t="shared" si="11"/>
        <v>5088010.7800000031</v>
      </c>
    </row>
    <row r="657" spans="1:7" x14ac:dyDescent="0.2">
      <c r="A657" s="106"/>
      <c r="B657" s="102" t="s">
        <v>1147</v>
      </c>
      <c r="C657" s="103">
        <v>46034</v>
      </c>
      <c r="D657" s="102" t="s">
        <v>8659</v>
      </c>
      <c r="E657" s="102"/>
      <c r="F657" s="92">
        <v>1912.28</v>
      </c>
      <c r="G657" s="92">
        <f t="shared" si="11"/>
        <v>5089923.0600000033</v>
      </c>
    </row>
    <row r="658" spans="1:7" x14ac:dyDescent="0.2">
      <c r="A658" s="106"/>
      <c r="B658" s="102" t="s">
        <v>1147</v>
      </c>
      <c r="C658" s="103">
        <v>46034</v>
      </c>
      <c r="D658" s="102" t="s">
        <v>8659</v>
      </c>
      <c r="E658" s="102"/>
      <c r="F658" s="92">
        <v>2549.6999999999998</v>
      </c>
      <c r="G658" s="92">
        <f t="shared" si="11"/>
        <v>5092472.7600000035</v>
      </c>
    </row>
    <row r="659" spans="1:7" x14ac:dyDescent="0.2">
      <c r="A659" s="106"/>
      <c r="B659" s="102" t="s">
        <v>1147</v>
      </c>
      <c r="C659" s="103">
        <v>46034</v>
      </c>
      <c r="D659" s="102" t="s">
        <v>8660</v>
      </c>
      <c r="E659" s="102"/>
      <c r="F659" s="92">
        <v>192.5</v>
      </c>
      <c r="G659" s="92">
        <f t="shared" si="11"/>
        <v>5092665.2600000035</v>
      </c>
    </row>
    <row r="660" spans="1:7" x14ac:dyDescent="0.2">
      <c r="A660" s="106"/>
      <c r="B660" s="102" t="s">
        <v>1147</v>
      </c>
      <c r="C660" s="103">
        <v>46034</v>
      </c>
      <c r="D660" s="102" t="s">
        <v>8661</v>
      </c>
      <c r="E660" s="102"/>
      <c r="F660" s="92">
        <v>-37697</v>
      </c>
      <c r="G660" s="92">
        <f t="shared" si="11"/>
        <v>5054968.2600000035</v>
      </c>
    </row>
    <row r="661" spans="1:7" x14ac:dyDescent="0.2">
      <c r="A661" s="106"/>
      <c r="B661" s="102" t="s">
        <v>1147</v>
      </c>
      <c r="C661" s="103">
        <v>46034</v>
      </c>
      <c r="D661" s="102" t="s">
        <v>8661</v>
      </c>
      <c r="E661" s="102"/>
      <c r="F661" s="92">
        <v>-506</v>
      </c>
      <c r="G661" s="92">
        <f t="shared" si="11"/>
        <v>5054462.2600000035</v>
      </c>
    </row>
    <row r="662" spans="1:7" x14ac:dyDescent="0.2">
      <c r="A662" s="106"/>
      <c r="B662" s="102" t="s">
        <v>1147</v>
      </c>
      <c r="C662" s="103">
        <v>46034</v>
      </c>
      <c r="D662" s="102" t="s">
        <v>8662</v>
      </c>
      <c r="E662" s="102"/>
      <c r="F662" s="92">
        <v>26312</v>
      </c>
      <c r="G662" s="92">
        <f t="shared" si="11"/>
        <v>5080774.2600000035</v>
      </c>
    </row>
    <row r="663" spans="1:7" x14ac:dyDescent="0.2">
      <c r="A663" s="106"/>
      <c r="B663" s="102" t="s">
        <v>1147</v>
      </c>
      <c r="C663" s="103">
        <v>46034</v>
      </c>
      <c r="D663" s="102" t="s">
        <v>8662</v>
      </c>
      <c r="E663" s="102"/>
      <c r="F663" s="92">
        <v>10626</v>
      </c>
      <c r="G663" s="92">
        <f t="shared" si="11"/>
        <v>5091400.2600000035</v>
      </c>
    </row>
    <row r="664" spans="1:7" x14ac:dyDescent="0.2">
      <c r="A664" s="106"/>
      <c r="B664" s="102" t="s">
        <v>1147</v>
      </c>
      <c r="C664" s="103">
        <v>46034</v>
      </c>
      <c r="D664" s="102" t="s">
        <v>8663</v>
      </c>
      <c r="E664" s="102"/>
      <c r="F664" s="92">
        <v>-151</v>
      </c>
      <c r="G664" s="92">
        <f t="shared" si="11"/>
        <v>5091249.2600000035</v>
      </c>
    </row>
    <row r="665" spans="1:7" x14ac:dyDescent="0.2">
      <c r="A665" s="106"/>
      <c r="B665" s="102" t="s">
        <v>1147</v>
      </c>
      <c r="C665" s="103">
        <v>46034</v>
      </c>
      <c r="D665" s="102" t="s">
        <v>8664</v>
      </c>
      <c r="E665" s="102"/>
      <c r="F665" s="92">
        <v>151</v>
      </c>
      <c r="G665" s="92">
        <f t="shared" si="11"/>
        <v>5091400.2600000035</v>
      </c>
    </row>
    <row r="666" spans="1:7" x14ac:dyDescent="0.2">
      <c r="A666" s="106"/>
      <c r="B666" s="102" t="s">
        <v>1147</v>
      </c>
      <c r="C666" s="103">
        <v>46034</v>
      </c>
      <c r="D666" s="102" t="s">
        <v>8665</v>
      </c>
      <c r="E666" s="102"/>
      <c r="F666" s="92">
        <v>-805.2</v>
      </c>
      <c r="G666" s="92">
        <f t="shared" si="11"/>
        <v>5090595.0600000033</v>
      </c>
    </row>
    <row r="667" spans="1:7" x14ac:dyDescent="0.2">
      <c r="A667" s="106"/>
      <c r="B667" s="102" t="s">
        <v>1147</v>
      </c>
      <c r="C667" s="103">
        <v>46034</v>
      </c>
      <c r="D667" s="102" t="s">
        <v>8666</v>
      </c>
      <c r="E667" s="102"/>
      <c r="F667" s="92">
        <v>1207.8</v>
      </c>
      <c r="G667" s="92">
        <f t="shared" si="11"/>
        <v>5091802.8600000031</v>
      </c>
    </row>
    <row r="668" spans="1:7" x14ac:dyDescent="0.2">
      <c r="A668" s="106"/>
      <c r="B668" s="102" t="s">
        <v>1147</v>
      </c>
      <c r="C668" s="103">
        <v>46034</v>
      </c>
      <c r="D668" s="102" t="s">
        <v>8667</v>
      </c>
      <c r="E668" s="102"/>
      <c r="F668" s="92">
        <v>-970</v>
      </c>
      <c r="G668" s="92">
        <f t="shared" si="11"/>
        <v>5090832.8600000031</v>
      </c>
    </row>
    <row r="669" spans="1:7" x14ac:dyDescent="0.2">
      <c r="A669" s="106"/>
      <c r="B669" s="102" t="s">
        <v>1147</v>
      </c>
      <c r="C669" s="103">
        <v>46034</v>
      </c>
      <c r="D669" s="102" t="s">
        <v>8668</v>
      </c>
      <c r="E669" s="102"/>
      <c r="F669" s="92">
        <v>3431.76</v>
      </c>
      <c r="G669" s="92">
        <f t="shared" si="11"/>
        <v>5094264.6200000029</v>
      </c>
    </row>
    <row r="670" spans="1:7" x14ac:dyDescent="0.2">
      <c r="A670" s="106"/>
      <c r="B670" s="102" t="s">
        <v>1147</v>
      </c>
      <c r="C670" s="103">
        <v>46034</v>
      </c>
      <c r="D670" s="102" t="s">
        <v>8668</v>
      </c>
      <c r="E670" s="102"/>
      <c r="F670" s="92">
        <v>1552</v>
      </c>
      <c r="G670" s="92">
        <f t="shared" si="11"/>
        <v>5095816.6200000029</v>
      </c>
    </row>
    <row r="671" spans="1:7" x14ac:dyDescent="0.2">
      <c r="A671" s="106"/>
      <c r="B671" s="102" t="s">
        <v>1147</v>
      </c>
      <c r="C671" s="103">
        <v>46034</v>
      </c>
      <c r="D671" s="102" t="s">
        <v>8669</v>
      </c>
      <c r="E671" s="102"/>
      <c r="F671" s="92">
        <v>1917</v>
      </c>
      <c r="G671" s="92">
        <f t="shared" si="11"/>
        <v>5097733.6200000029</v>
      </c>
    </row>
    <row r="672" spans="1:7" x14ac:dyDescent="0.2">
      <c r="A672" s="106"/>
      <c r="B672" s="102" t="s">
        <v>1147</v>
      </c>
      <c r="C672" s="103">
        <v>46034</v>
      </c>
      <c r="D672" s="102" t="s">
        <v>8670</v>
      </c>
      <c r="E672" s="102"/>
      <c r="F672" s="92">
        <v>-2061</v>
      </c>
      <c r="G672" s="92">
        <f t="shared" si="11"/>
        <v>5095672.6200000029</v>
      </c>
    </row>
    <row r="673" spans="1:7" x14ac:dyDescent="0.2">
      <c r="A673" s="106"/>
      <c r="B673" s="102" t="s">
        <v>1147</v>
      </c>
      <c r="C673" s="103">
        <v>46034</v>
      </c>
      <c r="D673" s="102" t="s">
        <v>8671</v>
      </c>
      <c r="E673" s="102"/>
      <c r="F673" s="92">
        <v>644</v>
      </c>
      <c r="G673" s="92">
        <f t="shared" si="11"/>
        <v>5096316.6200000029</v>
      </c>
    </row>
    <row r="674" spans="1:7" x14ac:dyDescent="0.2">
      <c r="A674" s="106"/>
      <c r="B674" s="102" t="s">
        <v>1147</v>
      </c>
      <c r="C674" s="103">
        <v>46034</v>
      </c>
      <c r="D674" s="102" t="s">
        <v>8671</v>
      </c>
      <c r="E674" s="102"/>
      <c r="F674" s="92">
        <v>466</v>
      </c>
      <c r="G674" s="92">
        <f t="shared" si="11"/>
        <v>5096782.6200000029</v>
      </c>
    </row>
    <row r="675" spans="1:7" x14ac:dyDescent="0.2">
      <c r="A675" s="106"/>
      <c r="B675" s="102" t="s">
        <v>1147</v>
      </c>
      <c r="C675" s="103">
        <v>46034</v>
      </c>
      <c r="D675" s="102" t="s">
        <v>8671</v>
      </c>
      <c r="E675" s="102"/>
      <c r="F675" s="92">
        <v>229</v>
      </c>
      <c r="G675" s="92">
        <f t="shared" si="11"/>
        <v>5097011.6200000029</v>
      </c>
    </row>
    <row r="676" spans="1:7" x14ac:dyDescent="0.2">
      <c r="A676" s="106"/>
      <c r="B676" s="102" t="s">
        <v>306</v>
      </c>
      <c r="C676" s="103">
        <v>46034</v>
      </c>
      <c r="D676" s="102" t="s">
        <v>8672</v>
      </c>
      <c r="E676" s="102" t="s">
        <v>8673</v>
      </c>
      <c r="F676" s="92">
        <v>-5695.47</v>
      </c>
      <c r="G676" s="92">
        <f t="shared" si="11"/>
        <v>5091316.1500000032</v>
      </c>
    </row>
    <row r="677" spans="1:7" x14ac:dyDescent="0.2">
      <c r="A677" s="106"/>
      <c r="B677" s="102" t="s">
        <v>306</v>
      </c>
      <c r="C677" s="103">
        <v>46034</v>
      </c>
      <c r="D677" s="102" t="s">
        <v>8672</v>
      </c>
      <c r="E677" s="102" t="s">
        <v>8673</v>
      </c>
      <c r="F677" s="92">
        <v>-453.68</v>
      </c>
      <c r="G677" s="92">
        <f t="shared" si="11"/>
        <v>5090862.4700000035</v>
      </c>
    </row>
    <row r="678" spans="1:7" x14ac:dyDescent="0.2">
      <c r="A678" s="106"/>
      <c r="B678" s="102" t="s">
        <v>306</v>
      </c>
      <c r="C678" s="103">
        <v>46034</v>
      </c>
      <c r="D678" s="102" t="s">
        <v>8674</v>
      </c>
      <c r="E678" s="102" t="s">
        <v>8675</v>
      </c>
      <c r="F678" s="92">
        <v>-30022</v>
      </c>
      <c r="G678" s="92">
        <f t="shared" si="11"/>
        <v>5060840.4700000035</v>
      </c>
    </row>
    <row r="679" spans="1:7" x14ac:dyDescent="0.2">
      <c r="A679" s="106"/>
      <c r="B679" s="102" t="s">
        <v>306</v>
      </c>
      <c r="C679" s="103">
        <v>46034</v>
      </c>
      <c r="D679" s="102" t="s">
        <v>8676</v>
      </c>
      <c r="E679" s="102" t="s">
        <v>8677</v>
      </c>
      <c r="F679" s="92">
        <v>-9949.11</v>
      </c>
      <c r="G679" s="92">
        <f t="shared" si="11"/>
        <v>5050891.3600000031</v>
      </c>
    </row>
    <row r="680" spans="1:7" x14ac:dyDescent="0.2">
      <c r="A680" s="106"/>
      <c r="B680" s="102" t="s">
        <v>309</v>
      </c>
      <c r="C680" s="103">
        <v>46034</v>
      </c>
      <c r="D680" s="102" t="s">
        <v>8678</v>
      </c>
      <c r="E680" s="102" t="s">
        <v>617</v>
      </c>
      <c r="F680" s="92">
        <v>22032.639999999999</v>
      </c>
      <c r="G680" s="92">
        <f t="shared" si="11"/>
        <v>5072924.0000000028</v>
      </c>
    </row>
    <row r="681" spans="1:7" x14ac:dyDescent="0.2">
      <c r="A681" s="106"/>
      <c r="B681" s="102" t="s">
        <v>309</v>
      </c>
      <c r="C681" s="103">
        <v>46034</v>
      </c>
      <c r="D681" s="102" t="s">
        <v>8679</v>
      </c>
      <c r="E681" s="102" t="s">
        <v>311</v>
      </c>
      <c r="F681" s="92">
        <v>724.8</v>
      </c>
      <c r="G681" s="92">
        <f t="shared" si="11"/>
        <v>5073648.8000000026</v>
      </c>
    </row>
    <row r="682" spans="1:7" x14ac:dyDescent="0.2">
      <c r="A682" s="106"/>
      <c r="B682" s="102" t="s">
        <v>309</v>
      </c>
      <c r="C682" s="103">
        <v>46034</v>
      </c>
      <c r="D682" s="102" t="s">
        <v>8679</v>
      </c>
      <c r="E682" s="102" t="s">
        <v>311</v>
      </c>
      <c r="F682" s="92">
        <v>543.22</v>
      </c>
      <c r="G682" s="92">
        <f t="shared" si="11"/>
        <v>5074192.0200000023</v>
      </c>
    </row>
    <row r="683" spans="1:7" x14ac:dyDescent="0.2">
      <c r="A683" s="106"/>
      <c r="B683" s="102" t="s">
        <v>309</v>
      </c>
      <c r="C683" s="103">
        <v>46034</v>
      </c>
      <c r="D683" s="102" t="s">
        <v>8679</v>
      </c>
      <c r="E683" s="102" t="s">
        <v>311</v>
      </c>
      <c r="F683" s="92">
        <v>379.76</v>
      </c>
      <c r="G683" s="92">
        <f t="shared" si="11"/>
        <v>5074571.7800000021</v>
      </c>
    </row>
    <row r="684" spans="1:7" x14ac:dyDescent="0.2">
      <c r="A684" s="106"/>
      <c r="B684" s="102" t="s">
        <v>309</v>
      </c>
      <c r="C684" s="103">
        <v>46034</v>
      </c>
      <c r="D684" s="102" t="s">
        <v>8679</v>
      </c>
      <c r="E684" s="102" t="s">
        <v>311</v>
      </c>
      <c r="F684" s="92">
        <v>883.4</v>
      </c>
      <c r="G684" s="92">
        <f t="shared" si="11"/>
        <v>5075455.1800000025</v>
      </c>
    </row>
    <row r="685" spans="1:7" x14ac:dyDescent="0.2">
      <c r="A685" s="106"/>
      <c r="B685" s="102" t="s">
        <v>309</v>
      </c>
      <c r="C685" s="103">
        <v>46034</v>
      </c>
      <c r="D685" s="102" t="s">
        <v>8679</v>
      </c>
      <c r="E685" s="102" t="s">
        <v>311</v>
      </c>
      <c r="F685" s="92">
        <v>1160.5</v>
      </c>
      <c r="G685" s="92">
        <f t="shared" si="11"/>
        <v>5076615.6800000025</v>
      </c>
    </row>
    <row r="686" spans="1:7" x14ac:dyDescent="0.2">
      <c r="A686" s="106"/>
      <c r="B686" s="102" t="s">
        <v>309</v>
      </c>
      <c r="C686" s="103">
        <v>46034</v>
      </c>
      <c r="D686" s="102" t="s">
        <v>8679</v>
      </c>
      <c r="E686" s="102" t="s">
        <v>311</v>
      </c>
      <c r="F686" s="92">
        <v>1118.08</v>
      </c>
      <c r="G686" s="92">
        <f t="shared" si="11"/>
        <v>5077733.7600000026</v>
      </c>
    </row>
    <row r="687" spans="1:7" x14ac:dyDescent="0.2">
      <c r="A687" s="106"/>
      <c r="B687" s="102" t="s">
        <v>309</v>
      </c>
      <c r="C687" s="103">
        <v>46034</v>
      </c>
      <c r="D687" s="102" t="s">
        <v>8679</v>
      </c>
      <c r="E687" s="102" t="s">
        <v>311</v>
      </c>
      <c r="F687" s="92">
        <v>121.8</v>
      </c>
      <c r="G687" s="92">
        <f t="shared" si="11"/>
        <v>5077855.5600000024</v>
      </c>
    </row>
    <row r="688" spans="1:7" x14ac:dyDescent="0.2">
      <c r="A688" s="106"/>
      <c r="B688" s="102" t="s">
        <v>309</v>
      </c>
      <c r="C688" s="103">
        <v>46034</v>
      </c>
      <c r="D688" s="102" t="s">
        <v>8679</v>
      </c>
      <c r="E688" s="102" t="s">
        <v>311</v>
      </c>
      <c r="F688" s="92">
        <v>138.97999999999999</v>
      </c>
      <c r="G688" s="92">
        <f t="shared" si="11"/>
        <v>5077994.5400000028</v>
      </c>
    </row>
    <row r="689" spans="1:7" x14ac:dyDescent="0.2">
      <c r="A689" s="106"/>
      <c r="B689" s="102" t="s">
        <v>309</v>
      </c>
      <c r="C689" s="103">
        <v>46034</v>
      </c>
      <c r="D689" s="102" t="s">
        <v>8679</v>
      </c>
      <c r="E689" s="102" t="s">
        <v>311</v>
      </c>
      <c r="F689" s="92">
        <v>1036.8</v>
      </c>
      <c r="G689" s="92">
        <f t="shared" si="11"/>
        <v>5079031.3400000026</v>
      </c>
    </row>
    <row r="690" spans="1:7" x14ac:dyDescent="0.2">
      <c r="A690" s="106"/>
      <c r="B690" s="102" t="s">
        <v>309</v>
      </c>
      <c r="C690" s="103">
        <v>46034</v>
      </c>
      <c r="D690" s="102" t="s">
        <v>8679</v>
      </c>
      <c r="E690" s="102" t="s">
        <v>311</v>
      </c>
      <c r="F690" s="92">
        <v>97.14</v>
      </c>
      <c r="G690" s="92">
        <f t="shared" si="11"/>
        <v>5079128.4800000023</v>
      </c>
    </row>
    <row r="691" spans="1:7" x14ac:dyDescent="0.2">
      <c r="A691" s="106"/>
      <c r="B691" s="102" t="s">
        <v>309</v>
      </c>
      <c r="C691" s="103">
        <v>46034</v>
      </c>
      <c r="D691" s="102" t="s">
        <v>8679</v>
      </c>
      <c r="E691" s="102" t="s">
        <v>311</v>
      </c>
      <c r="F691" s="92">
        <v>96.8</v>
      </c>
      <c r="G691" s="92">
        <f t="shared" si="11"/>
        <v>5079225.2800000021</v>
      </c>
    </row>
    <row r="692" spans="1:7" x14ac:dyDescent="0.2">
      <c r="A692" s="106"/>
      <c r="B692" s="102" t="s">
        <v>309</v>
      </c>
      <c r="C692" s="103">
        <v>46034</v>
      </c>
      <c r="D692" s="102" t="s">
        <v>8679</v>
      </c>
      <c r="E692" s="102" t="s">
        <v>311</v>
      </c>
      <c r="F692" s="92">
        <v>160.35</v>
      </c>
      <c r="G692" s="92">
        <f t="shared" si="11"/>
        <v>5079385.6300000018</v>
      </c>
    </row>
    <row r="693" spans="1:7" x14ac:dyDescent="0.2">
      <c r="A693" s="106"/>
      <c r="B693" s="102" t="s">
        <v>309</v>
      </c>
      <c r="C693" s="103">
        <v>46034</v>
      </c>
      <c r="D693" s="102" t="s">
        <v>8679</v>
      </c>
      <c r="E693" s="102" t="s">
        <v>311</v>
      </c>
      <c r="F693" s="92">
        <v>870.7</v>
      </c>
      <c r="G693" s="92">
        <f t="shared" si="11"/>
        <v>5080256.3300000019</v>
      </c>
    </row>
    <row r="694" spans="1:7" x14ac:dyDescent="0.2">
      <c r="A694" s="106"/>
      <c r="B694" s="102" t="s">
        <v>309</v>
      </c>
      <c r="C694" s="103">
        <v>46034</v>
      </c>
      <c r="D694" s="102" t="s">
        <v>8679</v>
      </c>
      <c r="E694" s="102" t="s">
        <v>311</v>
      </c>
      <c r="F694" s="92">
        <v>543.6</v>
      </c>
      <c r="G694" s="92">
        <f t="shared" si="11"/>
        <v>5080799.9300000016</v>
      </c>
    </row>
    <row r="695" spans="1:7" x14ac:dyDescent="0.2">
      <c r="A695" s="106"/>
      <c r="B695" s="102" t="s">
        <v>309</v>
      </c>
      <c r="C695" s="103">
        <v>46034</v>
      </c>
      <c r="D695" s="102" t="s">
        <v>8679</v>
      </c>
      <c r="E695" s="102" t="s">
        <v>311</v>
      </c>
      <c r="F695" s="92">
        <v>638.22</v>
      </c>
      <c r="G695" s="92">
        <f t="shared" si="11"/>
        <v>5081438.1500000013</v>
      </c>
    </row>
    <row r="696" spans="1:7" x14ac:dyDescent="0.2">
      <c r="A696" s="106"/>
      <c r="B696" s="102" t="s">
        <v>309</v>
      </c>
      <c r="C696" s="103">
        <v>46034</v>
      </c>
      <c r="D696" s="102" t="s">
        <v>8679</v>
      </c>
      <c r="E696" s="102" t="s">
        <v>311</v>
      </c>
      <c r="F696" s="92">
        <v>1453.91</v>
      </c>
      <c r="G696" s="92">
        <f t="shared" si="11"/>
        <v>5082892.0600000015</v>
      </c>
    </row>
    <row r="697" spans="1:7" x14ac:dyDescent="0.2">
      <c r="A697" s="106"/>
      <c r="B697" s="102" t="s">
        <v>309</v>
      </c>
      <c r="C697" s="103">
        <v>46034</v>
      </c>
      <c r="D697" s="102" t="s">
        <v>8679</v>
      </c>
      <c r="E697" s="102" t="s">
        <v>311</v>
      </c>
      <c r="F697" s="92">
        <v>509.82</v>
      </c>
      <c r="G697" s="92">
        <f t="shared" si="11"/>
        <v>5083401.8800000018</v>
      </c>
    </row>
    <row r="698" spans="1:7" x14ac:dyDescent="0.2">
      <c r="A698" s="106"/>
      <c r="B698" s="102" t="s">
        <v>309</v>
      </c>
      <c r="C698" s="103">
        <v>46034</v>
      </c>
      <c r="D698" s="102" t="s">
        <v>8679</v>
      </c>
      <c r="E698" s="102" t="s">
        <v>311</v>
      </c>
      <c r="F698" s="92">
        <v>266.64999999999998</v>
      </c>
      <c r="G698" s="92">
        <f t="shared" si="11"/>
        <v>5083668.5300000021</v>
      </c>
    </row>
    <row r="699" spans="1:7" x14ac:dyDescent="0.2">
      <c r="A699" s="106"/>
      <c r="B699" s="102" t="s">
        <v>309</v>
      </c>
      <c r="C699" s="103">
        <v>46034</v>
      </c>
      <c r="D699" s="102" t="s">
        <v>8679</v>
      </c>
      <c r="E699" s="102" t="s">
        <v>311</v>
      </c>
      <c r="F699" s="92">
        <v>983.71</v>
      </c>
      <c r="G699" s="92">
        <f t="shared" si="11"/>
        <v>5084652.2400000021</v>
      </c>
    </row>
    <row r="700" spans="1:7" x14ac:dyDescent="0.2">
      <c r="A700" s="106"/>
      <c r="B700" s="102" t="s">
        <v>309</v>
      </c>
      <c r="C700" s="103">
        <v>46034</v>
      </c>
      <c r="D700" s="102" t="s">
        <v>8679</v>
      </c>
      <c r="E700" s="102" t="s">
        <v>311</v>
      </c>
      <c r="F700" s="92">
        <v>297.62</v>
      </c>
      <c r="G700" s="92">
        <f t="shared" si="11"/>
        <v>5084949.8600000022</v>
      </c>
    </row>
    <row r="701" spans="1:7" x14ac:dyDescent="0.2">
      <c r="A701" s="106"/>
      <c r="B701" s="102" t="s">
        <v>309</v>
      </c>
      <c r="C701" s="103">
        <v>46034</v>
      </c>
      <c r="D701" s="102" t="s">
        <v>8679</v>
      </c>
      <c r="E701" s="102" t="s">
        <v>311</v>
      </c>
      <c r="F701" s="92">
        <v>328.64</v>
      </c>
      <c r="G701" s="92">
        <f t="shared" si="11"/>
        <v>5085278.5000000019</v>
      </c>
    </row>
    <row r="702" spans="1:7" x14ac:dyDescent="0.2">
      <c r="A702" s="106"/>
      <c r="B702" s="102" t="s">
        <v>309</v>
      </c>
      <c r="C702" s="103">
        <v>46034</v>
      </c>
      <c r="D702" s="102" t="s">
        <v>8679</v>
      </c>
      <c r="E702" s="102" t="s">
        <v>311</v>
      </c>
      <c r="F702" s="92">
        <v>530.22</v>
      </c>
      <c r="G702" s="92">
        <f t="shared" si="11"/>
        <v>5085808.7200000016</v>
      </c>
    </row>
    <row r="703" spans="1:7" x14ac:dyDescent="0.2">
      <c r="A703" s="106"/>
      <c r="B703" s="102" t="s">
        <v>309</v>
      </c>
      <c r="C703" s="103">
        <v>46034</v>
      </c>
      <c r="D703" s="102" t="s">
        <v>8679</v>
      </c>
      <c r="E703" s="102" t="s">
        <v>311</v>
      </c>
      <c r="F703" s="92">
        <v>530.22</v>
      </c>
      <c r="G703" s="92">
        <f t="shared" si="11"/>
        <v>5086338.9400000013</v>
      </c>
    </row>
    <row r="704" spans="1:7" x14ac:dyDescent="0.2">
      <c r="A704" s="106"/>
      <c r="B704" s="102" t="s">
        <v>309</v>
      </c>
      <c r="C704" s="103">
        <v>46034</v>
      </c>
      <c r="D704" s="102" t="s">
        <v>8679</v>
      </c>
      <c r="E704" s="102" t="s">
        <v>311</v>
      </c>
      <c r="F704" s="92">
        <v>661.14</v>
      </c>
      <c r="G704" s="92">
        <f t="shared" si="11"/>
        <v>5087000.080000001</v>
      </c>
    </row>
    <row r="705" spans="1:7" x14ac:dyDescent="0.2">
      <c r="A705" s="106"/>
      <c r="B705" s="102" t="s">
        <v>309</v>
      </c>
      <c r="C705" s="103">
        <v>46034</v>
      </c>
      <c r="D705" s="102" t="s">
        <v>8679</v>
      </c>
      <c r="E705" s="102" t="s">
        <v>311</v>
      </c>
      <c r="F705" s="92">
        <v>661.14</v>
      </c>
      <c r="G705" s="92">
        <f t="shared" si="11"/>
        <v>5087661.2200000007</v>
      </c>
    </row>
    <row r="706" spans="1:7" x14ac:dyDescent="0.2">
      <c r="A706" s="106"/>
      <c r="B706" s="102" t="s">
        <v>309</v>
      </c>
      <c r="C706" s="103">
        <v>46034</v>
      </c>
      <c r="D706" s="102" t="s">
        <v>8679</v>
      </c>
      <c r="E706" s="102" t="s">
        <v>311</v>
      </c>
      <c r="F706" s="92">
        <v>272</v>
      </c>
      <c r="G706" s="92">
        <f t="shared" si="11"/>
        <v>5087933.2200000007</v>
      </c>
    </row>
    <row r="707" spans="1:7" x14ac:dyDescent="0.2">
      <c r="A707" s="106"/>
      <c r="B707" s="102" t="s">
        <v>309</v>
      </c>
      <c r="C707" s="103">
        <v>46034</v>
      </c>
      <c r="D707" s="102" t="s">
        <v>8679</v>
      </c>
      <c r="E707" s="102" t="s">
        <v>311</v>
      </c>
      <c r="F707" s="92">
        <v>259.11</v>
      </c>
      <c r="G707" s="92">
        <f t="shared" si="11"/>
        <v>5088192.330000001</v>
      </c>
    </row>
    <row r="708" spans="1:7" x14ac:dyDescent="0.2">
      <c r="A708" s="106"/>
      <c r="B708" s="102" t="s">
        <v>309</v>
      </c>
      <c r="C708" s="103">
        <v>46034</v>
      </c>
      <c r="D708" s="102" t="s">
        <v>8679</v>
      </c>
      <c r="E708" s="102" t="s">
        <v>311</v>
      </c>
      <c r="F708" s="92">
        <v>187.98</v>
      </c>
      <c r="G708" s="92">
        <f t="shared" si="11"/>
        <v>5088380.3100000015</v>
      </c>
    </row>
    <row r="709" spans="1:7" x14ac:dyDescent="0.2">
      <c r="A709" s="106"/>
      <c r="B709" s="102" t="s">
        <v>309</v>
      </c>
      <c r="C709" s="103">
        <v>46034</v>
      </c>
      <c r="D709" s="102" t="s">
        <v>8679</v>
      </c>
      <c r="E709" s="102" t="s">
        <v>311</v>
      </c>
      <c r="F709" s="92">
        <v>865.83</v>
      </c>
      <c r="G709" s="92">
        <f t="shared" si="11"/>
        <v>5089246.1400000015</v>
      </c>
    </row>
    <row r="710" spans="1:7" x14ac:dyDescent="0.2">
      <c r="A710" s="106"/>
      <c r="B710" s="102" t="s">
        <v>309</v>
      </c>
      <c r="C710" s="103">
        <v>46034</v>
      </c>
      <c r="D710" s="102" t="s">
        <v>8679</v>
      </c>
      <c r="E710" s="102" t="s">
        <v>311</v>
      </c>
      <c r="F710" s="92">
        <v>1297.94</v>
      </c>
      <c r="G710" s="92">
        <f t="shared" si="11"/>
        <v>5090544.0800000019</v>
      </c>
    </row>
    <row r="711" spans="1:7" x14ac:dyDescent="0.2">
      <c r="A711" s="106"/>
      <c r="B711" s="102" t="s">
        <v>309</v>
      </c>
      <c r="C711" s="103">
        <v>46034</v>
      </c>
      <c r="D711" s="102" t="s">
        <v>8679</v>
      </c>
      <c r="E711" s="102" t="s">
        <v>311</v>
      </c>
      <c r="F711" s="92">
        <v>197.49</v>
      </c>
      <c r="G711" s="92">
        <f t="shared" si="11"/>
        <v>5090741.5700000022</v>
      </c>
    </row>
    <row r="712" spans="1:7" x14ac:dyDescent="0.2">
      <c r="A712" s="106"/>
      <c r="B712" s="102" t="s">
        <v>309</v>
      </c>
      <c r="C712" s="103">
        <v>46034</v>
      </c>
      <c r="D712" s="102" t="s">
        <v>8679</v>
      </c>
      <c r="E712" s="102" t="s">
        <v>311</v>
      </c>
      <c r="F712" s="92">
        <v>1040.95</v>
      </c>
      <c r="G712" s="92">
        <f t="shared" si="11"/>
        <v>5091782.5200000023</v>
      </c>
    </row>
    <row r="713" spans="1:7" x14ac:dyDescent="0.2">
      <c r="A713" s="106"/>
      <c r="B713" s="102" t="s">
        <v>309</v>
      </c>
      <c r="C713" s="103">
        <v>46034</v>
      </c>
      <c r="D713" s="102" t="s">
        <v>8679</v>
      </c>
      <c r="E713" s="102" t="s">
        <v>311</v>
      </c>
      <c r="F713" s="92">
        <v>310.81</v>
      </c>
      <c r="G713" s="92">
        <f t="shared" si="11"/>
        <v>5092093.3300000019</v>
      </c>
    </row>
    <row r="714" spans="1:7" x14ac:dyDescent="0.2">
      <c r="A714" s="106"/>
      <c r="B714" s="102" t="s">
        <v>309</v>
      </c>
      <c r="C714" s="103">
        <v>46034</v>
      </c>
      <c r="D714" s="102" t="s">
        <v>8679</v>
      </c>
      <c r="E714" s="102" t="s">
        <v>311</v>
      </c>
      <c r="F714" s="92">
        <v>991.5</v>
      </c>
      <c r="G714" s="92">
        <f t="shared" si="11"/>
        <v>5093084.8300000019</v>
      </c>
    </row>
    <row r="715" spans="1:7" x14ac:dyDescent="0.2">
      <c r="A715" s="106"/>
      <c r="B715" s="102" t="s">
        <v>309</v>
      </c>
      <c r="C715" s="103">
        <v>46034</v>
      </c>
      <c r="D715" s="102" t="s">
        <v>8680</v>
      </c>
      <c r="E715" s="102" t="s">
        <v>762</v>
      </c>
      <c r="F715" s="92">
        <v>3784.8</v>
      </c>
      <c r="G715" s="92">
        <f t="shared" si="11"/>
        <v>5096869.6300000018</v>
      </c>
    </row>
    <row r="716" spans="1:7" x14ac:dyDescent="0.2">
      <c r="A716" s="106"/>
      <c r="B716" s="102" t="s">
        <v>309</v>
      </c>
      <c r="C716" s="103">
        <v>46034</v>
      </c>
      <c r="D716" s="102" t="s">
        <v>8680</v>
      </c>
      <c r="E716" s="102" t="s">
        <v>762</v>
      </c>
      <c r="F716" s="92">
        <v>40381.89</v>
      </c>
      <c r="G716" s="92">
        <f t="shared" si="11"/>
        <v>5137251.5200000014</v>
      </c>
    </row>
    <row r="717" spans="1:7" x14ac:dyDescent="0.2">
      <c r="A717" s="106"/>
      <c r="B717" s="102" t="s">
        <v>309</v>
      </c>
      <c r="C717" s="103">
        <v>46034</v>
      </c>
      <c r="D717" s="102" t="s">
        <v>8680</v>
      </c>
      <c r="E717" s="102" t="s">
        <v>762</v>
      </c>
      <c r="F717" s="92">
        <v>5249.75</v>
      </c>
      <c r="G717" s="92">
        <f t="shared" ref="G717:G780" si="12">G716+F717</f>
        <v>5142501.2700000014</v>
      </c>
    </row>
    <row r="718" spans="1:7" x14ac:dyDescent="0.2">
      <c r="A718" s="106"/>
      <c r="B718" s="102" t="s">
        <v>309</v>
      </c>
      <c r="C718" s="103">
        <v>46034</v>
      </c>
      <c r="D718" s="102" t="s">
        <v>8680</v>
      </c>
      <c r="E718" s="102"/>
      <c r="F718" s="92">
        <v>-3784.8</v>
      </c>
      <c r="G718" s="92">
        <f t="shared" si="12"/>
        <v>5138716.4700000016</v>
      </c>
    </row>
    <row r="719" spans="1:7" x14ac:dyDescent="0.2">
      <c r="A719" s="106"/>
      <c r="B719" s="102" t="s">
        <v>309</v>
      </c>
      <c r="C719" s="103">
        <v>46034</v>
      </c>
      <c r="D719" s="102" t="s">
        <v>8680</v>
      </c>
      <c r="E719" s="102"/>
      <c r="F719" s="92">
        <v>-40381.89</v>
      </c>
      <c r="G719" s="92">
        <f t="shared" si="12"/>
        <v>5098334.5800000019</v>
      </c>
    </row>
    <row r="720" spans="1:7" x14ac:dyDescent="0.2">
      <c r="A720" s="106"/>
      <c r="B720" s="102" t="s">
        <v>309</v>
      </c>
      <c r="C720" s="103">
        <v>46034</v>
      </c>
      <c r="D720" s="102" t="s">
        <v>8680</v>
      </c>
      <c r="E720" s="102"/>
      <c r="F720" s="92">
        <v>-5249.75</v>
      </c>
      <c r="G720" s="92">
        <f t="shared" si="12"/>
        <v>5093084.8300000019</v>
      </c>
    </row>
    <row r="721" spans="1:7" x14ac:dyDescent="0.2">
      <c r="A721" s="106"/>
      <c r="B721" s="102" t="s">
        <v>309</v>
      </c>
      <c r="C721" s="103">
        <v>46034</v>
      </c>
      <c r="D721" s="102" t="s">
        <v>8681</v>
      </c>
      <c r="E721" s="102" t="s">
        <v>762</v>
      </c>
      <c r="F721" s="92">
        <v>6720.84</v>
      </c>
      <c r="G721" s="92">
        <f t="shared" si="12"/>
        <v>5099805.6700000018</v>
      </c>
    </row>
    <row r="722" spans="1:7" x14ac:dyDescent="0.2">
      <c r="A722" s="106"/>
      <c r="B722" s="102" t="s">
        <v>309</v>
      </c>
      <c r="C722" s="103">
        <v>46034</v>
      </c>
      <c r="D722" s="102" t="s">
        <v>8681</v>
      </c>
      <c r="E722" s="102" t="s">
        <v>762</v>
      </c>
      <c r="F722" s="92">
        <v>12801.59</v>
      </c>
      <c r="G722" s="92">
        <f t="shared" si="12"/>
        <v>5112607.2600000016</v>
      </c>
    </row>
    <row r="723" spans="1:7" x14ac:dyDescent="0.2">
      <c r="A723" s="106"/>
      <c r="B723" s="102" t="s">
        <v>309</v>
      </c>
      <c r="C723" s="103">
        <v>46034</v>
      </c>
      <c r="D723" s="102" t="s">
        <v>8681</v>
      </c>
      <c r="E723" s="102" t="s">
        <v>762</v>
      </c>
      <c r="F723" s="92">
        <v>11238.64</v>
      </c>
      <c r="G723" s="92">
        <f t="shared" si="12"/>
        <v>5123845.9000000013</v>
      </c>
    </row>
    <row r="724" spans="1:7" x14ac:dyDescent="0.2">
      <c r="A724" s="106"/>
      <c r="B724" s="102" t="s">
        <v>309</v>
      </c>
      <c r="C724" s="103">
        <v>46034</v>
      </c>
      <c r="D724" s="102" t="s">
        <v>8681</v>
      </c>
      <c r="E724" s="102" t="s">
        <v>762</v>
      </c>
      <c r="F724" s="92">
        <v>8880.16</v>
      </c>
      <c r="G724" s="92">
        <f t="shared" si="12"/>
        <v>5132726.0600000015</v>
      </c>
    </row>
    <row r="725" spans="1:7" x14ac:dyDescent="0.2">
      <c r="A725" s="106"/>
      <c r="B725" s="102" t="s">
        <v>309</v>
      </c>
      <c r="C725" s="103">
        <v>46034</v>
      </c>
      <c r="D725" s="102" t="s">
        <v>8681</v>
      </c>
      <c r="E725" s="102" t="s">
        <v>762</v>
      </c>
      <c r="F725" s="92">
        <v>6660.12</v>
      </c>
      <c r="G725" s="92">
        <f t="shared" si="12"/>
        <v>5139386.1800000016</v>
      </c>
    </row>
    <row r="726" spans="1:7" x14ac:dyDescent="0.2">
      <c r="A726" s="106"/>
      <c r="B726" s="102" t="s">
        <v>309</v>
      </c>
      <c r="C726" s="103">
        <v>46034</v>
      </c>
      <c r="D726" s="102" t="s">
        <v>8681</v>
      </c>
      <c r="E726" s="102" t="s">
        <v>762</v>
      </c>
      <c r="F726" s="92">
        <v>1743.81</v>
      </c>
      <c r="G726" s="92">
        <f t="shared" si="12"/>
        <v>5141129.9900000012</v>
      </c>
    </row>
    <row r="727" spans="1:7" x14ac:dyDescent="0.2">
      <c r="A727" s="106"/>
      <c r="B727" s="102" t="s">
        <v>309</v>
      </c>
      <c r="C727" s="103">
        <v>46034</v>
      </c>
      <c r="D727" s="102" t="s">
        <v>8681</v>
      </c>
      <c r="E727" s="102" t="s">
        <v>762</v>
      </c>
      <c r="F727" s="92">
        <v>40627.26</v>
      </c>
      <c r="G727" s="92">
        <f t="shared" si="12"/>
        <v>5181757.2500000009</v>
      </c>
    </row>
    <row r="728" spans="1:7" x14ac:dyDescent="0.2">
      <c r="A728" s="106"/>
      <c r="B728" s="102" t="s">
        <v>309</v>
      </c>
      <c r="C728" s="103">
        <v>46034</v>
      </c>
      <c r="D728" s="102" t="s">
        <v>8681</v>
      </c>
      <c r="E728" s="102" t="s">
        <v>762</v>
      </c>
      <c r="F728" s="92">
        <v>423.82</v>
      </c>
      <c r="G728" s="92">
        <f t="shared" si="12"/>
        <v>5182181.0700000012</v>
      </c>
    </row>
    <row r="729" spans="1:7" x14ac:dyDescent="0.2">
      <c r="A729" s="106"/>
      <c r="B729" s="102" t="s">
        <v>309</v>
      </c>
      <c r="C729" s="103">
        <v>46034</v>
      </c>
      <c r="D729" s="102" t="s">
        <v>8681</v>
      </c>
      <c r="E729" s="102"/>
      <c r="F729" s="92">
        <v>-6720.84</v>
      </c>
      <c r="G729" s="92">
        <f t="shared" si="12"/>
        <v>5175460.2300000014</v>
      </c>
    </row>
    <row r="730" spans="1:7" x14ac:dyDescent="0.2">
      <c r="A730" s="106"/>
      <c r="B730" s="102" t="s">
        <v>309</v>
      </c>
      <c r="C730" s="103">
        <v>46034</v>
      </c>
      <c r="D730" s="102" t="s">
        <v>8681</v>
      </c>
      <c r="E730" s="102"/>
      <c r="F730" s="92">
        <v>-12801.59</v>
      </c>
      <c r="G730" s="92">
        <f t="shared" si="12"/>
        <v>5162658.6400000015</v>
      </c>
    </row>
    <row r="731" spans="1:7" x14ac:dyDescent="0.2">
      <c r="A731" s="106"/>
      <c r="B731" s="102" t="s">
        <v>309</v>
      </c>
      <c r="C731" s="103">
        <v>46034</v>
      </c>
      <c r="D731" s="102" t="s">
        <v>8681</v>
      </c>
      <c r="E731" s="102"/>
      <c r="F731" s="92">
        <v>-11238.64</v>
      </c>
      <c r="G731" s="92">
        <f t="shared" si="12"/>
        <v>5151420.0000000019</v>
      </c>
    </row>
    <row r="732" spans="1:7" x14ac:dyDescent="0.2">
      <c r="A732" s="106"/>
      <c r="B732" s="102" t="s">
        <v>309</v>
      </c>
      <c r="C732" s="103">
        <v>46034</v>
      </c>
      <c r="D732" s="102" t="s">
        <v>8681</v>
      </c>
      <c r="E732" s="102"/>
      <c r="F732" s="92">
        <v>-8880.16</v>
      </c>
      <c r="G732" s="92">
        <f t="shared" si="12"/>
        <v>5142539.8400000017</v>
      </c>
    </row>
    <row r="733" spans="1:7" x14ac:dyDescent="0.2">
      <c r="A733" s="106"/>
      <c r="B733" s="102" t="s">
        <v>309</v>
      </c>
      <c r="C733" s="103">
        <v>46034</v>
      </c>
      <c r="D733" s="102" t="s">
        <v>8681</v>
      </c>
      <c r="E733" s="102"/>
      <c r="F733" s="92">
        <v>-6660.12</v>
      </c>
      <c r="G733" s="92">
        <f t="shared" si="12"/>
        <v>5135879.7200000016</v>
      </c>
    </row>
    <row r="734" spans="1:7" x14ac:dyDescent="0.2">
      <c r="A734" s="106"/>
      <c r="B734" s="102" t="s">
        <v>309</v>
      </c>
      <c r="C734" s="103">
        <v>46034</v>
      </c>
      <c r="D734" s="102" t="s">
        <v>8681</v>
      </c>
      <c r="E734" s="102"/>
      <c r="F734" s="92">
        <v>-1743.81</v>
      </c>
      <c r="G734" s="92">
        <f t="shared" si="12"/>
        <v>5134135.910000002</v>
      </c>
    </row>
    <row r="735" spans="1:7" x14ac:dyDescent="0.2">
      <c r="A735" s="106"/>
      <c r="B735" s="102" t="s">
        <v>309</v>
      </c>
      <c r="C735" s="103">
        <v>46034</v>
      </c>
      <c r="D735" s="102" t="s">
        <v>8681</v>
      </c>
      <c r="E735" s="102"/>
      <c r="F735" s="92">
        <v>-40627.26</v>
      </c>
      <c r="G735" s="92">
        <f t="shared" si="12"/>
        <v>5093508.6500000022</v>
      </c>
    </row>
    <row r="736" spans="1:7" x14ac:dyDescent="0.2">
      <c r="A736" s="106"/>
      <c r="B736" s="102" t="s">
        <v>309</v>
      </c>
      <c r="C736" s="103">
        <v>46034</v>
      </c>
      <c r="D736" s="102" t="s">
        <v>8681</v>
      </c>
      <c r="E736" s="102"/>
      <c r="F736" s="92">
        <v>-423.82</v>
      </c>
      <c r="G736" s="92">
        <f t="shared" si="12"/>
        <v>5093084.8300000019</v>
      </c>
    </row>
    <row r="737" spans="1:7" x14ac:dyDescent="0.2">
      <c r="A737" s="106"/>
      <c r="B737" s="102" t="s">
        <v>309</v>
      </c>
      <c r="C737" s="103">
        <v>46034</v>
      </c>
      <c r="D737" s="102" t="s">
        <v>8682</v>
      </c>
      <c r="E737" s="102" t="s">
        <v>604</v>
      </c>
      <c r="F737" s="92">
        <v>26412.84</v>
      </c>
      <c r="G737" s="92">
        <f t="shared" si="12"/>
        <v>5119497.6700000018</v>
      </c>
    </row>
    <row r="738" spans="1:7" x14ac:dyDescent="0.2">
      <c r="A738" s="106"/>
      <c r="B738" s="102" t="s">
        <v>309</v>
      </c>
      <c r="C738" s="103">
        <v>46034</v>
      </c>
      <c r="D738" s="102" t="s">
        <v>8682</v>
      </c>
      <c r="E738" s="102" t="s">
        <v>604</v>
      </c>
      <c r="F738" s="92">
        <v>516.24</v>
      </c>
      <c r="G738" s="92">
        <f t="shared" si="12"/>
        <v>5120013.910000002</v>
      </c>
    </row>
    <row r="739" spans="1:7" x14ac:dyDescent="0.2">
      <c r="A739" s="106"/>
      <c r="B739" s="102" t="s">
        <v>309</v>
      </c>
      <c r="C739" s="103">
        <v>46034</v>
      </c>
      <c r="D739" s="102" t="s">
        <v>8682</v>
      </c>
      <c r="E739" s="102" t="s">
        <v>604</v>
      </c>
      <c r="F739" s="92">
        <v>516.24</v>
      </c>
      <c r="G739" s="92">
        <f t="shared" si="12"/>
        <v>5120530.1500000022</v>
      </c>
    </row>
    <row r="740" spans="1:7" x14ac:dyDescent="0.2">
      <c r="A740" s="106"/>
      <c r="B740" s="102" t="s">
        <v>309</v>
      </c>
      <c r="C740" s="103">
        <v>46034</v>
      </c>
      <c r="D740" s="102" t="s">
        <v>8682</v>
      </c>
      <c r="E740" s="102"/>
      <c r="F740" s="92">
        <v>-26412.84</v>
      </c>
      <c r="G740" s="92">
        <f t="shared" si="12"/>
        <v>5094117.3100000024</v>
      </c>
    </row>
    <row r="741" spans="1:7" x14ac:dyDescent="0.2">
      <c r="A741" s="106"/>
      <c r="B741" s="102" t="s">
        <v>309</v>
      </c>
      <c r="C741" s="103">
        <v>46034</v>
      </c>
      <c r="D741" s="102" t="s">
        <v>8682</v>
      </c>
      <c r="E741" s="102"/>
      <c r="F741" s="92">
        <v>-516.24</v>
      </c>
      <c r="G741" s="92">
        <f t="shared" si="12"/>
        <v>5093601.0700000022</v>
      </c>
    </row>
    <row r="742" spans="1:7" x14ac:dyDescent="0.2">
      <c r="A742" s="106"/>
      <c r="B742" s="102" t="s">
        <v>309</v>
      </c>
      <c r="C742" s="103">
        <v>46034</v>
      </c>
      <c r="D742" s="102" t="s">
        <v>8682</v>
      </c>
      <c r="E742" s="102"/>
      <c r="F742" s="92">
        <v>-516.24</v>
      </c>
      <c r="G742" s="92">
        <f t="shared" si="12"/>
        <v>5093084.8300000019</v>
      </c>
    </row>
    <row r="743" spans="1:7" x14ac:dyDescent="0.2">
      <c r="A743" s="106"/>
      <c r="B743" s="102" t="s">
        <v>309</v>
      </c>
      <c r="C743" s="103">
        <v>46034</v>
      </c>
      <c r="D743" s="102" t="s">
        <v>8683</v>
      </c>
      <c r="E743" s="102" t="s">
        <v>604</v>
      </c>
      <c r="F743" s="92">
        <v>9779.2999999999993</v>
      </c>
      <c r="G743" s="92">
        <f t="shared" si="12"/>
        <v>5102864.1300000018</v>
      </c>
    </row>
    <row r="744" spans="1:7" x14ac:dyDescent="0.2">
      <c r="A744" s="106"/>
      <c r="B744" s="102" t="s">
        <v>309</v>
      </c>
      <c r="C744" s="103">
        <v>46034</v>
      </c>
      <c r="D744" s="102" t="s">
        <v>8683</v>
      </c>
      <c r="E744" s="102" t="s">
        <v>604</v>
      </c>
      <c r="F744" s="92">
        <v>9537.9699999999993</v>
      </c>
      <c r="G744" s="92">
        <f t="shared" si="12"/>
        <v>5112402.1000000015</v>
      </c>
    </row>
    <row r="745" spans="1:7" x14ac:dyDescent="0.2">
      <c r="A745" s="106"/>
      <c r="B745" s="102" t="s">
        <v>309</v>
      </c>
      <c r="C745" s="103">
        <v>46034</v>
      </c>
      <c r="D745" s="102" t="s">
        <v>8683</v>
      </c>
      <c r="E745" s="102" t="s">
        <v>604</v>
      </c>
      <c r="F745" s="92">
        <v>640.91999999999996</v>
      </c>
      <c r="G745" s="92">
        <f t="shared" si="12"/>
        <v>5113043.0200000014</v>
      </c>
    </row>
    <row r="746" spans="1:7" x14ac:dyDescent="0.2">
      <c r="A746" s="106"/>
      <c r="B746" s="102" t="s">
        <v>309</v>
      </c>
      <c r="C746" s="103">
        <v>46034</v>
      </c>
      <c r="D746" s="102" t="s">
        <v>8683</v>
      </c>
      <c r="E746" s="102" t="s">
        <v>604</v>
      </c>
      <c r="F746" s="92">
        <v>503.38</v>
      </c>
      <c r="G746" s="92">
        <f t="shared" si="12"/>
        <v>5113546.4000000013</v>
      </c>
    </row>
    <row r="747" spans="1:7" x14ac:dyDescent="0.2">
      <c r="A747" s="106"/>
      <c r="B747" s="102" t="s">
        <v>309</v>
      </c>
      <c r="C747" s="103">
        <v>46034</v>
      </c>
      <c r="D747" s="102" t="s">
        <v>8683</v>
      </c>
      <c r="E747" s="102" t="s">
        <v>604</v>
      </c>
      <c r="F747" s="92">
        <v>2620.9299999999998</v>
      </c>
      <c r="G747" s="92">
        <f t="shared" si="12"/>
        <v>5116167.330000001</v>
      </c>
    </row>
    <row r="748" spans="1:7" x14ac:dyDescent="0.2">
      <c r="A748" s="106"/>
      <c r="B748" s="102" t="s">
        <v>309</v>
      </c>
      <c r="C748" s="103">
        <v>46034</v>
      </c>
      <c r="D748" s="102" t="s">
        <v>8683</v>
      </c>
      <c r="E748" s="102" t="s">
        <v>604</v>
      </c>
      <c r="F748" s="92">
        <v>186.42</v>
      </c>
      <c r="G748" s="92">
        <f t="shared" si="12"/>
        <v>5116353.7500000009</v>
      </c>
    </row>
    <row r="749" spans="1:7" x14ac:dyDescent="0.2">
      <c r="A749" s="106"/>
      <c r="B749" s="102" t="s">
        <v>309</v>
      </c>
      <c r="C749" s="103">
        <v>46034</v>
      </c>
      <c r="D749" s="102" t="s">
        <v>8683</v>
      </c>
      <c r="E749" s="102" t="s">
        <v>604</v>
      </c>
      <c r="F749" s="92">
        <v>186.42</v>
      </c>
      <c r="G749" s="92">
        <f t="shared" si="12"/>
        <v>5116540.1700000009</v>
      </c>
    </row>
    <row r="750" spans="1:7" x14ac:dyDescent="0.2">
      <c r="A750" s="106"/>
      <c r="B750" s="102" t="s">
        <v>309</v>
      </c>
      <c r="C750" s="103">
        <v>46034</v>
      </c>
      <c r="D750" s="102" t="s">
        <v>8683</v>
      </c>
      <c r="E750" s="102"/>
      <c r="F750" s="92">
        <v>-9779.2999999999993</v>
      </c>
      <c r="G750" s="92">
        <f t="shared" si="12"/>
        <v>5106760.870000001</v>
      </c>
    </row>
    <row r="751" spans="1:7" x14ac:dyDescent="0.2">
      <c r="A751" s="106"/>
      <c r="B751" s="102" t="s">
        <v>309</v>
      </c>
      <c r="C751" s="103">
        <v>46034</v>
      </c>
      <c r="D751" s="102" t="s">
        <v>8683</v>
      </c>
      <c r="E751" s="102"/>
      <c r="F751" s="92">
        <v>-9537.9699999999993</v>
      </c>
      <c r="G751" s="92">
        <f t="shared" si="12"/>
        <v>5097222.9000000013</v>
      </c>
    </row>
    <row r="752" spans="1:7" x14ac:dyDescent="0.2">
      <c r="A752" s="106"/>
      <c r="B752" s="102" t="s">
        <v>309</v>
      </c>
      <c r="C752" s="103">
        <v>46034</v>
      </c>
      <c r="D752" s="102" t="s">
        <v>8683</v>
      </c>
      <c r="E752" s="102"/>
      <c r="F752" s="92">
        <v>-640.91999999999996</v>
      </c>
      <c r="G752" s="92">
        <f t="shared" si="12"/>
        <v>5096581.9800000014</v>
      </c>
    </row>
    <row r="753" spans="1:7" x14ac:dyDescent="0.2">
      <c r="A753" s="106"/>
      <c r="B753" s="102" t="s">
        <v>309</v>
      </c>
      <c r="C753" s="103">
        <v>46034</v>
      </c>
      <c r="D753" s="102" t="s">
        <v>8683</v>
      </c>
      <c r="E753" s="102"/>
      <c r="F753" s="92">
        <v>-503.38</v>
      </c>
      <c r="G753" s="92">
        <f t="shared" si="12"/>
        <v>5096078.6000000015</v>
      </c>
    </row>
    <row r="754" spans="1:7" x14ac:dyDescent="0.2">
      <c r="A754" s="106"/>
      <c r="B754" s="102" t="s">
        <v>309</v>
      </c>
      <c r="C754" s="103">
        <v>46034</v>
      </c>
      <c r="D754" s="102" t="s">
        <v>8683</v>
      </c>
      <c r="E754" s="102"/>
      <c r="F754" s="92">
        <v>-2620.9299999999998</v>
      </c>
      <c r="G754" s="92">
        <f t="shared" si="12"/>
        <v>5093457.6700000018</v>
      </c>
    </row>
    <row r="755" spans="1:7" x14ac:dyDescent="0.2">
      <c r="A755" s="106"/>
      <c r="B755" s="102" t="s">
        <v>309</v>
      </c>
      <c r="C755" s="103">
        <v>46034</v>
      </c>
      <c r="D755" s="102" t="s">
        <v>8683</v>
      </c>
      <c r="E755" s="102"/>
      <c r="F755" s="92">
        <v>-186.42</v>
      </c>
      <c r="G755" s="92">
        <f t="shared" si="12"/>
        <v>5093271.2500000019</v>
      </c>
    </row>
    <row r="756" spans="1:7" x14ac:dyDescent="0.2">
      <c r="A756" s="106"/>
      <c r="B756" s="102" t="s">
        <v>309</v>
      </c>
      <c r="C756" s="103">
        <v>46034</v>
      </c>
      <c r="D756" s="102" t="s">
        <v>8683</v>
      </c>
      <c r="E756" s="102"/>
      <c r="F756" s="92">
        <v>-186.42</v>
      </c>
      <c r="G756" s="92">
        <f t="shared" si="12"/>
        <v>5093084.8300000019</v>
      </c>
    </row>
    <row r="757" spans="1:7" x14ac:dyDescent="0.2">
      <c r="A757" s="106"/>
      <c r="B757" s="102" t="s">
        <v>309</v>
      </c>
      <c r="C757" s="103">
        <v>46034</v>
      </c>
      <c r="D757" s="102" t="s">
        <v>8684</v>
      </c>
      <c r="E757" s="102" t="s">
        <v>604</v>
      </c>
      <c r="F757" s="92">
        <v>17414.25</v>
      </c>
      <c r="G757" s="92">
        <f t="shared" si="12"/>
        <v>5110499.0800000019</v>
      </c>
    </row>
    <row r="758" spans="1:7" x14ac:dyDescent="0.2">
      <c r="A758" s="106"/>
      <c r="B758" s="102" t="s">
        <v>309</v>
      </c>
      <c r="C758" s="103">
        <v>46034</v>
      </c>
      <c r="D758" s="102" t="s">
        <v>8684</v>
      </c>
      <c r="E758" s="102" t="s">
        <v>604</v>
      </c>
      <c r="F758" s="92">
        <v>17112.419999999998</v>
      </c>
      <c r="G758" s="92">
        <f t="shared" si="12"/>
        <v>5127611.5000000019</v>
      </c>
    </row>
    <row r="759" spans="1:7" x14ac:dyDescent="0.2">
      <c r="A759" s="106"/>
      <c r="B759" s="102" t="s">
        <v>309</v>
      </c>
      <c r="C759" s="103">
        <v>46034</v>
      </c>
      <c r="D759" s="102" t="s">
        <v>8684</v>
      </c>
      <c r="E759" s="102" t="s">
        <v>604</v>
      </c>
      <c r="F759" s="92">
        <v>658.62</v>
      </c>
      <c r="G759" s="92">
        <f t="shared" si="12"/>
        <v>5128270.120000002</v>
      </c>
    </row>
    <row r="760" spans="1:7" x14ac:dyDescent="0.2">
      <c r="A760" s="106"/>
      <c r="B760" s="102" t="s">
        <v>309</v>
      </c>
      <c r="C760" s="103">
        <v>46034</v>
      </c>
      <c r="D760" s="102" t="s">
        <v>8684</v>
      </c>
      <c r="E760" s="102" t="s">
        <v>604</v>
      </c>
      <c r="F760" s="92">
        <v>558.6</v>
      </c>
      <c r="G760" s="92">
        <f t="shared" si="12"/>
        <v>5128828.7200000016</v>
      </c>
    </row>
    <row r="761" spans="1:7" x14ac:dyDescent="0.2">
      <c r="A761" s="106"/>
      <c r="B761" s="102" t="s">
        <v>309</v>
      </c>
      <c r="C761" s="103">
        <v>46034</v>
      </c>
      <c r="D761" s="102" t="s">
        <v>8684</v>
      </c>
      <c r="E761" s="102"/>
      <c r="F761" s="92">
        <v>-17414.25</v>
      </c>
      <c r="G761" s="92">
        <f t="shared" si="12"/>
        <v>5111414.4700000016</v>
      </c>
    </row>
    <row r="762" spans="1:7" x14ac:dyDescent="0.2">
      <c r="A762" s="106"/>
      <c r="B762" s="102" t="s">
        <v>309</v>
      </c>
      <c r="C762" s="103">
        <v>46034</v>
      </c>
      <c r="D762" s="102" t="s">
        <v>8684</v>
      </c>
      <c r="E762" s="102"/>
      <c r="F762" s="92">
        <v>-17112.419999999998</v>
      </c>
      <c r="G762" s="92">
        <f t="shared" si="12"/>
        <v>5094302.0500000017</v>
      </c>
    </row>
    <row r="763" spans="1:7" x14ac:dyDescent="0.2">
      <c r="A763" s="106"/>
      <c r="B763" s="102" t="s">
        <v>309</v>
      </c>
      <c r="C763" s="103">
        <v>46034</v>
      </c>
      <c r="D763" s="102" t="s">
        <v>8684</v>
      </c>
      <c r="E763" s="102"/>
      <c r="F763" s="92">
        <v>-658.62</v>
      </c>
      <c r="G763" s="92">
        <f t="shared" si="12"/>
        <v>5093643.4300000016</v>
      </c>
    </row>
    <row r="764" spans="1:7" x14ac:dyDescent="0.2">
      <c r="A764" s="106"/>
      <c r="B764" s="102" t="s">
        <v>309</v>
      </c>
      <c r="C764" s="103">
        <v>46034</v>
      </c>
      <c r="D764" s="102" t="s">
        <v>8684</v>
      </c>
      <c r="E764" s="102"/>
      <c r="F764" s="92">
        <v>-558.6</v>
      </c>
      <c r="G764" s="92">
        <f t="shared" si="12"/>
        <v>5093084.8300000019</v>
      </c>
    </row>
    <row r="765" spans="1:7" x14ac:dyDescent="0.2">
      <c r="A765" s="106"/>
      <c r="B765" s="102" t="s">
        <v>309</v>
      </c>
      <c r="C765" s="103">
        <v>46034</v>
      </c>
      <c r="D765" s="102" t="s">
        <v>8685</v>
      </c>
      <c r="E765" s="102" t="s">
        <v>604</v>
      </c>
      <c r="F765" s="92">
        <v>4832</v>
      </c>
      <c r="G765" s="92">
        <f t="shared" si="12"/>
        <v>5097916.8300000019</v>
      </c>
    </row>
    <row r="766" spans="1:7" x14ac:dyDescent="0.2">
      <c r="A766" s="106"/>
      <c r="B766" s="102" t="s">
        <v>309</v>
      </c>
      <c r="C766" s="103">
        <v>46034</v>
      </c>
      <c r="D766" s="102" t="s">
        <v>8685</v>
      </c>
      <c r="E766" s="102" t="s">
        <v>604</v>
      </c>
      <c r="F766" s="92">
        <v>264</v>
      </c>
      <c r="G766" s="92">
        <f t="shared" si="12"/>
        <v>5098180.8300000019</v>
      </c>
    </row>
    <row r="767" spans="1:7" x14ac:dyDescent="0.2">
      <c r="A767" s="106"/>
      <c r="B767" s="102" t="s">
        <v>309</v>
      </c>
      <c r="C767" s="103">
        <v>46034</v>
      </c>
      <c r="D767" s="102" t="s">
        <v>8685</v>
      </c>
      <c r="E767" s="102" t="s">
        <v>604</v>
      </c>
      <c r="F767" s="92">
        <v>1032</v>
      </c>
      <c r="G767" s="92">
        <f t="shared" si="12"/>
        <v>5099212.8300000019</v>
      </c>
    </row>
    <row r="768" spans="1:7" x14ac:dyDescent="0.2">
      <c r="A768" s="106"/>
      <c r="B768" s="102" t="s">
        <v>309</v>
      </c>
      <c r="C768" s="103">
        <v>46034</v>
      </c>
      <c r="D768" s="102" t="s">
        <v>8685</v>
      </c>
      <c r="E768" s="102" t="s">
        <v>604</v>
      </c>
      <c r="F768" s="92">
        <v>90</v>
      </c>
      <c r="G768" s="92">
        <f t="shared" si="12"/>
        <v>5099302.8300000019</v>
      </c>
    </row>
    <row r="769" spans="1:7" x14ac:dyDescent="0.2">
      <c r="A769" s="106"/>
      <c r="B769" s="102" t="s">
        <v>309</v>
      </c>
      <c r="C769" s="103">
        <v>46034</v>
      </c>
      <c r="D769" s="102" t="s">
        <v>8685</v>
      </c>
      <c r="E769" s="102" t="s">
        <v>604</v>
      </c>
      <c r="F769" s="92">
        <v>9068</v>
      </c>
      <c r="G769" s="92">
        <f t="shared" si="12"/>
        <v>5108370.8300000019</v>
      </c>
    </row>
    <row r="770" spans="1:7" x14ac:dyDescent="0.2">
      <c r="A770" s="106"/>
      <c r="B770" s="102" t="s">
        <v>309</v>
      </c>
      <c r="C770" s="103">
        <v>46034</v>
      </c>
      <c r="D770" s="102" t="s">
        <v>8685</v>
      </c>
      <c r="E770" s="102" t="s">
        <v>604</v>
      </c>
      <c r="F770" s="92">
        <v>1613.06</v>
      </c>
      <c r="G770" s="92">
        <f t="shared" si="12"/>
        <v>5109983.8900000015</v>
      </c>
    </row>
    <row r="771" spans="1:7" x14ac:dyDescent="0.2">
      <c r="A771" s="106"/>
      <c r="B771" s="102" t="s">
        <v>309</v>
      </c>
      <c r="C771" s="103">
        <v>46034</v>
      </c>
      <c r="D771" s="102" t="s">
        <v>8685</v>
      </c>
      <c r="E771" s="102" t="s">
        <v>604</v>
      </c>
      <c r="F771" s="92">
        <v>1161</v>
      </c>
      <c r="G771" s="92">
        <f t="shared" si="12"/>
        <v>5111144.8900000015</v>
      </c>
    </row>
    <row r="772" spans="1:7" x14ac:dyDescent="0.2">
      <c r="A772" s="106"/>
      <c r="B772" s="102" t="s">
        <v>309</v>
      </c>
      <c r="C772" s="103">
        <v>46034</v>
      </c>
      <c r="D772" s="102" t="s">
        <v>8685</v>
      </c>
      <c r="E772" s="102" t="s">
        <v>604</v>
      </c>
      <c r="F772" s="92">
        <v>225</v>
      </c>
      <c r="G772" s="92">
        <f t="shared" si="12"/>
        <v>5111369.8900000015</v>
      </c>
    </row>
    <row r="773" spans="1:7" x14ac:dyDescent="0.2">
      <c r="A773" s="106"/>
      <c r="B773" s="102" t="s">
        <v>309</v>
      </c>
      <c r="C773" s="103">
        <v>46034</v>
      </c>
      <c r="D773" s="102" t="s">
        <v>8685</v>
      </c>
      <c r="E773" s="102" t="s">
        <v>604</v>
      </c>
      <c r="F773" s="92">
        <v>1572</v>
      </c>
      <c r="G773" s="92">
        <f t="shared" si="12"/>
        <v>5112941.8900000015</v>
      </c>
    </row>
    <row r="774" spans="1:7" x14ac:dyDescent="0.2">
      <c r="A774" s="106"/>
      <c r="B774" s="102" t="s">
        <v>309</v>
      </c>
      <c r="C774" s="103">
        <v>46034</v>
      </c>
      <c r="D774" s="102" t="s">
        <v>8685</v>
      </c>
      <c r="E774" s="102" t="s">
        <v>604</v>
      </c>
      <c r="F774" s="92">
        <v>252</v>
      </c>
      <c r="G774" s="92">
        <f t="shared" si="12"/>
        <v>5113193.8900000015</v>
      </c>
    </row>
    <row r="775" spans="1:7" x14ac:dyDescent="0.2">
      <c r="A775" s="106"/>
      <c r="B775" s="102" t="s">
        <v>309</v>
      </c>
      <c r="C775" s="103">
        <v>46034</v>
      </c>
      <c r="D775" s="102" t="s">
        <v>8685</v>
      </c>
      <c r="E775" s="102" t="s">
        <v>604</v>
      </c>
      <c r="F775" s="92">
        <v>518</v>
      </c>
      <c r="G775" s="92">
        <f t="shared" si="12"/>
        <v>5113711.8900000015</v>
      </c>
    </row>
    <row r="776" spans="1:7" x14ac:dyDescent="0.2">
      <c r="A776" s="106"/>
      <c r="B776" s="102" t="s">
        <v>309</v>
      </c>
      <c r="C776" s="103">
        <v>46034</v>
      </c>
      <c r="D776" s="102" t="s">
        <v>8685</v>
      </c>
      <c r="E776" s="102" t="s">
        <v>604</v>
      </c>
      <c r="F776" s="92">
        <v>90</v>
      </c>
      <c r="G776" s="92">
        <f t="shared" si="12"/>
        <v>5113801.8900000015</v>
      </c>
    </row>
    <row r="777" spans="1:7" x14ac:dyDescent="0.2">
      <c r="A777" s="106"/>
      <c r="B777" s="102" t="s">
        <v>309</v>
      </c>
      <c r="C777" s="103">
        <v>46034</v>
      </c>
      <c r="D777" s="102" t="s">
        <v>8685</v>
      </c>
      <c r="E777" s="102" t="s">
        <v>604</v>
      </c>
      <c r="F777" s="92">
        <v>1335</v>
      </c>
      <c r="G777" s="92">
        <f t="shared" si="12"/>
        <v>5115136.8900000015</v>
      </c>
    </row>
    <row r="778" spans="1:7" x14ac:dyDescent="0.2">
      <c r="A778" s="106"/>
      <c r="B778" s="102" t="s">
        <v>309</v>
      </c>
      <c r="C778" s="103">
        <v>46034</v>
      </c>
      <c r="D778" s="102" t="s">
        <v>8685</v>
      </c>
      <c r="E778" s="102" t="s">
        <v>604</v>
      </c>
      <c r="F778" s="92">
        <v>2040</v>
      </c>
      <c r="G778" s="92">
        <f t="shared" si="12"/>
        <v>5117176.8900000015</v>
      </c>
    </row>
    <row r="779" spans="1:7" x14ac:dyDescent="0.2">
      <c r="A779" s="106"/>
      <c r="B779" s="102" t="s">
        <v>309</v>
      </c>
      <c r="C779" s="103">
        <v>46034</v>
      </c>
      <c r="D779" s="102" t="s">
        <v>8685</v>
      </c>
      <c r="E779" s="102" t="s">
        <v>604</v>
      </c>
      <c r="F779" s="92">
        <v>832</v>
      </c>
      <c r="G779" s="92">
        <f t="shared" si="12"/>
        <v>5118008.8900000015</v>
      </c>
    </row>
    <row r="780" spans="1:7" x14ac:dyDescent="0.2">
      <c r="A780" s="106"/>
      <c r="B780" s="102" t="s">
        <v>309</v>
      </c>
      <c r="C780" s="103">
        <v>46034</v>
      </c>
      <c r="D780" s="102" t="s">
        <v>8685</v>
      </c>
      <c r="E780" s="102" t="s">
        <v>604</v>
      </c>
      <c r="F780" s="92">
        <v>491</v>
      </c>
      <c r="G780" s="92">
        <f t="shared" si="12"/>
        <v>5118499.8900000015</v>
      </c>
    </row>
    <row r="781" spans="1:7" x14ac:dyDescent="0.2">
      <c r="A781" s="106"/>
      <c r="B781" s="102" t="s">
        <v>309</v>
      </c>
      <c r="C781" s="103">
        <v>46034</v>
      </c>
      <c r="D781" s="102" t="s">
        <v>8685</v>
      </c>
      <c r="E781" s="102" t="s">
        <v>604</v>
      </c>
      <c r="F781" s="92">
        <v>706</v>
      </c>
      <c r="G781" s="92">
        <f t="shared" ref="G781:G844" si="13">G780+F781</f>
        <v>5119205.8900000015</v>
      </c>
    </row>
    <row r="782" spans="1:7" x14ac:dyDescent="0.2">
      <c r="A782" s="106"/>
      <c r="B782" s="102" t="s">
        <v>309</v>
      </c>
      <c r="C782" s="103">
        <v>46034</v>
      </c>
      <c r="D782" s="102" t="s">
        <v>8685</v>
      </c>
      <c r="E782" s="102" t="s">
        <v>604</v>
      </c>
      <c r="F782" s="92">
        <v>451</v>
      </c>
      <c r="G782" s="92">
        <f t="shared" si="13"/>
        <v>5119656.8900000015</v>
      </c>
    </row>
    <row r="783" spans="1:7" x14ac:dyDescent="0.2">
      <c r="A783" s="106"/>
      <c r="B783" s="102" t="s">
        <v>309</v>
      </c>
      <c r="C783" s="103">
        <v>46034</v>
      </c>
      <c r="D783" s="102" t="s">
        <v>8685</v>
      </c>
      <c r="E783" s="102" t="s">
        <v>604</v>
      </c>
      <c r="F783" s="92">
        <v>198</v>
      </c>
      <c r="G783" s="92">
        <f t="shared" si="13"/>
        <v>5119854.8900000015</v>
      </c>
    </row>
    <row r="784" spans="1:7" x14ac:dyDescent="0.2">
      <c r="A784" s="106"/>
      <c r="B784" s="102" t="s">
        <v>309</v>
      </c>
      <c r="C784" s="103">
        <v>46034</v>
      </c>
      <c r="D784" s="102" t="s">
        <v>8685</v>
      </c>
      <c r="E784" s="102" t="s">
        <v>604</v>
      </c>
      <c r="F784" s="92">
        <v>960</v>
      </c>
      <c r="G784" s="92">
        <f t="shared" si="13"/>
        <v>5120814.8900000015</v>
      </c>
    </row>
    <row r="785" spans="1:7" x14ac:dyDescent="0.2">
      <c r="A785" s="106"/>
      <c r="B785" s="102" t="s">
        <v>309</v>
      </c>
      <c r="C785" s="103">
        <v>46034</v>
      </c>
      <c r="D785" s="102" t="s">
        <v>8685</v>
      </c>
      <c r="E785" s="102"/>
      <c r="F785" s="92">
        <v>-1335</v>
      </c>
      <c r="G785" s="92">
        <f t="shared" si="13"/>
        <v>5119479.8900000015</v>
      </c>
    </row>
    <row r="786" spans="1:7" x14ac:dyDescent="0.2">
      <c r="A786" s="106"/>
      <c r="B786" s="102" t="s">
        <v>309</v>
      </c>
      <c r="C786" s="103">
        <v>46034</v>
      </c>
      <c r="D786" s="102" t="s">
        <v>8685</v>
      </c>
      <c r="E786" s="102"/>
      <c r="F786" s="92">
        <v>-2040</v>
      </c>
      <c r="G786" s="92">
        <f t="shared" si="13"/>
        <v>5117439.8900000015</v>
      </c>
    </row>
    <row r="787" spans="1:7" x14ac:dyDescent="0.2">
      <c r="A787" s="106"/>
      <c r="B787" s="102" t="s">
        <v>309</v>
      </c>
      <c r="C787" s="103">
        <v>46034</v>
      </c>
      <c r="D787" s="102" t="s">
        <v>8685</v>
      </c>
      <c r="E787" s="102"/>
      <c r="F787" s="92">
        <v>-832</v>
      </c>
      <c r="G787" s="92">
        <f t="shared" si="13"/>
        <v>5116607.8900000015</v>
      </c>
    </row>
    <row r="788" spans="1:7" x14ac:dyDescent="0.2">
      <c r="A788" s="106"/>
      <c r="B788" s="102" t="s">
        <v>309</v>
      </c>
      <c r="C788" s="103">
        <v>46034</v>
      </c>
      <c r="D788" s="102" t="s">
        <v>8685</v>
      </c>
      <c r="E788" s="102"/>
      <c r="F788" s="92">
        <v>-491</v>
      </c>
      <c r="G788" s="92">
        <f t="shared" si="13"/>
        <v>5116116.8900000015</v>
      </c>
    </row>
    <row r="789" spans="1:7" x14ac:dyDescent="0.2">
      <c r="A789" s="106"/>
      <c r="B789" s="102" t="s">
        <v>309</v>
      </c>
      <c r="C789" s="103">
        <v>46034</v>
      </c>
      <c r="D789" s="102" t="s">
        <v>8685</v>
      </c>
      <c r="E789" s="102"/>
      <c r="F789" s="92">
        <v>-451</v>
      </c>
      <c r="G789" s="92">
        <f t="shared" si="13"/>
        <v>5115665.8900000015</v>
      </c>
    </row>
    <row r="790" spans="1:7" x14ac:dyDescent="0.2">
      <c r="A790" s="106"/>
      <c r="B790" s="102" t="s">
        <v>309</v>
      </c>
      <c r="C790" s="103">
        <v>46034</v>
      </c>
      <c r="D790" s="102" t="s">
        <v>8685</v>
      </c>
      <c r="E790" s="102"/>
      <c r="F790" s="92">
        <v>-198</v>
      </c>
      <c r="G790" s="92">
        <f t="shared" si="13"/>
        <v>5115467.8900000015</v>
      </c>
    </row>
    <row r="791" spans="1:7" x14ac:dyDescent="0.2">
      <c r="A791" s="106"/>
      <c r="B791" s="102" t="s">
        <v>309</v>
      </c>
      <c r="C791" s="103">
        <v>46034</v>
      </c>
      <c r="D791" s="102" t="s">
        <v>8685</v>
      </c>
      <c r="E791" s="102"/>
      <c r="F791" s="92">
        <v>-960</v>
      </c>
      <c r="G791" s="92">
        <f t="shared" si="13"/>
        <v>5114507.8900000015</v>
      </c>
    </row>
    <row r="792" spans="1:7" x14ac:dyDescent="0.2">
      <c r="A792" s="106"/>
      <c r="B792" s="102" t="s">
        <v>309</v>
      </c>
      <c r="C792" s="103">
        <v>46034</v>
      </c>
      <c r="D792" s="102" t="s">
        <v>8685</v>
      </c>
      <c r="E792" s="102"/>
      <c r="F792" s="92">
        <v>-4832</v>
      </c>
      <c r="G792" s="92">
        <f t="shared" si="13"/>
        <v>5109675.8900000015</v>
      </c>
    </row>
    <row r="793" spans="1:7" x14ac:dyDescent="0.2">
      <c r="A793" s="106"/>
      <c r="B793" s="102" t="s">
        <v>309</v>
      </c>
      <c r="C793" s="103">
        <v>46034</v>
      </c>
      <c r="D793" s="102" t="s">
        <v>8685</v>
      </c>
      <c r="E793" s="102"/>
      <c r="F793" s="92">
        <v>-1032</v>
      </c>
      <c r="G793" s="92">
        <f t="shared" si="13"/>
        <v>5108643.8900000015</v>
      </c>
    </row>
    <row r="794" spans="1:7" x14ac:dyDescent="0.2">
      <c r="A794" s="106"/>
      <c r="B794" s="102" t="s">
        <v>309</v>
      </c>
      <c r="C794" s="103">
        <v>46034</v>
      </c>
      <c r="D794" s="102" t="s">
        <v>8685</v>
      </c>
      <c r="E794" s="102"/>
      <c r="F794" s="92">
        <v>-9068</v>
      </c>
      <c r="G794" s="92">
        <f t="shared" si="13"/>
        <v>5099575.8900000015</v>
      </c>
    </row>
    <row r="795" spans="1:7" x14ac:dyDescent="0.2">
      <c r="A795" s="106"/>
      <c r="B795" s="102" t="s">
        <v>309</v>
      </c>
      <c r="C795" s="103">
        <v>46034</v>
      </c>
      <c r="D795" s="102" t="s">
        <v>8685</v>
      </c>
      <c r="E795" s="102"/>
      <c r="F795" s="92">
        <v>-1161</v>
      </c>
      <c r="G795" s="92">
        <f t="shared" si="13"/>
        <v>5098414.8900000015</v>
      </c>
    </row>
    <row r="796" spans="1:7" x14ac:dyDescent="0.2">
      <c r="A796" s="106"/>
      <c r="B796" s="102" t="s">
        <v>309</v>
      </c>
      <c r="C796" s="103">
        <v>46034</v>
      </c>
      <c r="D796" s="102" t="s">
        <v>8685</v>
      </c>
      <c r="E796" s="102"/>
      <c r="F796" s="92">
        <v>-1572</v>
      </c>
      <c r="G796" s="92">
        <f t="shared" si="13"/>
        <v>5096842.8900000015</v>
      </c>
    </row>
    <row r="797" spans="1:7" x14ac:dyDescent="0.2">
      <c r="A797" s="106"/>
      <c r="B797" s="102" t="s">
        <v>309</v>
      </c>
      <c r="C797" s="103">
        <v>46034</v>
      </c>
      <c r="D797" s="102" t="s">
        <v>8685</v>
      </c>
      <c r="E797" s="102"/>
      <c r="F797" s="92">
        <v>-518</v>
      </c>
      <c r="G797" s="92">
        <f t="shared" si="13"/>
        <v>5096324.8900000015</v>
      </c>
    </row>
    <row r="798" spans="1:7" x14ac:dyDescent="0.2">
      <c r="A798" s="106"/>
      <c r="B798" s="102" t="s">
        <v>309</v>
      </c>
      <c r="C798" s="103">
        <v>46034</v>
      </c>
      <c r="D798" s="102" t="s">
        <v>8685</v>
      </c>
      <c r="E798" s="102"/>
      <c r="F798" s="92">
        <v>-264</v>
      </c>
      <c r="G798" s="92">
        <f t="shared" si="13"/>
        <v>5096060.8900000015</v>
      </c>
    </row>
    <row r="799" spans="1:7" x14ac:dyDescent="0.2">
      <c r="A799" s="106"/>
      <c r="B799" s="102" t="s">
        <v>309</v>
      </c>
      <c r="C799" s="103">
        <v>46034</v>
      </c>
      <c r="D799" s="102" t="s">
        <v>8685</v>
      </c>
      <c r="E799" s="102"/>
      <c r="F799" s="92">
        <v>-90</v>
      </c>
      <c r="G799" s="92">
        <f t="shared" si="13"/>
        <v>5095970.8900000015</v>
      </c>
    </row>
    <row r="800" spans="1:7" x14ac:dyDescent="0.2">
      <c r="A800" s="106"/>
      <c r="B800" s="102" t="s">
        <v>309</v>
      </c>
      <c r="C800" s="103">
        <v>46034</v>
      </c>
      <c r="D800" s="102" t="s">
        <v>8685</v>
      </c>
      <c r="E800" s="102"/>
      <c r="F800" s="92">
        <v>-1148.28</v>
      </c>
      <c r="G800" s="92">
        <f t="shared" si="13"/>
        <v>5094822.6100000013</v>
      </c>
    </row>
    <row r="801" spans="1:7" x14ac:dyDescent="0.2">
      <c r="A801" s="106"/>
      <c r="B801" s="102" t="s">
        <v>309</v>
      </c>
      <c r="C801" s="103">
        <v>46034</v>
      </c>
      <c r="D801" s="102" t="s">
        <v>8685</v>
      </c>
      <c r="E801" s="102"/>
      <c r="F801" s="92">
        <v>-117</v>
      </c>
      <c r="G801" s="92">
        <f t="shared" si="13"/>
        <v>5094705.6100000013</v>
      </c>
    </row>
    <row r="802" spans="1:7" x14ac:dyDescent="0.2">
      <c r="A802" s="106"/>
      <c r="B802" s="102" t="s">
        <v>309</v>
      </c>
      <c r="C802" s="103">
        <v>46034</v>
      </c>
      <c r="D802" s="102" t="s">
        <v>8685</v>
      </c>
      <c r="E802" s="102"/>
      <c r="F802" s="92">
        <v>-180</v>
      </c>
      <c r="G802" s="92">
        <f t="shared" si="13"/>
        <v>5094525.6100000013</v>
      </c>
    </row>
    <row r="803" spans="1:7" x14ac:dyDescent="0.2">
      <c r="A803" s="106"/>
      <c r="B803" s="102" t="s">
        <v>309</v>
      </c>
      <c r="C803" s="103">
        <v>46034</v>
      </c>
      <c r="D803" s="102" t="s">
        <v>8685</v>
      </c>
      <c r="E803" s="102"/>
      <c r="F803" s="92">
        <v>-72</v>
      </c>
      <c r="G803" s="92">
        <f t="shared" si="13"/>
        <v>5094453.6100000013</v>
      </c>
    </row>
    <row r="804" spans="1:7" x14ac:dyDescent="0.2">
      <c r="A804" s="106"/>
      <c r="B804" s="102" t="s">
        <v>309</v>
      </c>
      <c r="C804" s="103">
        <v>46034</v>
      </c>
      <c r="D804" s="102" t="s">
        <v>8685</v>
      </c>
      <c r="E804" s="102"/>
      <c r="F804" s="92">
        <v>-706</v>
      </c>
      <c r="G804" s="92">
        <f t="shared" si="13"/>
        <v>5093747.6100000013</v>
      </c>
    </row>
    <row r="805" spans="1:7" x14ac:dyDescent="0.2">
      <c r="A805" s="106"/>
      <c r="B805" s="102" t="s">
        <v>309</v>
      </c>
      <c r="C805" s="103">
        <v>46034</v>
      </c>
      <c r="D805" s="102" t="s">
        <v>8686</v>
      </c>
      <c r="E805" s="102" t="s">
        <v>604</v>
      </c>
      <c r="F805" s="92">
        <v>6177</v>
      </c>
      <c r="G805" s="92">
        <f t="shared" si="13"/>
        <v>5099924.6100000013</v>
      </c>
    </row>
    <row r="806" spans="1:7" x14ac:dyDescent="0.2">
      <c r="A806" s="106"/>
      <c r="B806" s="102" t="s">
        <v>309</v>
      </c>
      <c r="C806" s="103">
        <v>46034</v>
      </c>
      <c r="D806" s="102" t="s">
        <v>8686</v>
      </c>
      <c r="E806" s="102" t="s">
        <v>604</v>
      </c>
      <c r="F806" s="92">
        <v>75</v>
      </c>
      <c r="G806" s="92">
        <f t="shared" si="13"/>
        <v>5099999.6100000013</v>
      </c>
    </row>
    <row r="807" spans="1:7" x14ac:dyDescent="0.2">
      <c r="A807" s="106"/>
      <c r="B807" s="102" t="s">
        <v>309</v>
      </c>
      <c r="C807" s="103">
        <v>46034</v>
      </c>
      <c r="D807" s="102" t="s">
        <v>8686</v>
      </c>
      <c r="E807" s="102" t="s">
        <v>604</v>
      </c>
      <c r="F807" s="92">
        <v>10558</v>
      </c>
      <c r="G807" s="92">
        <f t="shared" si="13"/>
        <v>5110557.6100000013</v>
      </c>
    </row>
    <row r="808" spans="1:7" x14ac:dyDescent="0.2">
      <c r="A808" s="106"/>
      <c r="B808" s="102" t="s">
        <v>309</v>
      </c>
      <c r="C808" s="103">
        <v>46034</v>
      </c>
      <c r="D808" s="102" t="s">
        <v>8686</v>
      </c>
      <c r="E808" s="102" t="s">
        <v>604</v>
      </c>
      <c r="F808" s="92">
        <v>1476</v>
      </c>
      <c r="G808" s="92">
        <f t="shared" si="13"/>
        <v>5112033.6100000013</v>
      </c>
    </row>
    <row r="809" spans="1:7" x14ac:dyDescent="0.2">
      <c r="A809" s="106"/>
      <c r="B809" s="102" t="s">
        <v>309</v>
      </c>
      <c r="C809" s="103">
        <v>46034</v>
      </c>
      <c r="D809" s="102" t="s">
        <v>8686</v>
      </c>
      <c r="E809" s="102" t="s">
        <v>604</v>
      </c>
      <c r="F809" s="92">
        <v>1593</v>
      </c>
      <c r="G809" s="92">
        <f t="shared" si="13"/>
        <v>5113626.6100000013</v>
      </c>
    </row>
    <row r="810" spans="1:7" x14ac:dyDescent="0.2">
      <c r="A810" s="106"/>
      <c r="B810" s="102" t="s">
        <v>309</v>
      </c>
      <c r="C810" s="103">
        <v>46034</v>
      </c>
      <c r="D810" s="102" t="s">
        <v>8686</v>
      </c>
      <c r="E810" s="102" t="s">
        <v>604</v>
      </c>
      <c r="F810" s="92">
        <v>750</v>
      </c>
      <c r="G810" s="92">
        <f t="shared" si="13"/>
        <v>5114376.6100000013</v>
      </c>
    </row>
    <row r="811" spans="1:7" x14ac:dyDescent="0.2">
      <c r="A811" s="106"/>
      <c r="B811" s="102" t="s">
        <v>309</v>
      </c>
      <c r="C811" s="103">
        <v>46034</v>
      </c>
      <c r="D811" s="102" t="s">
        <v>8686</v>
      </c>
      <c r="E811" s="102" t="s">
        <v>604</v>
      </c>
      <c r="F811" s="92">
        <v>829</v>
      </c>
      <c r="G811" s="92">
        <f t="shared" si="13"/>
        <v>5115205.6100000013</v>
      </c>
    </row>
    <row r="812" spans="1:7" x14ac:dyDescent="0.2">
      <c r="A812" s="106"/>
      <c r="B812" s="102" t="s">
        <v>309</v>
      </c>
      <c r="C812" s="103">
        <v>46034</v>
      </c>
      <c r="D812" s="102" t="s">
        <v>8686</v>
      </c>
      <c r="E812" s="102" t="s">
        <v>604</v>
      </c>
      <c r="F812" s="92">
        <v>1967</v>
      </c>
      <c r="G812" s="92">
        <f t="shared" si="13"/>
        <v>5117172.6100000013</v>
      </c>
    </row>
    <row r="813" spans="1:7" x14ac:dyDescent="0.2">
      <c r="A813" s="106"/>
      <c r="B813" s="102" t="s">
        <v>309</v>
      </c>
      <c r="C813" s="103">
        <v>46034</v>
      </c>
      <c r="D813" s="102" t="s">
        <v>8686</v>
      </c>
      <c r="E813" s="102" t="s">
        <v>604</v>
      </c>
      <c r="F813" s="92">
        <v>1183</v>
      </c>
      <c r="G813" s="92">
        <f t="shared" si="13"/>
        <v>5118355.6100000013</v>
      </c>
    </row>
    <row r="814" spans="1:7" x14ac:dyDescent="0.2">
      <c r="A814" s="106"/>
      <c r="B814" s="102" t="s">
        <v>309</v>
      </c>
      <c r="C814" s="103">
        <v>46034</v>
      </c>
      <c r="D814" s="102" t="s">
        <v>8686</v>
      </c>
      <c r="E814" s="102" t="s">
        <v>604</v>
      </c>
      <c r="F814" s="92">
        <v>461</v>
      </c>
      <c r="G814" s="92">
        <f t="shared" si="13"/>
        <v>5118816.6100000013</v>
      </c>
    </row>
    <row r="815" spans="1:7" x14ac:dyDescent="0.2">
      <c r="A815" s="106"/>
      <c r="B815" s="102" t="s">
        <v>309</v>
      </c>
      <c r="C815" s="103">
        <v>46034</v>
      </c>
      <c r="D815" s="102" t="s">
        <v>8686</v>
      </c>
      <c r="E815" s="102" t="s">
        <v>604</v>
      </c>
      <c r="F815" s="92">
        <v>461</v>
      </c>
      <c r="G815" s="92">
        <f t="shared" si="13"/>
        <v>5119277.6100000013</v>
      </c>
    </row>
    <row r="816" spans="1:7" x14ac:dyDescent="0.2">
      <c r="A816" s="106"/>
      <c r="B816" s="102" t="s">
        <v>309</v>
      </c>
      <c r="C816" s="103">
        <v>46034</v>
      </c>
      <c r="D816" s="102" t="s">
        <v>8686</v>
      </c>
      <c r="E816" s="102" t="s">
        <v>604</v>
      </c>
      <c r="F816" s="92">
        <v>1583</v>
      </c>
      <c r="G816" s="92">
        <f t="shared" si="13"/>
        <v>5120860.6100000013</v>
      </c>
    </row>
    <row r="817" spans="1:7" x14ac:dyDescent="0.2">
      <c r="A817" s="106"/>
      <c r="B817" s="102" t="s">
        <v>309</v>
      </c>
      <c r="C817" s="103">
        <v>46034</v>
      </c>
      <c r="D817" s="102" t="s">
        <v>8686</v>
      </c>
      <c r="E817" s="102" t="s">
        <v>604</v>
      </c>
      <c r="F817" s="92">
        <v>270</v>
      </c>
      <c r="G817" s="92">
        <f t="shared" si="13"/>
        <v>5121130.6100000013</v>
      </c>
    </row>
    <row r="818" spans="1:7" x14ac:dyDescent="0.2">
      <c r="A818" s="106"/>
      <c r="B818" s="102" t="s">
        <v>309</v>
      </c>
      <c r="C818" s="103">
        <v>46034</v>
      </c>
      <c r="D818" s="102" t="s">
        <v>8686</v>
      </c>
      <c r="E818" s="102" t="s">
        <v>604</v>
      </c>
      <c r="F818" s="92">
        <v>2693</v>
      </c>
      <c r="G818" s="92">
        <f t="shared" si="13"/>
        <v>5123823.6100000013</v>
      </c>
    </row>
    <row r="819" spans="1:7" x14ac:dyDescent="0.2">
      <c r="A819" s="106"/>
      <c r="B819" s="102" t="s">
        <v>309</v>
      </c>
      <c r="C819" s="103">
        <v>46034</v>
      </c>
      <c r="D819" s="102" t="s">
        <v>8686</v>
      </c>
      <c r="E819" s="102" t="s">
        <v>604</v>
      </c>
      <c r="F819" s="92">
        <v>270</v>
      </c>
      <c r="G819" s="92">
        <f t="shared" si="13"/>
        <v>5124093.6100000013</v>
      </c>
    </row>
    <row r="820" spans="1:7" x14ac:dyDescent="0.2">
      <c r="A820" s="106"/>
      <c r="B820" s="102" t="s">
        <v>309</v>
      </c>
      <c r="C820" s="103">
        <v>46034</v>
      </c>
      <c r="D820" s="102" t="s">
        <v>8686</v>
      </c>
      <c r="E820" s="102" t="s">
        <v>604</v>
      </c>
      <c r="F820" s="92">
        <v>1722</v>
      </c>
      <c r="G820" s="92">
        <f t="shared" si="13"/>
        <v>5125815.6100000013</v>
      </c>
    </row>
    <row r="821" spans="1:7" x14ac:dyDescent="0.2">
      <c r="A821" s="106"/>
      <c r="B821" s="102" t="s">
        <v>309</v>
      </c>
      <c r="C821" s="103">
        <v>46034</v>
      </c>
      <c r="D821" s="102" t="s">
        <v>8686</v>
      </c>
      <c r="E821" s="102" t="s">
        <v>604</v>
      </c>
      <c r="F821" s="92">
        <v>836</v>
      </c>
      <c r="G821" s="92">
        <f t="shared" si="13"/>
        <v>5126651.6100000013</v>
      </c>
    </row>
    <row r="822" spans="1:7" x14ac:dyDescent="0.2">
      <c r="A822" s="106"/>
      <c r="B822" s="102" t="s">
        <v>309</v>
      </c>
      <c r="C822" s="103">
        <v>46034</v>
      </c>
      <c r="D822" s="102" t="s">
        <v>8686</v>
      </c>
      <c r="E822" s="102" t="s">
        <v>604</v>
      </c>
      <c r="F822" s="92">
        <v>1040</v>
      </c>
      <c r="G822" s="92">
        <f t="shared" si="13"/>
        <v>5127691.6100000013</v>
      </c>
    </row>
    <row r="823" spans="1:7" x14ac:dyDescent="0.2">
      <c r="A823" s="106"/>
      <c r="B823" s="102" t="s">
        <v>309</v>
      </c>
      <c r="C823" s="103">
        <v>46034</v>
      </c>
      <c r="D823" s="102" t="s">
        <v>8686</v>
      </c>
      <c r="E823" s="102"/>
      <c r="F823" s="92">
        <v>-1583</v>
      </c>
      <c r="G823" s="92">
        <f t="shared" si="13"/>
        <v>5126108.6100000013</v>
      </c>
    </row>
    <row r="824" spans="1:7" x14ac:dyDescent="0.2">
      <c r="A824" s="106"/>
      <c r="B824" s="102" t="s">
        <v>309</v>
      </c>
      <c r="C824" s="103">
        <v>46034</v>
      </c>
      <c r="D824" s="102" t="s">
        <v>8686</v>
      </c>
      <c r="E824" s="102"/>
      <c r="F824" s="92">
        <v>-270</v>
      </c>
      <c r="G824" s="92">
        <f t="shared" si="13"/>
        <v>5125838.6100000013</v>
      </c>
    </row>
    <row r="825" spans="1:7" x14ac:dyDescent="0.2">
      <c r="A825" s="106"/>
      <c r="B825" s="102" t="s">
        <v>309</v>
      </c>
      <c r="C825" s="103">
        <v>46034</v>
      </c>
      <c r="D825" s="102" t="s">
        <v>8686</v>
      </c>
      <c r="E825" s="102"/>
      <c r="F825" s="92">
        <v>-270</v>
      </c>
      <c r="G825" s="92">
        <f t="shared" si="13"/>
        <v>5125568.6100000013</v>
      </c>
    </row>
    <row r="826" spans="1:7" x14ac:dyDescent="0.2">
      <c r="A826" s="106"/>
      <c r="B826" s="102" t="s">
        <v>309</v>
      </c>
      <c r="C826" s="103">
        <v>46034</v>
      </c>
      <c r="D826" s="102" t="s">
        <v>8686</v>
      </c>
      <c r="E826" s="102"/>
      <c r="F826" s="92">
        <v>-836</v>
      </c>
      <c r="G826" s="92">
        <f t="shared" si="13"/>
        <v>5124732.6100000013</v>
      </c>
    </row>
    <row r="827" spans="1:7" x14ac:dyDescent="0.2">
      <c r="A827" s="106"/>
      <c r="B827" s="102" t="s">
        <v>309</v>
      </c>
      <c r="C827" s="103">
        <v>46034</v>
      </c>
      <c r="D827" s="102" t="s">
        <v>8686</v>
      </c>
      <c r="E827" s="102"/>
      <c r="F827" s="92">
        <v>-1040</v>
      </c>
      <c r="G827" s="92">
        <f t="shared" si="13"/>
        <v>5123692.6100000013</v>
      </c>
    </row>
    <row r="828" spans="1:7" x14ac:dyDescent="0.2">
      <c r="A828" s="106"/>
      <c r="B828" s="102" t="s">
        <v>309</v>
      </c>
      <c r="C828" s="103">
        <v>46034</v>
      </c>
      <c r="D828" s="102" t="s">
        <v>8686</v>
      </c>
      <c r="E828" s="102"/>
      <c r="F828" s="92">
        <v>-6177</v>
      </c>
      <c r="G828" s="92">
        <f t="shared" si="13"/>
        <v>5117515.6100000013</v>
      </c>
    </row>
    <row r="829" spans="1:7" x14ac:dyDescent="0.2">
      <c r="A829" s="106"/>
      <c r="B829" s="102" t="s">
        <v>309</v>
      </c>
      <c r="C829" s="103">
        <v>46034</v>
      </c>
      <c r="D829" s="102" t="s">
        <v>8686</v>
      </c>
      <c r="E829" s="102"/>
      <c r="F829" s="92">
        <v>-10558</v>
      </c>
      <c r="G829" s="92">
        <f t="shared" si="13"/>
        <v>5106957.6100000013</v>
      </c>
    </row>
    <row r="830" spans="1:7" x14ac:dyDescent="0.2">
      <c r="A830" s="106"/>
      <c r="B830" s="102" t="s">
        <v>309</v>
      </c>
      <c r="C830" s="103">
        <v>46034</v>
      </c>
      <c r="D830" s="102" t="s">
        <v>8686</v>
      </c>
      <c r="E830" s="102"/>
      <c r="F830" s="92">
        <v>-1476</v>
      </c>
      <c r="G830" s="92">
        <f t="shared" si="13"/>
        <v>5105481.6100000013</v>
      </c>
    </row>
    <row r="831" spans="1:7" x14ac:dyDescent="0.2">
      <c r="A831" s="106"/>
      <c r="B831" s="102" t="s">
        <v>309</v>
      </c>
      <c r="C831" s="103">
        <v>46034</v>
      </c>
      <c r="D831" s="102" t="s">
        <v>8686</v>
      </c>
      <c r="E831" s="102"/>
      <c r="F831" s="92">
        <v>-750</v>
      </c>
      <c r="G831" s="92">
        <f t="shared" si="13"/>
        <v>5104731.6100000013</v>
      </c>
    </row>
    <row r="832" spans="1:7" x14ac:dyDescent="0.2">
      <c r="A832" s="106"/>
      <c r="B832" s="102" t="s">
        <v>309</v>
      </c>
      <c r="C832" s="103">
        <v>46034</v>
      </c>
      <c r="D832" s="102" t="s">
        <v>8686</v>
      </c>
      <c r="E832" s="102"/>
      <c r="F832" s="92">
        <v>-1183</v>
      </c>
      <c r="G832" s="92">
        <f t="shared" si="13"/>
        <v>5103548.6100000013</v>
      </c>
    </row>
    <row r="833" spans="1:7" x14ac:dyDescent="0.2">
      <c r="A833" s="106"/>
      <c r="B833" s="102" t="s">
        <v>309</v>
      </c>
      <c r="C833" s="103">
        <v>46034</v>
      </c>
      <c r="D833" s="102" t="s">
        <v>8686</v>
      </c>
      <c r="E833" s="102"/>
      <c r="F833" s="92">
        <v>-461</v>
      </c>
      <c r="G833" s="92">
        <f t="shared" si="13"/>
        <v>5103087.6100000013</v>
      </c>
    </row>
    <row r="834" spans="1:7" x14ac:dyDescent="0.2">
      <c r="A834" s="106"/>
      <c r="B834" s="102" t="s">
        <v>309</v>
      </c>
      <c r="C834" s="103">
        <v>46034</v>
      </c>
      <c r="D834" s="102" t="s">
        <v>8686</v>
      </c>
      <c r="E834" s="102"/>
      <c r="F834" s="92">
        <v>-461</v>
      </c>
      <c r="G834" s="92">
        <f t="shared" si="13"/>
        <v>5102626.6100000013</v>
      </c>
    </row>
    <row r="835" spans="1:7" x14ac:dyDescent="0.2">
      <c r="A835" s="106"/>
      <c r="B835" s="102" t="s">
        <v>309</v>
      </c>
      <c r="C835" s="103">
        <v>46034</v>
      </c>
      <c r="D835" s="102" t="s">
        <v>8686</v>
      </c>
      <c r="E835" s="102"/>
      <c r="F835" s="92">
        <v>-1593</v>
      </c>
      <c r="G835" s="92">
        <f t="shared" si="13"/>
        <v>5101033.6100000013</v>
      </c>
    </row>
    <row r="836" spans="1:7" x14ac:dyDescent="0.2">
      <c r="A836" s="106"/>
      <c r="B836" s="102" t="s">
        <v>309</v>
      </c>
      <c r="C836" s="103">
        <v>46034</v>
      </c>
      <c r="D836" s="102" t="s">
        <v>8686</v>
      </c>
      <c r="E836" s="102"/>
      <c r="F836" s="92">
        <v>-1967</v>
      </c>
      <c r="G836" s="92">
        <f t="shared" si="13"/>
        <v>5099066.6100000013</v>
      </c>
    </row>
    <row r="837" spans="1:7" x14ac:dyDescent="0.2">
      <c r="A837" s="106"/>
      <c r="B837" s="102" t="s">
        <v>309</v>
      </c>
      <c r="C837" s="103">
        <v>46034</v>
      </c>
      <c r="D837" s="102" t="s">
        <v>8686</v>
      </c>
      <c r="E837" s="102"/>
      <c r="F837" s="92">
        <v>-2693</v>
      </c>
      <c r="G837" s="92">
        <f t="shared" si="13"/>
        <v>5096373.6100000013</v>
      </c>
    </row>
    <row r="838" spans="1:7" x14ac:dyDescent="0.2">
      <c r="A838" s="106"/>
      <c r="B838" s="102" t="s">
        <v>309</v>
      </c>
      <c r="C838" s="103">
        <v>46034</v>
      </c>
      <c r="D838" s="102" t="s">
        <v>8687</v>
      </c>
      <c r="E838" s="102" t="s">
        <v>620</v>
      </c>
      <c r="F838" s="92">
        <v>26</v>
      </c>
      <c r="G838" s="92">
        <f t="shared" si="13"/>
        <v>5096399.6100000013</v>
      </c>
    </row>
    <row r="839" spans="1:7" x14ac:dyDescent="0.2">
      <c r="A839" s="106"/>
      <c r="B839" s="102" t="s">
        <v>309</v>
      </c>
      <c r="C839" s="103">
        <v>46034</v>
      </c>
      <c r="D839" s="102" t="s">
        <v>8687</v>
      </c>
      <c r="E839" s="102" t="s">
        <v>620</v>
      </c>
      <c r="F839" s="92">
        <v>12</v>
      </c>
      <c r="G839" s="92">
        <f t="shared" si="13"/>
        <v>5096411.6100000013</v>
      </c>
    </row>
    <row r="840" spans="1:7" x14ac:dyDescent="0.2">
      <c r="A840" s="106"/>
      <c r="B840" s="102" t="s">
        <v>309</v>
      </c>
      <c r="C840" s="103">
        <v>46034</v>
      </c>
      <c r="D840" s="102" t="s">
        <v>8687</v>
      </c>
      <c r="E840" s="102"/>
      <c r="F840" s="92">
        <v>-12</v>
      </c>
      <c r="G840" s="92">
        <f t="shared" si="13"/>
        <v>5096399.6100000013</v>
      </c>
    </row>
    <row r="841" spans="1:7" x14ac:dyDescent="0.2">
      <c r="A841" s="106"/>
      <c r="B841" s="102" t="s">
        <v>309</v>
      </c>
      <c r="C841" s="103">
        <v>46034</v>
      </c>
      <c r="D841" s="102" t="s">
        <v>8687</v>
      </c>
      <c r="E841" s="102"/>
      <c r="F841" s="92">
        <v>-26</v>
      </c>
      <c r="G841" s="92">
        <f t="shared" si="13"/>
        <v>5096373.6100000013</v>
      </c>
    </row>
    <row r="842" spans="1:7" x14ac:dyDescent="0.2">
      <c r="A842" s="106"/>
      <c r="B842" s="102" t="s">
        <v>309</v>
      </c>
      <c r="C842" s="103">
        <v>46034</v>
      </c>
      <c r="D842" s="102" t="s">
        <v>8688</v>
      </c>
      <c r="E842" s="102" t="s">
        <v>8689</v>
      </c>
      <c r="F842" s="92">
        <v>2154.2399999999998</v>
      </c>
      <c r="G842" s="92">
        <f t="shared" si="13"/>
        <v>5098527.8500000015</v>
      </c>
    </row>
    <row r="843" spans="1:7" x14ac:dyDescent="0.2">
      <c r="A843" s="106"/>
      <c r="B843" s="102" t="s">
        <v>309</v>
      </c>
      <c r="C843" s="103">
        <v>46034</v>
      </c>
      <c r="D843" s="102" t="s">
        <v>8688</v>
      </c>
      <c r="E843" s="102" t="s">
        <v>8689</v>
      </c>
      <c r="F843" s="92">
        <v>5408.24</v>
      </c>
      <c r="G843" s="92">
        <f t="shared" si="13"/>
        <v>5103936.0900000017</v>
      </c>
    </row>
    <row r="844" spans="1:7" x14ac:dyDescent="0.2">
      <c r="A844" s="106"/>
      <c r="B844" s="102" t="s">
        <v>309</v>
      </c>
      <c r="C844" s="103">
        <v>46034</v>
      </c>
      <c r="D844" s="102" t="s">
        <v>8688</v>
      </c>
      <c r="E844" s="102" t="s">
        <v>8689</v>
      </c>
      <c r="F844" s="92">
        <v>2018</v>
      </c>
      <c r="G844" s="92">
        <f t="shared" si="13"/>
        <v>5105954.0900000017</v>
      </c>
    </row>
    <row r="845" spans="1:7" x14ac:dyDescent="0.2">
      <c r="A845" s="106"/>
      <c r="B845" s="102" t="s">
        <v>309</v>
      </c>
      <c r="C845" s="103">
        <v>46034</v>
      </c>
      <c r="D845" s="102" t="s">
        <v>8688</v>
      </c>
      <c r="E845" s="102" t="s">
        <v>8689</v>
      </c>
      <c r="F845" s="92">
        <v>3296.88</v>
      </c>
      <c r="G845" s="92">
        <f t="shared" ref="G845:G908" si="14">G844+F845</f>
        <v>5109250.9700000016</v>
      </c>
    </row>
    <row r="846" spans="1:7" x14ac:dyDescent="0.2">
      <c r="A846" s="106"/>
      <c r="B846" s="102" t="s">
        <v>309</v>
      </c>
      <c r="C846" s="103">
        <v>46034</v>
      </c>
      <c r="D846" s="102" t="s">
        <v>8688</v>
      </c>
      <c r="E846" s="102" t="s">
        <v>8689</v>
      </c>
      <c r="F846" s="92">
        <v>580.67999999999995</v>
      </c>
      <c r="G846" s="92">
        <f t="shared" si="14"/>
        <v>5109831.6500000013</v>
      </c>
    </row>
    <row r="847" spans="1:7" x14ac:dyDescent="0.2">
      <c r="A847" s="106"/>
      <c r="B847" s="102" t="s">
        <v>309</v>
      </c>
      <c r="C847" s="103">
        <v>46034</v>
      </c>
      <c r="D847" s="102" t="s">
        <v>8688</v>
      </c>
      <c r="E847" s="102" t="s">
        <v>8689</v>
      </c>
      <c r="F847" s="92">
        <v>1768.5</v>
      </c>
      <c r="G847" s="92">
        <f t="shared" si="14"/>
        <v>5111600.1500000013</v>
      </c>
    </row>
    <row r="848" spans="1:7" x14ac:dyDescent="0.2">
      <c r="A848" s="106"/>
      <c r="B848" s="102" t="s">
        <v>309</v>
      </c>
      <c r="C848" s="103">
        <v>46034</v>
      </c>
      <c r="D848" s="102" t="s">
        <v>8688</v>
      </c>
      <c r="E848" s="102" t="s">
        <v>8689</v>
      </c>
      <c r="F848" s="92">
        <v>1768.5</v>
      </c>
      <c r="G848" s="92">
        <f t="shared" si="14"/>
        <v>5113368.6500000013</v>
      </c>
    </row>
    <row r="849" spans="1:7" x14ac:dyDescent="0.2">
      <c r="A849" s="106"/>
      <c r="B849" s="102" t="s">
        <v>309</v>
      </c>
      <c r="C849" s="103">
        <v>46034</v>
      </c>
      <c r="D849" s="102" t="s">
        <v>8688</v>
      </c>
      <c r="E849" s="102" t="s">
        <v>8689</v>
      </c>
      <c r="F849" s="92">
        <v>282.95999999999998</v>
      </c>
      <c r="G849" s="92">
        <f t="shared" si="14"/>
        <v>5113651.6100000013</v>
      </c>
    </row>
    <row r="850" spans="1:7" x14ac:dyDescent="0.2">
      <c r="A850" s="106"/>
      <c r="B850" s="102" t="s">
        <v>309</v>
      </c>
      <c r="C850" s="103">
        <v>46034</v>
      </c>
      <c r="D850" s="102" t="s">
        <v>8688</v>
      </c>
      <c r="E850" s="102" t="s">
        <v>8689</v>
      </c>
      <c r="F850" s="92">
        <v>282.95999999999998</v>
      </c>
      <c r="G850" s="92">
        <f t="shared" si="14"/>
        <v>5113934.5700000012</v>
      </c>
    </row>
    <row r="851" spans="1:7" x14ac:dyDescent="0.2">
      <c r="A851" s="106"/>
      <c r="B851" s="102" t="s">
        <v>309</v>
      </c>
      <c r="C851" s="103">
        <v>46034</v>
      </c>
      <c r="D851" s="102" t="s">
        <v>8688</v>
      </c>
      <c r="E851" s="102" t="s">
        <v>8689</v>
      </c>
      <c r="F851" s="92">
        <v>254.2</v>
      </c>
      <c r="G851" s="92">
        <f t="shared" si="14"/>
        <v>5114188.7700000014</v>
      </c>
    </row>
    <row r="852" spans="1:7" x14ac:dyDescent="0.2">
      <c r="A852" s="106"/>
      <c r="B852" s="102" t="s">
        <v>309</v>
      </c>
      <c r="C852" s="103">
        <v>46034</v>
      </c>
      <c r="D852" s="102" t="s">
        <v>8688</v>
      </c>
      <c r="E852" s="102" t="s">
        <v>8689</v>
      </c>
      <c r="F852" s="92">
        <v>262.39999999999998</v>
      </c>
      <c r="G852" s="92">
        <f t="shared" si="14"/>
        <v>5114451.1700000018</v>
      </c>
    </row>
    <row r="853" spans="1:7" x14ac:dyDescent="0.2">
      <c r="A853" s="106"/>
      <c r="B853" s="102" t="s">
        <v>309</v>
      </c>
      <c r="C853" s="103">
        <v>46034</v>
      </c>
      <c r="D853" s="102" t="s">
        <v>8688</v>
      </c>
      <c r="E853" s="102" t="s">
        <v>8689</v>
      </c>
      <c r="F853" s="92">
        <v>845.2</v>
      </c>
      <c r="G853" s="92">
        <f t="shared" si="14"/>
        <v>5115296.370000002</v>
      </c>
    </row>
    <row r="854" spans="1:7" x14ac:dyDescent="0.2">
      <c r="A854" s="106"/>
      <c r="B854" s="102" t="s">
        <v>309</v>
      </c>
      <c r="C854" s="103">
        <v>46034</v>
      </c>
      <c r="D854" s="102" t="s">
        <v>8688</v>
      </c>
      <c r="E854" s="102" t="s">
        <v>8689</v>
      </c>
      <c r="F854" s="92">
        <v>5463.72</v>
      </c>
      <c r="G854" s="92">
        <f t="shared" si="14"/>
        <v>5120760.0900000017</v>
      </c>
    </row>
    <row r="855" spans="1:7" x14ac:dyDescent="0.2">
      <c r="A855" s="106"/>
      <c r="B855" s="102" t="s">
        <v>309</v>
      </c>
      <c r="C855" s="103">
        <v>46034</v>
      </c>
      <c r="D855" s="102" t="s">
        <v>8688</v>
      </c>
      <c r="E855" s="102" t="s">
        <v>8689</v>
      </c>
      <c r="F855" s="92">
        <v>1675.08</v>
      </c>
      <c r="G855" s="92">
        <f t="shared" si="14"/>
        <v>5122435.1700000018</v>
      </c>
    </row>
    <row r="856" spans="1:7" x14ac:dyDescent="0.2">
      <c r="A856" s="106"/>
      <c r="B856" s="102" t="s">
        <v>309</v>
      </c>
      <c r="C856" s="103">
        <v>46034</v>
      </c>
      <c r="D856" s="102" t="s">
        <v>8688</v>
      </c>
      <c r="E856" s="102" t="s">
        <v>8689</v>
      </c>
      <c r="F856" s="92">
        <v>1814.67</v>
      </c>
      <c r="G856" s="92">
        <f t="shared" si="14"/>
        <v>5124249.8400000017</v>
      </c>
    </row>
    <row r="857" spans="1:7" x14ac:dyDescent="0.2">
      <c r="A857" s="106"/>
      <c r="B857" s="102" t="s">
        <v>309</v>
      </c>
      <c r="C857" s="103">
        <v>46034</v>
      </c>
      <c r="D857" s="102" t="s">
        <v>8688</v>
      </c>
      <c r="E857" s="102" t="s">
        <v>8689</v>
      </c>
      <c r="F857" s="92">
        <v>603.84</v>
      </c>
      <c r="G857" s="92">
        <f t="shared" si="14"/>
        <v>5124853.6800000016</v>
      </c>
    </row>
    <row r="858" spans="1:7" x14ac:dyDescent="0.2">
      <c r="A858" s="106"/>
      <c r="B858" s="102" t="s">
        <v>309</v>
      </c>
      <c r="C858" s="103">
        <v>46034</v>
      </c>
      <c r="D858" s="102" t="s">
        <v>8688</v>
      </c>
      <c r="E858" s="102"/>
      <c r="F858" s="92">
        <v>-5463.72</v>
      </c>
      <c r="G858" s="92">
        <f t="shared" si="14"/>
        <v>5119389.9600000018</v>
      </c>
    </row>
    <row r="859" spans="1:7" x14ac:dyDescent="0.2">
      <c r="A859" s="106"/>
      <c r="B859" s="102" t="s">
        <v>309</v>
      </c>
      <c r="C859" s="103">
        <v>46034</v>
      </c>
      <c r="D859" s="102" t="s">
        <v>8688</v>
      </c>
      <c r="E859" s="102"/>
      <c r="F859" s="92">
        <v>-1675.08</v>
      </c>
      <c r="G859" s="92">
        <f t="shared" si="14"/>
        <v>5117714.8800000018</v>
      </c>
    </row>
    <row r="860" spans="1:7" x14ac:dyDescent="0.2">
      <c r="A860" s="106"/>
      <c r="B860" s="102" t="s">
        <v>309</v>
      </c>
      <c r="C860" s="103">
        <v>46034</v>
      </c>
      <c r="D860" s="102" t="s">
        <v>8688</v>
      </c>
      <c r="E860" s="102"/>
      <c r="F860" s="92">
        <v>-1535.49</v>
      </c>
      <c r="G860" s="92">
        <f t="shared" si="14"/>
        <v>5116179.3900000015</v>
      </c>
    </row>
    <row r="861" spans="1:7" x14ac:dyDescent="0.2">
      <c r="A861" s="106"/>
      <c r="B861" s="102" t="s">
        <v>309</v>
      </c>
      <c r="C861" s="103">
        <v>46034</v>
      </c>
      <c r="D861" s="102" t="s">
        <v>8688</v>
      </c>
      <c r="E861" s="102"/>
      <c r="F861" s="92">
        <v>-845.2</v>
      </c>
      <c r="G861" s="92">
        <f t="shared" si="14"/>
        <v>5115334.1900000013</v>
      </c>
    </row>
    <row r="862" spans="1:7" x14ac:dyDescent="0.2">
      <c r="A862" s="106"/>
      <c r="B862" s="102" t="s">
        <v>309</v>
      </c>
      <c r="C862" s="103">
        <v>46034</v>
      </c>
      <c r="D862" s="102" t="s">
        <v>8688</v>
      </c>
      <c r="E862" s="102"/>
      <c r="F862" s="92">
        <v>-5408.24</v>
      </c>
      <c r="G862" s="92">
        <f t="shared" si="14"/>
        <v>5109925.9500000011</v>
      </c>
    </row>
    <row r="863" spans="1:7" x14ac:dyDescent="0.2">
      <c r="A863" s="106"/>
      <c r="B863" s="102" t="s">
        <v>309</v>
      </c>
      <c r="C863" s="103">
        <v>46034</v>
      </c>
      <c r="D863" s="102" t="s">
        <v>8688</v>
      </c>
      <c r="E863" s="102"/>
      <c r="F863" s="92">
        <v>-2018</v>
      </c>
      <c r="G863" s="92">
        <f t="shared" si="14"/>
        <v>5107907.9500000011</v>
      </c>
    </row>
    <row r="864" spans="1:7" x14ac:dyDescent="0.2">
      <c r="A864" s="106"/>
      <c r="B864" s="102" t="s">
        <v>309</v>
      </c>
      <c r="C864" s="103">
        <v>46034</v>
      </c>
      <c r="D864" s="102" t="s">
        <v>8688</v>
      </c>
      <c r="E864" s="102"/>
      <c r="F864" s="92">
        <v>-3296.88</v>
      </c>
      <c r="G864" s="92">
        <f t="shared" si="14"/>
        <v>5104611.0700000012</v>
      </c>
    </row>
    <row r="865" spans="1:7" x14ac:dyDescent="0.2">
      <c r="A865" s="106"/>
      <c r="B865" s="102" t="s">
        <v>309</v>
      </c>
      <c r="C865" s="103">
        <v>46034</v>
      </c>
      <c r="D865" s="102" t="s">
        <v>8688</v>
      </c>
      <c r="E865" s="102"/>
      <c r="F865" s="92">
        <v>-580.67999999999995</v>
      </c>
      <c r="G865" s="92">
        <f t="shared" si="14"/>
        <v>5104030.3900000015</v>
      </c>
    </row>
    <row r="866" spans="1:7" x14ac:dyDescent="0.2">
      <c r="A866" s="106"/>
      <c r="B866" s="102" t="s">
        <v>309</v>
      </c>
      <c r="C866" s="103">
        <v>46034</v>
      </c>
      <c r="D866" s="102" t="s">
        <v>8688</v>
      </c>
      <c r="E866" s="102"/>
      <c r="F866" s="92">
        <v>-254.2</v>
      </c>
      <c r="G866" s="92">
        <f t="shared" si="14"/>
        <v>5103776.1900000013</v>
      </c>
    </row>
    <row r="867" spans="1:7" x14ac:dyDescent="0.2">
      <c r="A867" s="106"/>
      <c r="B867" s="102" t="s">
        <v>309</v>
      </c>
      <c r="C867" s="103">
        <v>46034</v>
      </c>
      <c r="D867" s="102" t="s">
        <v>8688</v>
      </c>
      <c r="E867" s="102"/>
      <c r="F867" s="92">
        <v>-246</v>
      </c>
      <c r="G867" s="92">
        <f t="shared" si="14"/>
        <v>5103530.1900000013</v>
      </c>
    </row>
    <row r="868" spans="1:7" x14ac:dyDescent="0.2">
      <c r="A868" s="106"/>
      <c r="B868" s="102" t="s">
        <v>309</v>
      </c>
      <c r="C868" s="103">
        <v>46034</v>
      </c>
      <c r="D868" s="102" t="s">
        <v>8688</v>
      </c>
      <c r="E868" s="102"/>
      <c r="F868" s="92">
        <v>-1768.5</v>
      </c>
      <c r="G868" s="92">
        <f t="shared" si="14"/>
        <v>5101761.6900000013</v>
      </c>
    </row>
    <row r="869" spans="1:7" x14ac:dyDescent="0.2">
      <c r="A869" s="106"/>
      <c r="B869" s="102" t="s">
        <v>309</v>
      </c>
      <c r="C869" s="103">
        <v>46034</v>
      </c>
      <c r="D869" s="102" t="s">
        <v>8688</v>
      </c>
      <c r="E869" s="102"/>
      <c r="F869" s="92">
        <v>-1768.5</v>
      </c>
      <c r="G869" s="92">
        <f t="shared" si="14"/>
        <v>5099993.1900000013</v>
      </c>
    </row>
    <row r="870" spans="1:7" x14ac:dyDescent="0.2">
      <c r="A870" s="106"/>
      <c r="B870" s="102" t="s">
        <v>309</v>
      </c>
      <c r="C870" s="103">
        <v>46034</v>
      </c>
      <c r="D870" s="102" t="s">
        <v>8688</v>
      </c>
      <c r="E870" s="102"/>
      <c r="F870" s="92">
        <v>-282.95999999999998</v>
      </c>
      <c r="G870" s="92">
        <f t="shared" si="14"/>
        <v>5099710.2300000014</v>
      </c>
    </row>
    <row r="871" spans="1:7" x14ac:dyDescent="0.2">
      <c r="A871" s="106"/>
      <c r="B871" s="102" t="s">
        <v>309</v>
      </c>
      <c r="C871" s="103">
        <v>46034</v>
      </c>
      <c r="D871" s="102" t="s">
        <v>8688</v>
      </c>
      <c r="E871" s="102"/>
      <c r="F871" s="92">
        <v>-282.95999999999998</v>
      </c>
      <c r="G871" s="92">
        <f t="shared" si="14"/>
        <v>5099427.2700000014</v>
      </c>
    </row>
    <row r="872" spans="1:7" x14ac:dyDescent="0.2">
      <c r="A872" s="106"/>
      <c r="B872" s="102" t="s">
        <v>309</v>
      </c>
      <c r="C872" s="103">
        <v>46034</v>
      </c>
      <c r="D872" s="102" t="s">
        <v>8690</v>
      </c>
      <c r="E872" s="102" t="s">
        <v>620</v>
      </c>
      <c r="F872" s="92">
        <v>11610</v>
      </c>
      <c r="G872" s="92">
        <f t="shared" si="14"/>
        <v>5111037.2700000014</v>
      </c>
    </row>
    <row r="873" spans="1:7" x14ac:dyDescent="0.2">
      <c r="A873" s="106"/>
      <c r="B873" s="102" t="s">
        <v>309</v>
      </c>
      <c r="C873" s="103">
        <v>46034</v>
      </c>
      <c r="D873" s="102" t="s">
        <v>8690</v>
      </c>
      <c r="E873" s="102" t="s">
        <v>620</v>
      </c>
      <c r="F873" s="92">
        <v>645</v>
      </c>
      <c r="G873" s="92">
        <f t="shared" si="14"/>
        <v>5111682.2700000014</v>
      </c>
    </row>
    <row r="874" spans="1:7" x14ac:dyDescent="0.2">
      <c r="A874" s="106"/>
      <c r="B874" s="102" t="s">
        <v>309</v>
      </c>
      <c r="C874" s="103">
        <v>46034</v>
      </c>
      <c r="D874" s="102" t="s">
        <v>8690</v>
      </c>
      <c r="E874" s="102" t="s">
        <v>620</v>
      </c>
      <c r="F874" s="92">
        <v>11780</v>
      </c>
      <c r="G874" s="92">
        <f t="shared" si="14"/>
        <v>5123462.2700000014</v>
      </c>
    </row>
    <row r="875" spans="1:7" x14ac:dyDescent="0.2">
      <c r="A875" s="106"/>
      <c r="B875" s="102" t="s">
        <v>309</v>
      </c>
      <c r="C875" s="103">
        <v>46034</v>
      </c>
      <c r="D875" s="102" t="s">
        <v>8690</v>
      </c>
      <c r="E875" s="102"/>
      <c r="F875" s="92">
        <v>-645</v>
      </c>
      <c r="G875" s="92">
        <f t="shared" si="14"/>
        <v>5122817.2700000014</v>
      </c>
    </row>
    <row r="876" spans="1:7" x14ac:dyDescent="0.2">
      <c r="A876" s="106"/>
      <c r="B876" s="102" t="s">
        <v>309</v>
      </c>
      <c r="C876" s="103">
        <v>46034</v>
      </c>
      <c r="D876" s="102" t="s">
        <v>8690</v>
      </c>
      <c r="E876" s="102"/>
      <c r="F876" s="92">
        <v>-11610</v>
      </c>
      <c r="G876" s="92">
        <f t="shared" si="14"/>
        <v>5111207.2700000014</v>
      </c>
    </row>
    <row r="877" spans="1:7" x14ac:dyDescent="0.2">
      <c r="A877" s="106"/>
      <c r="B877" s="102" t="s">
        <v>309</v>
      </c>
      <c r="C877" s="103">
        <v>46034</v>
      </c>
      <c r="D877" s="102" t="s">
        <v>8690</v>
      </c>
      <c r="E877" s="102"/>
      <c r="F877" s="92">
        <v>-11780</v>
      </c>
      <c r="G877" s="92">
        <f t="shared" si="14"/>
        <v>5099427.2700000014</v>
      </c>
    </row>
    <row r="878" spans="1:7" x14ac:dyDescent="0.2">
      <c r="A878" s="106"/>
      <c r="B878" s="102" t="s">
        <v>309</v>
      </c>
      <c r="C878" s="103">
        <v>46034</v>
      </c>
      <c r="D878" s="102" t="s">
        <v>8691</v>
      </c>
      <c r="E878" s="102" t="s">
        <v>620</v>
      </c>
      <c r="F878" s="92">
        <v>2150</v>
      </c>
      <c r="G878" s="92">
        <f t="shared" si="14"/>
        <v>5101577.2700000014</v>
      </c>
    </row>
    <row r="879" spans="1:7" x14ac:dyDescent="0.2">
      <c r="A879" s="106"/>
      <c r="B879" s="102" t="s">
        <v>309</v>
      </c>
      <c r="C879" s="103">
        <v>46034</v>
      </c>
      <c r="D879" s="102" t="s">
        <v>8692</v>
      </c>
      <c r="E879" s="102" t="s">
        <v>620</v>
      </c>
      <c r="F879" s="92">
        <v>1045</v>
      </c>
      <c r="G879" s="92">
        <f t="shared" si="14"/>
        <v>5102622.2700000014</v>
      </c>
    </row>
    <row r="880" spans="1:7" x14ac:dyDescent="0.2">
      <c r="A880" s="106"/>
      <c r="B880" s="102" t="s">
        <v>309</v>
      </c>
      <c r="C880" s="103">
        <v>46034</v>
      </c>
      <c r="D880" s="102" t="s">
        <v>8692</v>
      </c>
      <c r="E880" s="102" t="s">
        <v>620</v>
      </c>
      <c r="F880" s="92">
        <v>1166</v>
      </c>
      <c r="G880" s="92">
        <f t="shared" si="14"/>
        <v>5103788.2700000014</v>
      </c>
    </row>
    <row r="881" spans="1:7" x14ac:dyDescent="0.2">
      <c r="A881" s="106"/>
      <c r="B881" s="102" t="s">
        <v>309</v>
      </c>
      <c r="C881" s="103">
        <v>46034</v>
      </c>
      <c r="D881" s="102" t="s">
        <v>8692</v>
      </c>
      <c r="E881" s="102" t="s">
        <v>620</v>
      </c>
      <c r="F881" s="92">
        <v>924</v>
      </c>
      <c r="G881" s="92">
        <f t="shared" si="14"/>
        <v>5104712.2700000014</v>
      </c>
    </row>
    <row r="882" spans="1:7" x14ac:dyDescent="0.2">
      <c r="A882" s="106"/>
      <c r="B882" s="102" t="s">
        <v>309</v>
      </c>
      <c r="C882" s="103">
        <v>46034</v>
      </c>
      <c r="D882" s="102" t="s">
        <v>8692</v>
      </c>
      <c r="E882" s="102"/>
      <c r="F882" s="92">
        <v>-1045</v>
      </c>
      <c r="G882" s="92">
        <f t="shared" si="14"/>
        <v>5103667.2700000014</v>
      </c>
    </row>
    <row r="883" spans="1:7" x14ac:dyDescent="0.2">
      <c r="A883" s="106"/>
      <c r="B883" s="102" t="s">
        <v>309</v>
      </c>
      <c r="C883" s="103">
        <v>46034</v>
      </c>
      <c r="D883" s="102" t="s">
        <v>8692</v>
      </c>
      <c r="E883" s="102"/>
      <c r="F883" s="92">
        <v>-1166</v>
      </c>
      <c r="G883" s="92">
        <f t="shared" si="14"/>
        <v>5102501.2700000014</v>
      </c>
    </row>
    <row r="884" spans="1:7" x14ac:dyDescent="0.2">
      <c r="A884" s="106"/>
      <c r="B884" s="102" t="s">
        <v>309</v>
      </c>
      <c r="C884" s="103">
        <v>46034</v>
      </c>
      <c r="D884" s="102" t="s">
        <v>8692</v>
      </c>
      <c r="E884" s="102"/>
      <c r="F884" s="92">
        <v>-924</v>
      </c>
      <c r="G884" s="92">
        <f t="shared" si="14"/>
        <v>5101577.2700000014</v>
      </c>
    </row>
    <row r="885" spans="1:7" x14ac:dyDescent="0.2">
      <c r="A885" s="106"/>
      <c r="B885" s="102" t="s">
        <v>309</v>
      </c>
      <c r="C885" s="103">
        <v>46034</v>
      </c>
      <c r="D885" s="102" t="s">
        <v>8693</v>
      </c>
      <c r="E885" s="102" t="s">
        <v>311</v>
      </c>
      <c r="F885" s="92">
        <v>2588.85</v>
      </c>
      <c r="G885" s="92">
        <f t="shared" si="14"/>
        <v>5104166.120000001</v>
      </c>
    </row>
    <row r="886" spans="1:7" x14ac:dyDescent="0.2">
      <c r="A886" s="106"/>
      <c r="B886" s="102" t="s">
        <v>309</v>
      </c>
      <c r="C886" s="103">
        <v>46034</v>
      </c>
      <c r="D886" s="102" t="s">
        <v>8693</v>
      </c>
      <c r="E886" s="102" t="s">
        <v>311</v>
      </c>
      <c r="F886" s="92">
        <v>3566.86</v>
      </c>
      <c r="G886" s="92">
        <f t="shared" si="14"/>
        <v>5107732.9800000014</v>
      </c>
    </row>
    <row r="887" spans="1:7" x14ac:dyDescent="0.2">
      <c r="A887" s="106"/>
      <c r="B887" s="102" t="s">
        <v>309</v>
      </c>
      <c r="C887" s="103">
        <v>46034</v>
      </c>
      <c r="D887" s="102" t="s">
        <v>8693</v>
      </c>
      <c r="E887" s="102" t="s">
        <v>311</v>
      </c>
      <c r="F887" s="92">
        <v>453.68</v>
      </c>
      <c r="G887" s="92">
        <f t="shared" si="14"/>
        <v>5108186.6600000011</v>
      </c>
    </row>
    <row r="888" spans="1:7" x14ac:dyDescent="0.2">
      <c r="A888" s="106"/>
      <c r="B888" s="102" t="s">
        <v>309</v>
      </c>
      <c r="C888" s="103">
        <v>46034</v>
      </c>
      <c r="D888" s="102" t="s">
        <v>8693</v>
      </c>
      <c r="E888" s="102" t="s">
        <v>311</v>
      </c>
      <c r="F888" s="92">
        <v>2554.3200000000002</v>
      </c>
      <c r="G888" s="92">
        <f t="shared" si="14"/>
        <v>5110740.9800000014</v>
      </c>
    </row>
    <row r="889" spans="1:7" x14ac:dyDescent="0.2">
      <c r="A889" s="106"/>
      <c r="B889" s="102" t="s">
        <v>309</v>
      </c>
      <c r="C889" s="103">
        <v>46034</v>
      </c>
      <c r="D889" s="102" t="s">
        <v>8693</v>
      </c>
      <c r="E889" s="102" t="s">
        <v>311</v>
      </c>
      <c r="F889" s="92">
        <v>3523.2</v>
      </c>
      <c r="G889" s="92">
        <f t="shared" si="14"/>
        <v>5114264.1800000016</v>
      </c>
    </row>
    <row r="890" spans="1:7" x14ac:dyDescent="0.2">
      <c r="A890" s="106"/>
      <c r="B890" s="102" t="s">
        <v>309</v>
      </c>
      <c r="C890" s="103">
        <v>46034</v>
      </c>
      <c r="D890" s="102" t="s">
        <v>8693</v>
      </c>
      <c r="E890" s="102" t="s">
        <v>311</v>
      </c>
      <c r="F890" s="92">
        <v>968.88</v>
      </c>
      <c r="G890" s="92">
        <f t="shared" si="14"/>
        <v>5115233.0600000015</v>
      </c>
    </row>
    <row r="891" spans="1:7" x14ac:dyDescent="0.2">
      <c r="A891" s="106"/>
      <c r="B891" s="102" t="s">
        <v>309</v>
      </c>
      <c r="C891" s="103">
        <v>46034</v>
      </c>
      <c r="D891" s="102" t="s">
        <v>8693</v>
      </c>
      <c r="E891" s="102" t="s">
        <v>311</v>
      </c>
      <c r="F891" s="92">
        <v>1321.2</v>
      </c>
      <c r="G891" s="92">
        <f t="shared" si="14"/>
        <v>5116554.2600000016</v>
      </c>
    </row>
    <row r="892" spans="1:7" x14ac:dyDescent="0.2">
      <c r="A892" s="106"/>
      <c r="B892" s="102" t="s">
        <v>309</v>
      </c>
      <c r="C892" s="103">
        <v>46034</v>
      </c>
      <c r="D892" s="102" t="s">
        <v>8693</v>
      </c>
      <c r="E892" s="102" t="s">
        <v>311</v>
      </c>
      <c r="F892" s="92">
        <v>440.4</v>
      </c>
      <c r="G892" s="92">
        <f t="shared" si="14"/>
        <v>5116994.660000002</v>
      </c>
    </row>
    <row r="893" spans="1:7" x14ac:dyDescent="0.2">
      <c r="A893" s="106"/>
      <c r="B893" s="102" t="s">
        <v>309</v>
      </c>
      <c r="C893" s="103">
        <v>46034</v>
      </c>
      <c r="D893" s="102" t="s">
        <v>8693</v>
      </c>
      <c r="E893" s="102" t="s">
        <v>311</v>
      </c>
      <c r="F893" s="92">
        <v>176.16</v>
      </c>
      <c r="G893" s="92">
        <f t="shared" si="14"/>
        <v>5117170.8200000022</v>
      </c>
    </row>
    <row r="894" spans="1:7" x14ac:dyDescent="0.2">
      <c r="A894" s="106"/>
      <c r="B894" s="102" t="s">
        <v>309</v>
      </c>
      <c r="C894" s="103">
        <v>46034</v>
      </c>
      <c r="D894" s="102" t="s">
        <v>8693</v>
      </c>
      <c r="E894" s="102" t="s">
        <v>311</v>
      </c>
      <c r="F894" s="92">
        <v>284.43</v>
      </c>
      <c r="G894" s="92">
        <f t="shared" si="14"/>
        <v>5117455.2500000019</v>
      </c>
    </row>
    <row r="895" spans="1:7" x14ac:dyDescent="0.2">
      <c r="A895" s="106"/>
      <c r="B895" s="102" t="s">
        <v>309</v>
      </c>
      <c r="C895" s="103">
        <v>46034</v>
      </c>
      <c r="D895" s="102" t="s">
        <v>8693</v>
      </c>
      <c r="E895" s="102" t="s">
        <v>311</v>
      </c>
      <c r="F895" s="92">
        <v>88.08</v>
      </c>
      <c r="G895" s="92">
        <f t="shared" si="14"/>
        <v>5117543.3300000019</v>
      </c>
    </row>
    <row r="896" spans="1:7" x14ac:dyDescent="0.2">
      <c r="A896" s="106"/>
      <c r="B896" s="102" t="s">
        <v>309</v>
      </c>
      <c r="C896" s="103">
        <v>46034</v>
      </c>
      <c r="D896" s="102" t="s">
        <v>8693</v>
      </c>
      <c r="E896" s="102" t="s">
        <v>311</v>
      </c>
      <c r="F896" s="92">
        <v>88.08</v>
      </c>
      <c r="G896" s="92">
        <f t="shared" si="14"/>
        <v>5117631.410000002</v>
      </c>
    </row>
    <row r="897" spans="1:7" x14ac:dyDescent="0.2">
      <c r="A897" s="106"/>
      <c r="B897" s="102" t="s">
        <v>309</v>
      </c>
      <c r="C897" s="103">
        <v>46034</v>
      </c>
      <c r="D897" s="102" t="s">
        <v>8693</v>
      </c>
      <c r="E897" s="102" t="s">
        <v>311</v>
      </c>
      <c r="F897" s="92">
        <v>352.32</v>
      </c>
      <c r="G897" s="92">
        <f t="shared" si="14"/>
        <v>5117983.7300000023</v>
      </c>
    </row>
    <row r="898" spans="1:7" x14ac:dyDescent="0.2">
      <c r="A898" s="106"/>
      <c r="B898" s="102" t="s">
        <v>309</v>
      </c>
      <c r="C898" s="103">
        <v>46034</v>
      </c>
      <c r="D898" s="102" t="s">
        <v>8693</v>
      </c>
      <c r="E898" s="102" t="s">
        <v>311</v>
      </c>
      <c r="F898" s="92">
        <v>94.81</v>
      </c>
      <c r="G898" s="92">
        <f t="shared" si="14"/>
        <v>5118078.5400000019</v>
      </c>
    </row>
    <row r="899" spans="1:7" x14ac:dyDescent="0.2">
      <c r="A899" s="106"/>
      <c r="B899" s="102" t="s">
        <v>309</v>
      </c>
      <c r="C899" s="103">
        <v>46034</v>
      </c>
      <c r="D899" s="102" t="s">
        <v>8693</v>
      </c>
      <c r="E899" s="102" t="s">
        <v>311</v>
      </c>
      <c r="F899" s="92">
        <v>284.43</v>
      </c>
      <c r="G899" s="92">
        <f t="shared" si="14"/>
        <v>5118362.9700000016</v>
      </c>
    </row>
    <row r="900" spans="1:7" x14ac:dyDescent="0.2">
      <c r="A900" s="106"/>
      <c r="B900" s="102" t="s">
        <v>309</v>
      </c>
      <c r="C900" s="103">
        <v>46034</v>
      </c>
      <c r="D900" s="102" t="s">
        <v>8693</v>
      </c>
      <c r="E900" s="102" t="s">
        <v>311</v>
      </c>
      <c r="F900" s="92">
        <v>1238.6099999999999</v>
      </c>
      <c r="G900" s="92">
        <f t="shared" si="14"/>
        <v>5119601.5800000019</v>
      </c>
    </row>
    <row r="901" spans="1:7" x14ac:dyDescent="0.2">
      <c r="A901" s="106"/>
      <c r="B901" s="102" t="s">
        <v>309</v>
      </c>
      <c r="C901" s="103">
        <v>46034</v>
      </c>
      <c r="D901" s="102" t="s">
        <v>8693</v>
      </c>
      <c r="E901" s="102" t="s">
        <v>311</v>
      </c>
      <c r="F901" s="92">
        <v>209.38</v>
      </c>
      <c r="G901" s="92">
        <f t="shared" si="14"/>
        <v>5119810.9600000018</v>
      </c>
    </row>
    <row r="902" spans="1:7" x14ac:dyDescent="0.2">
      <c r="A902" s="106"/>
      <c r="B902" s="102" t="s">
        <v>309</v>
      </c>
      <c r="C902" s="103">
        <v>46034</v>
      </c>
      <c r="D902" s="102" t="s">
        <v>8693</v>
      </c>
      <c r="E902" s="102" t="s">
        <v>311</v>
      </c>
      <c r="F902" s="92">
        <v>171.38</v>
      </c>
      <c r="G902" s="92">
        <f t="shared" si="14"/>
        <v>5119982.3400000017</v>
      </c>
    </row>
    <row r="903" spans="1:7" x14ac:dyDescent="0.2">
      <c r="A903" s="106"/>
      <c r="B903" s="102" t="s">
        <v>309</v>
      </c>
      <c r="C903" s="103">
        <v>46034</v>
      </c>
      <c r="D903" s="102" t="s">
        <v>8693</v>
      </c>
      <c r="E903" s="102" t="s">
        <v>311</v>
      </c>
      <c r="F903" s="92">
        <v>545.4</v>
      </c>
      <c r="G903" s="92">
        <f t="shared" si="14"/>
        <v>5120527.7400000021</v>
      </c>
    </row>
    <row r="904" spans="1:7" x14ac:dyDescent="0.2">
      <c r="A904" s="106"/>
      <c r="B904" s="102" t="s">
        <v>309</v>
      </c>
      <c r="C904" s="103">
        <v>46034</v>
      </c>
      <c r="D904" s="102" t="s">
        <v>8693</v>
      </c>
      <c r="E904" s="102" t="s">
        <v>311</v>
      </c>
      <c r="F904" s="92">
        <v>397.28</v>
      </c>
      <c r="G904" s="92">
        <f t="shared" si="14"/>
        <v>5120925.0200000023</v>
      </c>
    </row>
    <row r="905" spans="1:7" x14ac:dyDescent="0.2">
      <c r="A905" s="106"/>
      <c r="B905" s="102" t="s">
        <v>309</v>
      </c>
      <c r="C905" s="103">
        <v>46034</v>
      </c>
      <c r="D905" s="102" t="s">
        <v>8693</v>
      </c>
      <c r="E905" s="102" t="s">
        <v>311</v>
      </c>
      <c r="F905" s="92">
        <v>77.319999999999993</v>
      </c>
      <c r="G905" s="92">
        <f t="shared" si="14"/>
        <v>5121002.3400000026</v>
      </c>
    </row>
    <row r="906" spans="1:7" x14ac:dyDescent="0.2">
      <c r="A906" s="106"/>
      <c r="B906" s="102" t="s">
        <v>309</v>
      </c>
      <c r="C906" s="103">
        <v>46034</v>
      </c>
      <c r="D906" s="102" t="s">
        <v>8693</v>
      </c>
      <c r="E906" s="102" t="s">
        <v>311</v>
      </c>
      <c r="F906" s="92">
        <v>71.150000000000006</v>
      </c>
      <c r="G906" s="92">
        <f t="shared" si="14"/>
        <v>5121073.490000003</v>
      </c>
    </row>
    <row r="907" spans="1:7" x14ac:dyDescent="0.2">
      <c r="A907" s="106"/>
      <c r="B907" s="102" t="s">
        <v>309</v>
      </c>
      <c r="C907" s="103">
        <v>46034</v>
      </c>
      <c r="D907" s="102" t="s">
        <v>8693</v>
      </c>
      <c r="E907" s="102" t="s">
        <v>311</v>
      </c>
      <c r="F907" s="92">
        <v>40.270000000000003</v>
      </c>
      <c r="G907" s="92">
        <f t="shared" si="14"/>
        <v>5121113.7600000026</v>
      </c>
    </row>
    <row r="908" spans="1:7" x14ac:dyDescent="0.2">
      <c r="A908" s="106"/>
      <c r="B908" s="102" t="s">
        <v>309</v>
      </c>
      <c r="C908" s="103">
        <v>46034</v>
      </c>
      <c r="D908" s="102" t="s">
        <v>8693</v>
      </c>
      <c r="E908" s="102" t="s">
        <v>311</v>
      </c>
      <c r="F908" s="92">
        <v>52.35</v>
      </c>
      <c r="G908" s="92">
        <f t="shared" si="14"/>
        <v>5121166.1100000022</v>
      </c>
    </row>
    <row r="909" spans="1:7" x14ac:dyDescent="0.2">
      <c r="A909" s="106"/>
      <c r="B909" s="102" t="s">
        <v>309</v>
      </c>
      <c r="C909" s="103">
        <v>46034</v>
      </c>
      <c r="D909" s="102" t="s">
        <v>8693</v>
      </c>
      <c r="E909" s="102" t="s">
        <v>311</v>
      </c>
      <c r="F909" s="92">
        <v>62.4</v>
      </c>
      <c r="G909" s="92">
        <f t="shared" ref="G909:G972" si="15">G908+F909</f>
        <v>5121228.5100000026</v>
      </c>
    </row>
    <row r="910" spans="1:7" x14ac:dyDescent="0.2">
      <c r="A910" s="106"/>
      <c r="B910" s="102" t="s">
        <v>309</v>
      </c>
      <c r="C910" s="103">
        <v>46034</v>
      </c>
      <c r="D910" s="102" t="s">
        <v>8693</v>
      </c>
      <c r="E910" s="102" t="s">
        <v>311</v>
      </c>
      <c r="F910" s="92">
        <v>14.76</v>
      </c>
      <c r="G910" s="92">
        <f t="shared" si="15"/>
        <v>5121243.2700000023</v>
      </c>
    </row>
    <row r="911" spans="1:7" x14ac:dyDescent="0.2">
      <c r="A911" s="106"/>
      <c r="B911" s="102" t="s">
        <v>309</v>
      </c>
      <c r="C911" s="103">
        <v>46034</v>
      </c>
      <c r="D911" s="102" t="s">
        <v>8693</v>
      </c>
      <c r="E911" s="102"/>
      <c r="F911" s="92">
        <v>-209.38</v>
      </c>
      <c r="G911" s="92">
        <f t="shared" si="15"/>
        <v>5121033.8900000025</v>
      </c>
    </row>
    <row r="912" spans="1:7" x14ac:dyDescent="0.2">
      <c r="A912" s="106"/>
      <c r="B912" s="102" t="s">
        <v>309</v>
      </c>
      <c r="C912" s="103">
        <v>46034</v>
      </c>
      <c r="D912" s="102" t="s">
        <v>8693</v>
      </c>
      <c r="E912" s="102"/>
      <c r="F912" s="92">
        <v>-171.38</v>
      </c>
      <c r="G912" s="92">
        <f t="shared" si="15"/>
        <v>5120862.5100000026</v>
      </c>
    </row>
    <row r="913" spans="1:7" x14ac:dyDescent="0.2">
      <c r="A913" s="106"/>
      <c r="B913" s="102" t="s">
        <v>309</v>
      </c>
      <c r="C913" s="103">
        <v>46034</v>
      </c>
      <c r="D913" s="102" t="s">
        <v>8693</v>
      </c>
      <c r="E913" s="102"/>
      <c r="F913" s="92">
        <v>-397.28</v>
      </c>
      <c r="G913" s="92">
        <f t="shared" si="15"/>
        <v>5120465.2300000023</v>
      </c>
    </row>
    <row r="914" spans="1:7" x14ac:dyDescent="0.2">
      <c r="A914" s="106"/>
      <c r="B914" s="102" t="s">
        <v>309</v>
      </c>
      <c r="C914" s="103">
        <v>46034</v>
      </c>
      <c r="D914" s="102" t="s">
        <v>8693</v>
      </c>
      <c r="E914" s="102"/>
      <c r="F914" s="92">
        <v>-77.319999999999993</v>
      </c>
      <c r="G914" s="92">
        <f t="shared" si="15"/>
        <v>5120387.910000002</v>
      </c>
    </row>
    <row r="915" spans="1:7" x14ac:dyDescent="0.2">
      <c r="A915" s="106"/>
      <c r="B915" s="102" t="s">
        <v>309</v>
      </c>
      <c r="C915" s="103">
        <v>46034</v>
      </c>
      <c r="D915" s="102" t="s">
        <v>8693</v>
      </c>
      <c r="E915" s="102"/>
      <c r="F915" s="92">
        <v>-40.270000000000003</v>
      </c>
      <c r="G915" s="92">
        <f t="shared" si="15"/>
        <v>5120347.6400000025</v>
      </c>
    </row>
    <row r="916" spans="1:7" x14ac:dyDescent="0.2">
      <c r="A916" s="106"/>
      <c r="B916" s="102" t="s">
        <v>309</v>
      </c>
      <c r="C916" s="103">
        <v>46034</v>
      </c>
      <c r="D916" s="102" t="s">
        <v>8693</v>
      </c>
      <c r="E916" s="102"/>
      <c r="F916" s="92">
        <v>-52.35</v>
      </c>
      <c r="G916" s="92">
        <f t="shared" si="15"/>
        <v>5120295.2900000028</v>
      </c>
    </row>
    <row r="917" spans="1:7" x14ac:dyDescent="0.2">
      <c r="A917" s="106"/>
      <c r="B917" s="102" t="s">
        <v>309</v>
      </c>
      <c r="C917" s="103">
        <v>46034</v>
      </c>
      <c r="D917" s="102" t="s">
        <v>8693</v>
      </c>
      <c r="E917" s="102"/>
      <c r="F917" s="92">
        <v>-1238.6099999999999</v>
      </c>
      <c r="G917" s="92">
        <f t="shared" si="15"/>
        <v>5119056.6800000025</v>
      </c>
    </row>
    <row r="918" spans="1:7" x14ac:dyDescent="0.2">
      <c r="A918" s="106"/>
      <c r="B918" s="102" t="s">
        <v>309</v>
      </c>
      <c r="C918" s="103">
        <v>46034</v>
      </c>
      <c r="D918" s="102" t="s">
        <v>8693</v>
      </c>
      <c r="E918" s="102"/>
      <c r="F918" s="92">
        <v>-62.4</v>
      </c>
      <c r="G918" s="92">
        <f t="shared" si="15"/>
        <v>5118994.2800000021</v>
      </c>
    </row>
    <row r="919" spans="1:7" x14ac:dyDescent="0.2">
      <c r="A919" s="106"/>
      <c r="B919" s="102" t="s">
        <v>309</v>
      </c>
      <c r="C919" s="103">
        <v>46034</v>
      </c>
      <c r="D919" s="102" t="s">
        <v>8693</v>
      </c>
      <c r="E919" s="102"/>
      <c r="F919" s="92">
        <v>-14.76</v>
      </c>
      <c r="G919" s="92">
        <f t="shared" si="15"/>
        <v>5118979.5200000023</v>
      </c>
    </row>
    <row r="920" spans="1:7" x14ac:dyDescent="0.2">
      <c r="A920" s="106"/>
      <c r="B920" s="102" t="s">
        <v>309</v>
      </c>
      <c r="C920" s="103">
        <v>46034</v>
      </c>
      <c r="D920" s="102" t="s">
        <v>8694</v>
      </c>
      <c r="E920" s="102" t="s">
        <v>845</v>
      </c>
      <c r="F920" s="92">
        <v>1337.5</v>
      </c>
      <c r="G920" s="92">
        <f t="shared" si="15"/>
        <v>5120317.0200000023</v>
      </c>
    </row>
    <row r="921" spans="1:7" x14ac:dyDescent="0.2">
      <c r="A921" s="106"/>
      <c r="B921" s="102" t="s">
        <v>309</v>
      </c>
      <c r="C921" s="103">
        <v>46034</v>
      </c>
      <c r="D921" s="102" t="s">
        <v>8694</v>
      </c>
      <c r="E921" s="102" t="s">
        <v>845</v>
      </c>
      <c r="F921" s="92">
        <v>120</v>
      </c>
      <c r="G921" s="92">
        <f t="shared" si="15"/>
        <v>5120437.0200000023</v>
      </c>
    </row>
    <row r="922" spans="1:7" x14ac:dyDescent="0.2">
      <c r="A922" s="106"/>
      <c r="B922" s="102" t="s">
        <v>309</v>
      </c>
      <c r="C922" s="103">
        <v>46034</v>
      </c>
      <c r="D922" s="102" t="s">
        <v>8694</v>
      </c>
      <c r="E922" s="102" t="s">
        <v>845</v>
      </c>
      <c r="F922" s="92">
        <v>4183.7</v>
      </c>
      <c r="G922" s="92">
        <f t="shared" si="15"/>
        <v>5124620.7200000025</v>
      </c>
    </row>
    <row r="923" spans="1:7" x14ac:dyDescent="0.2">
      <c r="A923" s="106"/>
      <c r="B923" s="102" t="s">
        <v>309</v>
      </c>
      <c r="C923" s="103">
        <v>46034</v>
      </c>
      <c r="D923" s="102" t="s">
        <v>8694</v>
      </c>
      <c r="E923" s="102" t="s">
        <v>845</v>
      </c>
      <c r="F923" s="92">
        <v>294.39999999999998</v>
      </c>
      <c r="G923" s="92">
        <f t="shared" si="15"/>
        <v>5124915.1200000029</v>
      </c>
    </row>
    <row r="924" spans="1:7" x14ac:dyDescent="0.2">
      <c r="A924" s="106"/>
      <c r="B924" s="102" t="s">
        <v>309</v>
      </c>
      <c r="C924" s="103">
        <v>46034</v>
      </c>
      <c r="D924" s="102" t="s">
        <v>8694</v>
      </c>
      <c r="E924" s="102" t="s">
        <v>845</v>
      </c>
      <c r="F924" s="92">
        <v>36.799999999999997</v>
      </c>
      <c r="G924" s="92">
        <f t="shared" si="15"/>
        <v>5124951.9200000027</v>
      </c>
    </row>
    <row r="925" spans="1:7" x14ac:dyDescent="0.2">
      <c r="A925" s="106"/>
      <c r="B925" s="102" t="s">
        <v>309</v>
      </c>
      <c r="C925" s="103">
        <v>46034</v>
      </c>
      <c r="D925" s="102" t="s">
        <v>8694</v>
      </c>
      <c r="E925" s="102"/>
      <c r="F925" s="92">
        <v>-1337.5</v>
      </c>
      <c r="G925" s="92">
        <f t="shared" si="15"/>
        <v>5123614.4200000027</v>
      </c>
    </row>
    <row r="926" spans="1:7" x14ac:dyDescent="0.2">
      <c r="A926" s="106"/>
      <c r="B926" s="102" t="s">
        <v>309</v>
      </c>
      <c r="C926" s="103">
        <v>46034</v>
      </c>
      <c r="D926" s="102" t="s">
        <v>8694</v>
      </c>
      <c r="E926" s="102"/>
      <c r="F926" s="92">
        <v>-120</v>
      </c>
      <c r="G926" s="92">
        <f t="shared" si="15"/>
        <v>5123494.4200000027</v>
      </c>
    </row>
    <row r="927" spans="1:7" x14ac:dyDescent="0.2">
      <c r="A927" s="106"/>
      <c r="B927" s="102" t="s">
        <v>309</v>
      </c>
      <c r="C927" s="103">
        <v>46034</v>
      </c>
      <c r="D927" s="102" t="s">
        <v>8694</v>
      </c>
      <c r="E927" s="102"/>
      <c r="F927" s="92">
        <v>-36.799999999999997</v>
      </c>
      <c r="G927" s="92">
        <f t="shared" si="15"/>
        <v>5123457.6200000029</v>
      </c>
    </row>
    <row r="928" spans="1:7" x14ac:dyDescent="0.2">
      <c r="A928" s="106"/>
      <c r="B928" s="102" t="s">
        <v>309</v>
      </c>
      <c r="C928" s="103">
        <v>46034</v>
      </c>
      <c r="D928" s="102" t="s">
        <v>8695</v>
      </c>
      <c r="E928" s="102" t="s">
        <v>845</v>
      </c>
      <c r="F928" s="92">
        <v>1237.5</v>
      </c>
      <c r="G928" s="92">
        <f t="shared" si="15"/>
        <v>5124695.1200000029</v>
      </c>
    </row>
    <row r="929" spans="1:7" x14ac:dyDescent="0.2">
      <c r="A929" s="106"/>
      <c r="B929" s="102" t="s">
        <v>309</v>
      </c>
      <c r="C929" s="103">
        <v>46034</v>
      </c>
      <c r="D929" s="102" t="s">
        <v>8695</v>
      </c>
      <c r="E929" s="102" t="s">
        <v>845</v>
      </c>
      <c r="F929" s="92">
        <v>120</v>
      </c>
      <c r="G929" s="92">
        <f t="shared" si="15"/>
        <v>5124815.1200000029</v>
      </c>
    </row>
    <row r="930" spans="1:7" x14ac:dyDescent="0.2">
      <c r="A930" s="106"/>
      <c r="B930" s="102" t="s">
        <v>309</v>
      </c>
      <c r="C930" s="103">
        <v>46034</v>
      </c>
      <c r="D930" s="102" t="s">
        <v>8695</v>
      </c>
      <c r="E930" s="102" t="s">
        <v>845</v>
      </c>
      <c r="F930" s="92">
        <v>3870.9</v>
      </c>
      <c r="G930" s="92">
        <f t="shared" si="15"/>
        <v>5128686.0200000033</v>
      </c>
    </row>
    <row r="931" spans="1:7" x14ac:dyDescent="0.2">
      <c r="A931" s="106"/>
      <c r="B931" s="102" t="s">
        <v>309</v>
      </c>
      <c r="C931" s="103">
        <v>46034</v>
      </c>
      <c r="D931" s="102" t="s">
        <v>8695</v>
      </c>
      <c r="E931" s="102" t="s">
        <v>845</v>
      </c>
      <c r="F931" s="92">
        <v>294.39999999999998</v>
      </c>
      <c r="G931" s="92">
        <f t="shared" si="15"/>
        <v>5128980.4200000037</v>
      </c>
    </row>
    <row r="932" spans="1:7" x14ac:dyDescent="0.2">
      <c r="A932" s="106"/>
      <c r="B932" s="102" t="s">
        <v>309</v>
      </c>
      <c r="C932" s="103">
        <v>46034</v>
      </c>
      <c r="D932" s="102" t="s">
        <v>8695</v>
      </c>
      <c r="E932" s="102" t="s">
        <v>845</v>
      </c>
      <c r="F932" s="92">
        <v>36.799999999999997</v>
      </c>
      <c r="G932" s="92">
        <f t="shared" si="15"/>
        <v>5129017.2200000035</v>
      </c>
    </row>
    <row r="933" spans="1:7" x14ac:dyDescent="0.2">
      <c r="A933" s="106"/>
      <c r="B933" s="102" t="s">
        <v>309</v>
      </c>
      <c r="C933" s="103">
        <v>46034</v>
      </c>
      <c r="D933" s="102" t="s">
        <v>8695</v>
      </c>
      <c r="E933" s="102"/>
      <c r="F933" s="92">
        <v>-1237.5</v>
      </c>
      <c r="G933" s="92">
        <f t="shared" si="15"/>
        <v>5127779.7200000035</v>
      </c>
    </row>
    <row r="934" spans="1:7" x14ac:dyDescent="0.2">
      <c r="A934" s="106"/>
      <c r="B934" s="102" t="s">
        <v>309</v>
      </c>
      <c r="C934" s="103">
        <v>46034</v>
      </c>
      <c r="D934" s="102" t="s">
        <v>8695</v>
      </c>
      <c r="E934" s="102"/>
      <c r="F934" s="92">
        <v>-120</v>
      </c>
      <c r="G934" s="92">
        <f t="shared" si="15"/>
        <v>5127659.7200000035</v>
      </c>
    </row>
    <row r="935" spans="1:7" x14ac:dyDescent="0.2">
      <c r="A935" s="106"/>
      <c r="B935" s="102" t="s">
        <v>309</v>
      </c>
      <c r="C935" s="103">
        <v>46034</v>
      </c>
      <c r="D935" s="102" t="s">
        <v>8696</v>
      </c>
      <c r="E935" s="102" t="s">
        <v>8697</v>
      </c>
      <c r="F935" s="92">
        <v>727.6</v>
      </c>
      <c r="G935" s="92">
        <f t="shared" si="15"/>
        <v>5128387.3200000031</v>
      </c>
    </row>
    <row r="936" spans="1:7" x14ac:dyDescent="0.2">
      <c r="A936" s="106"/>
      <c r="B936" s="102" t="s">
        <v>309</v>
      </c>
      <c r="C936" s="103">
        <v>46034</v>
      </c>
      <c r="D936" s="102" t="s">
        <v>8696</v>
      </c>
      <c r="E936" s="102" t="s">
        <v>8697</v>
      </c>
      <c r="F936" s="92">
        <v>1067.5999999999999</v>
      </c>
      <c r="G936" s="92">
        <f t="shared" si="15"/>
        <v>5129454.9200000027</v>
      </c>
    </row>
    <row r="937" spans="1:7" x14ac:dyDescent="0.2">
      <c r="A937" s="106"/>
      <c r="B937" s="102" t="s">
        <v>1147</v>
      </c>
      <c r="C937" s="103">
        <v>46035</v>
      </c>
      <c r="D937" s="102" t="s">
        <v>8698</v>
      </c>
      <c r="E937" s="102"/>
      <c r="F937" s="92">
        <v>9.9499999999999993</v>
      </c>
      <c r="G937" s="92">
        <f t="shared" si="15"/>
        <v>5129464.8700000029</v>
      </c>
    </row>
    <row r="938" spans="1:7" x14ac:dyDescent="0.2">
      <c r="A938" s="106"/>
      <c r="B938" s="102" t="s">
        <v>1147</v>
      </c>
      <c r="C938" s="103">
        <v>46035</v>
      </c>
      <c r="D938" s="102" t="s">
        <v>8699</v>
      </c>
      <c r="E938" s="102"/>
      <c r="F938" s="92">
        <v>1396.49</v>
      </c>
      <c r="G938" s="92">
        <f t="shared" si="15"/>
        <v>5130861.3600000031</v>
      </c>
    </row>
    <row r="939" spans="1:7" x14ac:dyDescent="0.2">
      <c r="A939" s="106"/>
      <c r="B939" s="102" t="s">
        <v>1147</v>
      </c>
      <c r="C939" s="103">
        <v>46035</v>
      </c>
      <c r="D939" s="102" t="s">
        <v>8699</v>
      </c>
      <c r="E939" s="102"/>
      <c r="F939" s="92">
        <v>3242.24</v>
      </c>
      <c r="G939" s="92">
        <f t="shared" si="15"/>
        <v>5134103.6000000034</v>
      </c>
    </row>
    <row r="940" spans="1:7" x14ac:dyDescent="0.2">
      <c r="A940" s="106"/>
      <c r="B940" s="102" t="s">
        <v>1147</v>
      </c>
      <c r="C940" s="103">
        <v>46035</v>
      </c>
      <c r="D940" s="102" t="s">
        <v>8699</v>
      </c>
      <c r="E940" s="102"/>
      <c r="F940" s="92">
        <v>16172.8</v>
      </c>
      <c r="G940" s="92">
        <f t="shared" si="15"/>
        <v>5150276.4000000032</v>
      </c>
    </row>
    <row r="941" spans="1:7" x14ac:dyDescent="0.2">
      <c r="A941" s="106"/>
      <c r="B941" s="102" t="s">
        <v>1147</v>
      </c>
      <c r="C941" s="103">
        <v>46035</v>
      </c>
      <c r="D941" s="102" t="s">
        <v>8700</v>
      </c>
      <c r="E941" s="102"/>
      <c r="F941" s="92">
        <v>48528.01</v>
      </c>
      <c r="G941" s="92">
        <f t="shared" si="15"/>
        <v>5198804.4100000029</v>
      </c>
    </row>
    <row r="942" spans="1:7" x14ac:dyDescent="0.2">
      <c r="A942" s="106"/>
      <c r="B942" s="102" t="s">
        <v>1147</v>
      </c>
      <c r="C942" s="103">
        <v>46035</v>
      </c>
      <c r="D942" s="102" t="s">
        <v>8700</v>
      </c>
      <c r="E942" s="102"/>
      <c r="F942" s="92">
        <v>14500.39</v>
      </c>
      <c r="G942" s="92">
        <f t="shared" si="15"/>
        <v>5213304.8000000026</v>
      </c>
    </row>
    <row r="943" spans="1:7" x14ac:dyDescent="0.2">
      <c r="A943" s="106"/>
      <c r="B943" s="102" t="s">
        <v>1147</v>
      </c>
      <c r="C943" s="103">
        <v>46035</v>
      </c>
      <c r="D943" s="102" t="s">
        <v>8701</v>
      </c>
      <c r="E943" s="102"/>
      <c r="F943" s="92">
        <v>847.62</v>
      </c>
      <c r="G943" s="92">
        <f t="shared" si="15"/>
        <v>5214152.4200000027</v>
      </c>
    </row>
    <row r="944" spans="1:7" x14ac:dyDescent="0.2">
      <c r="A944" s="106"/>
      <c r="B944" s="102" t="s">
        <v>1147</v>
      </c>
      <c r="C944" s="103">
        <v>46035</v>
      </c>
      <c r="D944" s="102" t="s">
        <v>8701</v>
      </c>
      <c r="E944" s="102"/>
      <c r="F944" s="92">
        <v>884</v>
      </c>
      <c r="G944" s="92">
        <f t="shared" si="15"/>
        <v>5215036.4200000027</v>
      </c>
    </row>
    <row r="945" spans="1:7" x14ac:dyDescent="0.2">
      <c r="A945" s="106"/>
      <c r="B945" s="102" t="s">
        <v>1147</v>
      </c>
      <c r="C945" s="103">
        <v>46035</v>
      </c>
      <c r="D945" s="102" t="s">
        <v>8701</v>
      </c>
      <c r="E945" s="102"/>
      <c r="F945" s="92">
        <v>21800</v>
      </c>
      <c r="G945" s="92">
        <f t="shared" si="15"/>
        <v>5236836.4200000027</v>
      </c>
    </row>
    <row r="946" spans="1:7" x14ac:dyDescent="0.2">
      <c r="A946" s="106"/>
      <c r="B946" s="102" t="s">
        <v>1147</v>
      </c>
      <c r="C946" s="103">
        <v>46035</v>
      </c>
      <c r="D946" s="102" t="s">
        <v>8701</v>
      </c>
      <c r="E946" s="102"/>
      <c r="F946" s="92">
        <v>7235.2</v>
      </c>
      <c r="G946" s="92">
        <f t="shared" si="15"/>
        <v>5244071.6200000029</v>
      </c>
    </row>
    <row r="947" spans="1:7" x14ac:dyDescent="0.2">
      <c r="A947" s="106"/>
      <c r="B947" s="102" t="s">
        <v>1147</v>
      </c>
      <c r="C947" s="103">
        <v>46035</v>
      </c>
      <c r="D947" s="102" t="s">
        <v>8701</v>
      </c>
      <c r="E947" s="102"/>
      <c r="F947" s="92">
        <v>6060.48</v>
      </c>
      <c r="G947" s="92">
        <f t="shared" si="15"/>
        <v>5250132.1000000034</v>
      </c>
    </row>
    <row r="948" spans="1:7" x14ac:dyDescent="0.2">
      <c r="A948" s="106"/>
      <c r="B948" s="102" t="s">
        <v>1147</v>
      </c>
      <c r="C948" s="103">
        <v>46035</v>
      </c>
      <c r="D948" s="102" t="s">
        <v>8701</v>
      </c>
      <c r="E948" s="102"/>
      <c r="F948" s="92">
        <v>11074.4</v>
      </c>
      <c r="G948" s="92">
        <f t="shared" si="15"/>
        <v>5261206.5000000037</v>
      </c>
    </row>
    <row r="949" spans="1:7" x14ac:dyDescent="0.2">
      <c r="A949" s="106"/>
      <c r="B949" s="102" t="s">
        <v>1147</v>
      </c>
      <c r="C949" s="103">
        <v>46035</v>
      </c>
      <c r="D949" s="102" t="s">
        <v>8702</v>
      </c>
      <c r="E949" s="102"/>
      <c r="F949" s="92">
        <v>31157.1</v>
      </c>
      <c r="G949" s="92">
        <f t="shared" si="15"/>
        <v>5292363.6000000034</v>
      </c>
    </row>
    <row r="950" spans="1:7" x14ac:dyDescent="0.2">
      <c r="A950" s="106"/>
      <c r="B950" s="102" t="s">
        <v>1147</v>
      </c>
      <c r="C950" s="103">
        <v>46035</v>
      </c>
      <c r="D950" s="102" t="s">
        <v>8702</v>
      </c>
      <c r="E950" s="102"/>
      <c r="F950" s="92">
        <v>3289.41</v>
      </c>
      <c r="G950" s="92">
        <f t="shared" si="15"/>
        <v>5295653.0100000035</v>
      </c>
    </row>
    <row r="951" spans="1:7" x14ac:dyDescent="0.2">
      <c r="A951" s="106"/>
      <c r="B951" s="102" t="s">
        <v>1147</v>
      </c>
      <c r="C951" s="103">
        <v>46035</v>
      </c>
      <c r="D951" s="102" t="s">
        <v>8703</v>
      </c>
      <c r="E951" s="102"/>
      <c r="F951" s="92">
        <v>31503.29</v>
      </c>
      <c r="G951" s="92">
        <f t="shared" si="15"/>
        <v>5327156.3000000035</v>
      </c>
    </row>
    <row r="952" spans="1:7" x14ac:dyDescent="0.2">
      <c r="A952" s="106"/>
      <c r="B952" s="102" t="s">
        <v>1147</v>
      </c>
      <c r="C952" s="103">
        <v>46035</v>
      </c>
      <c r="D952" s="102" t="s">
        <v>8703</v>
      </c>
      <c r="E952" s="102"/>
      <c r="F952" s="92">
        <v>5458.86</v>
      </c>
      <c r="G952" s="92">
        <f t="shared" si="15"/>
        <v>5332615.1600000039</v>
      </c>
    </row>
    <row r="953" spans="1:7" x14ac:dyDescent="0.2">
      <c r="A953" s="106"/>
      <c r="B953" s="102" t="s">
        <v>1147</v>
      </c>
      <c r="C953" s="103">
        <v>46035</v>
      </c>
      <c r="D953" s="102" t="s">
        <v>8703</v>
      </c>
      <c r="E953" s="102"/>
      <c r="F953" s="92">
        <v>3775.2</v>
      </c>
      <c r="G953" s="92">
        <f t="shared" si="15"/>
        <v>5336390.3600000041</v>
      </c>
    </row>
    <row r="954" spans="1:7" x14ac:dyDescent="0.2">
      <c r="A954" s="106"/>
      <c r="B954" s="102" t="s">
        <v>1147</v>
      </c>
      <c r="C954" s="103">
        <v>46035</v>
      </c>
      <c r="D954" s="102" t="s">
        <v>8704</v>
      </c>
      <c r="E954" s="102"/>
      <c r="F954" s="92">
        <v>51928.5</v>
      </c>
      <c r="G954" s="92">
        <f t="shared" si="15"/>
        <v>5388318.8600000041</v>
      </c>
    </row>
    <row r="955" spans="1:7" x14ac:dyDescent="0.2">
      <c r="A955" s="106"/>
      <c r="B955" s="102" t="s">
        <v>1147</v>
      </c>
      <c r="C955" s="103">
        <v>46035</v>
      </c>
      <c r="D955" s="102" t="s">
        <v>8704</v>
      </c>
      <c r="E955" s="102"/>
      <c r="F955" s="92">
        <v>50889.93</v>
      </c>
      <c r="G955" s="92">
        <f t="shared" si="15"/>
        <v>5439208.7900000038</v>
      </c>
    </row>
    <row r="956" spans="1:7" x14ac:dyDescent="0.2">
      <c r="A956" s="106"/>
      <c r="B956" s="102" t="s">
        <v>1147</v>
      </c>
      <c r="C956" s="103">
        <v>46035</v>
      </c>
      <c r="D956" s="102" t="s">
        <v>8704</v>
      </c>
      <c r="E956" s="102"/>
      <c r="F956" s="92">
        <v>2136.42</v>
      </c>
      <c r="G956" s="92">
        <f t="shared" si="15"/>
        <v>5441345.2100000037</v>
      </c>
    </row>
    <row r="957" spans="1:7" x14ac:dyDescent="0.2">
      <c r="A957" s="106"/>
      <c r="B957" s="102" t="s">
        <v>1147</v>
      </c>
      <c r="C957" s="103">
        <v>46035</v>
      </c>
      <c r="D957" s="102" t="s">
        <v>8705</v>
      </c>
      <c r="E957" s="102"/>
      <c r="F957" s="92">
        <v>41449.800000000003</v>
      </c>
      <c r="G957" s="92">
        <f t="shared" si="15"/>
        <v>5482795.0100000035</v>
      </c>
    </row>
    <row r="958" spans="1:7" x14ac:dyDescent="0.2">
      <c r="A958" s="106"/>
      <c r="B958" s="102" t="s">
        <v>1147</v>
      </c>
      <c r="C958" s="103">
        <v>46035</v>
      </c>
      <c r="D958" s="102" t="s">
        <v>8705</v>
      </c>
      <c r="E958" s="102"/>
      <c r="F958" s="92">
        <v>1551.76</v>
      </c>
      <c r="G958" s="92">
        <f t="shared" si="15"/>
        <v>5484346.7700000033</v>
      </c>
    </row>
    <row r="959" spans="1:7" x14ac:dyDescent="0.2">
      <c r="A959" s="106"/>
      <c r="B959" s="102" t="s">
        <v>1147</v>
      </c>
      <c r="C959" s="103">
        <v>46035</v>
      </c>
      <c r="D959" s="102" t="s">
        <v>8705</v>
      </c>
      <c r="E959" s="102"/>
      <c r="F959" s="92">
        <v>-417.28</v>
      </c>
      <c r="G959" s="92">
        <f t="shared" si="15"/>
        <v>5483929.490000003</v>
      </c>
    </row>
    <row r="960" spans="1:7" x14ac:dyDescent="0.2">
      <c r="A960" s="106"/>
      <c r="B960" s="102" t="s">
        <v>306</v>
      </c>
      <c r="C960" s="103">
        <v>46035</v>
      </c>
      <c r="D960" s="102" t="s">
        <v>8706</v>
      </c>
      <c r="E960" s="102" t="s">
        <v>8707</v>
      </c>
      <c r="F960" s="92">
        <v>-9.9499999999999993</v>
      </c>
      <c r="G960" s="92">
        <f t="shared" si="15"/>
        <v>5483919.5400000028</v>
      </c>
    </row>
    <row r="961" spans="1:7" x14ac:dyDescent="0.2">
      <c r="A961" s="106"/>
      <c r="B961" s="102" t="s">
        <v>306</v>
      </c>
      <c r="C961" s="103">
        <v>46035</v>
      </c>
      <c r="D961" s="102" t="s">
        <v>8708</v>
      </c>
      <c r="E961" s="102" t="s">
        <v>8677</v>
      </c>
      <c r="F961" s="92">
        <v>-9949.18</v>
      </c>
      <c r="G961" s="92">
        <f t="shared" si="15"/>
        <v>5473970.3600000031</v>
      </c>
    </row>
    <row r="962" spans="1:7" x14ac:dyDescent="0.2">
      <c r="A962" s="106"/>
      <c r="B962" s="102" t="s">
        <v>306</v>
      </c>
      <c r="C962" s="103">
        <v>46035</v>
      </c>
      <c r="D962" s="102" t="s">
        <v>8709</v>
      </c>
      <c r="E962" s="102" t="s">
        <v>8710</v>
      </c>
      <c r="F962" s="92">
        <v>-1207.8</v>
      </c>
      <c r="G962" s="92">
        <f t="shared" si="15"/>
        <v>5472762.5600000033</v>
      </c>
    </row>
    <row r="963" spans="1:7" x14ac:dyDescent="0.2">
      <c r="A963" s="106"/>
      <c r="B963" s="102" t="s">
        <v>306</v>
      </c>
      <c r="C963" s="103">
        <v>46035</v>
      </c>
      <c r="D963" s="102" t="s">
        <v>8711</v>
      </c>
      <c r="E963" s="102" t="s">
        <v>1964</v>
      </c>
      <c r="F963" s="92">
        <v>-210.48</v>
      </c>
      <c r="G963" s="92">
        <f t="shared" si="15"/>
        <v>5472552.0800000029</v>
      </c>
    </row>
    <row r="964" spans="1:7" x14ac:dyDescent="0.2">
      <c r="A964" s="106"/>
      <c r="B964" s="102" t="s">
        <v>309</v>
      </c>
      <c r="C964" s="103">
        <v>46035</v>
      </c>
      <c r="D964" s="102" t="s">
        <v>8712</v>
      </c>
      <c r="E964" s="102" t="s">
        <v>845</v>
      </c>
      <c r="F964" s="92">
        <v>73.599999999999994</v>
      </c>
      <c r="G964" s="92">
        <f t="shared" si="15"/>
        <v>5472625.6800000025</v>
      </c>
    </row>
    <row r="965" spans="1:7" x14ac:dyDescent="0.2">
      <c r="A965" s="106"/>
      <c r="B965" s="102" t="s">
        <v>309</v>
      </c>
      <c r="C965" s="103">
        <v>46035</v>
      </c>
      <c r="D965" s="102" t="s">
        <v>8712</v>
      </c>
      <c r="E965" s="102" t="s">
        <v>845</v>
      </c>
      <c r="F965" s="92">
        <v>150</v>
      </c>
      <c r="G965" s="92">
        <f t="shared" si="15"/>
        <v>5472775.6800000025</v>
      </c>
    </row>
    <row r="966" spans="1:7" x14ac:dyDescent="0.2">
      <c r="A966" s="106"/>
      <c r="B966" s="102" t="s">
        <v>309</v>
      </c>
      <c r="C966" s="103">
        <v>46035</v>
      </c>
      <c r="D966" s="102" t="s">
        <v>8712</v>
      </c>
      <c r="E966" s="102"/>
      <c r="F966" s="92">
        <v>-45</v>
      </c>
      <c r="G966" s="92">
        <f t="shared" si="15"/>
        <v>5472730.6800000025</v>
      </c>
    </row>
    <row r="967" spans="1:7" x14ac:dyDescent="0.2">
      <c r="A967" s="106"/>
      <c r="B967" s="102" t="s">
        <v>309</v>
      </c>
      <c r="C967" s="103">
        <v>46035</v>
      </c>
      <c r="D967" s="102" t="s">
        <v>8712</v>
      </c>
      <c r="E967" s="102"/>
      <c r="F967" s="92">
        <v>-73.599999999999994</v>
      </c>
      <c r="G967" s="92">
        <f t="shared" si="15"/>
        <v>5472657.0800000029</v>
      </c>
    </row>
    <row r="968" spans="1:7" x14ac:dyDescent="0.2">
      <c r="A968" s="106"/>
      <c r="B968" s="102" t="s">
        <v>1147</v>
      </c>
      <c r="C968" s="103">
        <v>46036</v>
      </c>
      <c r="D968" s="102" t="s">
        <v>8713</v>
      </c>
      <c r="E968" s="102"/>
      <c r="F968" s="92">
        <v>1320</v>
      </c>
      <c r="G968" s="92">
        <f t="shared" si="15"/>
        <v>5473977.0800000029</v>
      </c>
    </row>
    <row r="969" spans="1:7" x14ac:dyDescent="0.2">
      <c r="A969" s="106"/>
      <c r="B969" s="102" t="s">
        <v>1147</v>
      </c>
      <c r="C969" s="103">
        <v>46036</v>
      </c>
      <c r="D969" s="102" t="s">
        <v>8714</v>
      </c>
      <c r="E969" s="102"/>
      <c r="F969" s="92">
        <v>288.55</v>
      </c>
      <c r="G969" s="92">
        <f t="shared" si="15"/>
        <v>5474265.6300000027</v>
      </c>
    </row>
    <row r="970" spans="1:7" x14ac:dyDescent="0.2">
      <c r="A970" s="106"/>
      <c r="B970" s="102" t="s">
        <v>306</v>
      </c>
      <c r="C970" s="103">
        <v>46036</v>
      </c>
      <c r="D970" s="102" t="s">
        <v>8715</v>
      </c>
      <c r="E970" s="102" t="s">
        <v>8707</v>
      </c>
      <c r="F970" s="92">
        <v>-288.55</v>
      </c>
      <c r="G970" s="92">
        <f t="shared" si="15"/>
        <v>5473977.0800000029</v>
      </c>
    </row>
    <row r="971" spans="1:7" x14ac:dyDescent="0.2">
      <c r="A971" s="106"/>
      <c r="B971" s="102" t="s">
        <v>306</v>
      </c>
      <c r="C971" s="103">
        <v>46036</v>
      </c>
      <c r="D971" s="102" t="s">
        <v>8716</v>
      </c>
      <c r="E971" s="102" t="s">
        <v>8717</v>
      </c>
      <c r="F971" s="92">
        <v>-141.44</v>
      </c>
      <c r="G971" s="92">
        <f t="shared" si="15"/>
        <v>5473835.6400000025</v>
      </c>
    </row>
    <row r="972" spans="1:7" x14ac:dyDescent="0.2">
      <c r="A972" s="106"/>
      <c r="B972" s="102" t="s">
        <v>309</v>
      </c>
      <c r="C972" s="103">
        <v>46036</v>
      </c>
      <c r="D972" s="102" t="s">
        <v>8718</v>
      </c>
      <c r="E972" s="102" t="s">
        <v>617</v>
      </c>
      <c r="F972" s="92">
        <v>22032.639999999999</v>
      </c>
      <c r="G972" s="92">
        <f t="shared" si="15"/>
        <v>5495868.2800000021</v>
      </c>
    </row>
    <row r="973" spans="1:7" x14ac:dyDescent="0.2">
      <c r="A973" s="106"/>
      <c r="B973" s="102" t="s">
        <v>309</v>
      </c>
      <c r="C973" s="103">
        <v>46036</v>
      </c>
      <c r="D973" s="102" t="s">
        <v>8719</v>
      </c>
      <c r="E973" s="102" t="s">
        <v>451</v>
      </c>
      <c r="F973" s="92">
        <v>27821.41</v>
      </c>
      <c r="G973" s="92">
        <f t="shared" ref="G973:G1036" si="16">G972+F973</f>
        <v>5523689.6900000023</v>
      </c>
    </row>
    <row r="974" spans="1:7" x14ac:dyDescent="0.2">
      <c r="A974" s="106"/>
      <c r="B974" s="102" t="s">
        <v>309</v>
      </c>
      <c r="C974" s="103">
        <v>46036</v>
      </c>
      <c r="D974" s="102" t="s">
        <v>8719</v>
      </c>
      <c r="E974" s="102"/>
      <c r="F974" s="92">
        <v>0.54</v>
      </c>
      <c r="G974" s="92">
        <f t="shared" si="16"/>
        <v>5523690.2300000023</v>
      </c>
    </row>
    <row r="975" spans="1:7" x14ac:dyDescent="0.2">
      <c r="A975" s="106"/>
      <c r="B975" s="102" t="s">
        <v>309</v>
      </c>
      <c r="C975" s="103">
        <v>46036</v>
      </c>
      <c r="D975" s="102" t="s">
        <v>8720</v>
      </c>
      <c r="E975" s="102" t="s">
        <v>617</v>
      </c>
      <c r="F975" s="92">
        <v>22032.639999999999</v>
      </c>
      <c r="G975" s="92">
        <f t="shared" si="16"/>
        <v>5545722.870000002</v>
      </c>
    </row>
    <row r="976" spans="1:7" x14ac:dyDescent="0.2">
      <c r="A976" s="106"/>
      <c r="B976" s="102" t="s">
        <v>309</v>
      </c>
      <c r="C976" s="103">
        <v>46036</v>
      </c>
      <c r="D976" s="102" t="s">
        <v>8721</v>
      </c>
      <c r="E976" s="102" t="s">
        <v>8722</v>
      </c>
      <c r="F976" s="92">
        <v>1800</v>
      </c>
      <c r="G976" s="92">
        <f t="shared" si="16"/>
        <v>5547522.870000002</v>
      </c>
    </row>
    <row r="977" spans="1:7" x14ac:dyDescent="0.2">
      <c r="A977" s="106"/>
      <c r="B977" s="102" t="s">
        <v>309</v>
      </c>
      <c r="C977" s="103">
        <v>46036</v>
      </c>
      <c r="D977" s="102" t="s">
        <v>8723</v>
      </c>
      <c r="E977" s="102" t="s">
        <v>620</v>
      </c>
      <c r="F977" s="92">
        <v>1120</v>
      </c>
      <c r="G977" s="92">
        <f t="shared" si="16"/>
        <v>5548642.870000002</v>
      </c>
    </row>
    <row r="978" spans="1:7" x14ac:dyDescent="0.2">
      <c r="A978" s="106"/>
      <c r="B978" s="102" t="s">
        <v>309</v>
      </c>
      <c r="C978" s="103">
        <v>46036</v>
      </c>
      <c r="D978" s="102" t="s">
        <v>8723</v>
      </c>
      <c r="E978" s="102" t="s">
        <v>620</v>
      </c>
      <c r="F978" s="92">
        <v>1142.4000000000001</v>
      </c>
      <c r="G978" s="92">
        <f t="shared" si="16"/>
        <v>5549785.2700000023</v>
      </c>
    </row>
    <row r="979" spans="1:7" x14ac:dyDescent="0.2">
      <c r="A979" s="106"/>
      <c r="B979" s="102" t="s">
        <v>309</v>
      </c>
      <c r="C979" s="103">
        <v>46036</v>
      </c>
      <c r="D979" s="102" t="s">
        <v>8723</v>
      </c>
      <c r="E979" s="102" t="s">
        <v>620</v>
      </c>
      <c r="F979" s="92">
        <v>4188.8</v>
      </c>
      <c r="G979" s="92">
        <f t="shared" si="16"/>
        <v>5553974.0700000022</v>
      </c>
    </row>
    <row r="980" spans="1:7" x14ac:dyDescent="0.2">
      <c r="A980" s="106"/>
      <c r="B980" s="102" t="s">
        <v>309</v>
      </c>
      <c r="C980" s="103">
        <v>46036</v>
      </c>
      <c r="D980" s="102" t="s">
        <v>8723</v>
      </c>
      <c r="E980" s="102" t="s">
        <v>620</v>
      </c>
      <c r="F980" s="92">
        <v>4188.8</v>
      </c>
      <c r="G980" s="92">
        <f t="shared" si="16"/>
        <v>5558162.870000002</v>
      </c>
    </row>
    <row r="981" spans="1:7" x14ac:dyDescent="0.2">
      <c r="A981" s="106"/>
      <c r="B981" s="102" t="s">
        <v>309</v>
      </c>
      <c r="C981" s="103">
        <v>46036</v>
      </c>
      <c r="D981" s="102" t="s">
        <v>8723</v>
      </c>
      <c r="E981" s="102" t="s">
        <v>620</v>
      </c>
      <c r="F981" s="92">
        <v>3449.6</v>
      </c>
      <c r="G981" s="92">
        <f t="shared" si="16"/>
        <v>5561612.4700000016</v>
      </c>
    </row>
    <row r="982" spans="1:7" x14ac:dyDescent="0.2">
      <c r="A982" s="106"/>
      <c r="B982" s="102" t="s">
        <v>309</v>
      </c>
      <c r="C982" s="103">
        <v>46036</v>
      </c>
      <c r="D982" s="102" t="s">
        <v>8723</v>
      </c>
      <c r="E982" s="102" t="s">
        <v>620</v>
      </c>
      <c r="F982" s="92">
        <v>896</v>
      </c>
      <c r="G982" s="92">
        <f t="shared" si="16"/>
        <v>5562508.4700000016</v>
      </c>
    </row>
    <row r="983" spans="1:7" x14ac:dyDescent="0.2">
      <c r="A983" s="106"/>
      <c r="B983" s="102" t="s">
        <v>309</v>
      </c>
      <c r="C983" s="103">
        <v>46036</v>
      </c>
      <c r="D983" s="102" t="s">
        <v>8723</v>
      </c>
      <c r="E983" s="102"/>
      <c r="F983" s="92">
        <v>-944</v>
      </c>
      <c r="G983" s="92">
        <f t="shared" si="16"/>
        <v>5561564.4700000016</v>
      </c>
    </row>
    <row r="984" spans="1:7" x14ac:dyDescent="0.2">
      <c r="A984" s="106"/>
      <c r="B984" s="102" t="s">
        <v>309</v>
      </c>
      <c r="C984" s="103">
        <v>46036</v>
      </c>
      <c r="D984" s="102" t="s">
        <v>8723</v>
      </c>
      <c r="E984" s="102"/>
      <c r="F984" s="92">
        <v>-878.4</v>
      </c>
      <c r="G984" s="92">
        <f t="shared" si="16"/>
        <v>5560686.0700000012</v>
      </c>
    </row>
    <row r="985" spans="1:7" x14ac:dyDescent="0.2">
      <c r="A985" s="106"/>
      <c r="B985" s="102" t="s">
        <v>309</v>
      </c>
      <c r="C985" s="103">
        <v>46036</v>
      </c>
      <c r="D985" s="102" t="s">
        <v>8723</v>
      </c>
      <c r="E985" s="102"/>
      <c r="F985" s="92">
        <v>-3220.8</v>
      </c>
      <c r="G985" s="92">
        <f t="shared" si="16"/>
        <v>5557465.2700000014</v>
      </c>
    </row>
    <row r="986" spans="1:7" x14ac:dyDescent="0.2">
      <c r="A986" s="106"/>
      <c r="B986" s="102" t="s">
        <v>309</v>
      </c>
      <c r="C986" s="103">
        <v>46036</v>
      </c>
      <c r="D986" s="102" t="s">
        <v>8723</v>
      </c>
      <c r="E986" s="102"/>
      <c r="F986" s="92">
        <v>-3220.8</v>
      </c>
      <c r="G986" s="92">
        <f t="shared" si="16"/>
        <v>5554244.4700000016</v>
      </c>
    </row>
    <row r="987" spans="1:7" x14ac:dyDescent="0.2">
      <c r="A987" s="106"/>
      <c r="B987" s="102" t="s">
        <v>309</v>
      </c>
      <c r="C987" s="103">
        <v>46036</v>
      </c>
      <c r="D987" s="102" t="s">
        <v>8723</v>
      </c>
      <c r="E987" s="102"/>
      <c r="F987" s="92">
        <v>422.4</v>
      </c>
      <c r="G987" s="92">
        <f t="shared" si="16"/>
        <v>5554666.870000002</v>
      </c>
    </row>
    <row r="988" spans="1:7" x14ac:dyDescent="0.2">
      <c r="A988" s="106"/>
      <c r="B988" s="102" t="s">
        <v>309</v>
      </c>
      <c r="C988" s="103">
        <v>46036</v>
      </c>
      <c r="D988" s="102" t="s">
        <v>8723</v>
      </c>
      <c r="E988" s="102"/>
      <c r="F988" s="92">
        <v>-16</v>
      </c>
      <c r="G988" s="92">
        <f t="shared" si="16"/>
        <v>5554650.870000002</v>
      </c>
    </row>
    <row r="989" spans="1:7" x14ac:dyDescent="0.2">
      <c r="A989" s="106"/>
      <c r="B989" s="102" t="s">
        <v>309</v>
      </c>
      <c r="C989" s="103">
        <v>46036</v>
      </c>
      <c r="D989" s="102" t="s">
        <v>8724</v>
      </c>
      <c r="E989" s="102" t="s">
        <v>620</v>
      </c>
      <c r="F989" s="92">
        <v>1904</v>
      </c>
      <c r="G989" s="92">
        <f t="shared" si="16"/>
        <v>5556554.870000002</v>
      </c>
    </row>
    <row r="990" spans="1:7" x14ac:dyDescent="0.2">
      <c r="A990" s="106"/>
      <c r="B990" s="102" t="s">
        <v>309</v>
      </c>
      <c r="C990" s="103">
        <v>46036</v>
      </c>
      <c r="D990" s="102" t="s">
        <v>8724</v>
      </c>
      <c r="E990" s="102" t="s">
        <v>620</v>
      </c>
      <c r="F990" s="92">
        <v>220</v>
      </c>
      <c r="G990" s="92">
        <f t="shared" si="16"/>
        <v>5556774.870000002</v>
      </c>
    </row>
    <row r="991" spans="1:7" x14ac:dyDescent="0.2">
      <c r="A991" s="106"/>
      <c r="B991" s="102" t="s">
        <v>309</v>
      </c>
      <c r="C991" s="103">
        <v>46036</v>
      </c>
      <c r="D991" s="102" t="s">
        <v>8724</v>
      </c>
      <c r="E991" s="102" t="s">
        <v>620</v>
      </c>
      <c r="F991" s="92">
        <v>240</v>
      </c>
      <c r="G991" s="92">
        <f t="shared" si="16"/>
        <v>5557014.870000002</v>
      </c>
    </row>
    <row r="992" spans="1:7" x14ac:dyDescent="0.2">
      <c r="A992" s="106"/>
      <c r="B992" s="102" t="s">
        <v>309</v>
      </c>
      <c r="C992" s="103">
        <v>46036</v>
      </c>
      <c r="D992" s="102" t="s">
        <v>8724</v>
      </c>
      <c r="E992" s="102" t="s">
        <v>620</v>
      </c>
      <c r="F992" s="92">
        <v>687.73</v>
      </c>
      <c r="G992" s="92">
        <f t="shared" si="16"/>
        <v>5557702.6000000024</v>
      </c>
    </row>
    <row r="993" spans="1:7" x14ac:dyDescent="0.2">
      <c r="A993" s="106"/>
      <c r="B993" s="102" t="s">
        <v>1147</v>
      </c>
      <c r="C993" s="103">
        <v>46037</v>
      </c>
      <c r="D993" s="102" t="s">
        <v>8725</v>
      </c>
      <c r="E993" s="102"/>
      <c r="F993" s="92">
        <v>5115.45</v>
      </c>
      <c r="G993" s="92">
        <f t="shared" si="16"/>
        <v>5562818.0500000026</v>
      </c>
    </row>
    <row r="994" spans="1:7" x14ac:dyDescent="0.2">
      <c r="A994" s="106"/>
      <c r="B994" s="102" t="s">
        <v>1147</v>
      </c>
      <c r="C994" s="103">
        <v>46037</v>
      </c>
      <c r="D994" s="102" t="s">
        <v>8725</v>
      </c>
      <c r="E994" s="102"/>
      <c r="F994" s="92">
        <v>258</v>
      </c>
      <c r="G994" s="92">
        <f t="shared" si="16"/>
        <v>5563076.0500000026</v>
      </c>
    </row>
    <row r="995" spans="1:7" x14ac:dyDescent="0.2">
      <c r="A995" s="106"/>
      <c r="B995" s="102" t="s">
        <v>1147</v>
      </c>
      <c r="C995" s="103">
        <v>46037</v>
      </c>
      <c r="D995" s="102" t="s">
        <v>8725</v>
      </c>
      <c r="E995" s="102"/>
      <c r="F995" s="92">
        <v>268.08</v>
      </c>
      <c r="G995" s="92">
        <f t="shared" si="16"/>
        <v>5563344.1300000027</v>
      </c>
    </row>
    <row r="996" spans="1:7" x14ac:dyDescent="0.2">
      <c r="A996" s="106"/>
      <c r="B996" s="102" t="s">
        <v>1147</v>
      </c>
      <c r="C996" s="103">
        <v>46037</v>
      </c>
      <c r="D996" s="102" t="s">
        <v>8726</v>
      </c>
      <c r="E996" s="102"/>
      <c r="F996" s="92">
        <v>347.5</v>
      </c>
      <c r="G996" s="92">
        <f t="shared" si="16"/>
        <v>5563691.6300000027</v>
      </c>
    </row>
    <row r="997" spans="1:7" x14ac:dyDescent="0.2">
      <c r="A997" s="106"/>
      <c r="B997" s="102" t="s">
        <v>306</v>
      </c>
      <c r="C997" s="103">
        <v>46037</v>
      </c>
      <c r="D997" s="102" t="s">
        <v>8727</v>
      </c>
      <c r="E997" s="102" t="s">
        <v>587</v>
      </c>
      <c r="F997" s="92">
        <v>-10.25</v>
      </c>
      <c r="G997" s="92">
        <f t="shared" si="16"/>
        <v>5563681.3800000027</v>
      </c>
    </row>
    <row r="998" spans="1:7" x14ac:dyDescent="0.2">
      <c r="A998" s="106"/>
      <c r="B998" s="102" t="s">
        <v>306</v>
      </c>
      <c r="C998" s="103">
        <v>46037</v>
      </c>
      <c r="D998" s="102" t="s">
        <v>8727</v>
      </c>
      <c r="E998" s="102" t="s">
        <v>587</v>
      </c>
      <c r="F998" s="92">
        <v>-0.65</v>
      </c>
      <c r="G998" s="92">
        <f t="shared" si="16"/>
        <v>5563680.7300000023</v>
      </c>
    </row>
    <row r="999" spans="1:7" x14ac:dyDescent="0.2">
      <c r="A999" s="106"/>
      <c r="B999" s="102" t="s">
        <v>306</v>
      </c>
      <c r="C999" s="103">
        <v>46037</v>
      </c>
      <c r="D999" s="102" t="s">
        <v>8728</v>
      </c>
      <c r="E999" s="102" t="s">
        <v>1749</v>
      </c>
      <c r="F999" s="92">
        <v>-589</v>
      </c>
      <c r="G999" s="92">
        <f t="shared" si="16"/>
        <v>5563091.7300000023</v>
      </c>
    </row>
    <row r="1000" spans="1:7" x14ac:dyDescent="0.2">
      <c r="A1000" s="106"/>
      <c r="B1000" s="102" t="s">
        <v>306</v>
      </c>
      <c r="C1000" s="103">
        <v>46037</v>
      </c>
      <c r="D1000" s="102" t="s">
        <v>8728</v>
      </c>
      <c r="E1000" s="102" t="s">
        <v>1749</v>
      </c>
      <c r="F1000" s="92">
        <v>-825</v>
      </c>
      <c r="G1000" s="92">
        <f t="shared" si="16"/>
        <v>5562266.7300000023</v>
      </c>
    </row>
    <row r="1001" spans="1:7" x14ac:dyDescent="0.2">
      <c r="A1001" s="106"/>
      <c r="B1001" s="102" t="s">
        <v>306</v>
      </c>
      <c r="C1001" s="103">
        <v>46037</v>
      </c>
      <c r="D1001" s="102" t="s">
        <v>8729</v>
      </c>
      <c r="E1001" s="102" t="s">
        <v>8730</v>
      </c>
      <c r="F1001" s="92">
        <v>-1399.3</v>
      </c>
      <c r="G1001" s="92">
        <f t="shared" si="16"/>
        <v>5560867.4300000025</v>
      </c>
    </row>
    <row r="1002" spans="1:7" x14ac:dyDescent="0.2">
      <c r="A1002" s="106"/>
      <c r="B1002" s="102" t="s">
        <v>306</v>
      </c>
      <c r="C1002" s="103">
        <v>46037</v>
      </c>
      <c r="D1002" s="102" t="s">
        <v>8729</v>
      </c>
      <c r="E1002" s="102" t="s">
        <v>8730</v>
      </c>
      <c r="F1002" s="92">
        <v>-440.65</v>
      </c>
      <c r="G1002" s="92">
        <f t="shared" si="16"/>
        <v>5560426.7800000021</v>
      </c>
    </row>
    <row r="1003" spans="1:7" x14ac:dyDescent="0.2">
      <c r="A1003" s="106"/>
      <c r="B1003" s="102" t="s">
        <v>306</v>
      </c>
      <c r="C1003" s="103">
        <v>46037</v>
      </c>
      <c r="D1003" s="102" t="s">
        <v>8729</v>
      </c>
      <c r="E1003" s="102" t="s">
        <v>8730</v>
      </c>
      <c r="F1003" s="92">
        <v>-3219.84</v>
      </c>
      <c r="G1003" s="92">
        <f t="shared" si="16"/>
        <v>5557206.9400000023</v>
      </c>
    </row>
    <row r="1004" spans="1:7" x14ac:dyDescent="0.2">
      <c r="A1004" s="106"/>
      <c r="B1004" s="102" t="s">
        <v>306</v>
      </c>
      <c r="C1004" s="103">
        <v>46037</v>
      </c>
      <c r="D1004" s="102" t="s">
        <v>8731</v>
      </c>
      <c r="E1004" s="102" t="s">
        <v>8732</v>
      </c>
      <c r="F1004" s="92">
        <v>-27325.9</v>
      </c>
      <c r="G1004" s="92">
        <f t="shared" si="16"/>
        <v>5529881.0400000019</v>
      </c>
    </row>
    <row r="1005" spans="1:7" x14ac:dyDescent="0.2">
      <c r="A1005" s="106"/>
      <c r="B1005" s="102" t="s">
        <v>306</v>
      </c>
      <c r="C1005" s="103">
        <v>46037</v>
      </c>
      <c r="D1005" s="102" t="s">
        <v>8733</v>
      </c>
      <c r="E1005" s="102" t="s">
        <v>8734</v>
      </c>
      <c r="F1005" s="92">
        <v>-520.46</v>
      </c>
      <c r="G1005" s="92">
        <f t="shared" si="16"/>
        <v>5529360.5800000019</v>
      </c>
    </row>
    <row r="1006" spans="1:7" x14ac:dyDescent="0.2">
      <c r="A1006" s="106"/>
      <c r="B1006" s="102" t="s">
        <v>306</v>
      </c>
      <c r="C1006" s="103">
        <v>46037</v>
      </c>
      <c r="D1006" s="102" t="s">
        <v>8735</v>
      </c>
      <c r="E1006" s="102" t="s">
        <v>8736</v>
      </c>
      <c r="F1006" s="92">
        <v>-770</v>
      </c>
      <c r="G1006" s="92">
        <f t="shared" si="16"/>
        <v>5528590.5800000019</v>
      </c>
    </row>
    <row r="1007" spans="1:7" x14ac:dyDescent="0.2">
      <c r="A1007" s="106"/>
      <c r="B1007" s="102" t="s">
        <v>306</v>
      </c>
      <c r="C1007" s="103">
        <v>46037</v>
      </c>
      <c r="D1007" s="102" t="s">
        <v>8737</v>
      </c>
      <c r="E1007" s="102" t="s">
        <v>1642</v>
      </c>
      <c r="F1007" s="92">
        <v>-5115.45</v>
      </c>
      <c r="G1007" s="92">
        <f t="shared" si="16"/>
        <v>5523475.1300000018</v>
      </c>
    </row>
    <row r="1008" spans="1:7" x14ac:dyDescent="0.2">
      <c r="A1008" s="106"/>
      <c r="B1008" s="102" t="s">
        <v>306</v>
      </c>
      <c r="C1008" s="103">
        <v>46037</v>
      </c>
      <c r="D1008" s="102" t="s">
        <v>8737</v>
      </c>
      <c r="E1008" s="102" t="s">
        <v>1642</v>
      </c>
      <c r="F1008" s="92">
        <v>-1793.1</v>
      </c>
      <c r="G1008" s="92">
        <f t="shared" si="16"/>
        <v>5521682.0300000021</v>
      </c>
    </row>
    <row r="1009" spans="1:7" x14ac:dyDescent="0.2">
      <c r="A1009" s="106"/>
      <c r="B1009" s="102" t="s">
        <v>306</v>
      </c>
      <c r="C1009" s="103">
        <v>46037</v>
      </c>
      <c r="D1009" s="102" t="s">
        <v>8737</v>
      </c>
      <c r="E1009" s="102" t="s">
        <v>1642</v>
      </c>
      <c r="F1009" s="92">
        <v>-1333</v>
      </c>
      <c r="G1009" s="92">
        <f t="shared" si="16"/>
        <v>5520349.0300000021</v>
      </c>
    </row>
    <row r="1010" spans="1:7" x14ac:dyDescent="0.2">
      <c r="A1010" s="106"/>
      <c r="B1010" s="102" t="s">
        <v>306</v>
      </c>
      <c r="C1010" s="103">
        <v>46037</v>
      </c>
      <c r="D1010" s="102" t="s">
        <v>8737</v>
      </c>
      <c r="E1010" s="102" t="s">
        <v>1642</v>
      </c>
      <c r="F1010" s="92">
        <v>-268.08</v>
      </c>
      <c r="G1010" s="92">
        <f t="shared" si="16"/>
        <v>5520080.950000002</v>
      </c>
    </row>
    <row r="1011" spans="1:7" x14ac:dyDescent="0.2">
      <c r="A1011" s="106"/>
      <c r="B1011" s="102" t="s">
        <v>309</v>
      </c>
      <c r="C1011" s="103">
        <v>46037</v>
      </c>
      <c r="D1011" s="102" t="s">
        <v>8738</v>
      </c>
      <c r="E1011" s="102" t="s">
        <v>617</v>
      </c>
      <c r="F1011" s="92">
        <v>22032.639999999999</v>
      </c>
      <c r="G1011" s="92">
        <f t="shared" si="16"/>
        <v>5542113.5900000017</v>
      </c>
    </row>
    <row r="1012" spans="1:7" x14ac:dyDescent="0.2">
      <c r="A1012" s="106"/>
      <c r="B1012" s="102" t="s">
        <v>309</v>
      </c>
      <c r="C1012" s="103">
        <v>46037</v>
      </c>
      <c r="D1012" s="102" t="s">
        <v>8739</v>
      </c>
      <c r="E1012" s="102" t="s">
        <v>617</v>
      </c>
      <c r="F1012" s="92">
        <v>22032.639999999999</v>
      </c>
      <c r="G1012" s="92">
        <f t="shared" si="16"/>
        <v>5564146.2300000014</v>
      </c>
    </row>
    <row r="1013" spans="1:7" x14ac:dyDescent="0.2">
      <c r="A1013" s="106"/>
      <c r="B1013" s="102" t="s">
        <v>309</v>
      </c>
      <c r="C1013" s="103">
        <v>46037</v>
      </c>
      <c r="D1013" s="102" t="s">
        <v>8740</v>
      </c>
      <c r="E1013" s="102" t="s">
        <v>620</v>
      </c>
      <c r="F1013" s="92">
        <v>47200</v>
      </c>
      <c r="G1013" s="92">
        <f t="shared" si="16"/>
        <v>5611346.2300000014</v>
      </c>
    </row>
    <row r="1014" spans="1:7" x14ac:dyDescent="0.2">
      <c r="A1014" s="106"/>
      <c r="B1014" s="102" t="s">
        <v>309</v>
      </c>
      <c r="C1014" s="103">
        <v>46037</v>
      </c>
      <c r="D1014" s="102" t="s">
        <v>8740</v>
      </c>
      <c r="E1014" s="102"/>
      <c r="F1014" s="92">
        <v>-29500</v>
      </c>
      <c r="G1014" s="92">
        <f t="shared" si="16"/>
        <v>5581846.2300000014</v>
      </c>
    </row>
    <row r="1015" spans="1:7" x14ac:dyDescent="0.2">
      <c r="A1015" s="106"/>
      <c r="B1015" s="102" t="s">
        <v>309</v>
      </c>
      <c r="C1015" s="103">
        <v>46037</v>
      </c>
      <c r="D1015" s="102" t="s">
        <v>8741</v>
      </c>
      <c r="E1015" s="102" t="s">
        <v>673</v>
      </c>
      <c r="F1015" s="92">
        <v>26543.599999999999</v>
      </c>
      <c r="G1015" s="92">
        <f t="shared" si="16"/>
        <v>5608389.830000001</v>
      </c>
    </row>
    <row r="1016" spans="1:7" x14ac:dyDescent="0.2">
      <c r="A1016" s="106"/>
      <c r="B1016" s="102" t="s">
        <v>309</v>
      </c>
      <c r="C1016" s="103">
        <v>46037</v>
      </c>
      <c r="D1016" s="102" t="s">
        <v>8741</v>
      </c>
      <c r="E1016" s="102"/>
      <c r="F1016" s="92">
        <v>1724.84</v>
      </c>
      <c r="G1016" s="92">
        <f t="shared" si="16"/>
        <v>5610114.6700000009</v>
      </c>
    </row>
    <row r="1017" spans="1:7" x14ac:dyDescent="0.2">
      <c r="A1017" s="106"/>
      <c r="B1017" s="102" t="s">
        <v>309</v>
      </c>
      <c r="C1017" s="103">
        <v>46037</v>
      </c>
      <c r="D1017" s="102" t="s">
        <v>8741</v>
      </c>
      <c r="E1017" s="102"/>
      <c r="F1017" s="92">
        <v>-502.8</v>
      </c>
      <c r="G1017" s="92">
        <f t="shared" si="16"/>
        <v>5609611.870000001</v>
      </c>
    </row>
    <row r="1018" spans="1:7" x14ac:dyDescent="0.2">
      <c r="A1018" s="106"/>
      <c r="B1018" s="102" t="s">
        <v>309</v>
      </c>
      <c r="C1018" s="103">
        <v>46037</v>
      </c>
      <c r="D1018" s="102" t="s">
        <v>8742</v>
      </c>
      <c r="E1018" s="102" t="s">
        <v>673</v>
      </c>
      <c r="F1018" s="92">
        <v>2654.36</v>
      </c>
      <c r="G1018" s="92">
        <f t="shared" si="16"/>
        <v>5612266.2300000014</v>
      </c>
    </row>
    <row r="1019" spans="1:7" x14ac:dyDescent="0.2">
      <c r="A1019" s="106"/>
      <c r="B1019" s="102" t="s">
        <v>309</v>
      </c>
      <c r="C1019" s="103">
        <v>46037</v>
      </c>
      <c r="D1019" s="102" t="s">
        <v>8742</v>
      </c>
      <c r="E1019" s="102"/>
      <c r="F1019" s="92">
        <v>-50.28</v>
      </c>
      <c r="G1019" s="92">
        <f t="shared" si="16"/>
        <v>5612215.9500000011</v>
      </c>
    </row>
    <row r="1020" spans="1:7" x14ac:dyDescent="0.2">
      <c r="A1020" s="106"/>
      <c r="B1020" s="102" t="s">
        <v>309</v>
      </c>
      <c r="C1020" s="103">
        <v>46037</v>
      </c>
      <c r="D1020" s="102" t="s">
        <v>8742</v>
      </c>
      <c r="E1020" s="102"/>
      <c r="F1020" s="92">
        <v>13.45</v>
      </c>
      <c r="G1020" s="92">
        <f t="shared" si="16"/>
        <v>5612229.4000000013</v>
      </c>
    </row>
    <row r="1021" spans="1:7" x14ac:dyDescent="0.2">
      <c r="A1021" s="106"/>
      <c r="B1021" s="102" t="s">
        <v>309</v>
      </c>
      <c r="C1021" s="103">
        <v>46037</v>
      </c>
      <c r="D1021" s="102" t="s">
        <v>8743</v>
      </c>
      <c r="E1021" s="102" t="s">
        <v>8744</v>
      </c>
      <c r="F1021" s="92">
        <v>3898.44</v>
      </c>
      <c r="G1021" s="92">
        <f t="shared" si="16"/>
        <v>5616127.8400000017</v>
      </c>
    </row>
    <row r="1022" spans="1:7" x14ac:dyDescent="0.2">
      <c r="A1022" s="106"/>
      <c r="B1022" s="102" t="s">
        <v>309</v>
      </c>
      <c r="C1022" s="103">
        <v>46037</v>
      </c>
      <c r="D1022" s="102" t="s">
        <v>8745</v>
      </c>
      <c r="E1022" s="102" t="s">
        <v>8744</v>
      </c>
      <c r="F1022" s="92">
        <v>1732.33</v>
      </c>
      <c r="G1022" s="92">
        <f t="shared" si="16"/>
        <v>5617860.1700000018</v>
      </c>
    </row>
    <row r="1023" spans="1:7" x14ac:dyDescent="0.2">
      <c r="A1023" s="106"/>
      <c r="B1023" s="102" t="s">
        <v>309</v>
      </c>
      <c r="C1023" s="103">
        <v>46037</v>
      </c>
      <c r="D1023" s="102" t="s">
        <v>8746</v>
      </c>
      <c r="E1023" s="102" t="s">
        <v>8747</v>
      </c>
      <c r="F1023" s="92">
        <v>430.5</v>
      </c>
      <c r="G1023" s="92">
        <f t="shared" si="16"/>
        <v>5618290.6700000018</v>
      </c>
    </row>
    <row r="1024" spans="1:7" x14ac:dyDescent="0.2">
      <c r="A1024" s="106"/>
      <c r="B1024" s="102" t="s">
        <v>309</v>
      </c>
      <c r="C1024" s="103">
        <v>46037</v>
      </c>
      <c r="D1024" s="102" t="s">
        <v>8746</v>
      </c>
      <c r="E1024" s="102" t="s">
        <v>8747</v>
      </c>
      <c r="F1024" s="92">
        <v>45.5</v>
      </c>
      <c r="G1024" s="92">
        <f t="shared" si="16"/>
        <v>5618336.1700000018</v>
      </c>
    </row>
    <row r="1025" spans="1:7" x14ac:dyDescent="0.2">
      <c r="A1025" s="106"/>
      <c r="B1025" s="102" t="s">
        <v>309</v>
      </c>
      <c r="C1025" s="103">
        <v>46037</v>
      </c>
      <c r="D1025" s="102" t="s">
        <v>8748</v>
      </c>
      <c r="E1025" s="102" t="s">
        <v>8747</v>
      </c>
      <c r="F1025" s="92">
        <v>589</v>
      </c>
      <c r="G1025" s="92">
        <f t="shared" si="16"/>
        <v>5618925.1700000018</v>
      </c>
    </row>
    <row r="1026" spans="1:7" x14ac:dyDescent="0.2">
      <c r="A1026" s="106"/>
      <c r="B1026" s="102" t="s">
        <v>309</v>
      </c>
      <c r="C1026" s="103">
        <v>46037</v>
      </c>
      <c r="D1026" s="102" t="s">
        <v>8748</v>
      </c>
      <c r="E1026" s="102" t="s">
        <v>8747</v>
      </c>
      <c r="F1026" s="92">
        <v>825</v>
      </c>
      <c r="G1026" s="92">
        <f t="shared" si="16"/>
        <v>5619750.1700000018</v>
      </c>
    </row>
    <row r="1027" spans="1:7" x14ac:dyDescent="0.2">
      <c r="A1027" s="106"/>
      <c r="B1027" s="102" t="s">
        <v>309</v>
      </c>
      <c r="C1027" s="103">
        <v>46037</v>
      </c>
      <c r="D1027" s="102" t="s">
        <v>8749</v>
      </c>
      <c r="E1027" s="102" t="s">
        <v>8747</v>
      </c>
      <c r="F1027" s="92">
        <v>1399.3</v>
      </c>
      <c r="G1027" s="92">
        <f t="shared" si="16"/>
        <v>5621149.4700000016</v>
      </c>
    </row>
    <row r="1028" spans="1:7" x14ac:dyDescent="0.2">
      <c r="A1028" s="106"/>
      <c r="B1028" s="102" t="s">
        <v>309</v>
      </c>
      <c r="C1028" s="103">
        <v>46037</v>
      </c>
      <c r="D1028" s="102" t="s">
        <v>8749</v>
      </c>
      <c r="E1028" s="102" t="s">
        <v>8747</v>
      </c>
      <c r="F1028" s="92">
        <v>440.65</v>
      </c>
      <c r="G1028" s="92">
        <f t="shared" si="16"/>
        <v>5621590.120000002</v>
      </c>
    </row>
    <row r="1029" spans="1:7" x14ac:dyDescent="0.2">
      <c r="A1029" s="106"/>
      <c r="B1029" s="102" t="s">
        <v>309</v>
      </c>
      <c r="C1029" s="103">
        <v>46037</v>
      </c>
      <c r="D1029" s="102" t="s">
        <v>8749</v>
      </c>
      <c r="E1029" s="102" t="s">
        <v>8747</v>
      </c>
      <c r="F1029" s="92">
        <v>3219.84</v>
      </c>
      <c r="G1029" s="92">
        <f t="shared" si="16"/>
        <v>5624809.9600000018</v>
      </c>
    </row>
    <row r="1030" spans="1:7" x14ac:dyDescent="0.2">
      <c r="A1030" s="106"/>
      <c r="B1030" s="102" t="s">
        <v>309</v>
      </c>
      <c r="C1030" s="103">
        <v>46037</v>
      </c>
      <c r="D1030" s="102" t="s">
        <v>8750</v>
      </c>
      <c r="E1030" s="102" t="s">
        <v>8747</v>
      </c>
      <c r="F1030" s="92">
        <v>27325.9</v>
      </c>
      <c r="G1030" s="92">
        <f t="shared" si="16"/>
        <v>5652135.8600000022</v>
      </c>
    </row>
    <row r="1031" spans="1:7" x14ac:dyDescent="0.2">
      <c r="A1031" s="106"/>
      <c r="B1031" s="102" t="s">
        <v>309</v>
      </c>
      <c r="C1031" s="103">
        <v>46037</v>
      </c>
      <c r="D1031" s="102" t="s">
        <v>8751</v>
      </c>
      <c r="E1031" s="102" t="s">
        <v>620</v>
      </c>
      <c r="F1031" s="92">
        <v>9440</v>
      </c>
      <c r="G1031" s="92">
        <f t="shared" si="16"/>
        <v>5661575.8600000022</v>
      </c>
    </row>
    <row r="1032" spans="1:7" x14ac:dyDescent="0.2">
      <c r="A1032" s="106"/>
      <c r="B1032" s="102" t="s">
        <v>309</v>
      </c>
      <c r="C1032" s="103">
        <v>46038</v>
      </c>
      <c r="D1032" s="102" t="s">
        <v>8752</v>
      </c>
      <c r="E1032" s="102" t="s">
        <v>617</v>
      </c>
      <c r="F1032" s="92">
        <v>22032.639999999999</v>
      </c>
      <c r="G1032" s="92">
        <f t="shared" si="16"/>
        <v>5683608.5000000019</v>
      </c>
    </row>
    <row r="1033" spans="1:7" x14ac:dyDescent="0.2">
      <c r="A1033" s="106"/>
      <c r="B1033" s="102" t="s">
        <v>309</v>
      </c>
      <c r="C1033" s="103">
        <v>46038</v>
      </c>
      <c r="D1033" s="102" t="s">
        <v>8753</v>
      </c>
      <c r="E1033" s="102" t="s">
        <v>624</v>
      </c>
      <c r="F1033" s="92">
        <v>22068.75</v>
      </c>
      <c r="G1033" s="92">
        <f t="shared" si="16"/>
        <v>5705677.2500000019</v>
      </c>
    </row>
    <row r="1034" spans="1:7" x14ac:dyDescent="0.2">
      <c r="A1034" s="106"/>
      <c r="B1034" s="102" t="s">
        <v>309</v>
      </c>
      <c r="C1034" s="103">
        <v>46038</v>
      </c>
      <c r="D1034" s="102" t="s">
        <v>8753</v>
      </c>
      <c r="E1034" s="102" t="s">
        <v>624</v>
      </c>
      <c r="F1034" s="92">
        <v>13054.81</v>
      </c>
      <c r="G1034" s="92">
        <f t="shared" si="16"/>
        <v>5718732.0600000015</v>
      </c>
    </row>
    <row r="1035" spans="1:7" x14ac:dyDescent="0.2">
      <c r="A1035" s="106"/>
      <c r="B1035" s="102" t="s">
        <v>309</v>
      </c>
      <c r="C1035" s="103">
        <v>46038</v>
      </c>
      <c r="D1035" s="102" t="s">
        <v>8753</v>
      </c>
      <c r="E1035" s="102" t="s">
        <v>624</v>
      </c>
      <c r="F1035" s="92">
        <v>7397.73</v>
      </c>
      <c r="G1035" s="92">
        <f t="shared" si="16"/>
        <v>5726129.7900000019</v>
      </c>
    </row>
    <row r="1036" spans="1:7" x14ac:dyDescent="0.2">
      <c r="A1036" s="106"/>
      <c r="B1036" s="102" t="s">
        <v>309</v>
      </c>
      <c r="C1036" s="103">
        <v>46038</v>
      </c>
      <c r="D1036" s="102" t="s">
        <v>8753</v>
      </c>
      <c r="E1036" s="102" t="s">
        <v>624</v>
      </c>
      <c r="F1036" s="92">
        <v>7397.73</v>
      </c>
      <c r="G1036" s="92">
        <f t="shared" si="16"/>
        <v>5733527.5200000023</v>
      </c>
    </row>
    <row r="1037" spans="1:7" x14ac:dyDescent="0.2">
      <c r="A1037" s="106"/>
      <c r="B1037" s="102" t="s">
        <v>309</v>
      </c>
      <c r="C1037" s="103">
        <v>46038</v>
      </c>
      <c r="D1037" s="102" t="s">
        <v>8753</v>
      </c>
      <c r="E1037" s="102" t="s">
        <v>624</v>
      </c>
      <c r="F1037" s="92">
        <v>809.07</v>
      </c>
      <c r="G1037" s="92">
        <f t="shared" ref="G1037:G1100" si="17">G1036+F1037</f>
        <v>5734336.5900000026</v>
      </c>
    </row>
    <row r="1038" spans="1:7" x14ac:dyDescent="0.2">
      <c r="A1038" s="106"/>
      <c r="B1038" s="102" t="s">
        <v>309</v>
      </c>
      <c r="C1038" s="103">
        <v>46038</v>
      </c>
      <c r="D1038" s="102" t="s">
        <v>8753</v>
      </c>
      <c r="E1038" s="102" t="s">
        <v>624</v>
      </c>
      <c r="F1038" s="92">
        <v>366.02</v>
      </c>
      <c r="G1038" s="92">
        <f t="shared" si="17"/>
        <v>5734702.6100000022</v>
      </c>
    </row>
    <row r="1039" spans="1:7" x14ac:dyDescent="0.2">
      <c r="A1039" s="106"/>
      <c r="B1039" s="102" t="s">
        <v>309</v>
      </c>
      <c r="C1039" s="103">
        <v>46038</v>
      </c>
      <c r="D1039" s="102" t="s">
        <v>8753</v>
      </c>
      <c r="E1039" s="102" t="s">
        <v>624</v>
      </c>
      <c r="F1039" s="92">
        <v>207.41</v>
      </c>
      <c r="G1039" s="92">
        <f t="shared" si="17"/>
        <v>5734910.0200000023</v>
      </c>
    </row>
    <row r="1040" spans="1:7" x14ac:dyDescent="0.2">
      <c r="A1040" s="106"/>
      <c r="B1040" s="102" t="s">
        <v>309</v>
      </c>
      <c r="C1040" s="103">
        <v>46038</v>
      </c>
      <c r="D1040" s="102" t="s">
        <v>8753</v>
      </c>
      <c r="E1040" s="102" t="s">
        <v>624</v>
      </c>
      <c r="F1040" s="92">
        <v>207.41</v>
      </c>
      <c r="G1040" s="92">
        <f t="shared" si="17"/>
        <v>5735117.4300000025</v>
      </c>
    </row>
    <row r="1041" spans="1:7" x14ac:dyDescent="0.2">
      <c r="A1041" s="106"/>
      <c r="B1041" s="102" t="s">
        <v>309</v>
      </c>
      <c r="C1041" s="103">
        <v>46038</v>
      </c>
      <c r="D1041" s="102" t="s">
        <v>8753</v>
      </c>
      <c r="E1041" s="102" t="s">
        <v>624</v>
      </c>
      <c r="F1041" s="92">
        <v>533.78</v>
      </c>
      <c r="G1041" s="92">
        <f t="shared" si="17"/>
        <v>5735651.2100000028</v>
      </c>
    </row>
    <row r="1042" spans="1:7" x14ac:dyDescent="0.2">
      <c r="A1042" s="106"/>
      <c r="B1042" s="102" t="s">
        <v>309</v>
      </c>
      <c r="C1042" s="103">
        <v>46038</v>
      </c>
      <c r="D1042" s="102" t="s">
        <v>8753</v>
      </c>
      <c r="E1042" s="102" t="s">
        <v>624</v>
      </c>
      <c r="F1042" s="92">
        <v>284.68</v>
      </c>
      <c r="G1042" s="92">
        <f t="shared" si="17"/>
        <v>5735935.8900000025</v>
      </c>
    </row>
    <row r="1043" spans="1:7" x14ac:dyDescent="0.2">
      <c r="A1043" s="106"/>
      <c r="B1043" s="102" t="s">
        <v>309</v>
      </c>
      <c r="C1043" s="103">
        <v>46038</v>
      </c>
      <c r="D1043" s="102" t="s">
        <v>8753</v>
      </c>
      <c r="E1043" s="102" t="s">
        <v>624</v>
      </c>
      <c r="F1043" s="92">
        <v>284.68</v>
      </c>
      <c r="G1043" s="92">
        <f t="shared" si="17"/>
        <v>5736220.5700000022</v>
      </c>
    </row>
    <row r="1044" spans="1:7" x14ac:dyDescent="0.2">
      <c r="A1044" s="106"/>
      <c r="B1044" s="102" t="s">
        <v>309</v>
      </c>
      <c r="C1044" s="103">
        <v>46038</v>
      </c>
      <c r="D1044" s="102" t="s">
        <v>8753</v>
      </c>
      <c r="E1044" s="102" t="s">
        <v>624</v>
      </c>
      <c r="F1044" s="92">
        <v>2000</v>
      </c>
      <c r="G1044" s="92">
        <f t="shared" si="17"/>
        <v>5738220.5700000022</v>
      </c>
    </row>
    <row r="1045" spans="1:7" x14ac:dyDescent="0.2">
      <c r="A1045" s="106"/>
      <c r="B1045" s="102" t="s">
        <v>309</v>
      </c>
      <c r="C1045" s="103">
        <v>46038</v>
      </c>
      <c r="D1045" s="102" t="s">
        <v>8753</v>
      </c>
      <c r="E1045" s="102" t="s">
        <v>624</v>
      </c>
      <c r="F1045" s="92">
        <v>2760</v>
      </c>
      <c r="G1045" s="92">
        <f t="shared" si="17"/>
        <v>5740980.5700000022</v>
      </c>
    </row>
    <row r="1046" spans="1:7" x14ac:dyDescent="0.2">
      <c r="A1046" s="106"/>
      <c r="B1046" s="102" t="s">
        <v>309</v>
      </c>
      <c r="C1046" s="103">
        <v>46038</v>
      </c>
      <c r="D1046" s="102" t="s">
        <v>8753</v>
      </c>
      <c r="E1046" s="102" t="s">
        <v>624</v>
      </c>
      <c r="F1046" s="92">
        <v>1035</v>
      </c>
      <c r="G1046" s="92">
        <f t="shared" si="17"/>
        <v>5742015.5700000022</v>
      </c>
    </row>
    <row r="1047" spans="1:7" x14ac:dyDescent="0.2">
      <c r="A1047" s="106"/>
      <c r="B1047" s="102" t="s">
        <v>309</v>
      </c>
      <c r="C1047" s="103">
        <v>46038</v>
      </c>
      <c r="D1047" s="102" t="s">
        <v>8753</v>
      </c>
      <c r="E1047" s="102"/>
      <c r="F1047" s="92">
        <v>-1035</v>
      </c>
      <c r="G1047" s="92">
        <f t="shared" si="17"/>
        <v>5740980.5700000022</v>
      </c>
    </row>
    <row r="1048" spans="1:7" x14ac:dyDescent="0.2">
      <c r="A1048" s="106"/>
      <c r="B1048" s="102" t="s">
        <v>309</v>
      </c>
      <c r="C1048" s="103">
        <v>46038</v>
      </c>
      <c r="D1048" s="102" t="s">
        <v>8753</v>
      </c>
      <c r="E1048" s="102"/>
      <c r="F1048" s="92">
        <v>-2760</v>
      </c>
      <c r="G1048" s="92">
        <f t="shared" si="17"/>
        <v>5738220.5700000022</v>
      </c>
    </row>
    <row r="1049" spans="1:7" x14ac:dyDescent="0.2">
      <c r="A1049" s="106"/>
      <c r="B1049" s="102" t="s">
        <v>309</v>
      </c>
      <c r="C1049" s="103">
        <v>46038</v>
      </c>
      <c r="D1049" s="102" t="s">
        <v>8753</v>
      </c>
      <c r="E1049" s="102"/>
      <c r="F1049" s="92">
        <v>-22068.75</v>
      </c>
      <c r="G1049" s="92">
        <f t="shared" si="17"/>
        <v>5716151.8200000022</v>
      </c>
    </row>
    <row r="1050" spans="1:7" x14ac:dyDescent="0.2">
      <c r="A1050" s="106"/>
      <c r="B1050" s="102" t="s">
        <v>309</v>
      </c>
      <c r="C1050" s="103">
        <v>46038</v>
      </c>
      <c r="D1050" s="102" t="s">
        <v>8753</v>
      </c>
      <c r="E1050" s="102"/>
      <c r="F1050" s="92">
        <v>-13054.81</v>
      </c>
      <c r="G1050" s="92">
        <f t="shared" si="17"/>
        <v>5703097.0100000026</v>
      </c>
    </row>
    <row r="1051" spans="1:7" x14ac:dyDescent="0.2">
      <c r="A1051" s="106"/>
      <c r="B1051" s="102" t="s">
        <v>309</v>
      </c>
      <c r="C1051" s="103">
        <v>46038</v>
      </c>
      <c r="D1051" s="102" t="s">
        <v>8753</v>
      </c>
      <c r="E1051" s="102"/>
      <c r="F1051" s="92">
        <v>-7397.73</v>
      </c>
      <c r="G1051" s="92">
        <f t="shared" si="17"/>
        <v>5695699.2800000021</v>
      </c>
    </row>
    <row r="1052" spans="1:7" x14ac:dyDescent="0.2">
      <c r="A1052" s="106"/>
      <c r="B1052" s="102" t="s">
        <v>309</v>
      </c>
      <c r="C1052" s="103">
        <v>46038</v>
      </c>
      <c r="D1052" s="102" t="s">
        <v>8753</v>
      </c>
      <c r="E1052" s="102"/>
      <c r="F1052" s="92">
        <v>-7397.73</v>
      </c>
      <c r="G1052" s="92">
        <f t="shared" si="17"/>
        <v>5688301.5500000017</v>
      </c>
    </row>
    <row r="1053" spans="1:7" x14ac:dyDescent="0.2">
      <c r="A1053" s="106"/>
      <c r="B1053" s="102" t="s">
        <v>309</v>
      </c>
      <c r="C1053" s="103">
        <v>46038</v>
      </c>
      <c r="D1053" s="102" t="s">
        <v>8753</v>
      </c>
      <c r="E1053" s="102"/>
      <c r="F1053" s="92">
        <v>-809.07</v>
      </c>
      <c r="G1053" s="92">
        <f t="shared" si="17"/>
        <v>5687492.4800000014</v>
      </c>
    </row>
    <row r="1054" spans="1:7" x14ac:dyDescent="0.2">
      <c r="A1054" s="106"/>
      <c r="B1054" s="102" t="s">
        <v>309</v>
      </c>
      <c r="C1054" s="103">
        <v>46038</v>
      </c>
      <c r="D1054" s="102" t="s">
        <v>8753</v>
      </c>
      <c r="E1054" s="102"/>
      <c r="F1054" s="92">
        <v>-366.02</v>
      </c>
      <c r="G1054" s="92">
        <f t="shared" si="17"/>
        <v>5687126.4600000018</v>
      </c>
    </row>
    <row r="1055" spans="1:7" x14ac:dyDescent="0.2">
      <c r="A1055" s="106"/>
      <c r="B1055" s="102" t="s">
        <v>309</v>
      </c>
      <c r="C1055" s="103">
        <v>46038</v>
      </c>
      <c r="D1055" s="102" t="s">
        <v>8753</v>
      </c>
      <c r="E1055" s="102"/>
      <c r="F1055" s="92">
        <v>-207.41</v>
      </c>
      <c r="G1055" s="92">
        <f t="shared" si="17"/>
        <v>5686919.0500000017</v>
      </c>
    </row>
    <row r="1056" spans="1:7" x14ac:dyDescent="0.2">
      <c r="A1056" s="106"/>
      <c r="B1056" s="102" t="s">
        <v>309</v>
      </c>
      <c r="C1056" s="103">
        <v>46038</v>
      </c>
      <c r="D1056" s="102" t="s">
        <v>8753</v>
      </c>
      <c r="E1056" s="102"/>
      <c r="F1056" s="92">
        <v>-207.41</v>
      </c>
      <c r="G1056" s="92">
        <f t="shared" si="17"/>
        <v>5686711.6400000015</v>
      </c>
    </row>
    <row r="1057" spans="1:7" x14ac:dyDescent="0.2">
      <c r="A1057" s="106"/>
      <c r="B1057" s="102" t="s">
        <v>309</v>
      </c>
      <c r="C1057" s="103">
        <v>46038</v>
      </c>
      <c r="D1057" s="102" t="s">
        <v>8753</v>
      </c>
      <c r="E1057" s="102"/>
      <c r="F1057" s="92">
        <v>-533.78</v>
      </c>
      <c r="G1057" s="92">
        <f t="shared" si="17"/>
        <v>5686177.8600000013</v>
      </c>
    </row>
    <row r="1058" spans="1:7" x14ac:dyDescent="0.2">
      <c r="A1058" s="106"/>
      <c r="B1058" s="102" t="s">
        <v>309</v>
      </c>
      <c r="C1058" s="103">
        <v>46038</v>
      </c>
      <c r="D1058" s="102" t="s">
        <v>8753</v>
      </c>
      <c r="E1058" s="102"/>
      <c r="F1058" s="92">
        <v>-284.68</v>
      </c>
      <c r="G1058" s="92">
        <f t="shared" si="17"/>
        <v>5685893.1800000016</v>
      </c>
    </row>
    <row r="1059" spans="1:7" x14ac:dyDescent="0.2">
      <c r="A1059" s="106"/>
      <c r="B1059" s="102" t="s">
        <v>309</v>
      </c>
      <c r="C1059" s="103">
        <v>46038</v>
      </c>
      <c r="D1059" s="102" t="s">
        <v>8753</v>
      </c>
      <c r="E1059" s="102"/>
      <c r="F1059" s="92">
        <v>-284.68</v>
      </c>
      <c r="G1059" s="92">
        <f t="shared" si="17"/>
        <v>5685608.5000000019</v>
      </c>
    </row>
    <row r="1060" spans="1:7" x14ac:dyDescent="0.2">
      <c r="A1060" s="106"/>
      <c r="B1060" s="102" t="s">
        <v>309</v>
      </c>
      <c r="C1060" s="103">
        <v>46038</v>
      </c>
      <c r="D1060" s="102" t="s">
        <v>8753</v>
      </c>
      <c r="E1060" s="102"/>
      <c r="F1060" s="92">
        <v>-2000</v>
      </c>
      <c r="G1060" s="92">
        <f t="shared" si="17"/>
        <v>5683608.5000000019</v>
      </c>
    </row>
    <row r="1061" spans="1:7" x14ac:dyDescent="0.2">
      <c r="A1061" s="106"/>
      <c r="B1061" s="102" t="s">
        <v>309</v>
      </c>
      <c r="C1061" s="103">
        <v>46038</v>
      </c>
      <c r="D1061" s="102" t="s">
        <v>8754</v>
      </c>
      <c r="E1061" s="102" t="s">
        <v>620</v>
      </c>
      <c r="F1061" s="92">
        <v>2973.29</v>
      </c>
      <c r="G1061" s="92">
        <f t="shared" si="17"/>
        <v>5686581.7900000019</v>
      </c>
    </row>
    <row r="1062" spans="1:7" x14ac:dyDescent="0.2">
      <c r="A1062" s="106"/>
      <c r="B1062" s="102" t="s">
        <v>309</v>
      </c>
      <c r="C1062" s="103">
        <v>46038</v>
      </c>
      <c r="D1062" s="102" t="s">
        <v>8754</v>
      </c>
      <c r="E1062" s="102" t="s">
        <v>620</v>
      </c>
      <c r="F1062" s="92">
        <v>5608.35</v>
      </c>
      <c r="G1062" s="92">
        <f t="shared" si="17"/>
        <v>5692190.1400000015</v>
      </c>
    </row>
    <row r="1063" spans="1:7" x14ac:dyDescent="0.2">
      <c r="A1063" s="106"/>
      <c r="B1063" s="102" t="s">
        <v>309</v>
      </c>
      <c r="C1063" s="103">
        <v>46038</v>
      </c>
      <c r="D1063" s="102" t="s">
        <v>8754</v>
      </c>
      <c r="E1063" s="102" t="s">
        <v>620</v>
      </c>
      <c r="F1063" s="92">
        <v>7779.34</v>
      </c>
      <c r="G1063" s="92">
        <f t="shared" si="17"/>
        <v>5699969.4800000014</v>
      </c>
    </row>
    <row r="1064" spans="1:7" x14ac:dyDescent="0.2">
      <c r="A1064" s="106"/>
      <c r="B1064" s="102" t="s">
        <v>309</v>
      </c>
      <c r="C1064" s="103">
        <v>46038</v>
      </c>
      <c r="D1064" s="102" t="s">
        <v>8754</v>
      </c>
      <c r="E1064" s="102" t="s">
        <v>620</v>
      </c>
      <c r="F1064" s="92">
        <v>6241.05</v>
      </c>
      <c r="G1064" s="92">
        <f t="shared" si="17"/>
        <v>5706210.5300000012</v>
      </c>
    </row>
    <row r="1065" spans="1:7" x14ac:dyDescent="0.2">
      <c r="A1065" s="106"/>
      <c r="B1065" s="102" t="s">
        <v>309</v>
      </c>
      <c r="C1065" s="103">
        <v>46038</v>
      </c>
      <c r="D1065" s="102" t="s">
        <v>8754</v>
      </c>
      <c r="E1065" s="102" t="s">
        <v>620</v>
      </c>
      <c r="F1065" s="92">
        <v>2835.64</v>
      </c>
      <c r="G1065" s="92">
        <f t="shared" si="17"/>
        <v>5709046.1700000009</v>
      </c>
    </row>
    <row r="1066" spans="1:7" x14ac:dyDescent="0.2">
      <c r="A1066" s="106"/>
      <c r="B1066" s="102" t="s">
        <v>309</v>
      </c>
      <c r="C1066" s="103">
        <v>46038</v>
      </c>
      <c r="D1066" s="102" t="s">
        <v>8754</v>
      </c>
      <c r="E1066" s="102" t="s">
        <v>620</v>
      </c>
      <c r="F1066" s="92">
        <v>6332.02</v>
      </c>
      <c r="G1066" s="92">
        <f t="shared" si="17"/>
        <v>5715378.1900000004</v>
      </c>
    </row>
    <row r="1067" spans="1:7" x14ac:dyDescent="0.2">
      <c r="A1067" s="106"/>
      <c r="B1067" s="102" t="s">
        <v>309</v>
      </c>
      <c r="C1067" s="103">
        <v>46038</v>
      </c>
      <c r="D1067" s="102" t="s">
        <v>8754</v>
      </c>
      <c r="E1067" s="102" t="s">
        <v>620</v>
      </c>
      <c r="F1067" s="92">
        <v>283.17</v>
      </c>
      <c r="G1067" s="92">
        <f t="shared" si="17"/>
        <v>5715661.3600000003</v>
      </c>
    </row>
    <row r="1068" spans="1:7" x14ac:dyDescent="0.2">
      <c r="A1068" s="106"/>
      <c r="B1068" s="102" t="s">
        <v>309</v>
      </c>
      <c r="C1068" s="103">
        <v>46038</v>
      </c>
      <c r="D1068" s="102" t="s">
        <v>8754</v>
      </c>
      <c r="E1068" s="102" t="s">
        <v>620</v>
      </c>
      <c r="F1068" s="92">
        <v>1739.93</v>
      </c>
      <c r="G1068" s="92">
        <f t="shared" si="17"/>
        <v>5717401.29</v>
      </c>
    </row>
    <row r="1069" spans="1:7" x14ac:dyDescent="0.2">
      <c r="A1069" s="106"/>
      <c r="B1069" s="102" t="s">
        <v>309</v>
      </c>
      <c r="C1069" s="103">
        <v>46038</v>
      </c>
      <c r="D1069" s="102" t="s">
        <v>8754</v>
      </c>
      <c r="E1069" s="102" t="s">
        <v>620</v>
      </c>
      <c r="F1069" s="92">
        <v>1088.0999999999999</v>
      </c>
      <c r="G1069" s="92">
        <f t="shared" si="17"/>
        <v>5718489.3899999997</v>
      </c>
    </row>
    <row r="1070" spans="1:7" x14ac:dyDescent="0.2">
      <c r="A1070" s="106"/>
      <c r="B1070" s="102" t="s">
        <v>309</v>
      </c>
      <c r="C1070" s="103">
        <v>46038</v>
      </c>
      <c r="D1070" s="102" t="s">
        <v>8754</v>
      </c>
      <c r="E1070" s="102" t="s">
        <v>620</v>
      </c>
      <c r="F1070" s="92">
        <v>2089.63</v>
      </c>
      <c r="G1070" s="92">
        <f t="shared" si="17"/>
        <v>5720579.0199999996</v>
      </c>
    </row>
    <row r="1071" spans="1:7" x14ac:dyDescent="0.2">
      <c r="A1071" s="106"/>
      <c r="B1071" s="102" t="s">
        <v>309</v>
      </c>
      <c r="C1071" s="103">
        <v>46038</v>
      </c>
      <c r="D1071" s="102" t="s">
        <v>8754</v>
      </c>
      <c r="E1071" s="102" t="s">
        <v>620</v>
      </c>
      <c r="F1071" s="92">
        <v>3166.01</v>
      </c>
      <c r="G1071" s="92">
        <f t="shared" si="17"/>
        <v>5723745.0299999993</v>
      </c>
    </row>
    <row r="1072" spans="1:7" x14ac:dyDescent="0.2">
      <c r="A1072" s="106"/>
      <c r="B1072" s="102" t="s">
        <v>309</v>
      </c>
      <c r="C1072" s="103">
        <v>46038</v>
      </c>
      <c r="D1072" s="102" t="s">
        <v>8754</v>
      </c>
      <c r="E1072" s="102" t="s">
        <v>620</v>
      </c>
      <c r="F1072" s="92">
        <v>228.11</v>
      </c>
      <c r="G1072" s="92">
        <f t="shared" si="17"/>
        <v>5723973.1399999997</v>
      </c>
    </row>
    <row r="1073" spans="1:7" x14ac:dyDescent="0.2">
      <c r="A1073" s="106"/>
      <c r="B1073" s="102" t="s">
        <v>309</v>
      </c>
      <c r="C1073" s="103">
        <v>46038</v>
      </c>
      <c r="D1073" s="102" t="s">
        <v>8754</v>
      </c>
      <c r="E1073" s="102" t="s">
        <v>620</v>
      </c>
      <c r="F1073" s="92">
        <v>171.9</v>
      </c>
      <c r="G1073" s="92">
        <f t="shared" si="17"/>
        <v>5724145.04</v>
      </c>
    </row>
    <row r="1074" spans="1:7" x14ac:dyDescent="0.2">
      <c r="A1074" s="106"/>
      <c r="B1074" s="102" t="s">
        <v>309</v>
      </c>
      <c r="C1074" s="103">
        <v>46038</v>
      </c>
      <c r="D1074" s="102" t="s">
        <v>8754</v>
      </c>
      <c r="E1074" s="102"/>
      <c r="F1074" s="92">
        <v>-2973.29</v>
      </c>
      <c r="G1074" s="92">
        <f t="shared" si="17"/>
        <v>5721171.75</v>
      </c>
    </row>
    <row r="1075" spans="1:7" x14ac:dyDescent="0.2">
      <c r="A1075" s="106"/>
      <c r="B1075" s="102" t="s">
        <v>309</v>
      </c>
      <c r="C1075" s="103">
        <v>46038</v>
      </c>
      <c r="D1075" s="102" t="s">
        <v>8754</v>
      </c>
      <c r="E1075" s="102"/>
      <c r="F1075" s="92">
        <v>-5608.35</v>
      </c>
      <c r="G1075" s="92">
        <f t="shared" si="17"/>
        <v>5715563.4000000004</v>
      </c>
    </row>
    <row r="1076" spans="1:7" x14ac:dyDescent="0.2">
      <c r="A1076" s="106"/>
      <c r="B1076" s="102" t="s">
        <v>309</v>
      </c>
      <c r="C1076" s="103">
        <v>46038</v>
      </c>
      <c r="D1076" s="102" t="s">
        <v>8754</v>
      </c>
      <c r="E1076" s="102"/>
      <c r="F1076" s="92">
        <v>-7779.34</v>
      </c>
      <c r="G1076" s="92">
        <f t="shared" si="17"/>
        <v>5707784.0600000005</v>
      </c>
    </row>
    <row r="1077" spans="1:7" x14ac:dyDescent="0.2">
      <c r="A1077" s="106"/>
      <c r="B1077" s="102" t="s">
        <v>309</v>
      </c>
      <c r="C1077" s="103">
        <v>46038</v>
      </c>
      <c r="D1077" s="102" t="s">
        <v>8754</v>
      </c>
      <c r="E1077" s="102"/>
      <c r="F1077" s="92">
        <v>-2835.64</v>
      </c>
      <c r="G1077" s="92">
        <f t="shared" si="17"/>
        <v>5704948.4200000009</v>
      </c>
    </row>
    <row r="1078" spans="1:7" x14ac:dyDescent="0.2">
      <c r="A1078" s="106"/>
      <c r="B1078" s="102" t="s">
        <v>309</v>
      </c>
      <c r="C1078" s="103">
        <v>46038</v>
      </c>
      <c r="D1078" s="102" t="s">
        <v>8754</v>
      </c>
      <c r="E1078" s="102"/>
      <c r="F1078" s="92">
        <v>-6332.02</v>
      </c>
      <c r="G1078" s="92">
        <f t="shared" si="17"/>
        <v>5698616.4000000013</v>
      </c>
    </row>
    <row r="1079" spans="1:7" x14ac:dyDescent="0.2">
      <c r="A1079" s="106"/>
      <c r="B1079" s="102" t="s">
        <v>309</v>
      </c>
      <c r="C1079" s="103">
        <v>46038</v>
      </c>
      <c r="D1079" s="102" t="s">
        <v>8754</v>
      </c>
      <c r="E1079" s="102"/>
      <c r="F1079" s="92">
        <v>-283.17</v>
      </c>
      <c r="G1079" s="92">
        <f t="shared" si="17"/>
        <v>5698333.2300000014</v>
      </c>
    </row>
    <row r="1080" spans="1:7" x14ac:dyDescent="0.2">
      <c r="A1080" s="106"/>
      <c r="B1080" s="102" t="s">
        <v>309</v>
      </c>
      <c r="C1080" s="103">
        <v>46038</v>
      </c>
      <c r="D1080" s="102" t="s">
        <v>8754</v>
      </c>
      <c r="E1080" s="102"/>
      <c r="F1080" s="92">
        <v>-1739.93</v>
      </c>
      <c r="G1080" s="92">
        <f t="shared" si="17"/>
        <v>5696593.3000000017</v>
      </c>
    </row>
    <row r="1081" spans="1:7" x14ac:dyDescent="0.2">
      <c r="A1081" s="106"/>
      <c r="B1081" s="102" t="s">
        <v>309</v>
      </c>
      <c r="C1081" s="103">
        <v>46038</v>
      </c>
      <c r="D1081" s="102" t="s">
        <v>8754</v>
      </c>
      <c r="E1081" s="102"/>
      <c r="F1081" s="92">
        <v>-2089.63</v>
      </c>
      <c r="G1081" s="92">
        <f t="shared" si="17"/>
        <v>5694503.6700000018</v>
      </c>
    </row>
    <row r="1082" spans="1:7" x14ac:dyDescent="0.2">
      <c r="A1082" s="106"/>
      <c r="B1082" s="102" t="s">
        <v>309</v>
      </c>
      <c r="C1082" s="103">
        <v>46038</v>
      </c>
      <c r="D1082" s="102" t="s">
        <v>8754</v>
      </c>
      <c r="E1082" s="102"/>
      <c r="F1082" s="92">
        <v>-171.9</v>
      </c>
      <c r="G1082" s="92">
        <f t="shared" si="17"/>
        <v>5694331.7700000014</v>
      </c>
    </row>
    <row r="1083" spans="1:7" x14ac:dyDescent="0.2">
      <c r="A1083" s="106"/>
      <c r="B1083" s="102" t="s">
        <v>309</v>
      </c>
      <c r="C1083" s="103">
        <v>46038</v>
      </c>
      <c r="D1083" s="102" t="s">
        <v>8754</v>
      </c>
      <c r="E1083" s="102"/>
      <c r="F1083" s="92">
        <v>-3166.01</v>
      </c>
      <c r="G1083" s="92">
        <f t="shared" si="17"/>
        <v>5691165.7600000016</v>
      </c>
    </row>
    <row r="1084" spans="1:7" x14ac:dyDescent="0.2">
      <c r="A1084" s="106"/>
      <c r="B1084" s="102" t="s">
        <v>309</v>
      </c>
      <c r="C1084" s="103">
        <v>46038</v>
      </c>
      <c r="D1084" s="102" t="s">
        <v>8754</v>
      </c>
      <c r="E1084" s="102"/>
      <c r="F1084" s="92">
        <v>-228.11</v>
      </c>
      <c r="G1084" s="92">
        <f t="shared" si="17"/>
        <v>5690937.6500000013</v>
      </c>
    </row>
    <row r="1085" spans="1:7" x14ac:dyDescent="0.2">
      <c r="A1085" s="106"/>
      <c r="B1085" s="102" t="s">
        <v>309</v>
      </c>
      <c r="C1085" s="103">
        <v>46038</v>
      </c>
      <c r="D1085" s="102" t="s">
        <v>8754</v>
      </c>
      <c r="E1085" s="102"/>
      <c r="F1085" s="92">
        <v>-1088.0999999999999</v>
      </c>
      <c r="G1085" s="92">
        <f t="shared" si="17"/>
        <v>5689849.5500000017</v>
      </c>
    </row>
    <row r="1086" spans="1:7" x14ac:dyDescent="0.2">
      <c r="A1086" s="106"/>
      <c r="B1086" s="102" t="s">
        <v>309</v>
      </c>
      <c r="C1086" s="103">
        <v>46038</v>
      </c>
      <c r="D1086" s="102" t="s">
        <v>8755</v>
      </c>
      <c r="E1086" s="102" t="s">
        <v>620</v>
      </c>
      <c r="F1086" s="92">
        <v>1115.5</v>
      </c>
      <c r="G1086" s="92">
        <f t="shared" si="17"/>
        <v>5690965.0500000017</v>
      </c>
    </row>
    <row r="1087" spans="1:7" x14ac:dyDescent="0.2">
      <c r="A1087" s="106"/>
      <c r="B1087" s="102" t="s">
        <v>309</v>
      </c>
      <c r="C1087" s="103">
        <v>46038</v>
      </c>
      <c r="D1087" s="102" t="s">
        <v>8755</v>
      </c>
      <c r="E1087" s="102" t="s">
        <v>620</v>
      </c>
      <c r="F1087" s="92">
        <v>858.89</v>
      </c>
      <c r="G1087" s="92">
        <f t="shared" si="17"/>
        <v>5691823.9400000013</v>
      </c>
    </row>
    <row r="1088" spans="1:7" x14ac:dyDescent="0.2">
      <c r="A1088" s="106"/>
      <c r="B1088" s="102" t="s">
        <v>309</v>
      </c>
      <c r="C1088" s="103">
        <v>46038</v>
      </c>
      <c r="D1088" s="102" t="s">
        <v>8755</v>
      </c>
      <c r="E1088" s="102" t="s">
        <v>620</v>
      </c>
      <c r="F1088" s="92">
        <v>235.43</v>
      </c>
      <c r="G1088" s="92">
        <f t="shared" si="17"/>
        <v>5692059.370000001</v>
      </c>
    </row>
    <row r="1089" spans="1:7" x14ac:dyDescent="0.2">
      <c r="A1089" s="106"/>
      <c r="B1089" s="102" t="s">
        <v>309</v>
      </c>
      <c r="C1089" s="103">
        <v>46038</v>
      </c>
      <c r="D1089" s="102" t="s">
        <v>8755</v>
      </c>
      <c r="E1089" s="102" t="s">
        <v>620</v>
      </c>
      <c r="F1089" s="92">
        <v>209.48</v>
      </c>
      <c r="G1089" s="92">
        <f t="shared" si="17"/>
        <v>5692268.8500000015</v>
      </c>
    </row>
    <row r="1090" spans="1:7" x14ac:dyDescent="0.2">
      <c r="A1090" s="106"/>
      <c r="B1090" s="102" t="s">
        <v>309</v>
      </c>
      <c r="C1090" s="103">
        <v>46038</v>
      </c>
      <c r="D1090" s="102" t="s">
        <v>8755</v>
      </c>
      <c r="E1090" s="102" t="s">
        <v>620</v>
      </c>
      <c r="F1090" s="92">
        <v>577.02</v>
      </c>
      <c r="G1090" s="92">
        <f t="shared" si="17"/>
        <v>5692845.870000001</v>
      </c>
    </row>
    <row r="1091" spans="1:7" x14ac:dyDescent="0.2">
      <c r="A1091" s="106"/>
      <c r="B1091" s="102" t="s">
        <v>309</v>
      </c>
      <c r="C1091" s="103">
        <v>46038</v>
      </c>
      <c r="D1091" s="102" t="s">
        <v>8755</v>
      </c>
      <c r="E1091" s="102" t="s">
        <v>620</v>
      </c>
      <c r="F1091" s="92">
        <v>411.11</v>
      </c>
      <c r="G1091" s="92">
        <f t="shared" si="17"/>
        <v>5693256.9800000014</v>
      </c>
    </row>
    <row r="1092" spans="1:7" x14ac:dyDescent="0.2">
      <c r="A1092" s="106"/>
      <c r="B1092" s="102" t="s">
        <v>309</v>
      </c>
      <c r="C1092" s="103">
        <v>46038</v>
      </c>
      <c r="D1092" s="102" t="s">
        <v>8755</v>
      </c>
      <c r="E1092" s="102" t="s">
        <v>620</v>
      </c>
      <c r="F1092" s="92">
        <v>1184.04</v>
      </c>
      <c r="G1092" s="92">
        <f t="shared" si="17"/>
        <v>5694441.0200000014</v>
      </c>
    </row>
    <row r="1093" spans="1:7" x14ac:dyDescent="0.2">
      <c r="A1093" s="106"/>
      <c r="B1093" s="102" t="s">
        <v>309</v>
      </c>
      <c r="C1093" s="103">
        <v>46038</v>
      </c>
      <c r="D1093" s="102" t="s">
        <v>8755</v>
      </c>
      <c r="E1093" s="102" t="s">
        <v>620</v>
      </c>
      <c r="F1093" s="92">
        <v>1171.94</v>
      </c>
      <c r="G1093" s="92">
        <f t="shared" si="17"/>
        <v>5695612.9600000018</v>
      </c>
    </row>
    <row r="1094" spans="1:7" x14ac:dyDescent="0.2">
      <c r="A1094" s="106"/>
      <c r="B1094" s="102" t="s">
        <v>309</v>
      </c>
      <c r="C1094" s="103">
        <v>46038</v>
      </c>
      <c r="D1094" s="102" t="s">
        <v>8755</v>
      </c>
      <c r="E1094" s="102" t="s">
        <v>620</v>
      </c>
      <c r="F1094" s="92">
        <v>30.36</v>
      </c>
      <c r="G1094" s="92">
        <f t="shared" si="17"/>
        <v>5695643.3200000022</v>
      </c>
    </row>
    <row r="1095" spans="1:7" x14ac:dyDescent="0.2">
      <c r="A1095" s="106"/>
      <c r="B1095" s="102" t="s">
        <v>309</v>
      </c>
      <c r="C1095" s="103">
        <v>46038</v>
      </c>
      <c r="D1095" s="102" t="s">
        <v>8755</v>
      </c>
      <c r="E1095" s="102" t="s">
        <v>620</v>
      </c>
      <c r="F1095" s="92">
        <v>44.14</v>
      </c>
      <c r="G1095" s="92">
        <f t="shared" si="17"/>
        <v>5695687.4600000018</v>
      </c>
    </row>
    <row r="1096" spans="1:7" x14ac:dyDescent="0.2">
      <c r="A1096" s="106"/>
      <c r="B1096" s="102" t="s">
        <v>309</v>
      </c>
      <c r="C1096" s="103">
        <v>46038</v>
      </c>
      <c r="D1096" s="102" t="s">
        <v>8755</v>
      </c>
      <c r="E1096" s="102" t="s">
        <v>620</v>
      </c>
      <c r="F1096" s="92">
        <v>112.12</v>
      </c>
      <c r="G1096" s="92">
        <f t="shared" si="17"/>
        <v>5695799.5800000019</v>
      </c>
    </row>
    <row r="1097" spans="1:7" x14ac:dyDescent="0.2">
      <c r="A1097" s="106"/>
      <c r="B1097" s="102" t="s">
        <v>309</v>
      </c>
      <c r="C1097" s="103">
        <v>46038</v>
      </c>
      <c r="D1097" s="102" t="s">
        <v>8755</v>
      </c>
      <c r="E1097" s="102" t="s">
        <v>620</v>
      </c>
      <c r="F1097" s="92">
        <v>125.69</v>
      </c>
      <c r="G1097" s="92">
        <f t="shared" si="17"/>
        <v>5695925.2700000023</v>
      </c>
    </row>
    <row r="1098" spans="1:7" x14ac:dyDescent="0.2">
      <c r="A1098" s="106"/>
      <c r="B1098" s="102" t="s">
        <v>309</v>
      </c>
      <c r="C1098" s="103">
        <v>46038</v>
      </c>
      <c r="D1098" s="102" t="s">
        <v>8755</v>
      </c>
      <c r="E1098" s="102"/>
      <c r="F1098" s="92">
        <v>-858.89</v>
      </c>
      <c r="G1098" s="92">
        <f t="shared" si="17"/>
        <v>5695066.3800000027</v>
      </c>
    </row>
    <row r="1099" spans="1:7" x14ac:dyDescent="0.2">
      <c r="A1099" s="106"/>
      <c r="B1099" s="102" t="s">
        <v>309</v>
      </c>
      <c r="C1099" s="103">
        <v>46038</v>
      </c>
      <c r="D1099" s="102" t="s">
        <v>8755</v>
      </c>
      <c r="E1099" s="102"/>
      <c r="F1099" s="92">
        <v>-1171.94</v>
      </c>
      <c r="G1099" s="92">
        <f t="shared" si="17"/>
        <v>5693894.4400000023</v>
      </c>
    </row>
    <row r="1100" spans="1:7" x14ac:dyDescent="0.2">
      <c r="A1100" s="106"/>
      <c r="B1100" s="102" t="s">
        <v>309</v>
      </c>
      <c r="C1100" s="103">
        <v>46038</v>
      </c>
      <c r="D1100" s="102" t="s">
        <v>8756</v>
      </c>
      <c r="E1100" s="102" t="s">
        <v>620</v>
      </c>
      <c r="F1100" s="92">
        <v>1680</v>
      </c>
      <c r="G1100" s="92">
        <f t="shared" si="17"/>
        <v>5695574.4400000023</v>
      </c>
    </row>
    <row r="1101" spans="1:7" x14ac:dyDescent="0.2">
      <c r="A1101" s="106"/>
      <c r="B1101" s="102" t="s">
        <v>309</v>
      </c>
      <c r="C1101" s="103">
        <v>46038</v>
      </c>
      <c r="D1101" s="102" t="s">
        <v>8756</v>
      </c>
      <c r="E1101" s="102"/>
      <c r="F1101" s="92">
        <v>-1680</v>
      </c>
      <c r="G1101" s="92">
        <f t="shared" ref="G1101:G1164" si="18">G1100+F1101</f>
        <v>5693894.4400000023</v>
      </c>
    </row>
    <row r="1102" spans="1:7" x14ac:dyDescent="0.2">
      <c r="A1102" s="106"/>
      <c r="B1102" s="102" t="s">
        <v>309</v>
      </c>
      <c r="C1102" s="103">
        <v>46038</v>
      </c>
      <c r="D1102" s="102" t="s">
        <v>8757</v>
      </c>
      <c r="E1102" s="102" t="s">
        <v>762</v>
      </c>
      <c r="F1102" s="92">
        <v>8251.2000000000007</v>
      </c>
      <c r="G1102" s="92">
        <f t="shared" si="18"/>
        <v>5702145.6400000025</v>
      </c>
    </row>
    <row r="1103" spans="1:7" x14ac:dyDescent="0.2">
      <c r="A1103" s="106"/>
      <c r="B1103" s="102" t="s">
        <v>309</v>
      </c>
      <c r="C1103" s="103">
        <v>46038</v>
      </c>
      <c r="D1103" s="102" t="s">
        <v>8757</v>
      </c>
      <c r="E1103" s="102" t="s">
        <v>762</v>
      </c>
      <c r="F1103" s="92">
        <v>14876.8</v>
      </c>
      <c r="G1103" s="92">
        <f t="shared" si="18"/>
        <v>5717022.4400000023</v>
      </c>
    </row>
    <row r="1104" spans="1:7" x14ac:dyDescent="0.2">
      <c r="A1104" s="106"/>
      <c r="B1104" s="102" t="s">
        <v>309</v>
      </c>
      <c r="C1104" s="103">
        <v>46038</v>
      </c>
      <c r="D1104" s="102" t="s">
        <v>8757</v>
      </c>
      <c r="E1104" s="102"/>
      <c r="F1104" s="92">
        <v>-8251.2000000000007</v>
      </c>
      <c r="G1104" s="92">
        <f t="shared" si="18"/>
        <v>5708771.2400000021</v>
      </c>
    </row>
    <row r="1105" spans="1:7" x14ac:dyDescent="0.2">
      <c r="A1105" s="106"/>
      <c r="B1105" s="102" t="s">
        <v>309</v>
      </c>
      <c r="C1105" s="103">
        <v>46038</v>
      </c>
      <c r="D1105" s="102" t="s">
        <v>8757</v>
      </c>
      <c r="E1105" s="102"/>
      <c r="F1105" s="92">
        <v>-14876.8</v>
      </c>
      <c r="G1105" s="92">
        <f t="shared" si="18"/>
        <v>5693894.4400000023</v>
      </c>
    </row>
    <row r="1106" spans="1:7" x14ac:dyDescent="0.2">
      <c r="A1106" s="106"/>
      <c r="B1106" s="102" t="s">
        <v>309</v>
      </c>
      <c r="C1106" s="103">
        <v>46038</v>
      </c>
      <c r="D1106" s="102" t="s">
        <v>8758</v>
      </c>
      <c r="E1106" s="102" t="s">
        <v>620</v>
      </c>
      <c r="F1106" s="92">
        <v>5040</v>
      </c>
      <c r="G1106" s="92">
        <f t="shared" si="18"/>
        <v>5698934.4400000023</v>
      </c>
    </row>
    <row r="1107" spans="1:7" x14ac:dyDescent="0.2">
      <c r="A1107" s="106"/>
      <c r="B1107" s="102" t="s">
        <v>309</v>
      </c>
      <c r="C1107" s="103">
        <v>46038</v>
      </c>
      <c r="D1107" s="102" t="s">
        <v>8758</v>
      </c>
      <c r="E1107" s="102"/>
      <c r="F1107" s="92">
        <v>-5040</v>
      </c>
      <c r="G1107" s="92">
        <f t="shared" si="18"/>
        <v>5693894.4400000023</v>
      </c>
    </row>
    <row r="1108" spans="1:7" x14ac:dyDescent="0.2">
      <c r="A1108" s="106"/>
      <c r="B1108" s="102" t="s">
        <v>309</v>
      </c>
      <c r="C1108" s="103">
        <v>46038</v>
      </c>
      <c r="D1108" s="102" t="s">
        <v>8759</v>
      </c>
      <c r="E1108" s="102" t="s">
        <v>620</v>
      </c>
      <c r="F1108" s="92">
        <v>32600</v>
      </c>
      <c r="G1108" s="92">
        <f t="shared" si="18"/>
        <v>5726494.4400000023</v>
      </c>
    </row>
    <row r="1109" spans="1:7" x14ac:dyDescent="0.2">
      <c r="A1109" s="106"/>
      <c r="B1109" s="102" t="s">
        <v>309</v>
      </c>
      <c r="C1109" s="103">
        <v>46038</v>
      </c>
      <c r="D1109" s="102" t="s">
        <v>8759</v>
      </c>
      <c r="E1109" s="102"/>
      <c r="F1109" s="92">
        <v>-32600</v>
      </c>
      <c r="G1109" s="92">
        <f t="shared" si="18"/>
        <v>5693894.4400000023</v>
      </c>
    </row>
    <row r="1110" spans="1:7" x14ac:dyDescent="0.2">
      <c r="A1110" s="106"/>
      <c r="B1110" s="102" t="s">
        <v>309</v>
      </c>
      <c r="C1110" s="103">
        <v>46038</v>
      </c>
      <c r="D1110" s="102" t="s">
        <v>8760</v>
      </c>
      <c r="E1110" s="102" t="s">
        <v>604</v>
      </c>
      <c r="F1110" s="92">
        <v>230.68</v>
      </c>
      <c r="G1110" s="92">
        <f t="shared" si="18"/>
        <v>5694125.120000002</v>
      </c>
    </row>
    <row r="1111" spans="1:7" x14ac:dyDescent="0.2">
      <c r="A1111" s="106"/>
      <c r="B1111" s="102" t="s">
        <v>309</v>
      </c>
      <c r="C1111" s="103">
        <v>46038</v>
      </c>
      <c r="D1111" s="102" t="s">
        <v>8761</v>
      </c>
      <c r="E1111" s="102" t="s">
        <v>8762</v>
      </c>
      <c r="F1111" s="92">
        <v>5236.2</v>
      </c>
      <c r="G1111" s="92">
        <f t="shared" si="18"/>
        <v>5699361.3200000022</v>
      </c>
    </row>
    <row r="1112" spans="1:7" x14ac:dyDescent="0.2">
      <c r="A1112" s="106"/>
      <c r="B1112" s="102" t="s">
        <v>309</v>
      </c>
      <c r="C1112" s="103">
        <v>46038</v>
      </c>
      <c r="D1112" s="102" t="s">
        <v>8761</v>
      </c>
      <c r="E1112" s="102"/>
      <c r="F1112" s="92">
        <v>-2025</v>
      </c>
      <c r="G1112" s="92">
        <f t="shared" si="18"/>
        <v>5697336.3200000022</v>
      </c>
    </row>
    <row r="1113" spans="1:7" x14ac:dyDescent="0.2">
      <c r="A1113" s="106"/>
      <c r="B1113" s="102" t="s">
        <v>309</v>
      </c>
      <c r="C1113" s="103">
        <v>46038</v>
      </c>
      <c r="D1113" s="102" t="s">
        <v>8763</v>
      </c>
      <c r="E1113" s="102" t="s">
        <v>8764</v>
      </c>
      <c r="F1113" s="92">
        <v>654.15</v>
      </c>
      <c r="G1113" s="92">
        <f t="shared" si="18"/>
        <v>5697990.4700000025</v>
      </c>
    </row>
    <row r="1114" spans="1:7" x14ac:dyDescent="0.2">
      <c r="A1114" s="106"/>
      <c r="B1114" s="102" t="s">
        <v>309</v>
      </c>
      <c r="C1114" s="103">
        <v>46038</v>
      </c>
      <c r="D1114" s="102" t="s">
        <v>8763</v>
      </c>
      <c r="E1114" s="102" t="s">
        <v>8764</v>
      </c>
      <c r="F1114" s="92">
        <v>560.70000000000005</v>
      </c>
      <c r="G1114" s="92">
        <f t="shared" si="18"/>
        <v>5698551.1700000027</v>
      </c>
    </row>
    <row r="1115" spans="1:7" x14ac:dyDescent="0.2">
      <c r="A1115" s="106"/>
      <c r="B1115" s="102" t="s">
        <v>309</v>
      </c>
      <c r="C1115" s="103">
        <v>46038</v>
      </c>
      <c r="D1115" s="102" t="s">
        <v>8763</v>
      </c>
      <c r="E1115" s="102"/>
      <c r="F1115" s="92">
        <v>-654.15</v>
      </c>
      <c r="G1115" s="92">
        <f t="shared" si="18"/>
        <v>5697897.0200000023</v>
      </c>
    </row>
    <row r="1116" spans="1:7" x14ac:dyDescent="0.2">
      <c r="A1116" s="106"/>
      <c r="B1116" s="102" t="s">
        <v>309</v>
      </c>
      <c r="C1116" s="103">
        <v>46038</v>
      </c>
      <c r="D1116" s="102" t="s">
        <v>8763</v>
      </c>
      <c r="E1116" s="102"/>
      <c r="F1116" s="92">
        <v>-560.70000000000005</v>
      </c>
      <c r="G1116" s="92">
        <f t="shared" si="18"/>
        <v>5697336.3200000022</v>
      </c>
    </row>
    <row r="1117" spans="1:7" x14ac:dyDescent="0.2">
      <c r="A1117" s="106"/>
      <c r="B1117" s="102" t="s">
        <v>309</v>
      </c>
      <c r="C1117" s="103">
        <v>46038</v>
      </c>
      <c r="D1117" s="102" t="s">
        <v>8765</v>
      </c>
      <c r="E1117" s="102" t="s">
        <v>8766</v>
      </c>
      <c r="F1117" s="92">
        <v>231.3</v>
      </c>
      <c r="G1117" s="92">
        <f t="shared" si="18"/>
        <v>5697567.620000002</v>
      </c>
    </row>
    <row r="1118" spans="1:7" x14ac:dyDescent="0.2">
      <c r="A1118" s="106"/>
      <c r="B1118" s="102" t="s">
        <v>309</v>
      </c>
      <c r="C1118" s="103">
        <v>46038</v>
      </c>
      <c r="D1118" s="102" t="s">
        <v>8765</v>
      </c>
      <c r="E1118" s="102" t="s">
        <v>8766</v>
      </c>
      <c r="F1118" s="92">
        <v>231.3</v>
      </c>
      <c r="G1118" s="92">
        <f t="shared" si="18"/>
        <v>5697798.9200000018</v>
      </c>
    </row>
    <row r="1119" spans="1:7" x14ac:dyDescent="0.2">
      <c r="A1119" s="106"/>
      <c r="B1119" s="102" t="s">
        <v>309</v>
      </c>
      <c r="C1119" s="103">
        <v>46038</v>
      </c>
      <c r="D1119" s="102" t="s">
        <v>8765</v>
      </c>
      <c r="E1119" s="102" t="s">
        <v>8766</v>
      </c>
      <c r="F1119" s="92">
        <v>238.2</v>
      </c>
      <c r="G1119" s="92">
        <f t="shared" si="18"/>
        <v>5698037.120000002</v>
      </c>
    </row>
    <row r="1120" spans="1:7" x14ac:dyDescent="0.2">
      <c r="A1120" s="106"/>
      <c r="B1120" s="102" t="s">
        <v>309</v>
      </c>
      <c r="C1120" s="103">
        <v>46038</v>
      </c>
      <c r="D1120" s="102" t="s">
        <v>8765</v>
      </c>
      <c r="E1120" s="102"/>
      <c r="F1120" s="92">
        <v>-231.3</v>
      </c>
      <c r="G1120" s="92">
        <f t="shared" si="18"/>
        <v>5697805.8200000022</v>
      </c>
    </row>
    <row r="1121" spans="1:7" x14ac:dyDescent="0.2">
      <c r="A1121" s="106"/>
      <c r="B1121" s="102" t="s">
        <v>309</v>
      </c>
      <c r="C1121" s="103">
        <v>46038</v>
      </c>
      <c r="D1121" s="102" t="s">
        <v>8765</v>
      </c>
      <c r="E1121" s="102"/>
      <c r="F1121" s="92">
        <v>-231.3</v>
      </c>
      <c r="G1121" s="92">
        <f t="shared" si="18"/>
        <v>5697574.5200000023</v>
      </c>
    </row>
    <row r="1122" spans="1:7" x14ac:dyDescent="0.2">
      <c r="A1122" s="106"/>
      <c r="B1122" s="102" t="s">
        <v>309</v>
      </c>
      <c r="C1122" s="103">
        <v>46038</v>
      </c>
      <c r="D1122" s="102" t="s">
        <v>8765</v>
      </c>
      <c r="E1122" s="102"/>
      <c r="F1122" s="92">
        <v>-238.2</v>
      </c>
      <c r="G1122" s="92">
        <f t="shared" si="18"/>
        <v>5697336.3200000022</v>
      </c>
    </row>
    <row r="1123" spans="1:7" x14ac:dyDescent="0.2">
      <c r="A1123" s="106"/>
      <c r="B1123" s="102" t="s">
        <v>309</v>
      </c>
      <c r="C1123" s="103">
        <v>46038</v>
      </c>
      <c r="D1123" s="102" t="s">
        <v>8767</v>
      </c>
      <c r="E1123" s="102" t="s">
        <v>8768</v>
      </c>
      <c r="F1123" s="92">
        <v>417</v>
      </c>
      <c r="G1123" s="92">
        <f t="shared" si="18"/>
        <v>5697753.3200000022</v>
      </c>
    </row>
    <row r="1124" spans="1:7" x14ac:dyDescent="0.2">
      <c r="A1124" s="106"/>
      <c r="B1124" s="102" t="s">
        <v>309</v>
      </c>
      <c r="C1124" s="103">
        <v>46038</v>
      </c>
      <c r="D1124" s="102" t="s">
        <v>8767</v>
      </c>
      <c r="E1124" s="102" t="s">
        <v>8768</v>
      </c>
      <c r="F1124" s="92">
        <v>208.5</v>
      </c>
      <c r="G1124" s="92">
        <f t="shared" si="18"/>
        <v>5697961.8200000022</v>
      </c>
    </row>
    <row r="1125" spans="1:7" x14ac:dyDescent="0.2">
      <c r="A1125" s="106"/>
      <c r="B1125" s="102" t="s">
        <v>309</v>
      </c>
      <c r="C1125" s="103">
        <v>46038</v>
      </c>
      <c r="D1125" s="102" t="s">
        <v>8767</v>
      </c>
      <c r="E1125" s="102"/>
      <c r="F1125" s="92">
        <v>-417</v>
      </c>
      <c r="G1125" s="92">
        <f t="shared" si="18"/>
        <v>5697544.8200000022</v>
      </c>
    </row>
    <row r="1126" spans="1:7" x14ac:dyDescent="0.2">
      <c r="A1126" s="106"/>
      <c r="B1126" s="102" t="s">
        <v>309</v>
      </c>
      <c r="C1126" s="103">
        <v>46038</v>
      </c>
      <c r="D1126" s="102" t="s">
        <v>8767</v>
      </c>
      <c r="E1126" s="102"/>
      <c r="F1126" s="92">
        <v>-208.5</v>
      </c>
      <c r="G1126" s="92">
        <f t="shared" si="18"/>
        <v>5697336.3200000022</v>
      </c>
    </row>
    <row r="1127" spans="1:7" x14ac:dyDescent="0.2">
      <c r="A1127" s="106"/>
      <c r="B1127" s="102" t="s">
        <v>309</v>
      </c>
      <c r="C1127" s="103">
        <v>46038</v>
      </c>
      <c r="D1127" s="102" t="s">
        <v>8769</v>
      </c>
      <c r="E1127" s="102" t="s">
        <v>8770</v>
      </c>
      <c r="F1127" s="92">
        <v>605.70000000000005</v>
      </c>
      <c r="G1127" s="92">
        <f t="shared" si="18"/>
        <v>5697942.0200000023</v>
      </c>
    </row>
    <row r="1128" spans="1:7" x14ac:dyDescent="0.2">
      <c r="A1128" s="106"/>
      <c r="B1128" s="102" t="s">
        <v>309</v>
      </c>
      <c r="C1128" s="103">
        <v>46038</v>
      </c>
      <c r="D1128" s="102" t="s">
        <v>8769</v>
      </c>
      <c r="E1128" s="102" t="s">
        <v>8770</v>
      </c>
      <c r="F1128" s="92">
        <v>544.17999999999995</v>
      </c>
      <c r="G1128" s="92">
        <f t="shared" si="18"/>
        <v>5698486.200000002</v>
      </c>
    </row>
    <row r="1129" spans="1:7" x14ac:dyDescent="0.2">
      <c r="A1129" s="106"/>
      <c r="B1129" s="102" t="s">
        <v>309</v>
      </c>
      <c r="C1129" s="103">
        <v>46038</v>
      </c>
      <c r="D1129" s="102" t="s">
        <v>8769</v>
      </c>
      <c r="E1129" s="102" t="s">
        <v>8770</v>
      </c>
      <c r="F1129" s="92">
        <v>410.4</v>
      </c>
      <c r="G1129" s="92">
        <f t="shared" si="18"/>
        <v>5698896.6000000024</v>
      </c>
    </row>
    <row r="1130" spans="1:7" x14ac:dyDescent="0.2">
      <c r="A1130" s="106"/>
      <c r="B1130" s="102" t="s">
        <v>309</v>
      </c>
      <c r="C1130" s="103">
        <v>46038</v>
      </c>
      <c r="D1130" s="102" t="s">
        <v>8769</v>
      </c>
      <c r="E1130" s="102"/>
      <c r="F1130" s="92">
        <v>-410.4</v>
      </c>
      <c r="G1130" s="92">
        <f t="shared" si="18"/>
        <v>5698486.200000002</v>
      </c>
    </row>
    <row r="1131" spans="1:7" x14ac:dyDescent="0.2">
      <c r="A1131" s="106"/>
      <c r="B1131" s="102" t="s">
        <v>309</v>
      </c>
      <c r="C1131" s="103">
        <v>46038</v>
      </c>
      <c r="D1131" s="102" t="s">
        <v>8769</v>
      </c>
      <c r="E1131" s="102"/>
      <c r="F1131" s="92">
        <v>-605.70000000000005</v>
      </c>
      <c r="G1131" s="92">
        <f t="shared" si="18"/>
        <v>5697880.5000000019</v>
      </c>
    </row>
    <row r="1132" spans="1:7" x14ac:dyDescent="0.2">
      <c r="A1132" s="106"/>
      <c r="B1132" s="102" t="s">
        <v>309</v>
      </c>
      <c r="C1132" s="103">
        <v>46038</v>
      </c>
      <c r="D1132" s="102" t="s">
        <v>8769</v>
      </c>
      <c r="E1132" s="102"/>
      <c r="F1132" s="92">
        <v>-179.4</v>
      </c>
      <c r="G1132" s="92">
        <f t="shared" si="18"/>
        <v>5697701.1000000015</v>
      </c>
    </row>
    <row r="1133" spans="1:7" x14ac:dyDescent="0.2">
      <c r="A1133" s="106"/>
      <c r="B1133" s="102" t="s">
        <v>309</v>
      </c>
      <c r="C1133" s="103">
        <v>46038</v>
      </c>
      <c r="D1133" s="102" t="s">
        <v>8771</v>
      </c>
      <c r="E1133" s="102" t="s">
        <v>620</v>
      </c>
      <c r="F1133" s="92">
        <v>103</v>
      </c>
      <c r="G1133" s="92">
        <f t="shared" si="18"/>
        <v>5697804.1000000015</v>
      </c>
    </row>
    <row r="1134" spans="1:7" x14ac:dyDescent="0.2">
      <c r="A1134" s="106"/>
      <c r="B1134" s="102" t="s">
        <v>309</v>
      </c>
      <c r="C1134" s="103">
        <v>46038</v>
      </c>
      <c r="D1134" s="102" t="s">
        <v>8771</v>
      </c>
      <c r="E1134" s="102" t="s">
        <v>620</v>
      </c>
      <c r="F1134" s="92">
        <v>103</v>
      </c>
      <c r="G1134" s="92">
        <f t="shared" si="18"/>
        <v>5697907.1000000015</v>
      </c>
    </row>
    <row r="1135" spans="1:7" x14ac:dyDescent="0.2">
      <c r="A1135" s="106"/>
      <c r="B1135" s="102" t="s">
        <v>309</v>
      </c>
      <c r="C1135" s="103">
        <v>46038</v>
      </c>
      <c r="D1135" s="102" t="s">
        <v>8771</v>
      </c>
      <c r="E1135" s="102" t="s">
        <v>620</v>
      </c>
      <c r="F1135" s="92">
        <v>103</v>
      </c>
      <c r="G1135" s="92">
        <f t="shared" si="18"/>
        <v>5698010.1000000015</v>
      </c>
    </row>
    <row r="1136" spans="1:7" x14ac:dyDescent="0.2">
      <c r="A1136" s="106"/>
      <c r="B1136" s="102" t="s">
        <v>309</v>
      </c>
      <c r="C1136" s="103">
        <v>46038</v>
      </c>
      <c r="D1136" s="102" t="s">
        <v>8771</v>
      </c>
      <c r="E1136" s="102" t="s">
        <v>620</v>
      </c>
      <c r="F1136" s="92">
        <v>110</v>
      </c>
      <c r="G1136" s="92">
        <f t="shared" si="18"/>
        <v>5698120.1000000015</v>
      </c>
    </row>
    <row r="1137" spans="1:7" x14ac:dyDescent="0.2">
      <c r="A1137" s="106"/>
      <c r="B1137" s="102" t="s">
        <v>309</v>
      </c>
      <c r="C1137" s="103">
        <v>46038</v>
      </c>
      <c r="D1137" s="102" t="s">
        <v>8771</v>
      </c>
      <c r="E1137" s="102" t="s">
        <v>620</v>
      </c>
      <c r="F1137" s="92">
        <v>63</v>
      </c>
      <c r="G1137" s="92">
        <f t="shared" si="18"/>
        <v>5698183.1000000015</v>
      </c>
    </row>
    <row r="1138" spans="1:7" x14ac:dyDescent="0.2">
      <c r="A1138" s="106"/>
      <c r="B1138" s="102" t="s">
        <v>309</v>
      </c>
      <c r="C1138" s="103">
        <v>46038</v>
      </c>
      <c r="D1138" s="102" t="s">
        <v>8771</v>
      </c>
      <c r="E1138" s="102" t="s">
        <v>620</v>
      </c>
      <c r="F1138" s="92">
        <v>63</v>
      </c>
      <c r="G1138" s="92">
        <f t="shared" si="18"/>
        <v>5698246.1000000015</v>
      </c>
    </row>
    <row r="1139" spans="1:7" x14ac:dyDescent="0.2">
      <c r="A1139" s="106"/>
      <c r="B1139" s="102" t="s">
        <v>309</v>
      </c>
      <c r="C1139" s="103">
        <v>46038</v>
      </c>
      <c r="D1139" s="102" t="s">
        <v>8771</v>
      </c>
      <c r="E1139" s="102" t="s">
        <v>620</v>
      </c>
      <c r="F1139" s="92">
        <v>169</v>
      </c>
      <c r="G1139" s="92">
        <f t="shared" si="18"/>
        <v>5698415.1000000015</v>
      </c>
    </row>
    <row r="1140" spans="1:7" x14ac:dyDescent="0.2">
      <c r="A1140" s="106"/>
      <c r="B1140" s="102" t="s">
        <v>309</v>
      </c>
      <c r="C1140" s="103">
        <v>46038</v>
      </c>
      <c r="D1140" s="102" t="s">
        <v>8771</v>
      </c>
      <c r="E1140" s="102" t="s">
        <v>620</v>
      </c>
      <c r="F1140" s="92">
        <v>16.7</v>
      </c>
      <c r="G1140" s="92">
        <f t="shared" si="18"/>
        <v>5698431.8000000017</v>
      </c>
    </row>
    <row r="1141" spans="1:7" x14ac:dyDescent="0.2">
      <c r="A1141" s="106"/>
      <c r="B1141" s="102" t="s">
        <v>309</v>
      </c>
      <c r="C1141" s="103">
        <v>46038</v>
      </c>
      <c r="D1141" s="102" t="s">
        <v>8771</v>
      </c>
      <c r="E1141" s="102" t="s">
        <v>620</v>
      </c>
      <c r="F1141" s="92">
        <v>17</v>
      </c>
      <c r="G1141" s="92">
        <f t="shared" si="18"/>
        <v>5698448.8000000017</v>
      </c>
    </row>
    <row r="1142" spans="1:7" x14ac:dyDescent="0.2">
      <c r="A1142" s="106"/>
      <c r="B1142" s="102" t="s">
        <v>309</v>
      </c>
      <c r="C1142" s="103">
        <v>46038</v>
      </c>
      <c r="D1142" s="102" t="s">
        <v>8771</v>
      </c>
      <c r="E1142" s="102" t="s">
        <v>620</v>
      </c>
      <c r="F1142" s="92">
        <v>17</v>
      </c>
      <c r="G1142" s="92">
        <f t="shared" si="18"/>
        <v>5698465.8000000017</v>
      </c>
    </row>
    <row r="1143" spans="1:7" x14ac:dyDescent="0.2">
      <c r="A1143" s="106"/>
      <c r="B1143" s="102" t="s">
        <v>309</v>
      </c>
      <c r="C1143" s="103">
        <v>46038</v>
      </c>
      <c r="D1143" s="102" t="s">
        <v>8771</v>
      </c>
      <c r="E1143" s="102" t="s">
        <v>620</v>
      </c>
      <c r="F1143" s="92">
        <v>127</v>
      </c>
      <c r="G1143" s="92">
        <f t="shared" si="18"/>
        <v>5698592.8000000017</v>
      </c>
    </row>
    <row r="1144" spans="1:7" x14ac:dyDescent="0.2">
      <c r="A1144" s="106"/>
      <c r="B1144" s="102" t="s">
        <v>309</v>
      </c>
      <c r="C1144" s="103">
        <v>46038</v>
      </c>
      <c r="D1144" s="102" t="s">
        <v>8771</v>
      </c>
      <c r="E1144" s="102" t="s">
        <v>620</v>
      </c>
      <c r="F1144" s="92">
        <v>58</v>
      </c>
      <c r="G1144" s="92">
        <f t="shared" si="18"/>
        <v>5698650.8000000017</v>
      </c>
    </row>
    <row r="1145" spans="1:7" x14ac:dyDescent="0.2">
      <c r="A1145" s="106"/>
      <c r="B1145" s="102" t="s">
        <v>309</v>
      </c>
      <c r="C1145" s="103">
        <v>46038</v>
      </c>
      <c r="D1145" s="102" t="s">
        <v>8771</v>
      </c>
      <c r="E1145" s="102" t="s">
        <v>620</v>
      </c>
      <c r="F1145" s="92">
        <v>80</v>
      </c>
      <c r="G1145" s="92">
        <f t="shared" si="18"/>
        <v>5698730.8000000017</v>
      </c>
    </row>
    <row r="1146" spans="1:7" x14ac:dyDescent="0.2">
      <c r="A1146" s="106"/>
      <c r="B1146" s="102" t="s">
        <v>309</v>
      </c>
      <c r="C1146" s="103">
        <v>46038</v>
      </c>
      <c r="D1146" s="102" t="s">
        <v>8771</v>
      </c>
      <c r="E1146" s="102"/>
      <c r="F1146" s="92">
        <v>-103</v>
      </c>
      <c r="G1146" s="92">
        <f t="shared" si="18"/>
        <v>5698627.8000000017</v>
      </c>
    </row>
    <row r="1147" spans="1:7" x14ac:dyDescent="0.2">
      <c r="A1147" s="106"/>
      <c r="B1147" s="102" t="s">
        <v>309</v>
      </c>
      <c r="C1147" s="103">
        <v>46038</v>
      </c>
      <c r="D1147" s="102" t="s">
        <v>8771</v>
      </c>
      <c r="E1147" s="102"/>
      <c r="F1147" s="92">
        <v>-103</v>
      </c>
      <c r="G1147" s="92">
        <f t="shared" si="18"/>
        <v>5698524.8000000017</v>
      </c>
    </row>
    <row r="1148" spans="1:7" x14ac:dyDescent="0.2">
      <c r="A1148" s="106"/>
      <c r="B1148" s="102" t="s">
        <v>309</v>
      </c>
      <c r="C1148" s="103">
        <v>46038</v>
      </c>
      <c r="D1148" s="102" t="s">
        <v>8771</v>
      </c>
      <c r="E1148" s="102"/>
      <c r="F1148" s="92">
        <v>-103</v>
      </c>
      <c r="G1148" s="92">
        <f t="shared" si="18"/>
        <v>5698421.8000000017</v>
      </c>
    </row>
    <row r="1149" spans="1:7" x14ac:dyDescent="0.2">
      <c r="A1149" s="106"/>
      <c r="B1149" s="102" t="s">
        <v>309</v>
      </c>
      <c r="C1149" s="103">
        <v>46038</v>
      </c>
      <c r="D1149" s="102" t="s">
        <v>8771</v>
      </c>
      <c r="E1149" s="102"/>
      <c r="F1149" s="92">
        <v>-110</v>
      </c>
      <c r="G1149" s="92">
        <f t="shared" si="18"/>
        <v>5698311.8000000017</v>
      </c>
    </row>
    <row r="1150" spans="1:7" x14ac:dyDescent="0.2">
      <c r="A1150" s="106"/>
      <c r="B1150" s="102" t="s">
        <v>309</v>
      </c>
      <c r="C1150" s="103">
        <v>46038</v>
      </c>
      <c r="D1150" s="102" t="s">
        <v>8771</v>
      </c>
      <c r="E1150" s="102"/>
      <c r="F1150" s="92">
        <v>-169</v>
      </c>
      <c r="G1150" s="92">
        <f t="shared" si="18"/>
        <v>5698142.8000000017</v>
      </c>
    </row>
    <row r="1151" spans="1:7" x14ac:dyDescent="0.2">
      <c r="A1151" s="106"/>
      <c r="B1151" s="102" t="s">
        <v>309</v>
      </c>
      <c r="C1151" s="103">
        <v>46038</v>
      </c>
      <c r="D1151" s="102" t="s">
        <v>8771</v>
      </c>
      <c r="E1151" s="102"/>
      <c r="F1151" s="92">
        <v>-16.7</v>
      </c>
      <c r="G1151" s="92">
        <f t="shared" si="18"/>
        <v>5698126.1000000015</v>
      </c>
    </row>
    <row r="1152" spans="1:7" x14ac:dyDescent="0.2">
      <c r="A1152" s="106"/>
      <c r="B1152" s="102" t="s">
        <v>309</v>
      </c>
      <c r="C1152" s="103">
        <v>46038</v>
      </c>
      <c r="D1152" s="102" t="s">
        <v>8771</v>
      </c>
      <c r="E1152" s="102"/>
      <c r="F1152" s="92">
        <v>-17</v>
      </c>
      <c r="G1152" s="92">
        <f t="shared" si="18"/>
        <v>5698109.1000000015</v>
      </c>
    </row>
    <row r="1153" spans="1:7" x14ac:dyDescent="0.2">
      <c r="A1153" s="106"/>
      <c r="B1153" s="102" t="s">
        <v>309</v>
      </c>
      <c r="C1153" s="103">
        <v>46038</v>
      </c>
      <c r="D1153" s="102" t="s">
        <v>8771</v>
      </c>
      <c r="E1153" s="102"/>
      <c r="F1153" s="92">
        <v>-17</v>
      </c>
      <c r="G1153" s="92">
        <f t="shared" si="18"/>
        <v>5698092.1000000015</v>
      </c>
    </row>
    <row r="1154" spans="1:7" x14ac:dyDescent="0.2">
      <c r="A1154" s="106"/>
      <c r="B1154" s="102" t="s">
        <v>309</v>
      </c>
      <c r="C1154" s="103">
        <v>46038</v>
      </c>
      <c r="D1154" s="102" t="s">
        <v>8771</v>
      </c>
      <c r="E1154" s="102"/>
      <c r="F1154" s="92">
        <v>-127</v>
      </c>
      <c r="G1154" s="92">
        <f t="shared" si="18"/>
        <v>5697965.1000000015</v>
      </c>
    </row>
    <row r="1155" spans="1:7" x14ac:dyDescent="0.2">
      <c r="A1155" s="106"/>
      <c r="B1155" s="102" t="s">
        <v>309</v>
      </c>
      <c r="C1155" s="103">
        <v>46038</v>
      </c>
      <c r="D1155" s="102" t="s">
        <v>8771</v>
      </c>
      <c r="E1155" s="102"/>
      <c r="F1155" s="92">
        <v>-58</v>
      </c>
      <c r="G1155" s="92">
        <f t="shared" si="18"/>
        <v>5697907.1000000015</v>
      </c>
    </row>
    <row r="1156" spans="1:7" x14ac:dyDescent="0.2">
      <c r="A1156" s="106"/>
      <c r="B1156" s="102" t="s">
        <v>309</v>
      </c>
      <c r="C1156" s="103">
        <v>46038</v>
      </c>
      <c r="D1156" s="102" t="s">
        <v>8771</v>
      </c>
      <c r="E1156" s="102"/>
      <c r="F1156" s="92">
        <v>-80</v>
      </c>
      <c r="G1156" s="92">
        <f t="shared" si="18"/>
        <v>5697827.1000000015</v>
      </c>
    </row>
    <row r="1157" spans="1:7" x14ac:dyDescent="0.2">
      <c r="A1157" s="106"/>
      <c r="B1157" s="102" t="s">
        <v>309</v>
      </c>
      <c r="C1157" s="103">
        <v>46038</v>
      </c>
      <c r="D1157" s="102" t="s">
        <v>8771</v>
      </c>
      <c r="E1157" s="102"/>
      <c r="F1157" s="92">
        <v>-63</v>
      </c>
      <c r="G1157" s="92">
        <f t="shared" si="18"/>
        <v>5697764.1000000015</v>
      </c>
    </row>
    <row r="1158" spans="1:7" x14ac:dyDescent="0.2">
      <c r="A1158" s="106"/>
      <c r="B1158" s="102" t="s">
        <v>309</v>
      </c>
      <c r="C1158" s="103">
        <v>46038</v>
      </c>
      <c r="D1158" s="102" t="s">
        <v>8771</v>
      </c>
      <c r="E1158" s="102"/>
      <c r="F1158" s="92">
        <v>-63</v>
      </c>
      <c r="G1158" s="92">
        <f t="shared" si="18"/>
        <v>5697701.1000000015</v>
      </c>
    </row>
    <row r="1159" spans="1:7" x14ac:dyDescent="0.2">
      <c r="A1159" s="106"/>
      <c r="B1159" s="102" t="s">
        <v>309</v>
      </c>
      <c r="C1159" s="103">
        <v>46038</v>
      </c>
      <c r="D1159" s="102" t="s">
        <v>8772</v>
      </c>
      <c r="E1159" s="102" t="s">
        <v>6890</v>
      </c>
      <c r="F1159" s="92">
        <v>3023.3</v>
      </c>
      <c r="G1159" s="92">
        <f t="shared" si="18"/>
        <v>5700724.4000000013</v>
      </c>
    </row>
    <row r="1160" spans="1:7" x14ac:dyDescent="0.2">
      <c r="A1160" s="106"/>
      <c r="B1160" s="102" t="s">
        <v>309</v>
      </c>
      <c r="C1160" s="103">
        <v>46038</v>
      </c>
      <c r="D1160" s="102" t="s">
        <v>8772</v>
      </c>
      <c r="E1160" s="102"/>
      <c r="F1160" s="92">
        <v>-3023.3</v>
      </c>
      <c r="G1160" s="92">
        <f t="shared" si="18"/>
        <v>5697701.1000000015</v>
      </c>
    </row>
    <row r="1161" spans="1:7" x14ac:dyDescent="0.2">
      <c r="A1161" s="106"/>
      <c r="B1161" s="102" t="s">
        <v>309</v>
      </c>
      <c r="C1161" s="103">
        <v>46038</v>
      </c>
      <c r="D1161" s="102" t="s">
        <v>8773</v>
      </c>
      <c r="E1161" s="102" t="s">
        <v>620</v>
      </c>
      <c r="F1161" s="92">
        <v>2009</v>
      </c>
      <c r="G1161" s="92">
        <f t="shared" si="18"/>
        <v>5699710.1000000015</v>
      </c>
    </row>
    <row r="1162" spans="1:7" x14ac:dyDescent="0.2">
      <c r="A1162" s="106"/>
      <c r="B1162" s="102" t="s">
        <v>309</v>
      </c>
      <c r="C1162" s="103">
        <v>46038</v>
      </c>
      <c r="D1162" s="102" t="s">
        <v>8773</v>
      </c>
      <c r="E1162" s="102" t="s">
        <v>620</v>
      </c>
      <c r="F1162" s="92">
        <v>2107</v>
      </c>
      <c r="G1162" s="92">
        <f t="shared" si="18"/>
        <v>5701817.1000000015</v>
      </c>
    </row>
    <row r="1163" spans="1:7" x14ac:dyDescent="0.2">
      <c r="A1163" s="106"/>
      <c r="B1163" s="102" t="s">
        <v>309</v>
      </c>
      <c r="C1163" s="103">
        <v>46038</v>
      </c>
      <c r="D1163" s="102" t="s">
        <v>8773</v>
      </c>
      <c r="E1163" s="102"/>
      <c r="F1163" s="92">
        <v>-2009</v>
      </c>
      <c r="G1163" s="92">
        <f t="shared" si="18"/>
        <v>5699808.1000000015</v>
      </c>
    </row>
    <row r="1164" spans="1:7" x14ac:dyDescent="0.2">
      <c r="A1164" s="106"/>
      <c r="B1164" s="102" t="s">
        <v>309</v>
      </c>
      <c r="C1164" s="103">
        <v>46038</v>
      </c>
      <c r="D1164" s="102" t="s">
        <v>8773</v>
      </c>
      <c r="E1164" s="102"/>
      <c r="F1164" s="92">
        <v>-2107</v>
      </c>
      <c r="G1164" s="92">
        <f t="shared" si="18"/>
        <v>5697701.1000000015</v>
      </c>
    </row>
    <row r="1165" spans="1:7" x14ac:dyDescent="0.2">
      <c r="A1165" s="106"/>
      <c r="B1165" s="102" t="s">
        <v>309</v>
      </c>
      <c r="C1165" s="103">
        <v>46038</v>
      </c>
      <c r="D1165" s="102" t="s">
        <v>8774</v>
      </c>
      <c r="E1165" s="102" t="s">
        <v>620</v>
      </c>
      <c r="F1165" s="92">
        <v>112</v>
      </c>
      <c r="G1165" s="92">
        <f t="shared" ref="G1165:G1228" si="19">G1164+F1165</f>
        <v>5697813.1000000015</v>
      </c>
    </row>
    <row r="1166" spans="1:7" x14ac:dyDescent="0.2">
      <c r="A1166" s="106"/>
      <c r="B1166" s="102" t="s">
        <v>309</v>
      </c>
      <c r="C1166" s="103">
        <v>46038</v>
      </c>
      <c r="D1166" s="102" t="s">
        <v>8774</v>
      </c>
      <c r="E1166" s="102" t="s">
        <v>620</v>
      </c>
      <c r="F1166" s="92">
        <v>235.2</v>
      </c>
      <c r="G1166" s="92">
        <f t="shared" si="19"/>
        <v>5698048.3000000017</v>
      </c>
    </row>
    <row r="1167" spans="1:7" x14ac:dyDescent="0.2">
      <c r="A1167" s="106"/>
      <c r="B1167" s="102" t="s">
        <v>309</v>
      </c>
      <c r="C1167" s="103">
        <v>46038</v>
      </c>
      <c r="D1167" s="102" t="s">
        <v>8774</v>
      </c>
      <c r="E1167" s="102" t="s">
        <v>620</v>
      </c>
      <c r="F1167" s="92">
        <v>128.80000000000001</v>
      </c>
      <c r="G1167" s="92">
        <f t="shared" si="19"/>
        <v>5698177.1000000015</v>
      </c>
    </row>
    <row r="1168" spans="1:7" x14ac:dyDescent="0.2">
      <c r="A1168" s="106"/>
      <c r="B1168" s="102" t="s">
        <v>309</v>
      </c>
      <c r="C1168" s="103">
        <v>46038</v>
      </c>
      <c r="D1168" s="102" t="s">
        <v>8774</v>
      </c>
      <c r="E1168" s="102" t="s">
        <v>620</v>
      </c>
      <c r="F1168" s="92">
        <v>78.400000000000006</v>
      </c>
      <c r="G1168" s="92">
        <f t="shared" si="19"/>
        <v>5698255.5000000019</v>
      </c>
    </row>
    <row r="1169" spans="1:7" x14ac:dyDescent="0.2">
      <c r="A1169" s="106"/>
      <c r="B1169" s="102" t="s">
        <v>309</v>
      </c>
      <c r="C1169" s="103">
        <v>46038</v>
      </c>
      <c r="D1169" s="102" t="s">
        <v>8774</v>
      </c>
      <c r="E1169" s="102" t="s">
        <v>620</v>
      </c>
      <c r="F1169" s="92">
        <v>241.92</v>
      </c>
      <c r="G1169" s="92">
        <f t="shared" si="19"/>
        <v>5698497.4200000018</v>
      </c>
    </row>
    <row r="1170" spans="1:7" x14ac:dyDescent="0.2">
      <c r="A1170" s="106"/>
      <c r="B1170" s="102" t="s">
        <v>309</v>
      </c>
      <c r="C1170" s="103">
        <v>46038</v>
      </c>
      <c r="D1170" s="102" t="s">
        <v>8774</v>
      </c>
      <c r="E1170" s="102" t="s">
        <v>620</v>
      </c>
      <c r="F1170" s="92">
        <v>112</v>
      </c>
      <c r="G1170" s="92">
        <f t="shared" si="19"/>
        <v>5698609.4200000018</v>
      </c>
    </row>
    <row r="1171" spans="1:7" x14ac:dyDescent="0.2">
      <c r="A1171" s="106"/>
      <c r="B1171" s="102" t="s">
        <v>309</v>
      </c>
      <c r="C1171" s="103">
        <v>46038</v>
      </c>
      <c r="D1171" s="102" t="s">
        <v>8774</v>
      </c>
      <c r="E1171" s="102" t="s">
        <v>620</v>
      </c>
      <c r="F1171" s="92">
        <v>78.400000000000006</v>
      </c>
      <c r="G1171" s="92">
        <f t="shared" si="19"/>
        <v>5698687.8200000022</v>
      </c>
    </row>
    <row r="1172" spans="1:7" x14ac:dyDescent="0.2">
      <c r="A1172" s="106"/>
      <c r="B1172" s="102" t="s">
        <v>309</v>
      </c>
      <c r="C1172" s="103">
        <v>46038</v>
      </c>
      <c r="D1172" s="102" t="s">
        <v>8774</v>
      </c>
      <c r="E1172" s="102" t="s">
        <v>620</v>
      </c>
      <c r="F1172" s="92">
        <v>156.80000000000001</v>
      </c>
      <c r="G1172" s="92">
        <f t="shared" si="19"/>
        <v>5698844.620000002</v>
      </c>
    </row>
    <row r="1173" spans="1:7" x14ac:dyDescent="0.2">
      <c r="A1173" s="106"/>
      <c r="B1173" s="102" t="s">
        <v>309</v>
      </c>
      <c r="C1173" s="103">
        <v>46038</v>
      </c>
      <c r="D1173" s="102" t="s">
        <v>8774</v>
      </c>
      <c r="E1173" s="102" t="s">
        <v>620</v>
      </c>
      <c r="F1173" s="92">
        <v>235.2</v>
      </c>
      <c r="G1173" s="92">
        <f t="shared" si="19"/>
        <v>5699079.8200000022</v>
      </c>
    </row>
    <row r="1174" spans="1:7" x14ac:dyDescent="0.2">
      <c r="A1174" s="106"/>
      <c r="B1174" s="102" t="s">
        <v>309</v>
      </c>
      <c r="C1174" s="103">
        <v>46038</v>
      </c>
      <c r="D1174" s="102" t="s">
        <v>8774</v>
      </c>
      <c r="E1174" s="102" t="s">
        <v>620</v>
      </c>
      <c r="F1174" s="92">
        <v>638.4</v>
      </c>
      <c r="G1174" s="92">
        <f t="shared" si="19"/>
        <v>5699718.2200000025</v>
      </c>
    </row>
    <row r="1175" spans="1:7" x14ac:dyDescent="0.2">
      <c r="A1175" s="106"/>
      <c r="B1175" s="102" t="s">
        <v>309</v>
      </c>
      <c r="C1175" s="103">
        <v>46038</v>
      </c>
      <c r="D1175" s="102" t="s">
        <v>8774</v>
      </c>
      <c r="E1175" s="102" t="s">
        <v>620</v>
      </c>
      <c r="F1175" s="92">
        <v>688.8</v>
      </c>
      <c r="G1175" s="92">
        <f t="shared" si="19"/>
        <v>5700407.0200000023</v>
      </c>
    </row>
    <row r="1176" spans="1:7" x14ac:dyDescent="0.2">
      <c r="A1176" s="106"/>
      <c r="B1176" s="102" t="s">
        <v>309</v>
      </c>
      <c r="C1176" s="103">
        <v>46038</v>
      </c>
      <c r="D1176" s="102" t="s">
        <v>8774</v>
      </c>
      <c r="E1176" s="102" t="s">
        <v>620</v>
      </c>
      <c r="F1176" s="92">
        <v>688.8</v>
      </c>
      <c r="G1176" s="92">
        <f t="shared" si="19"/>
        <v>5701095.8200000022</v>
      </c>
    </row>
    <row r="1177" spans="1:7" x14ac:dyDescent="0.2">
      <c r="A1177" s="106"/>
      <c r="B1177" s="102" t="s">
        <v>309</v>
      </c>
      <c r="C1177" s="103">
        <v>46038</v>
      </c>
      <c r="D1177" s="102" t="s">
        <v>8774</v>
      </c>
      <c r="E1177" s="102"/>
      <c r="F1177" s="92">
        <v>-68</v>
      </c>
      <c r="G1177" s="92">
        <f t="shared" si="19"/>
        <v>5701027.8200000022</v>
      </c>
    </row>
    <row r="1178" spans="1:7" x14ac:dyDescent="0.2">
      <c r="A1178" s="106"/>
      <c r="B1178" s="102" t="s">
        <v>309</v>
      </c>
      <c r="C1178" s="103">
        <v>46038</v>
      </c>
      <c r="D1178" s="102" t="s">
        <v>8774</v>
      </c>
      <c r="E1178" s="102"/>
      <c r="F1178" s="92">
        <v>-147.19999999999999</v>
      </c>
      <c r="G1178" s="92">
        <f t="shared" si="19"/>
        <v>5700880.620000002</v>
      </c>
    </row>
    <row r="1179" spans="1:7" x14ac:dyDescent="0.2">
      <c r="A1179" s="106"/>
      <c r="B1179" s="102" t="s">
        <v>309</v>
      </c>
      <c r="C1179" s="103">
        <v>46038</v>
      </c>
      <c r="D1179" s="102" t="s">
        <v>8774</v>
      </c>
      <c r="E1179" s="102"/>
      <c r="F1179" s="92">
        <v>-84.8</v>
      </c>
      <c r="G1179" s="92">
        <f t="shared" si="19"/>
        <v>5700795.8200000022</v>
      </c>
    </row>
    <row r="1180" spans="1:7" x14ac:dyDescent="0.2">
      <c r="A1180" s="106"/>
      <c r="B1180" s="102" t="s">
        <v>309</v>
      </c>
      <c r="C1180" s="103">
        <v>46038</v>
      </c>
      <c r="D1180" s="102" t="s">
        <v>8774</v>
      </c>
      <c r="E1180" s="102"/>
      <c r="F1180" s="92">
        <v>-34.4</v>
      </c>
      <c r="G1180" s="92">
        <f t="shared" si="19"/>
        <v>5700761.4200000018</v>
      </c>
    </row>
    <row r="1181" spans="1:7" x14ac:dyDescent="0.2">
      <c r="A1181" s="106"/>
      <c r="B1181" s="102" t="s">
        <v>309</v>
      </c>
      <c r="C1181" s="103">
        <v>46038</v>
      </c>
      <c r="D1181" s="102" t="s">
        <v>8774</v>
      </c>
      <c r="E1181" s="102"/>
      <c r="F1181" s="92">
        <v>22.08</v>
      </c>
      <c r="G1181" s="92">
        <f t="shared" si="19"/>
        <v>5700783.5000000019</v>
      </c>
    </row>
    <row r="1182" spans="1:7" x14ac:dyDescent="0.2">
      <c r="A1182" s="106"/>
      <c r="B1182" s="102" t="s">
        <v>309</v>
      </c>
      <c r="C1182" s="103">
        <v>46038</v>
      </c>
      <c r="D1182" s="102" t="s">
        <v>8774</v>
      </c>
      <c r="E1182" s="102"/>
      <c r="F1182" s="92">
        <v>-24</v>
      </c>
      <c r="G1182" s="92">
        <f t="shared" si="19"/>
        <v>5700759.5000000019</v>
      </c>
    </row>
    <row r="1183" spans="1:7" x14ac:dyDescent="0.2">
      <c r="A1183" s="106"/>
      <c r="B1183" s="102" t="s">
        <v>309</v>
      </c>
      <c r="C1183" s="103">
        <v>46038</v>
      </c>
      <c r="D1183" s="102" t="s">
        <v>8774</v>
      </c>
      <c r="E1183" s="102"/>
      <c r="F1183" s="92">
        <v>-34.4</v>
      </c>
      <c r="G1183" s="92">
        <f t="shared" si="19"/>
        <v>5700725.1000000015</v>
      </c>
    </row>
    <row r="1184" spans="1:7" x14ac:dyDescent="0.2">
      <c r="A1184" s="106"/>
      <c r="B1184" s="102" t="s">
        <v>309</v>
      </c>
      <c r="C1184" s="103">
        <v>46038</v>
      </c>
      <c r="D1184" s="102" t="s">
        <v>8774</v>
      </c>
      <c r="E1184" s="102"/>
      <c r="F1184" s="92">
        <v>-68.8</v>
      </c>
      <c r="G1184" s="92">
        <f t="shared" si="19"/>
        <v>5700656.3000000017</v>
      </c>
    </row>
    <row r="1185" spans="1:7" x14ac:dyDescent="0.2">
      <c r="A1185" s="106"/>
      <c r="B1185" s="102" t="s">
        <v>309</v>
      </c>
      <c r="C1185" s="103">
        <v>46038</v>
      </c>
      <c r="D1185" s="102" t="s">
        <v>8774</v>
      </c>
      <c r="E1185" s="102"/>
      <c r="F1185" s="92">
        <v>-103.2</v>
      </c>
      <c r="G1185" s="92">
        <f t="shared" si="19"/>
        <v>5700553.1000000015</v>
      </c>
    </row>
    <row r="1186" spans="1:7" x14ac:dyDescent="0.2">
      <c r="A1186" s="106"/>
      <c r="B1186" s="102" t="s">
        <v>309</v>
      </c>
      <c r="C1186" s="103">
        <v>46038</v>
      </c>
      <c r="D1186" s="102" t="s">
        <v>8774</v>
      </c>
      <c r="E1186" s="102"/>
      <c r="F1186" s="92">
        <v>-506.4</v>
      </c>
      <c r="G1186" s="92">
        <f t="shared" si="19"/>
        <v>5700046.7000000011</v>
      </c>
    </row>
    <row r="1187" spans="1:7" x14ac:dyDescent="0.2">
      <c r="A1187" s="106"/>
      <c r="B1187" s="102" t="s">
        <v>309</v>
      </c>
      <c r="C1187" s="103">
        <v>46038</v>
      </c>
      <c r="D1187" s="102" t="s">
        <v>8774</v>
      </c>
      <c r="E1187" s="102"/>
      <c r="F1187" s="92">
        <v>-556.79999999999995</v>
      </c>
      <c r="G1187" s="92">
        <f t="shared" si="19"/>
        <v>5699489.9000000013</v>
      </c>
    </row>
    <row r="1188" spans="1:7" x14ac:dyDescent="0.2">
      <c r="A1188" s="106"/>
      <c r="B1188" s="102" t="s">
        <v>309</v>
      </c>
      <c r="C1188" s="103">
        <v>46038</v>
      </c>
      <c r="D1188" s="102" t="s">
        <v>8774</v>
      </c>
      <c r="E1188" s="102"/>
      <c r="F1188" s="92">
        <v>-556.79999999999995</v>
      </c>
      <c r="G1188" s="92">
        <f t="shared" si="19"/>
        <v>5698933.1000000015</v>
      </c>
    </row>
    <row r="1189" spans="1:7" x14ac:dyDescent="0.2">
      <c r="A1189" s="106"/>
      <c r="B1189" s="102" t="s">
        <v>309</v>
      </c>
      <c r="C1189" s="103">
        <v>46038</v>
      </c>
      <c r="D1189" s="102" t="s">
        <v>8775</v>
      </c>
      <c r="E1189" s="102" t="s">
        <v>602</v>
      </c>
      <c r="F1189" s="92">
        <v>5646.5</v>
      </c>
      <c r="G1189" s="92">
        <f t="shared" si="19"/>
        <v>5704579.6000000015</v>
      </c>
    </row>
    <row r="1190" spans="1:7" x14ac:dyDescent="0.2">
      <c r="A1190" s="106"/>
      <c r="B1190" s="102" t="s">
        <v>309</v>
      </c>
      <c r="C1190" s="103">
        <v>46038</v>
      </c>
      <c r="D1190" s="102" t="s">
        <v>8775</v>
      </c>
      <c r="E1190" s="102" t="s">
        <v>602</v>
      </c>
      <c r="F1190" s="92">
        <v>724.5</v>
      </c>
      <c r="G1190" s="92">
        <f t="shared" si="19"/>
        <v>5705304.1000000015</v>
      </c>
    </row>
    <row r="1191" spans="1:7" x14ac:dyDescent="0.2">
      <c r="A1191" s="106"/>
      <c r="B1191" s="102" t="s">
        <v>309</v>
      </c>
      <c r="C1191" s="103">
        <v>46038</v>
      </c>
      <c r="D1191" s="102" t="s">
        <v>8775</v>
      </c>
      <c r="E1191" s="102" t="s">
        <v>602</v>
      </c>
      <c r="F1191" s="92">
        <v>4173.5</v>
      </c>
      <c r="G1191" s="92">
        <f t="shared" si="19"/>
        <v>5709477.6000000015</v>
      </c>
    </row>
    <row r="1192" spans="1:7" x14ac:dyDescent="0.2">
      <c r="A1192" s="106"/>
      <c r="B1192" s="102" t="s">
        <v>309</v>
      </c>
      <c r="C1192" s="103">
        <v>46038</v>
      </c>
      <c r="D1192" s="102" t="s">
        <v>8775</v>
      </c>
      <c r="E1192" s="102" t="s">
        <v>602</v>
      </c>
      <c r="F1192" s="92">
        <v>535.5</v>
      </c>
      <c r="G1192" s="92">
        <f t="shared" si="19"/>
        <v>5710013.1000000015</v>
      </c>
    </row>
    <row r="1193" spans="1:7" x14ac:dyDescent="0.2">
      <c r="A1193" s="106"/>
      <c r="B1193" s="102" t="s">
        <v>309</v>
      </c>
      <c r="C1193" s="103">
        <v>46038</v>
      </c>
      <c r="D1193" s="102" t="s">
        <v>8775</v>
      </c>
      <c r="E1193" s="102" t="s">
        <v>602</v>
      </c>
      <c r="F1193" s="92">
        <v>736.5</v>
      </c>
      <c r="G1193" s="92">
        <f t="shared" si="19"/>
        <v>5710749.6000000015</v>
      </c>
    </row>
    <row r="1194" spans="1:7" x14ac:dyDescent="0.2">
      <c r="A1194" s="106"/>
      <c r="B1194" s="102" t="s">
        <v>309</v>
      </c>
      <c r="C1194" s="103">
        <v>46038</v>
      </c>
      <c r="D1194" s="102" t="s">
        <v>8775</v>
      </c>
      <c r="E1194" s="102" t="s">
        <v>602</v>
      </c>
      <c r="F1194" s="92">
        <v>94.5</v>
      </c>
      <c r="G1194" s="92">
        <f t="shared" si="19"/>
        <v>5710844.1000000015</v>
      </c>
    </row>
    <row r="1195" spans="1:7" x14ac:dyDescent="0.2">
      <c r="A1195" s="106"/>
      <c r="B1195" s="102" t="s">
        <v>309</v>
      </c>
      <c r="C1195" s="103">
        <v>46038</v>
      </c>
      <c r="D1195" s="102" t="s">
        <v>8775</v>
      </c>
      <c r="E1195" s="102" t="s">
        <v>602</v>
      </c>
      <c r="F1195" s="92">
        <v>245.5</v>
      </c>
      <c r="G1195" s="92">
        <f t="shared" si="19"/>
        <v>5711089.6000000015</v>
      </c>
    </row>
    <row r="1196" spans="1:7" x14ac:dyDescent="0.2">
      <c r="A1196" s="106"/>
      <c r="B1196" s="102" t="s">
        <v>309</v>
      </c>
      <c r="C1196" s="103">
        <v>46038</v>
      </c>
      <c r="D1196" s="102" t="s">
        <v>8775</v>
      </c>
      <c r="E1196" s="102" t="s">
        <v>602</v>
      </c>
      <c r="F1196" s="92">
        <v>31.5</v>
      </c>
      <c r="G1196" s="92">
        <f t="shared" si="19"/>
        <v>5711121.1000000015</v>
      </c>
    </row>
    <row r="1197" spans="1:7" x14ac:dyDescent="0.2">
      <c r="A1197" s="106"/>
      <c r="B1197" s="102" t="s">
        <v>309</v>
      </c>
      <c r="C1197" s="103">
        <v>46038</v>
      </c>
      <c r="D1197" s="102" t="s">
        <v>8775</v>
      </c>
      <c r="E1197" s="102" t="s">
        <v>602</v>
      </c>
      <c r="F1197" s="92">
        <v>14478</v>
      </c>
      <c r="G1197" s="92">
        <f t="shared" si="19"/>
        <v>5725599.1000000015</v>
      </c>
    </row>
    <row r="1198" spans="1:7" x14ac:dyDescent="0.2">
      <c r="A1198" s="106"/>
      <c r="B1198" s="102" t="s">
        <v>309</v>
      </c>
      <c r="C1198" s="103">
        <v>46038</v>
      </c>
      <c r="D1198" s="102" t="s">
        <v>8775</v>
      </c>
      <c r="E1198" s="102" t="s">
        <v>602</v>
      </c>
      <c r="F1198" s="92">
        <v>1915.2</v>
      </c>
      <c r="G1198" s="92">
        <f t="shared" si="19"/>
        <v>5727514.3000000017</v>
      </c>
    </row>
    <row r="1199" spans="1:7" x14ac:dyDescent="0.2">
      <c r="A1199" s="106"/>
      <c r="B1199" s="102" t="s">
        <v>309</v>
      </c>
      <c r="C1199" s="103">
        <v>46038</v>
      </c>
      <c r="D1199" s="102" t="s">
        <v>8775</v>
      </c>
      <c r="E1199" s="102" t="s">
        <v>602</v>
      </c>
      <c r="F1199" s="92">
        <v>399</v>
      </c>
      <c r="G1199" s="92">
        <f t="shared" si="19"/>
        <v>5727913.3000000017</v>
      </c>
    </row>
    <row r="1200" spans="1:7" x14ac:dyDescent="0.2">
      <c r="A1200" s="106"/>
      <c r="B1200" s="102" t="s">
        <v>309</v>
      </c>
      <c r="C1200" s="103">
        <v>46038</v>
      </c>
      <c r="D1200" s="102" t="s">
        <v>8775</v>
      </c>
      <c r="E1200" s="102" t="s">
        <v>602</v>
      </c>
      <c r="F1200" s="92">
        <v>50.4</v>
      </c>
      <c r="G1200" s="92">
        <f t="shared" si="19"/>
        <v>5727963.700000002</v>
      </c>
    </row>
    <row r="1201" spans="1:7" x14ac:dyDescent="0.2">
      <c r="A1201" s="106"/>
      <c r="B1201" s="102" t="s">
        <v>309</v>
      </c>
      <c r="C1201" s="103">
        <v>46038</v>
      </c>
      <c r="D1201" s="102" t="s">
        <v>8775</v>
      </c>
      <c r="E1201" s="102" t="s">
        <v>602</v>
      </c>
      <c r="F1201" s="92">
        <v>3876.1</v>
      </c>
      <c r="G1201" s="92">
        <f t="shared" si="19"/>
        <v>5731839.8000000017</v>
      </c>
    </row>
    <row r="1202" spans="1:7" x14ac:dyDescent="0.2">
      <c r="A1202" s="106"/>
      <c r="B1202" s="102" t="s">
        <v>309</v>
      </c>
      <c r="C1202" s="103">
        <v>46038</v>
      </c>
      <c r="D1202" s="102" t="s">
        <v>8775</v>
      </c>
      <c r="E1202" s="102" t="s">
        <v>602</v>
      </c>
      <c r="F1202" s="92">
        <v>7500</v>
      </c>
      <c r="G1202" s="92">
        <f t="shared" si="19"/>
        <v>5739339.8000000017</v>
      </c>
    </row>
    <row r="1203" spans="1:7" x14ac:dyDescent="0.2">
      <c r="A1203" s="106"/>
      <c r="B1203" s="102" t="s">
        <v>309</v>
      </c>
      <c r="C1203" s="103">
        <v>46038</v>
      </c>
      <c r="D1203" s="102" t="s">
        <v>8775</v>
      </c>
      <c r="E1203" s="102" t="s">
        <v>602</v>
      </c>
      <c r="F1203" s="92">
        <v>6250</v>
      </c>
      <c r="G1203" s="92">
        <f t="shared" si="19"/>
        <v>5745589.8000000017</v>
      </c>
    </row>
    <row r="1204" spans="1:7" x14ac:dyDescent="0.2">
      <c r="A1204" s="106"/>
      <c r="B1204" s="102" t="s">
        <v>309</v>
      </c>
      <c r="C1204" s="103">
        <v>46038</v>
      </c>
      <c r="D1204" s="102" t="s">
        <v>8775</v>
      </c>
      <c r="E1204" s="102" t="s">
        <v>602</v>
      </c>
      <c r="F1204" s="92">
        <v>16193.6</v>
      </c>
      <c r="G1204" s="92">
        <f t="shared" si="19"/>
        <v>5761783.4000000013</v>
      </c>
    </row>
    <row r="1205" spans="1:7" x14ac:dyDescent="0.2">
      <c r="A1205" s="106"/>
      <c r="B1205" s="102" t="s">
        <v>309</v>
      </c>
      <c r="C1205" s="103">
        <v>46038</v>
      </c>
      <c r="D1205" s="102" t="s">
        <v>8775</v>
      </c>
      <c r="E1205" s="102" t="s">
        <v>602</v>
      </c>
      <c r="F1205" s="92">
        <v>456</v>
      </c>
      <c r="G1205" s="92">
        <f t="shared" si="19"/>
        <v>5762239.4000000013</v>
      </c>
    </row>
    <row r="1206" spans="1:7" x14ac:dyDescent="0.2">
      <c r="A1206" s="106"/>
      <c r="B1206" s="102" t="s">
        <v>309</v>
      </c>
      <c r="C1206" s="103">
        <v>46038</v>
      </c>
      <c r="D1206" s="102" t="s">
        <v>8775</v>
      </c>
      <c r="E1206" s="102" t="s">
        <v>602</v>
      </c>
      <c r="F1206" s="92">
        <v>2094.4</v>
      </c>
      <c r="G1206" s="92">
        <f t="shared" si="19"/>
        <v>5764333.8000000017</v>
      </c>
    </row>
    <row r="1207" spans="1:7" x14ac:dyDescent="0.2">
      <c r="A1207" s="106"/>
      <c r="B1207" s="102" t="s">
        <v>309</v>
      </c>
      <c r="C1207" s="103">
        <v>46038</v>
      </c>
      <c r="D1207" s="102" t="s">
        <v>8775</v>
      </c>
      <c r="E1207" s="102" t="s">
        <v>602</v>
      </c>
      <c r="F1207" s="92">
        <v>2048.1999999999998</v>
      </c>
      <c r="G1207" s="92">
        <f t="shared" si="19"/>
        <v>5766382.0000000019</v>
      </c>
    </row>
    <row r="1208" spans="1:7" x14ac:dyDescent="0.2">
      <c r="A1208" s="106"/>
      <c r="B1208" s="102" t="s">
        <v>309</v>
      </c>
      <c r="C1208" s="103">
        <v>46038</v>
      </c>
      <c r="D1208" s="102" t="s">
        <v>8775</v>
      </c>
      <c r="E1208" s="102" t="s">
        <v>602</v>
      </c>
      <c r="F1208" s="92">
        <v>13806</v>
      </c>
      <c r="G1208" s="92">
        <f t="shared" si="19"/>
        <v>5780188.0000000019</v>
      </c>
    </row>
    <row r="1209" spans="1:7" x14ac:dyDescent="0.2">
      <c r="A1209" s="106"/>
      <c r="B1209" s="102" t="s">
        <v>309</v>
      </c>
      <c r="C1209" s="103">
        <v>46038</v>
      </c>
      <c r="D1209" s="102" t="s">
        <v>8775</v>
      </c>
      <c r="E1209" s="102" t="s">
        <v>602</v>
      </c>
      <c r="F1209" s="92">
        <v>182.3</v>
      </c>
      <c r="G1209" s="92">
        <f t="shared" si="19"/>
        <v>5780370.3000000017</v>
      </c>
    </row>
    <row r="1210" spans="1:7" x14ac:dyDescent="0.2">
      <c r="A1210" s="106"/>
      <c r="B1210" s="102" t="s">
        <v>309</v>
      </c>
      <c r="C1210" s="103">
        <v>46038</v>
      </c>
      <c r="D1210" s="102" t="s">
        <v>8775</v>
      </c>
      <c r="E1210" s="102" t="s">
        <v>602</v>
      </c>
      <c r="F1210" s="92">
        <v>4204</v>
      </c>
      <c r="G1210" s="92">
        <f t="shared" si="19"/>
        <v>5784574.3000000017</v>
      </c>
    </row>
    <row r="1211" spans="1:7" x14ac:dyDescent="0.2">
      <c r="A1211" s="106"/>
      <c r="B1211" s="102" t="s">
        <v>309</v>
      </c>
      <c r="C1211" s="103">
        <v>46038</v>
      </c>
      <c r="D1211" s="102" t="s">
        <v>8775</v>
      </c>
      <c r="E1211" s="102"/>
      <c r="F1211" s="92">
        <v>-3876.1</v>
      </c>
      <c r="G1211" s="92">
        <f t="shared" si="19"/>
        <v>5780698.200000002</v>
      </c>
    </row>
    <row r="1212" spans="1:7" x14ac:dyDescent="0.2">
      <c r="A1212" s="106"/>
      <c r="B1212" s="102" t="s">
        <v>309</v>
      </c>
      <c r="C1212" s="103">
        <v>46038</v>
      </c>
      <c r="D1212" s="102" t="s">
        <v>8775</v>
      </c>
      <c r="E1212" s="102"/>
      <c r="F1212" s="92">
        <v>-16193.6</v>
      </c>
      <c r="G1212" s="92">
        <f t="shared" si="19"/>
        <v>5764504.6000000024</v>
      </c>
    </row>
    <row r="1213" spans="1:7" x14ac:dyDescent="0.2">
      <c r="A1213" s="106"/>
      <c r="B1213" s="102" t="s">
        <v>309</v>
      </c>
      <c r="C1213" s="103">
        <v>46038</v>
      </c>
      <c r="D1213" s="102" t="s">
        <v>8775</v>
      </c>
      <c r="E1213" s="102"/>
      <c r="F1213" s="92">
        <v>-5646.5</v>
      </c>
      <c r="G1213" s="92">
        <f t="shared" si="19"/>
        <v>5758858.1000000024</v>
      </c>
    </row>
    <row r="1214" spans="1:7" x14ac:dyDescent="0.2">
      <c r="A1214" s="106"/>
      <c r="B1214" s="102" t="s">
        <v>309</v>
      </c>
      <c r="C1214" s="103">
        <v>46038</v>
      </c>
      <c r="D1214" s="102" t="s">
        <v>8775</v>
      </c>
      <c r="E1214" s="102"/>
      <c r="F1214" s="92">
        <v>-14478</v>
      </c>
      <c r="G1214" s="92">
        <f t="shared" si="19"/>
        <v>5744380.1000000024</v>
      </c>
    </row>
    <row r="1215" spans="1:7" x14ac:dyDescent="0.2">
      <c r="A1215" s="106"/>
      <c r="B1215" s="102" t="s">
        <v>309</v>
      </c>
      <c r="C1215" s="103">
        <v>46038</v>
      </c>
      <c r="D1215" s="102" t="s">
        <v>8775</v>
      </c>
      <c r="E1215" s="102"/>
      <c r="F1215" s="92">
        <v>-2048.1999999999998</v>
      </c>
      <c r="G1215" s="92">
        <f t="shared" si="19"/>
        <v>5742331.9000000022</v>
      </c>
    </row>
    <row r="1216" spans="1:7" x14ac:dyDescent="0.2">
      <c r="A1216" s="106"/>
      <c r="B1216" s="102" t="s">
        <v>309</v>
      </c>
      <c r="C1216" s="103">
        <v>46038</v>
      </c>
      <c r="D1216" s="102" t="s">
        <v>8775</v>
      </c>
      <c r="E1216" s="102"/>
      <c r="F1216" s="92">
        <v>-4204</v>
      </c>
      <c r="G1216" s="92">
        <f t="shared" si="19"/>
        <v>5738127.9000000022</v>
      </c>
    </row>
    <row r="1217" spans="1:7" x14ac:dyDescent="0.2">
      <c r="A1217" s="106"/>
      <c r="B1217" s="102" t="s">
        <v>309</v>
      </c>
      <c r="C1217" s="103">
        <v>46038</v>
      </c>
      <c r="D1217" s="102" t="s">
        <v>8775</v>
      </c>
      <c r="E1217" s="102"/>
      <c r="F1217" s="92">
        <v>-724.5</v>
      </c>
      <c r="G1217" s="92">
        <f t="shared" si="19"/>
        <v>5737403.4000000022</v>
      </c>
    </row>
    <row r="1218" spans="1:7" x14ac:dyDescent="0.2">
      <c r="A1218" s="106"/>
      <c r="B1218" s="102" t="s">
        <v>309</v>
      </c>
      <c r="C1218" s="103">
        <v>46038</v>
      </c>
      <c r="D1218" s="102" t="s">
        <v>8775</v>
      </c>
      <c r="E1218" s="102"/>
      <c r="F1218" s="92">
        <v>-736.5</v>
      </c>
      <c r="G1218" s="92">
        <f t="shared" si="19"/>
        <v>5736666.9000000022</v>
      </c>
    </row>
    <row r="1219" spans="1:7" x14ac:dyDescent="0.2">
      <c r="A1219" s="106"/>
      <c r="B1219" s="102" t="s">
        <v>309</v>
      </c>
      <c r="C1219" s="103">
        <v>46038</v>
      </c>
      <c r="D1219" s="102" t="s">
        <v>8775</v>
      </c>
      <c r="E1219" s="102"/>
      <c r="F1219" s="92">
        <v>-245.5</v>
      </c>
      <c r="G1219" s="92">
        <f t="shared" si="19"/>
        <v>5736421.4000000022</v>
      </c>
    </row>
    <row r="1220" spans="1:7" x14ac:dyDescent="0.2">
      <c r="A1220" s="106"/>
      <c r="B1220" s="102" t="s">
        <v>309</v>
      </c>
      <c r="C1220" s="103">
        <v>46038</v>
      </c>
      <c r="D1220" s="102" t="s">
        <v>8775</v>
      </c>
      <c r="E1220" s="102"/>
      <c r="F1220" s="92">
        <v>-399</v>
      </c>
      <c r="G1220" s="92">
        <f t="shared" si="19"/>
        <v>5736022.4000000022</v>
      </c>
    </row>
    <row r="1221" spans="1:7" x14ac:dyDescent="0.2">
      <c r="A1221" s="106"/>
      <c r="B1221" s="102" t="s">
        <v>309</v>
      </c>
      <c r="C1221" s="103">
        <v>46038</v>
      </c>
      <c r="D1221" s="102" t="s">
        <v>8775</v>
      </c>
      <c r="E1221" s="102"/>
      <c r="F1221" s="92">
        <v>-182.3</v>
      </c>
      <c r="G1221" s="92">
        <f t="shared" si="19"/>
        <v>5735840.1000000024</v>
      </c>
    </row>
    <row r="1222" spans="1:7" x14ac:dyDescent="0.2">
      <c r="A1222" s="106"/>
      <c r="B1222" s="102" t="s">
        <v>309</v>
      </c>
      <c r="C1222" s="103">
        <v>46038</v>
      </c>
      <c r="D1222" s="102" t="s">
        <v>8775</v>
      </c>
      <c r="E1222" s="102"/>
      <c r="F1222" s="92">
        <v>-456</v>
      </c>
      <c r="G1222" s="92">
        <f t="shared" si="19"/>
        <v>5735384.1000000024</v>
      </c>
    </row>
    <row r="1223" spans="1:7" x14ac:dyDescent="0.2">
      <c r="A1223" s="106"/>
      <c r="B1223" s="102" t="s">
        <v>309</v>
      </c>
      <c r="C1223" s="103">
        <v>46038</v>
      </c>
      <c r="D1223" s="102" t="s">
        <v>8775</v>
      </c>
      <c r="E1223" s="102"/>
      <c r="F1223" s="92">
        <v>-2094.4</v>
      </c>
      <c r="G1223" s="92">
        <f t="shared" si="19"/>
        <v>5733289.700000002</v>
      </c>
    </row>
    <row r="1224" spans="1:7" x14ac:dyDescent="0.2">
      <c r="A1224" s="106"/>
      <c r="B1224" s="102" t="s">
        <v>309</v>
      </c>
      <c r="C1224" s="103">
        <v>46038</v>
      </c>
      <c r="D1224" s="102" t="s">
        <v>8775</v>
      </c>
      <c r="E1224" s="102"/>
      <c r="F1224" s="92">
        <v>-13806</v>
      </c>
      <c r="G1224" s="92">
        <f t="shared" si="19"/>
        <v>5719483.700000002</v>
      </c>
    </row>
    <row r="1225" spans="1:7" x14ac:dyDescent="0.2">
      <c r="A1225" s="106"/>
      <c r="B1225" s="102" t="s">
        <v>309</v>
      </c>
      <c r="C1225" s="103">
        <v>46038</v>
      </c>
      <c r="D1225" s="102" t="s">
        <v>8775</v>
      </c>
      <c r="E1225" s="102"/>
      <c r="F1225" s="92">
        <v>-535.5</v>
      </c>
      <c r="G1225" s="92">
        <f t="shared" si="19"/>
        <v>5718948.200000002</v>
      </c>
    </row>
    <row r="1226" spans="1:7" x14ac:dyDescent="0.2">
      <c r="A1226" s="106"/>
      <c r="B1226" s="102" t="s">
        <v>309</v>
      </c>
      <c r="C1226" s="103">
        <v>46038</v>
      </c>
      <c r="D1226" s="102" t="s">
        <v>8775</v>
      </c>
      <c r="E1226" s="102"/>
      <c r="F1226" s="92">
        <v>-94.5</v>
      </c>
      <c r="G1226" s="92">
        <f t="shared" si="19"/>
        <v>5718853.700000002</v>
      </c>
    </row>
    <row r="1227" spans="1:7" x14ac:dyDescent="0.2">
      <c r="A1227" s="106"/>
      <c r="B1227" s="102" t="s">
        <v>309</v>
      </c>
      <c r="C1227" s="103">
        <v>46038</v>
      </c>
      <c r="D1227" s="102" t="s">
        <v>8775</v>
      </c>
      <c r="E1227" s="102"/>
      <c r="F1227" s="92">
        <v>-31.5</v>
      </c>
      <c r="G1227" s="92">
        <f t="shared" si="19"/>
        <v>5718822.200000002</v>
      </c>
    </row>
    <row r="1228" spans="1:7" x14ac:dyDescent="0.2">
      <c r="A1228" s="106"/>
      <c r="B1228" s="102" t="s">
        <v>309</v>
      </c>
      <c r="C1228" s="103">
        <v>46038</v>
      </c>
      <c r="D1228" s="102" t="s">
        <v>8775</v>
      </c>
      <c r="E1228" s="102"/>
      <c r="F1228" s="92">
        <v>-1461.6</v>
      </c>
      <c r="G1228" s="92">
        <f t="shared" si="19"/>
        <v>5717360.6000000024</v>
      </c>
    </row>
    <row r="1229" spans="1:7" x14ac:dyDescent="0.2">
      <c r="A1229" s="106"/>
      <c r="B1229" s="102" t="s">
        <v>309</v>
      </c>
      <c r="C1229" s="103">
        <v>46038</v>
      </c>
      <c r="D1229" s="102" t="s">
        <v>8775</v>
      </c>
      <c r="E1229" s="102"/>
      <c r="F1229" s="92">
        <v>-4173.5</v>
      </c>
      <c r="G1229" s="92">
        <f t="shared" ref="G1229:G1292" si="20">G1228+F1229</f>
        <v>5713187.1000000024</v>
      </c>
    </row>
    <row r="1230" spans="1:7" x14ac:dyDescent="0.2">
      <c r="A1230" s="106"/>
      <c r="B1230" s="102" t="s">
        <v>309</v>
      </c>
      <c r="C1230" s="103">
        <v>46038</v>
      </c>
      <c r="D1230" s="102" t="s">
        <v>8775</v>
      </c>
      <c r="E1230" s="102"/>
      <c r="F1230" s="92">
        <v>-7500</v>
      </c>
      <c r="G1230" s="92">
        <f t="shared" si="20"/>
        <v>5705687.1000000024</v>
      </c>
    </row>
    <row r="1231" spans="1:7" x14ac:dyDescent="0.2">
      <c r="A1231" s="106"/>
      <c r="B1231" s="102" t="s">
        <v>309</v>
      </c>
      <c r="C1231" s="103">
        <v>46038</v>
      </c>
      <c r="D1231" s="102" t="s">
        <v>8775</v>
      </c>
      <c r="E1231" s="102"/>
      <c r="F1231" s="92">
        <v>-6250</v>
      </c>
      <c r="G1231" s="92">
        <f t="shared" si="20"/>
        <v>5699437.1000000024</v>
      </c>
    </row>
    <row r="1232" spans="1:7" x14ac:dyDescent="0.2">
      <c r="A1232" s="106"/>
      <c r="B1232" s="102" t="s">
        <v>309</v>
      </c>
      <c r="C1232" s="103">
        <v>46038</v>
      </c>
      <c r="D1232" s="102" t="s">
        <v>8776</v>
      </c>
      <c r="E1232" s="102" t="s">
        <v>772</v>
      </c>
      <c r="F1232" s="92">
        <v>135</v>
      </c>
      <c r="G1232" s="92">
        <f t="shared" si="20"/>
        <v>5699572.1000000024</v>
      </c>
    </row>
    <row r="1233" spans="1:7" x14ac:dyDescent="0.2">
      <c r="A1233" s="106"/>
      <c r="B1233" s="102" t="s">
        <v>309</v>
      </c>
      <c r="C1233" s="103">
        <v>46038</v>
      </c>
      <c r="D1233" s="102" t="s">
        <v>8776</v>
      </c>
      <c r="E1233" s="102"/>
      <c r="F1233" s="92">
        <v>12.6</v>
      </c>
      <c r="G1233" s="92">
        <f t="shared" si="20"/>
        <v>5699584.700000002</v>
      </c>
    </row>
    <row r="1234" spans="1:7" x14ac:dyDescent="0.2">
      <c r="A1234" s="106"/>
      <c r="B1234" s="102" t="s">
        <v>309</v>
      </c>
      <c r="C1234" s="103">
        <v>46038</v>
      </c>
      <c r="D1234" s="102" t="s">
        <v>8777</v>
      </c>
      <c r="E1234" s="102" t="s">
        <v>2429</v>
      </c>
      <c r="F1234" s="92">
        <v>3210.38</v>
      </c>
      <c r="G1234" s="92">
        <f t="shared" si="20"/>
        <v>5702795.0800000019</v>
      </c>
    </row>
    <row r="1235" spans="1:7" x14ac:dyDescent="0.2">
      <c r="A1235" s="106"/>
      <c r="B1235" s="102" t="s">
        <v>309</v>
      </c>
      <c r="C1235" s="103">
        <v>46038</v>
      </c>
      <c r="D1235" s="102" t="s">
        <v>8777</v>
      </c>
      <c r="E1235" s="102" t="s">
        <v>2429</v>
      </c>
      <c r="F1235" s="92">
        <v>89</v>
      </c>
      <c r="G1235" s="92">
        <f t="shared" si="20"/>
        <v>5702884.0800000019</v>
      </c>
    </row>
    <row r="1236" spans="1:7" x14ac:dyDescent="0.2">
      <c r="A1236" s="106"/>
      <c r="B1236" s="102" t="s">
        <v>309</v>
      </c>
      <c r="C1236" s="103">
        <v>46038</v>
      </c>
      <c r="D1236" s="102" t="s">
        <v>8777</v>
      </c>
      <c r="E1236" s="102" t="s">
        <v>2429</v>
      </c>
      <c r="F1236" s="92">
        <v>1528.63</v>
      </c>
      <c r="G1236" s="92">
        <f t="shared" si="20"/>
        <v>5704412.7100000018</v>
      </c>
    </row>
    <row r="1237" spans="1:7" x14ac:dyDescent="0.2">
      <c r="A1237" s="106"/>
      <c r="B1237" s="102" t="s">
        <v>309</v>
      </c>
      <c r="C1237" s="103">
        <v>46038</v>
      </c>
      <c r="D1237" s="102" t="s">
        <v>8777</v>
      </c>
      <c r="E1237" s="102" t="s">
        <v>2429</v>
      </c>
      <c r="F1237" s="92">
        <v>440</v>
      </c>
      <c r="G1237" s="92">
        <f t="shared" si="20"/>
        <v>5704852.7100000018</v>
      </c>
    </row>
    <row r="1238" spans="1:7" x14ac:dyDescent="0.2">
      <c r="A1238" s="106"/>
      <c r="B1238" s="102" t="s">
        <v>309</v>
      </c>
      <c r="C1238" s="103">
        <v>46038</v>
      </c>
      <c r="D1238" s="102" t="s">
        <v>8777</v>
      </c>
      <c r="E1238" s="102"/>
      <c r="F1238" s="92">
        <v>-3195.15</v>
      </c>
      <c r="G1238" s="92">
        <f t="shared" si="20"/>
        <v>5701657.5600000015</v>
      </c>
    </row>
    <row r="1239" spans="1:7" x14ac:dyDescent="0.2">
      <c r="A1239" s="106"/>
      <c r="B1239" s="102" t="s">
        <v>309</v>
      </c>
      <c r="C1239" s="103">
        <v>46038</v>
      </c>
      <c r="D1239" s="102" t="s">
        <v>8778</v>
      </c>
      <c r="E1239" s="102" t="s">
        <v>2458</v>
      </c>
      <c r="F1239" s="92">
        <v>26457.599999999999</v>
      </c>
      <c r="G1239" s="92">
        <f t="shared" si="20"/>
        <v>5728115.1600000011</v>
      </c>
    </row>
    <row r="1240" spans="1:7" x14ac:dyDescent="0.2">
      <c r="A1240" s="106"/>
      <c r="B1240" s="102" t="s">
        <v>309</v>
      </c>
      <c r="C1240" s="103">
        <v>46038</v>
      </c>
      <c r="D1240" s="102" t="s">
        <v>8778</v>
      </c>
      <c r="E1240" s="102"/>
      <c r="F1240" s="92">
        <v>-4945.3900000000003</v>
      </c>
      <c r="G1240" s="92">
        <f t="shared" si="20"/>
        <v>5723169.7700000014</v>
      </c>
    </row>
    <row r="1241" spans="1:7" x14ac:dyDescent="0.2">
      <c r="A1241" s="106"/>
      <c r="B1241" s="102" t="s">
        <v>309</v>
      </c>
      <c r="C1241" s="103">
        <v>46038</v>
      </c>
      <c r="D1241" s="102" t="s">
        <v>8779</v>
      </c>
      <c r="E1241" s="102" t="s">
        <v>8780</v>
      </c>
      <c r="F1241" s="92">
        <v>1412.1</v>
      </c>
      <c r="G1241" s="92">
        <f t="shared" si="20"/>
        <v>5724581.870000001</v>
      </c>
    </row>
    <row r="1242" spans="1:7" x14ac:dyDescent="0.2">
      <c r="A1242" s="106"/>
      <c r="B1242" s="102" t="s">
        <v>309</v>
      </c>
      <c r="C1242" s="103">
        <v>46038</v>
      </c>
      <c r="D1242" s="102" t="s">
        <v>8779</v>
      </c>
      <c r="E1242" s="102"/>
      <c r="F1242" s="92">
        <v>-1338.88</v>
      </c>
      <c r="G1242" s="92">
        <f t="shared" si="20"/>
        <v>5723242.9900000012</v>
      </c>
    </row>
    <row r="1243" spans="1:7" x14ac:dyDescent="0.2">
      <c r="A1243" s="106"/>
      <c r="B1243" s="102" t="s">
        <v>309</v>
      </c>
      <c r="C1243" s="103">
        <v>46038</v>
      </c>
      <c r="D1243" s="102" t="s">
        <v>8781</v>
      </c>
      <c r="E1243" s="102" t="s">
        <v>762</v>
      </c>
      <c r="F1243" s="92">
        <v>13740.38</v>
      </c>
      <c r="G1243" s="92">
        <f t="shared" si="20"/>
        <v>5736983.370000001</v>
      </c>
    </row>
    <row r="1244" spans="1:7" x14ac:dyDescent="0.2">
      <c r="A1244" s="106"/>
      <c r="B1244" s="102" t="s">
        <v>309</v>
      </c>
      <c r="C1244" s="103">
        <v>46038</v>
      </c>
      <c r="D1244" s="102" t="s">
        <v>8781</v>
      </c>
      <c r="E1244" s="102" t="s">
        <v>762</v>
      </c>
      <c r="F1244" s="92">
        <v>8437.9500000000007</v>
      </c>
      <c r="G1244" s="92">
        <f t="shared" si="20"/>
        <v>5745421.3200000012</v>
      </c>
    </row>
    <row r="1245" spans="1:7" x14ac:dyDescent="0.2">
      <c r="A1245" s="106"/>
      <c r="B1245" s="102" t="s">
        <v>309</v>
      </c>
      <c r="C1245" s="103">
        <v>46038</v>
      </c>
      <c r="D1245" s="102" t="s">
        <v>8781</v>
      </c>
      <c r="E1245" s="102" t="s">
        <v>762</v>
      </c>
      <c r="F1245" s="92">
        <v>2838.4</v>
      </c>
      <c r="G1245" s="92">
        <f t="shared" si="20"/>
        <v>5748259.7200000016</v>
      </c>
    </row>
    <row r="1246" spans="1:7" x14ac:dyDescent="0.2">
      <c r="A1246" s="106"/>
      <c r="B1246" s="102" t="s">
        <v>309</v>
      </c>
      <c r="C1246" s="103">
        <v>46038</v>
      </c>
      <c r="D1246" s="102" t="s">
        <v>8781</v>
      </c>
      <c r="E1246" s="102" t="s">
        <v>762</v>
      </c>
      <c r="F1246" s="92">
        <v>3847.41</v>
      </c>
      <c r="G1246" s="92">
        <f t="shared" si="20"/>
        <v>5752107.1300000018</v>
      </c>
    </row>
    <row r="1247" spans="1:7" x14ac:dyDescent="0.2">
      <c r="A1247" s="106"/>
      <c r="B1247" s="102" t="s">
        <v>309</v>
      </c>
      <c r="C1247" s="103">
        <v>46038</v>
      </c>
      <c r="D1247" s="102" t="s">
        <v>8781</v>
      </c>
      <c r="E1247" s="102" t="s">
        <v>762</v>
      </c>
      <c r="F1247" s="92">
        <v>16312.5</v>
      </c>
      <c r="G1247" s="92">
        <f t="shared" si="20"/>
        <v>5768419.6300000018</v>
      </c>
    </row>
    <row r="1248" spans="1:7" x14ac:dyDescent="0.2">
      <c r="A1248" s="106"/>
      <c r="B1248" s="102" t="s">
        <v>309</v>
      </c>
      <c r="C1248" s="103">
        <v>46038</v>
      </c>
      <c r="D1248" s="102" t="s">
        <v>8781</v>
      </c>
      <c r="E1248" s="102" t="s">
        <v>762</v>
      </c>
      <c r="F1248" s="92">
        <v>1703.04</v>
      </c>
      <c r="G1248" s="92">
        <f t="shared" si="20"/>
        <v>5770122.6700000018</v>
      </c>
    </row>
    <row r="1249" spans="1:7" x14ac:dyDescent="0.2">
      <c r="A1249" s="106"/>
      <c r="B1249" s="102" t="s">
        <v>309</v>
      </c>
      <c r="C1249" s="103">
        <v>46038</v>
      </c>
      <c r="D1249" s="102" t="s">
        <v>8781</v>
      </c>
      <c r="E1249" s="102" t="s">
        <v>762</v>
      </c>
      <c r="F1249" s="92">
        <v>1421.1</v>
      </c>
      <c r="G1249" s="92">
        <f t="shared" si="20"/>
        <v>5771543.7700000014</v>
      </c>
    </row>
    <row r="1250" spans="1:7" x14ac:dyDescent="0.2">
      <c r="A1250" s="106"/>
      <c r="B1250" s="102" t="s">
        <v>309</v>
      </c>
      <c r="C1250" s="103">
        <v>46038</v>
      </c>
      <c r="D1250" s="102" t="s">
        <v>8781</v>
      </c>
      <c r="E1250" s="102" t="s">
        <v>762</v>
      </c>
      <c r="F1250" s="92">
        <v>1445.73</v>
      </c>
      <c r="G1250" s="92">
        <f t="shared" si="20"/>
        <v>5772989.5000000019</v>
      </c>
    </row>
    <row r="1251" spans="1:7" x14ac:dyDescent="0.2">
      <c r="A1251" s="106"/>
      <c r="B1251" s="102" t="s">
        <v>309</v>
      </c>
      <c r="C1251" s="103">
        <v>46038</v>
      </c>
      <c r="D1251" s="102" t="s">
        <v>8781</v>
      </c>
      <c r="E1251" s="102" t="s">
        <v>762</v>
      </c>
      <c r="F1251" s="92">
        <v>1095</v>
      </c>
      <c r="G1251" s="92">
        <f t="shared" si="20"/>
        <v>5774084.5000000019</v>
      </c>
    </row>
    <row r="1252" spans="1:7" x14ac:dyDescent="0.2">
      <c r="A1252" s="106"/>
      <c r="B1252" s="102" t="s">
        <v>309</v>
      </c>
      <c r="C1252" s="103">
        <v>46038</v>
      </c>
      <c r="D1252" s="102" t="s">
        <v>8781</v>
      </c>
      <c r="E1252" s="102" t="s">
        <v>762</v>
      </c>
      <c r="F1252" s="92">
        <v>162.46</v>
      </c>
      <c r="G1252" s="92">
        <f t="shared" si="20"/>
        <v>5774246.9600000018</v>
      </c>
    </row>
    <row r="1253" spans="1:7" x14ac:dyDescent="0.2">
      <c r="A1253" s="106"/>
      <c r="B1253" s="102" t="s">
        <v>309</v>
      </c>
      <c r="C1253" s="103">
        <v>46038</v>
      </c>
      <c r="D1253" s="102" t="s">
        <v>8781</v>
      </c>
      <c r="E1253" s="102" t="s">
        <v>762</v>
      </c>
      <c r="F1253" s="92">
        <v>485.02</v>
      </c>
      <c r="G1253" s="92">
        <f t="shared" si="20"/>
        <v>5774731.9800000014</v>
      </c>
    </row>
    <row r="1254" spans="1:7" x14ac:dyDescent="0.2">
      <c r="A1254" s="106"/>
      <c r="B1254" s="102" t="s">
        <v>309</v>
      </c>
      <c r="C1254" s="103">
        <v>46038</v>
      </c>
      <c r="D1254" s="102" t="s">
        <v>8781</v>
      </c>
      <c r="E1254" s="102" t="s">
        <v>762</v>
      </c>
      <c r="F1254" s="92">
        <v>9446.7999999999993</v>
      </c>
      <c r="G1254" s="92">
        <f t="shared" si="20"/>
        <v>5784178.7800000012</v>
      </c>
    </row>
    <row r="1255" spans="1:7" x14ac:dyDescent="0.2">
      <c r="A1255" s="106"/>
      <c r="B1255" s="102" t="s">
        <v>309</v>
      </c>
      <c r="C1255" s="103">
        <v>46038</v>
      </c>
      <c r="D1255" s="102" t="s">
        <v>8781</v>
      </c>
      <c r="E1255" s="102" t="s">
        <v>762</v>
      </c>
      <c r="F1255" s="92">
        <v>9447.02</v>
      </c>
      <c r="G1255" s="92">
        <f t="shared" si="20"/>
        <v>5793625.8000000007</v>
      </c>
    </row>
    <row r="1256" spans="1:7" x14ac:dyDescent="0.2">
      <c r="A1256" s="106"/>
      <c r="B1256" s="102" t="s">
        <v>309</v>
      </c>
      <c r="C1256" s="103">
        <v>46038</v>
      </c>
      <c r="D1256" s="102" t="s">
        <v>8781</v>
      </c>
      <c r="E1256" s="102" t="s">
        <v>762</v>
      </c>
      <c r="F1256" s="92">
        <v>530.72</v>
      </c>
      <c r="G1256" s="92">
        <f t="shared" si="20"/>
        <v>5794156.5200000005</v>
      </c>
    </row>
    <row r="1257" spans="1:7" x14ac:dyDescent="0.2">
      <c r="A1257" s="106"/>
      <c r="B1257" s="102" t="s">
        <v>309</v>
      </c>
      <c r="C1257" s="103">
        <v>46038</v>
      </c>
      <c r="D1257" s="102" t="s">
        <v>8781</v>
      </c>
      <c r="E1257" s="102" t="s">
        <v>762</v>
      </c>
      <c r="F1257" s="92">
        <v>17743.52</v>
      </c>
      <c r="G1257" s="92">
        <f t="shared" si="20"/>
        <v>5811900.04</v>
      </c>
    </row>
    <row r="1258" spans="1:7" x14ac:dyDescent="0.2">
      <c r="A1258" s="106"/>
      <c r="B1258" s="102" t="s">
        <v>309</v>
      </c>
      <c r="C1258" s="103">
        <v>46038</v>
      </c>
      <c r="D1258" s="102" t="s">
        <v>8781</v>
      </c>
      <c r="E1258" s="102" t="s">
        <v>762</v>
      </c>
      <c r="F1258" s="92">
        <v>3368.7</v>
      </c>
      <c r="G1258" s="92">
        <f t="shared" si="20"/>
        <v>5815268.7400000002</v>
      </c>
    </row>
    <row r="1259" spans="1:7" x14ac:dyDescent="0.2">
      <c r="A1259" s="106"/>
      <c r="B1259" s="102" t="s">
        <v>309</v>
      </c>
      <c r="C1259" s="103">
        <v>46038</v>
      </c>
      <c r="D1259" s="102" t="s">
        <v>8781</v>
      </c>
      <c r="E1259" s="102" t="s">
        <v>762</v>
      </c>
      <c r="F1259" s="92">
        <v>36989.919999999998</v>
      </c>
      <c r="G1259" s="92">
        <f t="shared" si="20"/>
        <v>5852258.6600000001</v>
      </c>
    </row>
    <row r="1260" spans="1:7" x14ac:dyDescent="0.2">
      <c r="A1260" s="106"/>
      <c r="B1260" s="102" t="s">
        <v>309</v>
      </c>
      <c r="C1260" s="103">
        <v>46038</v>
      </c>
      <c r="D1260" s="102" t="s">
        <v>8781</v>
      </c>
      <c r="E1260" s="102" t="s">
        <v>762</v>
      </c>
      <c r="F1260" s="92">
        <v>1739.84</v>
      </c>
      <c r="G1260" s="92">
        <f t="shared" si="20"/>
        <v>5853998.5</v>
      </c>
    </row>
    <row r="1261" spans="1:7" x14ac:dyDescent="0.2">
      <c r="A1261" s="106"/>
      <c r="B1261" s="102" t="s">
        <v>309</v>
      </c>
      <c r="C1261" s="103">
        <v>46038</v>
      </c>
      <c r="D1261" s="102" t="s">
        <v>8781</v>
      </c>
      <c r="E1261" s="102" t="s">
        <v>762</v>
      </c>
      <c r="F1261" s="92">
        <v>14722.76</v>
      </c>
      <c r="G1261" s="92">
        <f t="shared" si="20"/>
        <v>5868721.2599999998</v>
      </c>
    </row>
    <row r="1262" spans="1:7" x14ac:dyDescent="0.2">
      <c r="A1262" s="106"/>
      <c r="B1262" s="102" t="s">
        <v>309</v>
      </c>
      <c r="C1262" s="103">
        <v>46038</v>
      </c>
      <c r="D1262" s="102" t="s">
        <v>8781</v>
      </c>
      <c r="E1262" s="102" t="s">
        <v>762</v>
      </c>
      <c r="F1262" s="92">
        <v>14722.76</v>
      </c>
      <c r="G1262" s="92">
        <f t="shared" si="20"/>
        <v>5883444.0199999996</v>
      </c>
    </row>
    <row r="1263" spans="1:7" x14ac:dyDescent="0.2">
      <c r="A1263" s="106"/>
      <c r="B1263" s="102" t="s">
        <v>309</v>
      </c>
      <c r="C1263" s="103">
        <v>46038</v>
      </c>
      <c r="D1263" s="102" t="s">
        <v>8781</v>
      </c>
      <c r="E1263" s="102" t="s">
        <v>762</v>
      </c>
      <c r="F1263" s="92">
        <v>7102.4</v>
      </c>
      <c r="G1263" s="92">
        <f t="shared" si="20"/>
        <v>5890546.4199999999</v>
      </c>
    </row>
    <row r="1264" spans="1:7" x14ac:dyDescent="0.2">
      <c r="A1264" s="106"/>
      <c r="B1264" s="102" t="s">
        <v>309</v>
      </c>
      <c r="C1264" s="103">
        <v>46038</v>
      </c>
      <c r="D1264" s="102" t="s">
        <v>8781</v>
      </c>
      <c r="E1264" s="102" t="s">
        <v>762</v>
      </c>
      <c r="F1264" s="92">
        <v>26167.96</v>
      </c>
      <c r="G1264" s="92">
        <f t="shared" si="20"/>
        <v>5916714.3799999999</v>
      </c>
    </row>
    <row r="1265" spans="1:7" x14ac:dyDescent="0.2">
      <c r="A1265" s="106"/>
      <c r="B1265" s="102" t="s">
        <v>309</v>
      </c>
      <c r="C1265" s="103">
        <v>46038</v>
      </c>
      <c r="D1265" s="102" t="s">
        <v>8781</v>
      </c>
      <c r="E1265" s="102" t="s">
        <v>762</v>
      </c>
      <c r="F1265" s="92">
        <v>547.48</v>
      </c>
      <c r="G1265" s="92">
        <f t="shared" si="20"/>
        <v>5917261.8600000003</v>
      </c>
    </row>
    <row r="1266" spans="1:7" x14ac:dyDescent="0.2">
      <c r="A1266" s="106"/>
      <c r="B1266" s="102" t="s">
        <v>309</v>
      </c>
      <c r="C1266" s="103">
        <v>46038</v>
      </c>
      <c r="D1266" s="102" t="s">
        <v>8781</v>
      </c>
      <c r="E1266" s="102" t="s">
        <v>762</v>
      </c>
      <c r="F1266" s="92">
        <v>29500.240000000002</v>
      </c>
      <c r="G1266" s="92">
        <f t="shared" si="20"/>
        <v>5946762.1000000006</v>
      </c>
    </row>
    <row r="1267" spans="1:7" x14ac:dyDescent="0.2">
      <c r="A1267" s="106"/>
      <c r="B1267" s="102" t="s">
        <v>309</v>
      </c>
      <c r="C1267" s="103">
        <v>46038</v>
      </c>
      <c r="D1267" s="102" t="s">
        <v>8781</v>
      </c>
      <c r="E1267" s="102" t="s">
        <v>762</v>
      </c>
      <c r="F1267" s="92">
        <v>623.12</v>
      </c>
      <c r="G1267" s="92">
        <f t="shared" si="20"/>
        <v>5947385.2200000007</v>
      </c>
    </row>
    <row r="1268" spans="1:7" x14ac:dyDescent="0.2">
      <c r="A1268" s="106"/>
      <c r="B1268" s="102" t="s">
        <v>309</v>
      </c>
      <c r="C1268" s="103">
        <v>46038</v>
      </c>
      <c r="D1268" s="102" t="s">
        <v>8781</v>
      </c>
      <c r="E1268" s="102" t="s">
        <v>762</v>
      </c>
      <c r="F1268" s="92">
        <v>16139.56</v>
      </c>
      <c r="G1268" s="92">
        <f t="shared" si="20"/>
        <v>5963524.7800000003</v>
      </c>
    </row>
    <row r="1269" spans="1:7" x14ac:dyDescent="0.2">
      <c r="A1269" s="106"/>
      <c r="B1269" s="102" t="s">
        <v>309</v>
      </c>
      <c r="C1269" s="103">
        <v>46038</v>
      </c>
      <c r="D1269" s="102" t="s">
        <v>8781</v>
      </c>
      <c r="E1269" s="102" t="s">
        <v>762</v>
      </c>
      <c r="F1269" s="92">
        <v>1909.6</v>
      </c>
      <c r="G1269" s="92">
        <f t="shared" si="20"/>
        <v>5965434.3799999999</v>
      </c>
    </row>
    <row r="1270" spans="1:7" x14ac:dyDescent="0.2">
      <c r="A1270" s="106"/>
      <c r="B1270" s="102" t="s">
        <v>309</v>
      </c>
      <c r="C1270" s="103">
        <v>46038</v>
      </c>
      <c r="D1270" s="102" t="s">
        <v>8781</v>
      </c>
      <c r="E1270" s="102" t="s">
        <v>762</v>
      </c>
      <c r="F1270" s="92">
        <v>939.32</v>
      </c>
      <c r="G1270" s="92">
        <f t="shared" si="20"/>
        <v>5966373.7000000002</v>
      </c>
    </row>
    <row r="1271" spans="1:7" x14ac:dyDescent="0.2">
      <c r="A1271" s="106"/>
      <c r="B1271" s="102" t="s">
        <v>309</v>
      </c>
      <c r="C1271" s="103">
        <v>46038</v>
      </c>
      <c r="D1271" s="102" t="s">
        <v>8781</v>
      </c>
      <c r="E1271" s="102" t="s">
        <v>762</v>
      </c>
      <c r="F1271" s="92">
        <v>819.72</v>
      </c>
      <c r="G1271" s="92">
        <f t="shared" si="20"/>
        <v>5967193.4199999999</v>
      </c>
    </row>
    <row r="1272" spans="1:7" x14ac:dyDescent="0.2">
      <c r="A1272" s="106"/>
      <c r="B1272" s="102" t="s">
        <v>309</v>
      </c>
      <c r="C1272" s="103">
        <v>46038</v>
      </c>
      <c r="D1272" s="102" t="s">
        <v>8781</v>
      </c>
      <c r="E1272" s="102"/>
      <c r="F1272" s="92">
        <v>-857.64</v>
      </c>
      <c r="G1272" s="92">
        <f t="shared" si="20"/>
        <v>5966335.7800000003</v>
      </c>
    </row>
    <row r="1273" spans="1:7" x14ac:dyDescent="0.2">
      <c r="A1273" s="106"/>
      <c r="B1273" s="102" t="s">
        <v>309</v>
      </c>
      <c r="C1273" s="103">
        <v>46038</v>
      </c>
      <c r="D1273" s="102" t="s">
        <v>8781</v>
      </c>
      <c r="E1273" s="102"/>
      <c r="F1273" s="92">
        <v>-71.28</v>
      </c>
      <c r="G1273" s="92">
        <f t="shared" si="20"/>
        <v>5966264.5</v>
      </c>
    </row>
    <row r="1274" spans="1:7" x14ac:dyDescent="0.2">
      <c r="A1274" s="106"/>
      <c r="B1274" s="102" t="s">
        <v>309</v>
      </c>
      <c r="C1274" s="103">
        <v>46038</v>
      </c>
      <c r="D1274" s="102" t="s">
        <v>8781</v>
      </c>
      <c r="E1274" s="102"/>
      <c r="F1274" s="92">
        <v>-17743.52</v>
      </c>
      <c r="G1274" s="92">
        <f t="shared" si="20"/>
        <v>5948520.9800000004</v>
      </c>
    </row>
    <row r="1275" spans="1:7" x14ac:dyDescent="0.2">
      <c r="A1275" s="106"/>
      <c r="B1275" s="102" t="s">
        <v>309</v>
      </c>
      <c r="C1275" s="103">
        <v>46038</v>
      </c>
      <c r="D1275" s="102" t="s">
        <v>8781</v>
      </c>
      <c r="E1275" s="102"/>
      <c r="F1275" s="92">
        <v>-3368.7</v>
      </c>
      <c r="G1275" s="92">
        <f t="shared" si="20"/>
        <v>5945152.2800000003</v>
      </c>
    </row>
    <row r="1276" spans="1:7" x14ac:dyDescent="0.2">
      <c r="A1276" s="106"/>
      <c r="B1276" s="102" t="s">
        <v>309</v>
      </c>
      <c r="C1276" s="103">
        <v>46038</v>
      </c>
      <c r="D1276" s="102" t="s">
        <v>8781</v>
      </c>
      <c r="E1276" s="102"/>
      <c r="F1276" s="92">
        <v>-36989.919999999998</v>
      </c>
      <c r="G1276" s="92">
        <f t="shared" si="20"/>
        <v>5908162.3600000003</v>
      </c>
    </row>
    <row r="1277" spans="1:7" x14ac:dyDescent="0.2">
      <c r="A1277" s="106"/>
      <c r="B1277" s="102" t="s">
        <v>309</v>
      </c>
      <c r="C1277" s="103">
        <v>46038</v>
      </c>
      <c r="D1277" s="102" t="s">
        <v>8781</v>
      </c>
      <c r="E1277" s="102"/>
      <c r="F1277" s="92">
        <v>-1739.84</v>
      </c>
      <c r="G1277" s="92">
        <f t="shared" si="20"/>
        <v>5906422.5200000005</v>
      </c>
    </row>
    <row r="1278" spans="1:7" x14ac:dyDescent="0.2">
      <c r="A1278" s="106"/>
      <c r="B1278" s="102" t="s">
        <v>309</v>
      </c>
      <c r="C1278" s="103">
        <v>46038</v>
      </c>
      <c r="D1278" s="102" t="s">
        <v>8781</v>
      </c>
      <c r="E1278" s="102"/>
      <c r="F1278" s="92">
        <v>-14722.76</v>
      </c>
      <c r="G1278" s="92">
        <f t="shared" si="20"/>
        <v>5891699.7600000007</v>
      </c>
    </row>
    <row r="1279" spans="1:7" x14ac:dyDescent="0.2">
      <c r="A1279" s="106"/>
      <c r="B1279" s="102" t="s">
        <v>309</v>
      </c>
      <c r="C1279" s="103">
        <v>46038</v>
      </c>
      <c r="D1279" s="102" t="s">
        <v>8781</v>
      </c>
      <c r="E1279" s="102"/>
      <c r="F1279" s="92">
        <v>-14722.76</v>
      </c>
      <c r="G1279" s="92">
        <f t="shared" si="20"/>
        <v>5876977.0000000009</v>
      </c>
    </row>
    <row r="1280" spans="1:7" x14ac:dyDescent="0.2">
      <c r="A1280" s="106"/>
      <c r="B1280" s="102" t="s">
        <v>309</v>
      </c>
      <c r="C1280" s="103">
        <v>46038</v>
      </c>
      <c r="D1280" s="102" t="s">
        <v>8781</v>
      </c>
      <c r="E1280" s="102"/>
      <c r="F1280" s="92">
        <v>-7102.4</v>
      </c>
      <c r="G1280" s="92">
        <f t="shared" si="20"/>
        <v>5869874.6000000006</v>
      </c>
    </row>
    <row r="1281" spans="1:7" x14ac:dyDescent="0.2">
      <c r="A1281" s="106"/>
      <c r="B1281" s="102" t="s">
        <v>309</v>
      </c>
      <c r="C1281" s="103">
        <v>46038</v>
      </c>
      <c r="D1281" s="102" t="s">
        <v>8781</v>
      </c>
      <c r="E1281" s="102"/>
      <c r="F1281" s="92">
        <v>-26167.96</v>
      </c>
      <c r="G1281" s="92">
        <f t="shared" si="20"/>
        <v>5843706.6400000006</v>
      </c>
    </row>
    <row r="1282" spans="1:7" x14ac:dyDescent="0.2">
      <c r="A1282" s="106"/>
      <c r="B1282" s="102" t="s">
        <v>309</v>
      </c>
      <c r="C1282" s="103">
        <v>46038</v>
      </c>
      <c r="D1282" s="102" t="s">
        <v>8781</v>
      </c>
      <c r="E1282" s="102"/>
      <c r="F1282" s="92">
        <v>-547.48</v>
      </c>
      <c r="G1282" s="92">
        <f t="shared" si="20"/>
        <v>5843159.1600000001</v>
      </c>
    </row>
    <row r="1283" spans="1:7" x14ac:dyDescent="0.2">
      <c r="A1283" s="106"/>
      <c r="B1283" s="102" t="s">
        <v>309</v>
      </c>
      <c r="C1283" s="103">
        <v>46038</v>
      </c>
      <c r="D1283" s="102" t="s">
        <v>8781</v>
      </c>
      <c r="E1283" s="102"/>
      <c r="F1283" s="92">
        <v>-29500.240000000002</v>
      </c>
      <c r="G1283" s="92">
        <f t="shared" si="20"/>
        <v>5813658.9199999999</v>
      </c>
    </row>
    <row r="1284" spans="1:7" x14ac:dyDescent="0.2">
      <c r="A1284" s="106"/>
      <c r="B1284" s="102" t="s">
        <v>309</v>
      </c>
      <c r="C1284" s="103">
        <v>46038</v>
      </c>
      <c r="D1284" s="102" t="s">
        <v>8781</v>
      </c>
      <c r="E1284" s="102"/>
      <c r="F1284" s="92">
        <v>-623.12</v>
      </c>
      <c r="G1284" s="92">
        <f t="shared" si="20"/>
        <v>5813035.7999999998</v>
      </c>
    </row>
    <row r="1285" spans="1:7" x14ac:dyDescent="0.2">
      <c r="A1285" s="106"/>
      <c r="B1285" s="102" t="s">
        <v>309</v>
      </c>
      <c r="C1285" s="103">
        <v>46038</v>
      </c>
      <c r="D1285" s="102" t="s">
        <v>8781</v>
      </c>
      <c r="E1285" s="102"/>
      <c r="F1285" s="92">
        <v>-16139.56</v>
      </c>
      <c r="G1285" s="92">
        <f t="shared" si="20"/>
        <v>5796896.2400000002</v>
      </c>
    </row>
    <row r="1286" spans="1:7" x14ac:dyDescent="0.2">
      <c r="A1286" s="106"/>
      <c r="B1286" s="102" t="s">
        <v>309</v>
      </c>
      <c r="C1286" s="103">
        <v>46038</v>
      </c>
      <c r="D1286" s="102" t="s">
        <v>8781</v>
      </c>
      <c r="E1286" s="102"/>
      <c r="F1286" s="92">
        <v>-1909.6</v>
      </c>
      <c r="G1286" s="92">
        <f t="shared" si="20"/>
        <v>5794986.6400000006</v>
      </c>
    </row>
    <row r="1287" spans="1:7" x14ac:dyDescent="0.2">
      <c r="A1287" s="106"/>
      <c r="B1287" s="102" t="s">
        <v>309</v>
      </c>
      <c r="C1287" s="103">
        <v>46038</v>
      </c>
      <c r="D1287" s="102" t="s">
        <v>8782</v>
      </c>
      <c r="E1287" s="102" t="s">
        <v>707</v>
      </c>
      <c r="F1287" s="92">
        <v>12166.56</v>
      </c>
      <c r="G1287" s="92">
        <f t="shared" si="20"/>
        <v>5807153.2000000002</v>
      </c>
    </row>
    <row r="1288" spans="1:7" x14ac:dyDescent="0.2">
      <c r="A1288" s="106"/>
      <c r="B1288" s="102" t="s">
        <v>309</v>
      </c>
      <c r="C1288" s="103">
        <v>46038</v>
      </c>
      <c r="D1288" s="102" t="s">
        <v>8782</v>
      </c>
      <c r="E1288" s="102"/>
      <c r="F1288" s="92">
        <v>-12166.56</v>
      </c>
      <c r="G1288" s="92">
        <f t="shared" si="20"/>
        <v>5794986.6400000006</v>
      </c>
    </row>
    <row r="1289" spans="1:7" x14ac:dyDescent="0.2">
      <c r="A1289" s="106"/>
      <c r="B1289" s="102" t="s">
        <v>309</v>
      </c>
      <c r="C1289" s="103">
        <v>46038</v>
      </c>
      <c r="D1289" s="102" t="s">
        <v>8783</v>
      </c>
      <c r="E1289" s="102" t="s">
        <v>707</v>
      </c>
      <c r="F1289" s="92">
        <v>1846.88</v>
      </c>
      <c r="G1289" s="92">
        <f t="shared" si="20"/>
        <v>5796833.5200000005</v>
      </c>
    </row>
    <row r="1290" spans="1:7" x14ac:dyDescent="0.2">
      <c r="A1290" s="106"/>
      <c r="B1290" s="102" t="s">
        <v>309</v>
      </c>
      <c r="C1290" s="103">
        <v>46038</v>
      </c>
      <c r="D1290" s="102" t="s">
        <v>8783</v>
      </c>
      <c r="E1290" s="102"/>
      <c r="F1290" s="92">
        <v>-1846.88</v>
      </c>
      <c r="G1290" s="92">
        <f t="shared" si="20"/>
        <v>5794986.6400000006</v>
      </c>
    </row>
    <row r="1291" spans="1:7" x14ac:dyDescent="0.2">
      <c r="A1291" s="106"/>
      <c r="B1291" s="102" t="s">
        <v>309</v>
      </c>
      <c r="C1291" s="103">
        <v>46038</v>
      </c>
      <c r="D1291" s="102" t="s">
        <v>8784</v>
      </c>
      <c r="E1291" s="102" t="s">
        <v>620</v>
      </c>
      <c r="F1291" s="92">
        <v>350</v>
      </c>
      <c r="G1291" s="92">
        <f t="shared" si="20"/>
        <v>5795336.6400000006</v>
      </c>
    </row>
    <row r="1292" spans="1:7" x14ac:dyDescent="0.2">
      <c r="A1292" s="106"/>
      <c r="B1292" s="102" t="s">
        <v>309</v>
      </c>
      <c r="C1292" s="103">
        <v>46038</v>
      </c>
      <c r="D1292" s="102" t="s">
        <v>8784</v>
      </c>
      <c r="E1292" s="102" t="s">
        <v>620</v>
      </c>
      <c r="F1292" s="92">
        <v>160</v>
      </c>
      <c r="G1292" s="92">
        <f t="shared" si="20"/>
        <v>5795496.6400000006</v>
      </c>
    </row>
    <row r="1293" spans="1:7" x14ac:dyDescent="0.2">
      <c r="A1293" s="106"/>
      <c r="B1293" s="102" t="s">
        <v>309</v>
      </c>
      <c r="C1293" s="103">
        <v>46038</v>
      </c>
      <c r="D1293" s="102" t="s">
        <v>8784</v>
      </c>
      <c r="E1293" s="102"/>
      <c r="F1293" s="92">
        <v>-160</v>
      </c>
      <c r="G1293" s="92">
        <f t="shared" ref="G1293:G1356" si="21">G1292+F1293</f>
        <v>5795336.6400000006</v>
      </c>
    </row>
    <row r="1294" spans="1:7" x14ac:dyDescent="0.2">
      <c r="A1294" s="106"/>
      <c r="B1294" s="102" t="s">
        <v>309</v>
      </c>
      <c r="C1294" s="103">
        <v>46038</v>
      </c>
      <c r="D1294" s="102" t="s">
        <v>8784</v>
      </c>
      <c r="E1294" s="102"/>
      <c r="F1294" s="92">
        <v>-350</v>
      </c>
      <c r="G1294" s="92">
        <f t="shared" si="21"/>
        <v>5794986.6400000006</v>
      </c>
    </row>
    <row r="1295" spans="1:7" x14ac:dyDescent="0.2">
      <c r="A1295" s="106"/>
      <c r="B1295" s="102" t="s">
        <v>309</v>
      </c>
      <c r="C1295" s="103">
        <v>46038</v>
      </c>
      <c r="D1295" s="102" t="s">
        <v>8785</v>
      </c>
      <c r="E1295" s="102" t="s">
        <v>8786</v>
      </c>
      <c r="F1295" s="92">
        <v>238.4</v>
      </c>
      <c r="G1295" s="92">
        <f t="shared" si="21"/>
        <v>5795225.040000001</v>
      </c>
    </row>
    <row r="1296" spans="1:7" x14ac:dyDescent="0.2">
      <c r="A1296" s="106"/>
      <c r="B1296" s="102" t="s">
        <v>309</v>
      </c>
      <c r="C1296" s="103">
        <v>46038</v>
      </c>
      <c r="D1296" s="102" t="s">
        <v>8785</v>
      </c>
      <c r="E1296" s="102" t="s">
        <v>8786</v>
      </c>
      <c r="F1296" s="92">
        <v>476.8</v>
      </c>
      <c r="G1296" s="92">
        <f t="shared" si="21"/>
        <v>5795701.8400000008</v>
      </c>
    </row>
    <row r="1297" spans="1:7" x14ac:dyDescent="0.2">
      <c r="A1297" s="106"/>
      <c r="B1297" s="102" t="s">
        <v>309</v>
      </c>
      <c r="C1297" s="103">
        <v>46038</v>
      </c>
      <c r="D1297" s="102" t="s">
        <v>8785</v>
      </c>
      <c r="E1297" s="102" t="s">
        <v>8786</v>
      </c>
      <c r="F1297" s="92">
        <v>953.6</v>
      </c>
      <c r="G1297" s="92">
        <f t="shared" si="21"/>
        <v>5796655.4400000004</v>
      </c>
    </row>
    <row r="1298" spans="1:7" x14ac:dyDescent="0.2">
      <c r="A1298" s="106"/>
      <c r="B1298" s="102" t="s">
        <v>309</v>
      </c>
      <c r="C1298" s="103">
        <v>46038</v>
      </c>
      <c r="D1298" s="102" t="s">
        <v>8785</v>
      </c>
      <c r="E1298" s="102"/>
      <c r="F1298" s="92">
        <v>-238.4</v>
      </c>
      <c r="G1298" s="92">
        <f t="shared" si="21"/>
        <v>5796417.04</v>
      </c>
    </row>
    <row r="1299" spans="1:7" x14ac:dyDescent="0.2">
      <c r="A1299" s="106"/>
      <c r="B1299" s="102" t="s">
        <v>309</v>
      </c>
      <c r="C1299" s="103">
        <v>46038</v>
      </c>
      <c r="D1299" s="102" t="s">
        <v>8785</v>
      </c>
      <c r="E1299" s="102"/>
      <c r="F1299" s="92">
        <v>-476.8</v>
      </c>
      <c r="G1299" s="92">
        <f t="shared" si="21"/>
        <v>5795940.2400000002</v>
      </c>
    </row>
    <row r="1300" spans="1:7" x14ac:dyDescent="0.2">
      <c r="A1300" s="106"/>
      <c r="B1300" s="102" t="s">
        <v>309</v>
      </c>
      <c r="C1300" s="103">
        <v>46038</v>
      </c>
      <c r="D1300" s="102" t="s">
        <v>8785</v>
      </c>
      <c r="E1300" s="102"/>
      <c r="F1300" s="92">
        <v>-953.6</v>
      </c>
      <c r="G1300" s="92">
        <f t="shared" si="21"/>
        <v>5794986.6400000006</v>
      </c>
    </row>
    <row r="1301" spans="1:7" x14ac:dyDescent="0.2">
      <c r="A1301" s="106"/>
      <c r="B1301" s="102" t="s">
        <v>309</v>
      </c>
      <c r="C1301" s="103">
        <v>46038</v>
      </c>
      <c r="D1301" s="102" t="s">
        <v>8787</v>
      </c>
      <c r="E1301" s="102" t="s">
        <v>8788</v>
      </c>
      <c r="F1301" s="92">
        <v>1200</v>
      </c>
      <c r="G1301" s="92">
        <f t="shared" si="21"/>
        <v>5796186.6400000006</v>
      </c>
    </row>
    <row r="1302" spans="1:7" x14ac:dyDescent="0.2">
      <c r="A1302" s="106"/>
      <c r="B1302" s="102" t="s">
        <v>309</v>
      </c>
      <c r="C1302" s="103">
        <v>46038</v>
      </c>
      <c r="D1302" s="102" t="s">
        <v>8787</v>
      </c>
      <c r="E1302" s="102"/>
      <c r="F1302" s="92">
        <v>-1200</v>
      </c>
      <c r="G1302" s="92">
        <f t="shared" si="21"/>
        <v>5794986.6400000006</v>
      </c>
    </row>
    <row r="1303" spans="1:7" x14ac:dyDescent="0.2">
      <c r="A1303" s="106"/>
      <c r="B1303" s="102" t="s">
        <v>309</v>
      </c>
      <c r="C1303" s="103">
        <v>46038</v>
      </c>
      <c r="D1303" s="102" t="s">
        <v>8789</v>
      </c>
      <c r="E1303" s="102" t="s">
        <v>8780</v>
      </c>
      <c r="F1303" s="92">
        <v>335.4</v>
      </c>
      <c r="G1303" s="92">
        <f t="shared" si="21"/>
        <v>5795322.040000001</v>
      </c>
    </row>
    <row r="1304" spans="1:7" x14ac:dyDescent="0.2">
      <c r="A1304" s="106"/>
      <c r="B1304" s="102" t="s">
        <v>309</v>
      </c>
      <c r="C1304" s="103">
        <v>46038</v>
      </c>
      <c r="D1304" s="102" t="s">
        <v>8790</v>
      </c>
      <c r="E1304" s="102" t="s">
        <v>604</v>
      </c>
      <c r="F1304" s="92">
        <v>104</v>
      </c>
      <c r="G1304" s="92">
        <f t="shared" si="21"/>
        <v>5795426.040000001</v>
      </c>
    </row>
    <row r="1305" spans="1:7" x14ac:dyDescent="0.2">
      <c r="A1305" s="106"/>
      <c r="B1305" s="102" t="s">
        <v>309</v>
      </c>
      <c r="C1305" s="103">
        <v>46038</v>
      </c>
      <c r="D1305" s="102" t="s">
        <v>8790</v>
      </c>
      <c r="E1305" s="102" t="s">
        <v>604</v>
      </c>
      <c r="F1305" s="92">
        <v>78</v>
      </c>
      <c r="G1305" s="92">
        <f t="shared" si="21"/>
        <v>5795504.040000001</v>
      </c>
    </row>
    <row r="1306" spans="1:7" x14ac:dyDescent="0.2">
      <c r="A1306" s="106"/>
      <c r="B1306" s="102" t="s">
        <v>309</v>
      </c>
      <c r="C1306" s="103">
        <v>46038</v>
      </c>
      <c r="D1306" s="102" t="s">
        <v>8790</v>
      </c>
      <c r="E1306" s="102" t="s">
        <v>604</v>
      </c>
      <c r="F1306" s="92">
        <v>78</v>
      </c>
      <c r="G1306" s="92">
        <f t="shared" si="21"/>
        <v>5795582.040000001</v>
      </c>
    </row>
    <row r="1307" spans="1:7" x14ac:dyDescent="0.2">
      <c r="A1307" s="106"/>
      <c r="B1307" s="102" t="s">
        <v>309</v>
      </c>
      <c r="C1307" s="103">
        <v>46038</v>
      </c>
      <c r="D1307" s="102" t="s">
        <v>8790</v>
      </c>
      <c r="E1307" s="102" t="s">
        <v>604</v>
      </c>
      <c r="F1307" s="92">
        <v>236.5</v>
      </c>
      <c r="G1307" s="92">
        <f t="shared" si="21"/>
        <v>5795818.540000001</v>
      </c>
    </row>
    <row r="1308" spans="1:7" x14ac:dyDescent="0.2">
      <c r="A1308" s="106"/>
      <c r="B1308" s="102" t="s">
        <v>309</v>
      </c>
      <c r="C1308" s="103">
        <v>46038</v>
      </c>
      <c r="D1308" s="102" t="s">
        <v>8790</v>
      </c>
      <c r="E1308" s="102"/>
      <c r="F1308" s="92">
        <v>-21.5</v>
      </c>
      <c r="G1308" s="92">
        <f t="shared" si="21"/>
        <v>5795797.040000001</v>
      </c>
    </row>
    <row r="1309" spans="1:7" x14ac:dyDescent="0.2">
      <c r="A1309" s="106"/>
      <c r="B1309" s="102" t="s">
        <v>309</v>
      </c>
      <c r="C1309" s="103">
        <v>46038</v>
      </c>
      <c r="D1309" s="102" t="s">
        <v>8791</v>
      </c>
      <c r="E1309" s="102" t="s">
        <v>8792</v>
      </c>
      <c r="F1309" s="92">
        <v>3464.1</v>
      </c>
      <c r="G1309" s="92">
        <f t="shared" si="21"/>
        <v>5799261.1400000006</v>
      </c>
    </row>
    <row r="1310" spans="1:7" x14ac:dyDescent="0.2">
      <c r="A1310" s="106"/>
      <c r="B1310" s="102" t="s">
        <v>309</v>
      </c>
      <c r="C1310" s="103">
        <v>46038</v>
      </c>
      <c r="D1310" s="102" t="s">
        <v>8793</v>
      </c>
      <c r="E1310" s="102" t="s">
        <v>620</v>
      </c>
      <c r="F1310" s="92">
        <v>1515.75</v>
      </c>
      <c r="G1310" s="92">
        <f t="shared" si="21"/>
        <v>5800776.8900000006</v>
      </c>
    </row>
    <row r="1311" spans="1:7" x14ac:dyDescent="0.2">
      <c r="A1311" s="106"/>
      <c r="B1311" s="102" t="s">
        <v>309</v>
      </c>
      <c r="C1311" s="103">
        <v>46038</v>
      </c>
      <c r="D1311" s="102" t="s">
        <v>8793</v>
      </c>
      <c r="E1311" s="102" t="s">
        <v>620</v>
      </c>
      <c r="F1311" s="92">
        <v>296.7</v>
      </c>
      <c r="G1311" s="92">
        <f t="shared" si="21"/>
        <v>5801073.5900000008</v>
      </c>
    </row>
    <row r="1312" spans="1:7" x14ac:dyDescent="0.2">
      <c r="A1312" s="106"/>
      <c r="B1312" s="102" t="s">
        <v>309</v>
      </c>
      <c r="C1312" s="103">
        <v>46038</v>
      </c>
      <c r="D1312" s="102" t="s">
        <v>8793</v>
      </c>
      <c r="E1312" s="102" t="s">
        <v>620</v>
      </c>
      <c r="F1312" s="92">
        <v>348.3</v>
      </c>
      <c r="G1312" s="92">
        <f t="shared" si="21"/>
        <v>5801421.8900000006</v>
      </c>
    </row>
    <row r="1313" spans="1:7" x14ac:dyDescent="0.2">
      <c r="A1313" s="106"/>
      <c r="B1313" s="102" t="s">
        <v>309</v>
      </c>
      <c r="C1313" s="103">
        <v>46038</v>
      </c>
      <c r="D1313" s="102" t="s">
        <v>8793</v>
      </c>
      <c r="E1313" s="102" t="s">
        <v>620</v>
      </c>
      <c r="F1313" s="92">
        <v>1032</v>
      </c>
      <c r="G1313" s="92">
        <f t="shared" si="21"/>
        <v>5802453.8900000006</v>
      </c>
    </row>
    <row r="1314" spans="1:7" x14ac:dyDescent="0.2">
      <c r="A1314" s="106"/>
      <c r="B1314" s="102" t="s">
        <v>309</v>
      </c>
      <c r="C1314" s="103">
        <v>46038</v>
      </c>
      <c r="D1314" s="102" t="s">
        <v>8793</v>
      </c>
      <c r="E1314" s="102"/>
      <c r="F1314" s="92">
        <v>-1515.75</v>
      </c>
      <c r="G1314" s="92">
        <f t="shared" si="21"/>
        <v>5800938.1400000006</v>
      </c>
    </row>
    <row r="1315" spans="1:7" x14ac:dyDescent="0.2">
      <c r="A1315" s="106"/>
      <c r="B1315" s="102" t="s">
        <v>309</v>
      </c>
      <c r="C1315" s="103">
        <v>46038</v>
      </c>
      <c r="D1315" s="102" t="s">
        <v>8793</v>
      </c>
      <c r="E1315" s="102"/>
      <c r="F1315" s="92">
        <v>-296.7</v>
      </c>
      <c r="G1315" s="92">
        <f t="shared" si="21"/>
        <v>5800641.4400000004</v>
      </c>
    </row>
    <row r="1316" spans="1:7" x14ac:dyDescent="0.2">
      <c r="A1316" s="106"/>
      <c r="B1316" s="102" t="s">
        <v>309</v>
      </c>
      <c r="C1316" s="103">
        <v>46038</v>
      </c>
      <c r="D1316" s="102" t="s">
        <v>8793</v>
      </c>
      <c r="E1316" s="102"/>
      <c r="F1316" s="92">
        <v>-348.3</v>
      </c>
      <c r="G1316" s="92">
        <f t="shared" si="21"/>
        <v>5800293.1400000006</v>
      </c>
    </row>
    <row r="1317" spans="1:7" x14ac:dyDescent="0.2">
      <c r="A1317" s="106"/>
      <c r="B1317" s="102" t="s">
        <v>309</v>
      </c>
      <c r="C1317" s="103">
        <v>46038</v>
      </c>
      <c r="D1317" s="102" t="s">
        <v>8793</v>
      </c>
      <c r="E1317" s="102"/>
      <c r="F1317" s="92">
        <v>-1032</v>
      </c>
      <c r="G1317" s="92">
        <f t="shared" si="21"/>
        <v>5799261.1400000006</v>
      </c>
    </row>
    <row r="1318" spans="1:7" x14ac:dyDescent="0.2">
      <c r="A1318" s="106"/>
      <c r="B1318" s="102" t="s">
        <v>309</v>
      </c>
      <c r="C1318" s="103">
        <v>46038</v>
      </c>
      <c r="D1318" s="102" t="s">
        <v>8794</v>
      </c>
      <c r="E1318" s="102" t="s">
        <v>604</v>
      </c>
      <c r="F1318" s="92">
        <v>113.1</v>
      </c>
      <c r="G1318" s="92">
        <f t="shared" si="21"/>
        <v>5799374.2400000002</v>
      </c>
    </row>
    <row r="1319" spans="1:7" x14ac:dyDescent="0.2">
      <c r="A1319" s="106"/>
      <c r="B1319" s="102" t="s">
        <v>309</v>
      </c>
      <c r="C1319" s="103">
        <v>46038</v>
      </c>
      <c r="D1319" s="102" t="s">
        <v>8794</v>
      </c>
      <c r="E1319" s="102" t="s">
        <v>604</v>
      </c>
      <c r="F1319" s="92">
        <v>1470.32</v>
      </c>
      <c r="G1319" s="92">
        <f t="shared" si="21"/>
        <v>5800844.5600000005</v>
      </c>
    </row>
    <row r="1320" spans="1:7" x14ac:dyDescent="0.2">
      <c r="A1320" s="106"/>
      <c r="B1320" s="102" t="s">
        <v>309</v>
      </c>
      <c r="C1320" s="103">
        <v>46038</v>
      </c>
      <c r="D1320" s="102" t="s">
        <v>8794</v>
      </c>
      <c r="E1320" s="102" t="s">
        <v>604</v>
      </c>
      <c r="F1320" s="92">
        <v>292.26</v>
      </c>
      <c r="G1320" s="92">
        <f t="shared" si="21"/>
        <v>5801136.8200000003</v>
      </c>
    </row>
    <row r="1321" spans="1:7" x14ac:dyDescent="0.2">
      <c r="A1321" s="106"/>
      <c r="B1321" s="102" t="s">
        <v>309</v>
      </c>
      <c r="C1321" s="103">
        <v>46038</v>
      </c>
      <c r="D1321" s="102" t="s">
        <v>8794</v>
      </c>
      <c r="E1321" s="102" t="s">
        <v>604</v>
      </c>
      <c r="F1321" s="92">
        <v>562</v>
      </c>
      <c r="G1321" s="92">
        <f t="shared" si="21"/>
        <v>5801698.8200000003</v>
      </c>
    </row>
    <row r="1322" spans="1:7" x14ac:dyDescent="0.2">
      <c r="A1322" s="106"/>
      <c r="B1322" s="102" t="s">
        <v>309</v>
      </c>
      <c r="C1322" s="103">
        <v>46038</v>
      </c>
      <c r="D1322" s="102" t="s">
        <v>8794</v>
      </c>
      <c r="E1322" s="102" t="s">
        <v>604</v>
      </c>
      <c r="F1322" s="92">
        <v>340.4</v>
      </c>
      <c r="G1322" s="92">
        <f t="shared" si="21"/>
        <v>5802039.2200000007</v>
      </c>
    </row>
    <row r="1323" spans="1:7" x14ac:dyDescent="0.2">
      <c r="A1323" s="106"/>
      <c r="B1323" s="102" t="s">
        <v>309</v>
      </c>
      <c r="C1323" s="103">
        <v>46038</v>
      </c>
      <c r="D1323" s="102" t="s">
        <v>8795</v>
      </c>
      <c r="E1323" s="102" t="s">
        <v>620</v>
      </c>
      <c r="F1323" s="92">
        <v>304.39999999999998</v>
      </c>
      <c r="G1323" s="92">
        <f t="shared" si="21"/>
        <v>5802343.620000001</v>
      </c>
    </row>
    <row r="1324" spans="1:7" x14ac:dyDescent="0.2">
      <c r="A1324" s="106"/>
      <c r="B1324" s="102" t="s">
        <v>309</v>
      </c>
      <c r="C1324" s="103">
        <v>46038</v>
      </c>
      <c r="D1324" s="102" t="s">
        <v>8795</v>
      </c>
      <c r="E1324" s="102" t="s">
        <v>620</v>
      </c>
      <c r="F1324" s="92">
        <v>37.1</v>
      </c>
      <c r="G1324" s="92">
        <f t="shared" si="21"/>
        <v>5802380.7200000007</v>
      </c>
    </row>
    <row r="1325" spans="1:7" x14ac:dyDescent="0.2">
      <c r="A1325" s="106"/>
      <c r="B1325" s="102" t="s">
        <v>309</v>
      </c>
      <c r="C1325" s="103">
        <v>46038</v>
      </c>
      <c r="D1325" s="102" t="s">
        <v>8795</v>
      </c>
      <c r="E1325" s="102" t="s">
        <v>620</v>
      </c>
      <c r="F1325" s="92">
        <v>37.1</v>
      </c>
      <c r="G1325" s="92">
        <f t="shared" si="21"/>
        <v>5802417.8200000003</v>
      </c>
    </row>
    <row r="1326" spans="1:7" x14ac:dyDescent="0.2">
      <c r="A1326" s="106"/>
      <c r="B1326" s="102" t="s">
        <v>309</v>
      </c>
      <c r="C1326" s="103">
        <v>46038</v>
      </c>
      <c r="D1326" s="102" t="s">
        <v>8795</v>
      </c>
      <c r="E1326" s="102" t="s">
        <v>620</v>
      </c>
      <c r="F1326" s="92">
        <v>17.079999999999998</v>
      </c>
      <c r="G1326" s="92">
        <f t="shared" si="21"/>
        <v>5802434.9000000004</v>
      </c>
    </row>
    <row r="1327" spans="1:7" x14ac:dyDescent="0.2">
      <c r="A1327" s="106"/>
      <c r="B1327" s="102" t="s">
        <v>309</v>
      </c>
      <c r="C1327" s="103">
        <v>46038</v>
      </c>
      <c r="D1327" s="102" t="s">
        <v>8795</v>
      </c>
      <c r="E1327" s="102" t="s">
        <v>620</v>
      </c>
      <c r="F1327" s="92">
        <v>7.3</v>
      </c>
      <c r="G1327" s="92">
        <f t="shared" si="21"/>
        <v>5802442.2000000002</v>
      </c>
    </row>
    <row r="1328" spans="1:7" x14ac:dyDescent="0.2">
      <c r="A1328" s="106"/>
      <c r="B1328" s="102" t="s">
        <v>309</v>
      </c>
      <c r="C1328" s="103">
        <v>46038</v>
      </c>
      <c r="D1328" s="102" t="s">
        <v>8795</v>
      </c>
      <c r="E1328" s="102" t="s">
        <v>620</v>
      </c>
      <c r="F1328" s="92">
        <v>328.2</v>
      </c>
      <c r="G1328" s="92">
        <f t="shared" si="21"/>
        <v>5802770.4000000004</v>
      </c>
    </row>
    <row r="1329" spans="1:7" x14ac:dyDescent="0.2">
      <c r="A1329" s="106"/>
      <c r="B1329" s="102" t="s">
        <v>309</v>
      </c>
      <c r="C1329" s="103">
        <v>46038</v>
      </c>
      <c r="D1329" s="102" t="s">
        <v>8795</v>
      </c>
      <c r="E1329" s="102" t="s">
        <v>620</v>
      </c>
      <c r="F1329" s="92">
        <v>730.4</v>
      </c>
      <c r="G1329" s="92">
        <f t="shared" si="21"/>
        <v>5803500.8000000007</v>
      </c>
    </row>
    <row r="1330" spans="1:7" x14ac:dyDescent="0.2">
      <c r="A1330" s="106"/>
      <c r="B1330" s="102" t="s">
        <v>309</v>
      </c>
      <c r="C1330" s="103">
        <v>46038</v>
      </c>
      <c r="D1330" s="102" t="s">
        <v>8795</v>
      </c>
      <c r="E1330" s="102" t="s">
        <v>620</v>
      </c>
      <c r="F1330" s="92">
        <v>163.92</v>
      </c>
      <c r="G1330" s="92">
        <f t="shared" si="21"/>
        <v>5803664.7200000007</v>
      </c>
    </row>
    <row r="1331" spans="1:7" x14ac:dyDescent="0.2">
      <c r="A1331" s="106"/>
      <c r="B1331" s="102" t="s">
        <v>309</v>
      </c>
      <c r="C1331" s="103">
        <v>46038</v>
      </c>
      <c r="D1331" s="102" t="s">
        <v>8795</v>
      </c>
      <c r="E1331" s="102" t="s">
        <v>620</v>
      </c>
      <c r="F1331" s="92">
        <v>365.52</v>
      </c>
      <c r="G1331" s="92">
        <f t="shared" si="21"/>
        <v>5804030.2400000002</v>
      </c>
    </row>
    <row r="1332" spans="1:7" x14ac:dyDescent="0.2">
      <c r="A1332" s="106"/>
      <c r="B1332" s="102" t="s">
        <v>309</v>
      </c>
      <c r="C1332" s="103">
        <v>46038</v>
      </c>
      <c r="D1332" s="102" t="s">
        <v>8796</v>
      </c>
      <c r="E1332" s="102" t="s">
        <v>620</v>
      </c>
      <c r="F1332" s="92">
        <v>36</v>
      </c>
      <c r="G1332" s="92">
        <f t="shared" si="21"/>
        <v>5804066.2400000002</v>
      </c>
    </row>
    <row r="1333" spans="1:7" x14ac:dyDescent="0.2">
      <c r="A1333" s="106"/>
      <c r="B1333" s="102" t="s">
        <v>309</v>
      </c>
      <c r="C1333" s="103">
        <v>46038</v>
      </c>
      <c r="D1333" s="102" t="s">
        <v>8796</v>
      </c>
      <c r="E1333" s="102" t="s">
        <v>620</v>
      </c>
      <c r="F1333" s="92">
        <v>42</v>
      </c>
      <c r="G1333" s="92">
        <f t="shared" si="21"/>
        <v>5804108.2400000002</v>
      </c>
    </row>
    <row r="1334" spans="1:7" x14ac:dyDescent="0.2">
      <c r="A1334" s="106"/>
      <c r="B1334" s="102" t="s">
        <v>309</v>
      </c>
      <c r="C1334" s="103">
        <v>46038</v>
      </c>
      <c r="D1334" s="102" t="s">
        <v>8796</v>
      </c>
      <c r="E1334" s="102" t="s">
        <v>620</v>
      </c>
      <c r="F1334" s="92">
        <v>25</v>
      </c>
      <c r="G1334" s="92">
        <f t="shared" si="21"/>
        <v>5804133.2400000002</v>
      </c>
    </row>
    <row r="1335" spans="1:7" x14ac:dyDescent="0.2">
      <c r="A1335" s="106"/>
      <c r="B1335" s="102" t="s">
        <v>309</v>
      </c>
      <c r="C1335" s="103">
        <v>46038</v>
      </c>
      <c r="D1335" s="102" t="s">
        <v>8797</v>
      </c>
      <c r="E1335" s="102" t="s">
        <v>451</v>
      </c>
      <c r="F1335" s="92">
        <v>675.87</v>
      </c>
      <c r="G1335" s="92">
        <f t="shared" si="21"/>
        <v>5804809.1100000003</v>
      </c>
    </row>
    <row r="1336" spans="1:7" x14ac:dyDescent="0.2">
      <c r="A1336" s="106"/>
      <c r="B1336" s="102" t="s">
        <v>309</v>
      </c>
      <c r="C1336" s="103">
        <v>46039</v>
      </c>
      <c r="D1336" s="102" t="s">
        <v>8798</v>
      </c>
      <c r="E1336" s="102" t="s">
        <v>604</v>
      </c>
      <c r="F1336" s="92">
        <v>548.4</v>
      </c>
      <c r="G1336" s="92">
        <f t="shared" si="21"/>
        <v>5805357.5100000007</v>
      </c>
    </row>
    <row r="1337" spans="1:7" x14ac:dyDescent="0.2">
      <c r="A1337" s="106"/>
      <c r="B1337" s="102" t="s">
        <v>309</v>
      </c>
      <c r="C1337" s="103">
        <v>46039</v>
      </c>
      <c r="D1337" s="102" t="s">
        <v>8798</v>
      </c>
      <c r="E1337" s="102" t="s">
        <v>604</v>
      </c>
      <c r="F1337" s="92">
        <v>72</v>
      </c>
      <c r="G1337" s="92">
        <f t="shared" si="21"/>
        <v>5805429.5100000007</v>
      </c>
    </row>
    <row r="1338" spans="1:7" x14ac:dyDescent="0.2">
      <c r="A1338" s="106"/>
      <c r="B1338" s="102" t="s">
        <v>309</v>
      </c>
      <c r="C1338" s="103">
        <v>46039</v>
      </c>
      <c r="D1338" s="102" t="s">
        <v>8798</v>
      </c>
      <c r="E1338" s="102" t="s">
        <v>604</v>
      </c>
      <c r="F1338" s="92">
        <v>227.1</v>
      </c>
      <c r="G1338" s="92">
        <f t="shared" si="21"/>
        <v>5805656.6100000003</v>
      </c>
    </row>
    <row r="1339" spans="1:7" x14ac:dyDescent="0.2">
      <c r="A1339" s="106"/>
      <c r="B1339" s="102" t="s">
        <v>309</v>
      </c>
      <c r="C1339" s="103">
        <v>46039</v>
      </c>
      <c r="D1339" s="102" t="s">
        <v>8798</v>
      </c>
      <c r="E1339" s="102" t="s">
        <v>604</v>
      </c>
      <c r="F1339" s="92">
        <v>27</v>
      </c>
      <c r="G1339" s="92">
        <f t="shared" si="21"/>
        <v>5805683.6100000003</v>
      </c>
    </row>
    <row r="1340" spans="1:7" x14ac:dyDescent="0.2">
      <c r="A1340" s="106"/>
      <c r="B1340" s="102" t="s">
        <v>309</v>
      </c>
      <c r="C1340" s="103">
        <v>46039</v>
      </c>
      <c r="D1340" s="102" t="s">
        <v>8799</v>
      </c>
      <c r="E1340" s="102" t="s">
        <v>604</v>
      </c>
      <c r="F1340" s="92">
        <v>3468</v>
      </c>
      <c r="G1340" s="92">
        <f t="shared" si="21"/>
        <v>5809151.6100000003</v>
      </c>
    </row>
    <row r="1341" spans="1:7" x14ac:dyDescent="0.2">
      <c r="A1341" s="106"/>
      <c r="B1341" s="102" t="s">
        <v>309</v>
      </c>
      <c r="C1341" s="103">
        <v>46039</v>
      </c>
      <c r="D1341" s="102" t="s">
        <v>8799</v>
      </c>
      <c r="E1341" s="102" t="s">
        <v>604</v>
      </c>
      <c r="F1341" s="92">
        <v>516</v>
      </c>
      <c r="G1341" s="92">
        <f t="shared" si="21"/>
        <v>5809667.6100000003</v>
      </c>
    </row>
    <row r="1342" spans="1:7" x14ac:dyDescent="0.2">
      <c r="A1342" s="106"/>
      <c r="B1342" s="102" t="s">
        <v>309</v>
      </c>
      <c r="C1342" s="103">
        <v>46039</v>
      </c>
      <c r="D1342" s="102" t="s">
        <v>8800</v>
      </c>
      <c r="E1342" s="102" t="s">
        <v>604</v>
      </c>
      <c r="F1342" s="92">
        <v>3494</v>
      </c>
      <c r="G1342" s="92">
        <f t="shared" si="21"/>
        <v>5813161.6100000003</v>
      </c>
    </row>
    <row r="1343" spans="1:7" x14ac:dyDescent="0.2">
      <c r="A1343" s="106"/>
      <c r="B1343" s="102" t="s">
        <v>309</v>
      </c>
      <c r="C1343" s="103">
        <v>46039</v>
      </c>
      <c r="D1343" s="102" t="s">
        <v>8801</v>
      </c>
      <c r="E1343" s="102" t="s">
        <v>617</v>
      </c>
      <c r="F1343" s="92">
        <v>22032.639999999999</v>
      </c>
      <c r="G1343" s="92">
        <f t="shared" si="21"/>
        <v>5835194.25</v>
      </c>
    </row>
    <row r="1344" spans="1:7" x14ac:dyDescent="0.2">
      <c r="A1344" s="106"/>
      <c r="B1344" s="102" t="s">
        <v>306</v>
      </c>
      <c r="C1344" s="103">
        <v>46041</v>
      </c>
      <c r="D1344" s="102" t="s">
        <v>8802</v>
      </c>
      <c r="E1344" s="102" t="s">
        <v>8803</v>
      </c>
      <c r="F1344" s="92">
        <v>-855.46</v>
      </c>
      <c r="G1344" s="92">
        <f t="shared" si="21"/>
        <v>5834338.79</v>
      </c>
    </row>
    <row r="1345" spans="1:7" x14ac:dyDescent="0.2">
      <c r="A1345" s="106"/>
      <c r="B1345" s="102" t="s">
        <v>306</v>
      </c>
      <c r="C1345" s="103">
        <v>46041</v>
      </c>
      <c r="D1345" s="102" t="s">
        <v>8804</v>
      </c>
      <c r="E1345" s="102" t="s">
        <v>1152</v>
      </c>
      <c r="F1345" s="92">
        <v>-11418</v>
      </c>
      <c r="G1345" s="92">
        <f t="shared" si="21"/>
        <v>5822920.79</v>
      </c>
    </row>
    <row r="1346" spans="1:7" x14ac:dyDescent="0.2">
      <c r="A1346" s="106"/>
      <c r="B1346" s="102" t="s">
        <v>306</v>
      </c>
      <c r="C1346" s="103">
        <v>46041</v>
      </c>
      <c r="D1346" s="102" t="s">
        <v>8805</v>
      </c>
      <c r="E1346" s="102" t="s">
        <v>8806</v>
      </c>
      <c r="F1346" s="92">
        <v>-2645.83</v>
      </c>
      <c r="G1346" s="92">
        <f t="shared" si="21"/>
        <v>5820274.96</v>
      </c>
    </row>
    <row r="1347" spans="1:7" x14ac:dyDescent="0.2">
      <c r="A1347" s="106"/>
      <c r="B1347" s="102" t="s">
        <v>306</v>
      </c>
      <c r="C1347" s="103">
        <v>46041</v>
      </c>
      <c r="D1347" s="102" t="s">
        <v>8805</v>
      </c>
      <c r="E1347" s="102" t="s">
        <v>8806</v>
      </c>
      <c r="F1347" s="92">
        <v>-340.18</v>
      </c>
      <c r="G1347" s="92">
        <f t="shared" si="21"/>
        <v>5819934.7800000003</v>
      </c>
    </row>
    <row r="1348" spans="1:7" x14ac:dyDescent="0.2">
      <c r="A1348" s="106"/>
      <c r="B1348" s="102" t="s">
        <v>306</v>
      </c>
      <c r="C1348" s="103">
        <v>46041</v>
      </c>
      <c r="D1348" s="102" t="s">
        <v>8805</v>
      </c>
      <c r="E1348" s="102" t="s">
        <v>8806</v>
      </c>
      <c r="F1348" s="92">
        <v>-241.6</v>
      </c>
      <c r="G1348" s="92">
        <f t="shared" si="21"/>
        <v>5819693.1800000006</v>
      </c>
    </row>
    <row r="1349" spans="1:7" x14ac:dyDescent="0.2">
      <c r="A1349" s="106"/>
      <c r="B1349" s="102" t="s">
        <v>309</v>
      </c>
      <c r="C1349" s="103">
        <v>46041</v>
      </c>
      <c r="D1349" s="102" t="s">
        <v>8807</v>
      </c>
      <c r="E1349" s="102" t="s">
        <v>801</v>
      </c>
      <c r="F1349" s="92">
        <v>537</v>
      </c>
      <c r="G1349" s="92">
        <f t="shared" si="21"/>
        <v>5820230.1800000006</v>
      </c>
    </row>
    <row r="1350" spans="1:7" x14ac:dyDescent="0.2">
      <c r="A1350" s="106"/>
      <c r="B1350" s="102" t="s">
        <v>309</v>
      </c>
      <c r="C1350" s="103">
        <v>46041</v>
      </c>
      <c r="D1350" s="102" t="s">
        <v>8808</v>
      </c>
      <c r="E1350" s="102" t="s">
        <v>801</v>
      </c>
      <c r="F1350" s="92">
        <v>284.95</v>
      </c>
      <c r="G1350" s="92">
        <f t="shared" si="21"/>
        <v>5820515.1300000008</v>
      </c>
    </row>
    <row r="1351" spans="1:7" x14ac:dyDescent="0.2">
      <c r="A1351" s="106"/>
      <c r="B1351" s="102" t="s">
        <v>309</v>
      </c>
      <c r="C1351" s="103">
        <v>46041</v>
      </c>
      <c r="D1351" s="102" t="s">
        <v>8809</v>
      </c>
      <c r="E1351" s="102" t="s">
        <v>801</v>
      </c>
      <c r="F1351" s="92">
        <v>722.61</v>
      </c>
      <c r="G1351" s="92">
        <f t="shared" si="21"/>
        <v>5821237.7400000012</v>
      </c>
    </row>
    <row r="1352" spans="1:7" x14ac:dyDescent="0.2">
      <c r="A1352" s="106"/>
      <c r="B1352" s="102" t="s">
        <v>309</v>
      </c>
      <c r="C1352" s="103">
        <v>46041</v>
      </c>
      <c r="D1352" s="102" t="s">
        <v>8810</v>
      </c>
      <c r="E1352" s="102" t="s">
        <v>801</v>
      </c>
      <c r="F1352" s="92">
        <v>2243.66</v>
      </c>
      <c r="G1352" s="92">
        <f t="shared" si="21"/>
        <v>5823481.4000000013</v>
      </c>
    </row>
    <row r="1353" spans="1:7" x14ac:dyDescent="0.2">
      <c r="A1353" s="106"/>
      <c r="B1353" s="102" t="s">
        <v>309</v>
      </c>
      <c r="C1353" s="103">
        <v>46041</v>
      </c>
      <c r="D1353" s="102" t="s">
        <v>8811</v>
      </c>
      <c r="E1353" s="102" t="s">
        <v>801</v>
      </c>
      <c r="F1353" s="92">
        <v>852.13</v>
      </c>
      <c r="G1353" s="92">
        <f t="shared" si="21"/>
        <v>5824333.5300000012</v>
      </c>
    </row>
    <row r="1354" spans="1:7" x14ac:dyDescent="0.2">
      <c r="A1354" s="106"/>
      <c r="B1354" s="102" t="s">
        <v>309</v>
      </c>
      <c r="C1354" s="103">
        <v>46041</v>
      </c>
      <c r="D1354" s="102" t="s">
        <v>8812</v>
      </c>
      <c r="E1354" s="102" t="s">
        <v>617</v>
      </c>
      <c r="F1354" s="92">
        <v>22032.639999999999</v>
      </c>
      <c r="G1354" s="92">
        <f t="shared" si="21"/>
        <v>5846366.1700000009</v>
      </c>
    </row>
    <row r="1355" spans="1:7" x14ac:dyDescent="0.2">
      <c r="A1355" s="106"/>
      <c r="B1355" s="102" t="s">
        <v>309</v>
      </c>
      <c r="C1355" s="103">
        <v>46041</v>
      </c>
      <c r="D1355" s="102" t="s">
        <v>8813</v>
      </c>
      <c r="E1355" s="102" t="s">
        <v>617</v>
      </c>
      <c r="F1355" s="92">
        <v>22032.639999999999</v>
      </c>
      <c r="G1355" s="92">
        <f t="shared" si="21"/>
        <v>5868398.8100000005</v>
      </c>
    </row>
    <row r="1356" spans="1:7" x14ac:dyDescent="0.2">
      <c r="A1356" s="106"/>
      <c r="B1356" s="102" t="s">
        <v>309</v>
      </c>
      <c r="C1356" s="103">
        <v>46041</v>
      </c>
      <c r="D1356" s="102" t="s">
        <v>8814</v>
      </c>
      <c r="E1356" s="102" t="s">
        <v>451</v>
      </c>
      <c r="F1356" s="92">
        <v>26496.59</v>
      </c>
      <c r="G1356" s="92">
        <f t="shared" si="21"/>
        <v>5894895.4000000004</v>
      </c>
    </row>
    <row r="1357" spans="1:7" x14ac:dyDescent="0.2">
      <c r="A1357" s="106"/>
      <c r="B1357" s="102" t="s">
        <v>309</v>
      </c>
      <c r="C1357" s="103">
        <v>46041</v>
      </c>
      <c r="D1357" s="102" t="s">
        <v>8815</v>
      </c>
      <c r="E1357" s="102" t="s">
        <v>451</v>
      </c>
      <c r="F1357" s="92">
        <v>745.95</v>
      </c>
      <c r="G1357" s="92">
        <f t="shared" ref="G1357:G1420" si="22">G1356+F1357</f>
        <v>5895641.3500000006</v>
      </c>
    </row>
    <row r="1358" spans="1:7" x14ac:dyDescent="0.2">
      <c r="A1358" s="106"/>
      <c r="B1358" s="102" t="s">
        <v>309</v>
      </c>
      <c r="C1358" s="103">
        <v>46041</v>
      </c>
      <c r="D1358" s="102" t="s">
        <v>8815</v>
      </c>
      <c r="E1358" s="102" t="s">
        <v>451</v>
      </c>
      <c r="F1358" s="92">
        <v>521.13</v>
      </c>
      <c r="G1358" s="92">
        <f t="shared" si="22"/>
        <v>5896162.4800000004</v>
      </c>
    </row>
    <row r="1359" spans="1:7" x14ac:dyDescent="0.2">
      <c r="A1359" s="106"/>
      <c r="B1359" s="102" t="s">
        <v>309</v>
      </c>
      <c r="C1359" s="103">
        <v>46041</v>
      </c>
      <c r="D1359" s="102" t="s">
        <v>8816</v>
      </c>
      <c r="E1359" s="102" t="s">
        <v>801</v>
      </c>
      <c r="F1359" s="92">
        <v>13230</v>
      </c>
      <c r="G1359" s="92">
        <f t="shared" si="22"/>
        <v>5909392.4800000004</v>
      </c>
    </row>
    <row r="1360" spans="1:7" x14ac:dyDescent="0.2">
      <c r="A1360" s="106"/>
      <c r="B1360" s="102" t="s">
        <v>309</v>
      </c>
      <c r="C1360" s="103">
        <v>46041</v>
      </c>
      <c r="D1360" s="102" t="s">
        <v>8816</v>
      </c>
      <c r="E1360" s="102"/>
      <c r="F1360" s="92">
        <v>-13230</v>
      </c>
      <c r="G1360" s="92">
        <f t="shared" si="22"/>
        <v>5896162.4800000004</v>
      </c>
    </row>
    <row r="1361" spans="1:7" x14ac:dyDescent="0.2">
      <c r="A1361" s="106"/>
      <c r="B1361" s="102" t="s">
        <v>309</v>
      </c>
      <c r="C1361" s="103">
        <v>46041</v>
      </c>
      <c r="D1361" s="102" t="s">
        <v>8817</v>
      </c>
      <c r="E1361" s="102" t="s">
        <v>311</v>
      </c>
      <c r="F1361" s="92">
        <v>397.71</v>
      </c>
      <c r="G1361" s="92">
        <f t="shared" si="22"/>
        <v>5896560.1900000004</v>
      </c>
    </row>
    <row r="1362" spans="1:7" x14ac:dyDescent="0.2">
      <c r="A1362" s="106"/>
      <c r="B1362" s="102" t="s">
        <v>309</v>
      </c>
      <c r="C1362" s="103">
        <v>46041</v>
      </c>
      <c r="D1362" s="102" t="s">
        <v>8818</v>
      </c>
      <c r="E1362" s="102" t="s">
        <v>311</v>
      </c>
      <c r="F1362" s="92">
        <v>397.71</v>
      </c>
      <c r="G1362" s="92">
        <f t="shared" si="22"/>
        <v>5896957.9000000004</v>
      </c>
    </row>
    <row r="1363" spans="1:7" x14ac:dyDescent="0.2">
      <c r="A1363" s="106"/>
      <c r="B1363" s="102" t="s">
        <v>309</v>
      </c>
      <c r="C1363" s="103">
        <v>46041</v>
      </c>
      <c r="D1363" s="102" t="s">
        <v>8819</v>
      </c>
      <c r="E1363" s="102" t="s">
        <v>451</v>
      </c>
      <c r="F1363" s="92">
        <v>27821.41</v>
      </c>
      <c r="G1363" s="92">
        <f t="shared" si="22"/>
        <v>5924779.3100000005</v>
      </c>
    </row>
    <row r="1364" spans="1:7" x14ac:dyDescent="0.2">
      <c r="A1364" s="106"/>
      <c r="B1364" s="102" t="s">
        <v>309</v>
      </c>
      <c r="C1364" s="103">
        <v>46041</v>
      </c>
      <c r="D1364" s="102" t="s">
        <v>8820</v>
      </c>
      <c r="E1364" s="102" t="s">
        <v>311</v>
      </c>
      <c r="F1364" s="92">
        <v>547.11</v>
      </c>
      <c r="G1364" s="92">
        <f t="shared" si="22"/>
        <v>5925326.4200000009</v>
      </c>
    </row>
    <row r="1365" spans="1:7" x14ac:dyDescent="0.2">
      <c r="A1365" s="106"/>
      <c r="B1365" s="102" t="s">
        <v>309</v>
      </c>
      <c r="C1365" s="103">
        <v>46041</v>
      </c>
      <c r="D1365" s="102" t="s">
        <v>8821</v>
      </c>
      <c r="E1365" s="102" t="s">
        <v>311</v>
      </c>
      <c r="F1365" s="92">
        <v>14520</v>
      </c>
      <c r="G1365" s="92">
        <f t="shared" si="22"/>
        <v>5939846.4200000009</v>
      </c>
    </row>
    <row r="1366" spans="1:7" x14ac:dyDescent="0.2">
      <c r="A1366" s="106"/>
      <c r="B1366" s="102" t="s">
        <v>309</v>
      </c>
      <c r="C1366" s="103">
        <v>46041</v>
      </c>
      <c r="D1366" s="102" t="s">
        <v>8822</v>
      </c>
      <c r="E1366" s="102" t="s">
        <v>311</v>
      </c>
      <c r="F1366" s="92">
        <v>547.11</v>
      </c>
      <c r="G1366" s="92">
        <f t="shared" si="22"/>
        <v>5940393.5300000012</v>
      </c>
    </row>
    <row r="1367" spans="1:7" x14ac:dyDescent="0.2">
      <c r="A1367" s="106"/>
      <c r="B1367" s="102" t="s">
        <v>306</v>
      </c>
      <c r="C1367" s="103">
        <v>46042</v>
      </c>
      <c r="D1367" s="102" t="s">
        <v>8823</v>
      </c>
      <c r="E1367" s="102" t="s">
        <v>8824</v>
      </c>
      <c r="F1367" s="92">
        <v>-823.5</v>
      </c>
      <c r="G1367" s="92">
        <f t="shared" si="22"/>
        <v>5939570.0300000012</v>
      </c>
    </row>
    <row r="1368" spans="1:7" x14ac:dyDescent="0.2">
      <c r="A1368" s="106"/>
      <c r="B1368" s="102" t="s">
        <v>306</v>
      </c>
      <c r="C1368" s="103">
        <v>46042</v>
      </c>
      <c r="D1368" s="102" t="s">
        <v>8823</v>
      </c>
      <c r="E1368" s="102" t="s">
        <v>8824</v>
      </c>
      <c r="F1368" s="92">
        <v>-1793.44</v>
      </c>
      <c r="G1368" s="92">
        <f t="shared" si="22"/>
        <v>5937776.5900000008</v>
      </c>
    </row>
    <row r="1369" spans="1:7" x14ac:dyDescent="0.2">
      <c r="A1369" s="106"/>
      <c r="B1369" s="102" t="s">
        <v>306</v>
      </c>
      <c r="C1369" s="103">
        <v>46042</v>
      </c>
      <c r="D1369" s="102" t="s">
        <v>8823</v>
      </c>
      <c r="E1369" s="102" t="s">
        <v>8824</v>
      </c>
      <c r="F1369" s="92">
        <v>-1098</v>
      </c>
      <c r="G1369" s="92">
        <f t="shared" si="22"/>
        <v>5936678.5900000008</v>
      </c>
    </row>
    <row r="1370" spans="1:7" x14ac:dyDescent="0.2">
      <c r="A1370" s="106"/>
      <c r="B1370" s="102" t="s">
        <v>306</v>
      </c>
      <c r="C1370" s="103">
        <v>46042</v>
      </c>
      <c r="D1370" s="102" t="s">
        <v>8823</v>
      </c>
      <c r="E1370" s="102" t="s">
        <v>8824</v>
      </c>
      <c r="F1370" s="92">
        <v>-503.62</v>
      </c>
      <c r="G1370" s="92">
        <f t="shared" si="22"/>
        <v>5936174.9700000007</v>
      </c>
    </row>
    <row r="1371" spans="1:7" x14ac:dyDescent="0.2">
      <c r="A1371" s="106"/>
      <c r="B1371" s="102" t="s">
        <v>306</v>
      </c>
      <c r="C1371" s="103">
        <v>46042</v>
      </c>
      <c r="D1371" s="102" t="s">
        <v>8823</v>
      </c>
      <c r="E1371" s="102" t="s">
        <v>8824</v>
      </c>
      <c r="F1371" s="92">
        <v>-2196</v>
      </c>
      <c r="G1371" s="92">
        <f t="shared" si="22"/>
        <v>5933978.9700000007</v>
      </c>
    </row>
    <row r="1372" spans="1:7" x14ac:dyDescent="0.2">
      <c r="A1372" s="106"/>
      <c r="B1372" s="102" t="s">
        <v>306</v>
      </c>
      <c r="C1372" s="103">
        <v>46042</v>
      </c>
      <c r="D1372" s="102" t="s">
        <v>8823</v>
      </c>
      <c r="E1372" s="102" t="s">
        <v>8824</v>
      </c>
      <c r="F1372" s="92">
        <v>-1027.98</v>
      </c>
      <c r="G1372" s="92">
        <f t="shared" si="22"/>
        <v>5932950.9900000002</v>
      </c>
    </row>
    <row r="1373" spans="1:7" x14ac:dyDescent="0.2">
      <c r="A1373" s="106"/>
      <c r="B1373" s="102" t="s">
        <v>306</v>
      </c>
      <c r="C1373" s="103">
        <v>46042</v>
      </c>
      <c r="D1373" s="102" t="s">
        <v>8823</v>
      </c>
      <c r="E1373" s="102" t="s">
        <v>8824</v>
      </c>
      <c r="F1373" s="92">
        <v>-457.5</v>
      </c>
      <c r="G1373" s="92">
        <f t="shared" si="22"/>
        <v>5932493.4900000002</v>
      </c>
    </row>
    <row r="1374" spans="1:7" x14ac:dyDescent="0.2">
      <c r="A1374" s="106"/>
      <c r="B1374" s="102" t="s">
        <v>306</v>
      </c>
      <c r="C1374" s="103">
        <v>46042</v>
      </c>
      <c r="D1374" s="102" t="s">
        <v>8825</v>
      </c>
      <c r="E1374" s="102" t="s">
        <v>8826</v>
      </c>
      <c r="F1374" s="92">
        <v>-745.95</v>
      </c>
      <c r="G1374" s="92">
        <f t="shared" si="22"/>
        <v>5931747.54</v>
      </c>
    </row>
    <row r="1375" spans="1:7" x14ac:dyDescent="0.2">
      <c r="A1375" s="106"/>
      <c r="B1375" s="102" t="s">
        <v>306</v>
      </c>
      <c r="C1375" s="103">
        <v>46042</v>
      </c>
      <c r="D1375" s="102" t="s">
        <v>8825</v>
      </c>
      <c r="E1375" s="102" t="s">
        <v>8826</v>
      </c>
      <c r="F1375" s="92">
        <v>-521.13</v>
      </c>
      <c r="G1375" s="92">
        <f t="shared" si="22"/>
        <v>5931226.4100000001</v>
      </c>
    </row>
    <row r="1376" spans="1:7" x14ac:dyDescent="0.2">
      <c r="A1376" s="106"/>
      <c r="B1376" s="102" t="s">
        <v>309</v>
      </c>
      <c r="C1376" s="103">
        <v>46042</v>
      </c>
      <c r="D1376" s="102" t="s">
        <v>8827</v>
      </c>
      <c r="E1376" s="102" t="s">
        <v>617</v>
      </c>
      <c r="F1376" s="92">
        <v>10636.32</v>
      </c>
      <c r="G1376" s="92">
        <f t="shared" si="22"/>
        <v>5941862.7300000004</v>
      </c>
    </row>
    <row r="1377" spans="1:7" x14ac:dyDescent="0.2">
      <c r="A1377" s="106"/>
      <c r="B1377" s="102" t="s">
        <v>309</v>
      </c>
      <c r="C1377" s="103">
        <v>46042</v>
      </c>
      <c r="D1377" s="102" t="s">
        <v>8827</v>
      </c>
      <c r="E1377" s="102" t="s">
        <v>617</v>
      </c>
      <c r="F1377" s="92">
        <v>10636.19</v>
      </c>
      <c r="G1377" s="92">
        <f t="shared" si="22"/>
        <v>5952498.9200000009</v>
      </c>
    </row>
    <row r="1378" spans="1:7" x14ac:dyDescent="0.2">
      <c r="A1378" s="106"/>
      <c r="B1378" s="102" t="s">
        <v>309</v>
      </c>
      <c r="C1378" s="103">
        <v>46042</v>
      </c>
      <c r="D1378" s="102" t="s">
        <v>8827</v>
      </c>
      <c r="E1378" s="102"/>
      <c r="F1378" s="92">
        <v>-4403.5600000000004</v>
      </c>
      <c r="G1378" s="92">
        <f t="shared" si="22"/>
        <v>5948095.3600000013</v>
      </c>
    </row>
    <row r="1379" spans="1:7" x14ac:dyDescent="0.2">
      <c r="A1379" s="106"/>
      <c r="B1379" s="102" t="s">
        <v>309</v>
      </c>
      <c r="C1379" s="103">
        <v>46042</v>
      </c>
      <c r="D1379" s="102" t="s">
        <v>8828</v>
      </c>
      <c r="E1379" s="102" t="s">
        <v>1230</v>
      </c>
      <c r="F1379" s="92">
        <v>279</v>
      </c>
      <c r="G1379" s="92">
        <f t="shared" si="22"/>
        <v>5948374.3600000013</v>
      </c>
    </row>
    <row r="1380" spans="1:7" x14ac:dyDescent="0.2">
      <c r="A1380" s="106"/>
      <c r="B1380" s="102" t="s">
        <v>309</v>
      </c>
      <c r="C1380" s="103">
        <v>46042</v>
      </c>
      <c r="D1380" s="102" t="s">
        <v>8829</v>
      </c>
      <c r="E1380" s="102" t="s">
        <v>1230</v>
      </c>
      <c r="F1380" s="92">
        <v>2075.19</v>
      </c>
      <c r="G1380" s="92">
        <f t="shared" si="22"/>
        <v>5950449.5500000017</v>
      </c>
    </row>
    <row r="1381" spans="1:7" x14ac:dyDescent="0.2">
      <c r="A1381" s="106"/>
      <c r="B1381" s="102" t="s">
        <v>309</v>
      </c>
      <c r="C1381" s="103">
        <v>46042</v>
      </c>
      <c r="D1381" s="102" t="s">
        <v>8829</v>
      </c>
      <c r="E1381" s="102" t="s">
        <v>1230</v>
      </c>
      <c r="F1381" s="92">
        <v>4907.22</v>
      </c>
      <c r="G1381" s="92">
        <f t="shared" si="22"/>
        <v>5955356.7700000014</v>
      </c>
    </row>
    <row r="1382" spans="1:7" x14ac:dyDescent="0.2">
      <c r="A1382" s="106"/>
      <c r="B1382" s="102" t="s">
        <v>309</v>
      </c>
      <c r="C1382" s="103">
        <v>46042</v>
      </c>
      <c r="D1382" s="102" t="s">
        <v>8830</v>
      </c>
      <c r="E1382" s="102" t="s">
        <v>620</v>
      </c>
      <c r="F1382" s="92">
        <v>8232</v>
      </c>
      <c r="G1382" s="92">
        <f t="shared" si="22"/>
        <v>5963588.7700000014</v>
      </c>
    </row>
    <row r="1383" spans="1:7" x14ac:dyDescent="0.2">
      <c r="A1383" s="106"/>
      <c r="B1383" s="102" t="s">
        <v>309</v>
      </c>
      <c r="C1383" s="103">
        <v>46042</v>
      </c>
      <c r="D1383" s="102" t="s">
        <v>8830</v>
      </c>
      <c r="E1383" s="102" t="s">
        <v>620</v>
      </c>
      <c r="F1383" s="92">
        <v>156.80000000000001</v>
      </c>
      <c r="G1383" s="92">
        <f t="shared" si="22"/>
        <v>5963745.5700000012</v>
      </c>
    </row>
    <row r="1384" spans="1:7" x14ac:dyDescent="0.2">
      <c r="A1384" s="106"/>
      <c r="B1384" s="102" t="s">
        <v>309</v>
      </c>
      <c r="C1384" s="103">
        <v>46042</v>
      </c>
      <c r="D1384" s="102" t="s">
        <v>8830</v>
      </c>
      <c r="E1384" s="102" t="s">
        <v>620</v>
      </c>
      <c r="F1384" s="92">
        <v>134.4</v>
      </c>
      <c r="G1384" s="92">
        <f t="shared" si="22"/>
        <v>5963879.9700000016</v>
      </c>
    </row>
    <row r="1385" spans="1:7" x14ac:dyDescent="0.2">
      <c r="A1385" s="106"/>
      <c r="B1385" s="102" t="s">
        <v>309</v>
      </c>
      <c r="C1385" s="103">
        <v>46042</v>
      </c>
      <c r="D1385" s="102" t="s">
        <v>8830</v>
      </c>
      <c r="E1385" s="102"/>
      <c r="F1385" s="92">
        <v>-3612</v>
      </c>
      <c r="G1385" s="92">
        <f t="shared" si="22"/>
        <v>5960267.9700000016</v>
      </c>
    </row>
    <row r="1386" spans="1:7" x14ac:dyDescent="0.2">
      <c r="A1386" s="106"/>
      <c r="B1386" s="102" t="s">
        <v>309</v>
      </c>
      <c r="C1386" s="103">
        <v>46042</v>
      </c>
      <c r="D1386" s="102" t="s">
        <v>8830</v>
      </c>
      <c r="E1386" s="102"/>
      <c r="F1386" s="92">
        <v>-68.8</v>
      </c>
      <c r="G1386" s="92">
        <f t="shared" si="22"/>
        <v>5960199.1700000018</v>
      </c>
    </row>
    <row r="1387" spans="1:7" x14ac:dyDescent="0.2">
      <c r="A1387" s="106"/>
      <c r="B1387" s="102" t="s">
        <v>309</v>
      </c>
      <c r="C1387" s="103">
        <v>46042</v>
      </c>
      <c r="D1387" s="102" t="s">
        <v>8830</v>
      </c>
      <c r="E1387" s="102"/>
      <c r="F1387" s="92">
        <v>-2.4</v>
      </c>
      <c r="G1387" s="92">
        <f t="shared" si="22"/>
        <v>5960196.7700000014</v>
      </c>
    </row>
    <row r="1388" spans="1:7" x14ac:dyDescent="0.2">
      <c r="A1388" s="106"/>
      <c r="B1388" s="102" t="s">
        <v>306</v>
      </c>
      <c r="C1388" s="103">
        <v>46043</v>
      </c>
      <c r="D1388" s="102" t="s">
        <v>8831</v>
      </c>
      <c r="E1388" s="102" t="s">
        <v>2286</v>
      </c>
      <c r="F1388" s="92">
        <v>-469.64</v>
      </c>
      <c r="G1388" s="92">
        <f t="shared" si="22"/>
        <v>5959727.1300000018</v>
      </c>
    </row>
    <row r="1389" spans="1:7" x14ac:dyDescent="0.2">
      <c r="A1389" s="106"/>
      <c r="B1389" s="102" t="s">
        <v>309</v>
      </c>
      <c r="C1389" s="103">
        <v>46043</v>
      </c>
      <c r="D1389" s="102" t="s">
        <v>8832</v>
      </c>
      <c r="E1389" s="102" t="s">
        <v>8833</v>
      </c>
      <c r="F1389" s="92">
        <v>1982.41</v>
      </c>
      <c r="G1389" s="92">
        <f t="shared" si="22"/>
        <v>5961709.5400000019</v>
      </c>
    </row>
    <row r="1390" spans="1:7" x14ac:dyDescent="0.2">
      <c r="A1390" s="106"/>
      <c r="B1390" s="102" t="s">
        <v>309</v>
      </c>
      <c r="C1390" s="103">
        <v>46043</v>
      </c>
      <c r="D1390" s="102" t="s">
        <v>8832</v>
      </c>
      <c r="E1390" s="102" t="s">
        <v>8833</v>
      </c>
      <c r="F1390" s="92">
        <v>578.20000000000005</v>
      </c>
      <c r="G1390" s="92">
        <f t="shared" si="22"/>
        <v>5962287.7400000021</v>
      </c>
    </row>
    <row r="1391" spans="1:7" x14ac:dyDescent="0.2">
      <c r="A1391" s="106"/>
      <c r="B1391" s="102" t="s">
        <v>309</v>
      </c>
      <c r="C1391" s="103">
        <v>46043</v>
      </c>
      <c r="D1391" s="102" t="s">
        <v>8834</v>
      </c>
      <c r="E1391" s="102" t="s">
        <v>707</v>
      </c>
      <c r="F1391" s="92">
        <v>9177.2800000000007</v>
      </c>
      <c r="G1391" s="92">
        <f t="shared" si="22"/>
        <v>5971465.0200000023</v>
      </c>
    </row>
    <row r="1392" spans="1:7" x14ac:dyDescent="0.2">
      <c r="A1392" s="106"/>
      <c r="B1392" s="102" t="s">
        <v>1147</v>
      </c>
      <c r="C1392" s="103">
        <v>46044</v>
      </c>
      <c r="D1392" s="102" t="s">
        <v>8835</v>
      </c>
      <c r="E1392" s="102"/>
      <c r="F1392" s="92">
        <v>6371.3</v>
      </c>
      <c r="G1392" s="92">
        <f t="shared" si="22"/>
        <v>5977836.3200000022</v>
      </c>
    </row>
    <row r="1393" spans="1:7" x14ac:dyDescent="0.2">
      <c r="A1393" s="106"/>
      <c r="B1393" s="102" t="s">
        <v>306</v>
      </c>
      <c r="C1393" s="103">
        <v>46044</v>
      </c>
      <c r="D1393" s="102" t="s">
        <v>8836</v>
      </c>
      <c r="E1393" s="102" t="s">
        <v>8592</v>
      </c>
      <c r="F1393" s="92">
        <v>-239.53</v>
      </c>
      <c r="G1393" s="92">
        <f t="shared" si="22"/>
        <v>5977596.7900000019</v>
      </c>
    </row>
    <row r="1394" spans="1:7" x14ac:dyDescent="0.2">
      <c r="A1394" s="106"/>
      <c r="B1394" s="102" t="s">
        <v>309</v>
      </c>
      <c r="C1394" s="103">
        <v>46044</v>
      </c>
      <c r="D1394" s="102" t="s">
        <v>8837</v>
      </c>
      <c r="E1394" s="102" t="s">
        <v>707</v>
      </c>
      <c r="F1394" s="92">
        <v>1692.8</v>
      </c>
      <c r="G1394" s="92">
        <f t="shared" si="22"/>
        <v>5979289.5900000017</v>
      </c>
    </row>
    <row r="1395" spans="1:7" x14ac:dyDescent="0.2">
      <c r="A1395" s="106"/>
      <c r="B1395" s="102" t="s">
        <v>309</v>
      </c>
      <c r="C1395" s="103">
        <v>46044</v>
      </c>
      <c r="D1395" s="102" t="s">
        <v>8838</v>
      </c>
      <c r="E1395" s="102" t="s">
        <v>1230</v>
      </c>
      <c r="F1395" s="92">
        <v>72024.75</v>
      </c>
      <c r="G1395" s="92">
        <f t="shared" si="22"/>
        <v>6051314.3400000017</v>
      </c>
    </row>
    <row r="1396" spans="1:7" x14ac:dyDescent="0.2">
      <c r="A1396" s="106"/>
      <c r="B1396" s="102" t="s">
        <v>309</v>
      </c>
      <c r="C1396" s="103">
        <v>46044</v>
      </c>
      <c r="D1396" s="102" t="s">
        <v>8838</v>
      </c>
      <c r="E1396" s="102" t="s">
        <v>1230</v>
      </c>
      <c r="F1396" s="92">
        <v>2275</v>
      </c>
      <c r="G1396" s="92">
        <f t="shared" si="22"/>
        <v>6053589.3400000017</v>
      </c>
    </row>
    <row r="1397" spans="1:7" x14ac:dyDescent="0.2">
      <c r="A1397" s="106"/>
      <c r="B1397" s="102" t="s">
        <v>309</v>
      </c>
      <c r="C1397" s="103">
        <v>46044</v>
      </c>
      <c r="D1397" s="102" t="s">
        <v>8839</v>
      </c>
      <c r="E1397" s="102" t="s">
        <v>1230</v>
      </c>
      <c r="F1397" s="92">
        <v>28521.8</v>
      </c>
      <c r="G1397" s="92">
        <f t="shared" si="22"/>
        <v>6082111.1400000015</v>
      </c>
    </row>
    <row r="1398" spans="1:7" x14ac:dyDescent="0.2">
      <c r="A1398" s="106"/>
      <c r="B1398" s="102" t="s">
        <v>1147</v>
      </c>
      <c r="C1398" s="103">
        <v>46045</v>
      </c>
      <c r="D1398" s="102" t="s">
        <v>8840</v>
      </c>
      <c r="E1398" s="102"/>
      <c r="F1398" s="92">
        <v>11.97</v>
      </c>
      <c r="G1398" s="92">
        <f t="shared" si="22"/>
        <v>6082123.1100000013</v>
      </c>
    </row>
    <row r="1399" spans="1:7" x14ac:dyDescent="0.2">
      <c r="A1399" s="106"/>
      <c r="B1399" s="102" t="s">
        <v>1147</v>
      </c>
      <c r="C1399" s="103">
        <v>46045</v>
      </c>
      <c r="D1399" s="102" t="s">
        <v>8841</v>
      </c>
      <c r="E1399" s="102"/>
      <c r="F1399" s="92">
        <v>-770.37</v>
      </c>
      <c r="G1399" s="92">
        <f t="shared" si="22"/>
        <v>6081352.7400000012</v>
      </c>
    </row>
    <row r="1400" spans="1:7" x14ac:dyDescent="0.2">
      <c r="A1400" s="106"/>
      <c r="B1400" s="102" t="s">
        <v>1147</v>
      </c>
      <c r="C1400" s="103">
        <v>46045</v>
      </c>
      <c r="D1400" s="102" t="s">
        <v>8841</v>
      </c>
      <c r="E1400" s="102"/>
      <c r="F1400" s="92">
        <v>-5094.54</v>
      </c>
      <c r="G1400" s="92">
        <f t="shared" si="22"/>
        <v>6076258.2000000011</v>
      </c>
    </row>
    <row r="1401" spans="1:7" x14ac:dyDescent="0.2">
      <c r="A1401" s="106"/>
      <c r="B1401" s="102" t="s">
        <v>1147</v>
      </c>
      <c r="C1401" s="103">
        <v>46045</v>
      </c>
      <c r="D1401" s="102" t="s">
        <v>8842</v>
      </c>
      <c r="E1401" s="102"/>
      <c r="F1401" s="92">
        <v>2013.51</v>
      </c>
      <c r="G1401" s="92">
        <f t="shared" si="22"/>
        <v>6078271.7100000009</v>
      </c>
    </row>
    <row r="1402" spans="1:7" x14ac:dyDescent="0.2">
      <c r="A1402" s="106"/>
      <c r="B1402" s="102" t="s">
        <v>1147</v>
      </c>
      <c r="C1402" s="103">
        <v>46045</v>
      </c>
      <c r="D1402" s="102" t="s">
        <v>8843</v>
      </c>
      <c r="E1402" s="102"/>
      <c r="F1402" s="92">
        <v>-8772</v>
      </c>
      <c r="G1402" s="92">
        <f t="shared" si="22"/>
        <v>6069499.7100000009</v>
      </c>
    </row>
    <row r="1403" spans="1:7" x14ac:dyDescent="0.2">
      <c r="A1403" s="106"/>
      <c r="B1403" s="102" t="s">
        <v>1147</v>
      </c>
      <c r="C1403" s="103">
        <v>46045</v>
      </c>
      <c r="D1403" s="102" t="s">
        <v>8844</v>
      </c>
      <c r="E1403" s="102"/>
      <c r="F1403" s="92">
        <v>-15737.76</v>
      </c>
      <c r="G1403" s="92">
        <f t="shared" si="22"/>
        <v>6053761.9500000011</v>
      </c>
    </row>
    <row r="1404" spans="1:7" x14ac:dyDescent="0.2">
      <c r="A1404" s="106"/>
      <c r="B1404" s="102" t="s">
        <v>1147</v>
      </c>
      <c r="C1404" s="103">
        <v>46045</v>
      </c>
      <c r="D1404" s="102" t="s">
        <v>8844</v>
      </c>
      <c r="E1404" s="102"/>
      <c r="F1404" s="92">
        <v>-23606.639999999999</v>
      </c>
      <c r="G1404" s="92">
        <f t="shared" si="22"/>
        <v>6030155.3100000015</v>
      </c>
    </row>
    <row r="1405" spans="1:7" x14ac:dyDescent="0.2">
      <c r="A1405" s="106"/>
      <c r="B1405" s="102" t="s">
        <v>1147</v>
      </c>
      <c r="C1405" s="103">
        <v>46045</v>
      </c>
      <c r="D1405" s="102" t="s">
        <v>8844</v>
      </c>
      <c r="E1405" s="102"/>
      <c r="F1405" s="92">
        <v>-18360.72</v>
      </c>
      <c r="G1405" s="92">
        <f t="shared" si="22"/>
        <v>6011794.5900000017</v>
      </c>
    </row>
    <row r="1406" spans="1:7" x14ac:dyDescent="0.2">
      <c r="A1406" s="106"/>
      <c r="B1406" s="102" t="s">
        <v>1147</v>
      </c>
      <c r="C1406" s="103">
        <v>46045</v>
      </c>
      <c r="D1406" s="102" t="s">
        <v>8844</v>
      </c>
      <c r="E1406" s="102"/>
      <c r="F1406" s="92">
        <v>-1000</v>
      </c>
      <c r="G1406" s="92">
        <f t="shared" si="22"/>
        <v>6010794.5900000017</v>
      </c>
    </row>
    <row r="1407" spans="1:7" x14ac:dyDescent="0.2">
      <c r="A1407" s="106"/>
      <c r="B1407" s="102" t="s">
        <v>1147</v>
      </c>
      <c r="C1407" s="103">
        <v>46045</v>
      </c>
      <c r="D1407" s="102" t="s">
        <v>8845</v>
      </c>
      <c r="E1407" s="102"/>
      <c r="F1407" s="92">
        <v>25792.44</v>
      </c>
      <c r="G1407" s="92">
        <f t="shared" si="22"/>
        <v>6036587.0300000021</v>
      </c>
    </row>
    <row r="1408" spans="1:7" x14ac:dyDescent="0.2">
      <c r="A1408" s="106"/>
      <c r="B1408" s="102" t="s">
        <v>1147</v>
      </c>
      <c r="C1408" s="103">
        <v>46045</v>
      </c>
      <c r="D1408" s="102" t="s">
        <v>8845</v>
      </c>
      <c r="E1408" s="102"/>
      <c r="F1408" s="92">
        <v>25355.279999999999</v>
      </c>
      <c r="G1408" s="92">
        <f t="shared" si="22"/>
        <v>6061942.3100000024</v>
      </c>
    </row>
    <row r="1409" spans="1:7" x14ac:dyDescent="0.2">
      <c r="A1409" s="106"/>
      <c r="B1409" s="102" t="s">
        <v>1147</v>
      </c>
      <c r="C1409" s="103">
        <v>46045</v>
      </c>
      <c r="D1409" s="102" t="s">
        <v>8845</v>
      </c>
      <c r="E1409" s="102"/>
      <c r="F1409" s="92">
        <v>15737.76</v>
      </c>
      <c r="G1409" s="92">
        <f t="shared" si="22"/>
        <v>6077680.0700000022</v>
      </c>
    </row>
    <row r="1410" spans="1:7" x14ac:dyDescent="0.2">
      <c r="A1410" s="106"/>
      <c r="B1410" s="102" t="s">
        <v>1147</v>
      </c>
      <c r="C1410" s="103">
        <v>46045</v>
      </c>
      <c r="D1410" s="102" t="s">
        <v>8845</v>
      </c>
      <c r="E1410" s="102"/>
      <c r="F1410" s="92">
        <v>5160</v>
      </c>
      <c r="G1410" s="92">
        <f t="shared" si="22"/>
        <v>6082840.0700000022</v>
      </c>
    </row>
    <row r="1411" spans="1:7" x14ac:dyDescent="0.2">
      <c r="A1411" s="106"/>
      <c r="B1411" s="102" t="s">
        <v>1147</v>
      </c>
      <c r="C1411" s="103">
        <v>46045</v>
      </c>
      <c r="D1411" s="102" t="s">
        <v>8845</v>
      </c>
      <c r="E1411" s="102"/>
      <c r="F1411" s="92">
        <v>4644</v>
      </c>
      <c r="G1411" s="92">
        <f t="shared" si="22"/>
        <v>6087484.0700000022</v>
      </c>
    </row>
    <row r="1412" spans="1:7" x14ac:dyDescent="0.2">
      <c r="A1412" s="106"/>
      <c r="B1412" s="102" t="s">
        <v>1147</v>
      </c>
      <c r="C1412" s="103">
        <v>46045</v>
      </c>
      <c r="D1412" s="102" t="s">
        <v>8845</v>
      </c>
      <c r="E1412" s="102"/>
      <c r="F1412" s="92">
        <v>750</v>
      </c>
      <c r="G1412" s="92">
        <f t="shared" si="22"/>
        <v>6088234.0700000022</v>
      </c>
    </row>
    <row r="1413" spans="1:7" x14ac:dyDescent="0.2">
      <c r="A1413" s="106"/>
      <c r="B1413" s="102" t="s">
        <v>1147</v>
      </c>
      <c r="C1413" s="103">
        <v>46045</v>
      </c>
      <c r="D1413" s="102" t="s">
        <v>8845</v>
      </c>
      <c r="E1413" s="102"/>
      <c r="F1413" s="92">
        <v>14385</v>
      </c>
      <c r="G1413" s="92">
        <f t="shared" si="22"/>
        <v>6102619.0700000022</v>
      </c>
    </row>
    <row r="1414" spans="1:7" x14ac:dyDescent="0.2">
      <c r="A1414" s="106"/>
      <c r="B1414" s="102" t="s">
        <v>1147</v>
      </c>
      <c r="C1414" s="103">
        <v>46045</v>
      </c>
      <c r="D1414" s="102" t="s">
        <v>8846</v>
      </c>
      <c r="E1414" s="102"/>
      <c r="F1414" s="92">
        <v>565590</v>
      </c>
      <c r="G1414" s="92">
        <f t="shared" si="22"/>
        <v>6668209.0700000022</v>
      </c>
    </row>
    <row r="1415" spans="1:7" x14ac:dyDescent="0.2">
      <c r="A1415" s="106"/>
      <c r="B1415" s="102" t="s">
        <v>1147</v>
      </c>
      <c r="C1415" s="103">
        <v>46045</v>
      </c>
      <c r="D1415" s="102" t="s">
        <v>8846</v>
      </c>
      <c r="E1415" s="102"/>
      <c r="F1415" s="92">
        <v>48130.6</v>
      </c>
      <c r="G1415" s="92">
        <f t="shared" si="22"/>
        <v>6716339.6700000018</v>
      </c>
    </row>
    <row r="1416" spans="1:7" x14ac:dyDescent="0.2">
      <c r="A1416" s="106"/>
      <c r="B1416" s="102" t="s">
        <v>1147</v>
      </c>
      <c r="C1416" s="103">
        <v>46045</v>
      </c>
      <c r="D1416" s="102" t="s">
        <v>8846</v>
      </c>
      <c r="E1416" s="102"/>
      <c r="F1416" s="92">
        <v>62104</v>
      </c>
      <c r="G1416" s="92">
        <f t="shared" si="22"/>
        <v>6778443.6700000018</v>
      </c>
    </row>
    <row r="1417" spans="1:7" x14ac:dyDescent="0.2">
      <c r="A1417" s="106"/>
      <c r="B1417" s="102" t="s">
        <v>1147</v>
      </c>
      <c r="C1417" s="103">
        <v>46045</v>
      </c>
      <c r="D1417" s="102" t="s">
        <v>8846</v>
      </c>
      <c r="E1417" s="102"/>
      <c r="F1417" s="92">
        <v>46578</v>
      </c>
      <c r="G1417" s="92">
        <f t="shared" si="22"/>
        <v>6825021.6700000018</v>
      </c>
    </row>
    <row r="1418" spans="1:7" x14ac:dyDescent="0.2">
      <c r="A1418" s="106"/>
      <c r="B1418" s="102" t="s">
        <v>1147</v>
      </c>
      <c r="C1418" s="103">
        <v>46045</v>
      </c>
      <c r="D1418" s="102" t="s">
        <v>8846</v>
      </c>
      <c r="E1418" s="102"/>
      <c r="F1418" s="92">
        <v>1557.6</v>
      </c>
      <c r="G1418" s="92">
        <f t="shared" si="22"/>
        <v>6826579.2700000014</v>
      </c>
    </row>
    <row r="1419" spans="1:7" x14ac:dyDescent="0.2">
      <c r="A1419" s="106"/>
      <c r="B1419" s="102" t="s">
        <v>1147</v>
      </c>
      <c r="C1419" s="103">
        <v>46045</v>
      </c>
      <c r="D1419" s="102" t="s">
        <v>8846</v>
      </c>
      <c r="E1419" s="102"/>
      <c r="F1419" s="92">
        <v>73194</v>
      </c>
      <c r="G1419" s="92">
        <f t="shared" si="22"/>
        <v>6899773.2700000014</v>
      </c>
    </row>
    <row r="1420" spans="1:7" x14ac:dyDescent="0.2">
      <c r="A1420" s="106"/>
      <c r="B1420" s="102" t="s">
        <v>1147</v>
      </c>
      <c r="C1420" s="103">
        <v>46045</v>
      </c>
      <c r="D1420" s="102" t="s">
        <v>8846</v>
      </c>
      <c r="E1420" s="102"/>
      <c r="F1420" s="92">
        <v>474</v>
      </c>
      <c r="G1420" s="92">
        <f t="shared" si="22"/>
        <v>6900247.2700000014</v>
      </c>
    </row>
    <row r="1421" spans="1:7" x14ac:dyDescent="0.2">
      <c r="A1421" s="106"/>
      <c r="B1421" s="102" t="s">
        <v>1147</v>
      </c>
      <c r="C1421" s="103">
        <v>46045</v>
      </c>
      <c r="D1421" s="102" t="s">
        <v>8846</v>
      </c>
      <c r="E1421" s="102"/>
      <c r="F1421" s="92">
        <v>67870.8</v>
      </c>
      <c r="G1421" s="92">
        <f t="shared" ref="G1421:G1484" si="23">G1420+F1421</f>
        <v>6968118.0700000012</v>
      </c>
    </row>
    <row r="1422" spans="1:7" x14ac:dyDescent="0.2">
      <c r="A1422" s="106"/>
      <c r="B1422" s="102" t="s">
        <v>1147</v>
      </c>
      <c r="C1422" s="103">
        <v>46045</v>
      </c>
      <c r="D1422" s="102" t="s">
        <v>8846</v>
      </c>
      <c r="E1422" s="102"/>
      <c r="F1422" s="92">
        <v>159696</v>
      </c>
      <c r="G1422" s="92">
        <f t="shared" si="23"/>
        <v>7127814.0700000012</v>
      </c>
    </row>
    <row r="1423" spans="1:7" x14ac:dyDescent="0.2">
      <c r="A1423" s="106"/>
      <c r="B1423" s="102" t="s">
        <v>1147</v>
      </c>
      <c r="C1423" s="103">
        <v>46045</v>
      </c>
      <c r="D1423" s="102" t="s">
        <v>8846</v>
      </c>
      <c r="E1423" s="102"/>
      <c r="F1423" s="92">
        <v>1774.4</v>
      </c>
      <c r="G1423" s="92">
        <f t="shared" si="23"/>
        <v>7129588.4700000016</v>
      </c>
    </row>
    <row r="1424" spans="1:7" x14ac:dyDescent="0.2">
      <c r="A1424" s="106"/>
      <c r="B1424" s="102" t="s">
        <v>1147</v>
      </c>
      <c r="C1424" s="103">
        <v>46045</v>
      </c>
      <c r="D1424" s="102" t="s">
        <v>8846</v>
      </c>
      <c r="E1424" s="102"/>
      <c r="F1424" s="92">
        <v>57224.4</v>
      </c>
      <c r="G1424" s="92">
        <f t="shared" si="23"/>
        <v>7186812.870000002</v>
      </c>
    </row>
    <row r="1425" spans="1:7" x14ac:dyDescent="0.2">
      <c r="A1425" s="106"/>
      <c r="B1425" s="102" t="s">
        <v>1147</v>
      </c>
      <c r="C1425" s="103">
        <v>46045</v>
      </c>
      <c r="D1425" s="102" t="s">
        <v>8846</v>
      </c>
      <c r="E1425" s="102"/>
      <c r="F1425" s="92">
        <v>33270</v>
      </c>
      <c r="G1425" s="92">
        <f t="shared" si="23"/>
        <v>7220082.870000002</v>
      </c>
    </row>
    <row r="1426" spans="1:7" x14ac:dyDescent="0.2">
      <c r="A1426" s="106"/>
      <c r="B1426" s="102" t="s">
        <v>1147</v>
      </c>
      <c r="C1426" s="103">
        <v>46045</v>
      </c>
      <c r="D1426" s="102" t="s">
        <v>8846</v>
      </c>
      <c r="E1426" s="102"/>
      <c r="F1426" s="92">
        <v>39924</v>
      </c>
      <c r="G1426" s="92">
        <f t="shared" si="23"/>
        <v>7260006.870000002</v>
      </c>
    </row>
    <row r="1427" spans="1:7" x14ac:dyDescent="0.2">
      <c r="A1427" s="106"/>
      <c r="B1427" s="102" t="s">
        <v>1147</v>
      </c>
      <c r="C1427" s="103">
        <v>46045</v>
      </c>
      <c r="D1427" s="102" t="s">
        <v>8846</v>
      </c>
      <c r="E1427" s="102"/>
      <c r="F1427" s="92">
        <v>33270</v>
      </c>
      <c r="G1427" s="92">
        <f t="shared" si="23"/>
        <v>7293276.870000002</v>
      </c>
    </row>
    <row r="1428" spans="1:7" x14ac:dyDescent="0.2">
      <c r="A1428" s="106"/>
      <c r="B1428" s="102" t="s">
        <v>1147</v>
      </c>
      <c r="C1428" s="103">
        <v>46045</v>
      </c>
      <c r="D1428" s="102" t="s">
        <v>8846</v>
      </c>
      <c r="E1428" s="102"/>
      <c r="F1428" s="92">
        <v>565590</v>
      </c>
      <c r="G1428" s="92">
        <f t="shared" si="23"/>
        <v>7858866.870000002</v>
      </c>
    </row>
    <row r="1429" spans="1:7" x14ac:dyDescent="0.2">
      <c r="A1429" s="106"/>
      <c r="B1429" s="102" t="s">
        <v>1147</v>
      </c>
      <c r="C1429" s="103">
        <v>46045</v>
      </c>
      <c r="D1429" s="102" t="s">
        <v>8846</v>
      </c>
      <c r="E1429" s="102"/>
      <c r="F1429" s="92">
        <v>35709.800000000003</v>
      </c>
      <c r="G1429" s="92">
        <f t="shared" si="23"/>
        <v>7894576.6700000018</v>
      </c>
    </row>
    <row r="1430" spans="1:7" x14ac:dyDescent="0.2">
      <c r="A1430" s="106"/>
      <c r="B1430" s="102" t="s">
        <v>1147</v>
      </c>
      <c r="C1430" s="103">
        <v>46045</v>
      </c>
      <c r="D1430" s="102" t="s">
        <v>8846</v>
      </c>
      <c r="E1430" s="102"/>
      <c r="F1430" s="92">
        <v>33270</v>
      </c>
      <c r="G1430" s="92">
        <f t="shared" si="23"/>
        <v>7927846.6700000018</v>
      </c>
    </row>
    <row r="1431" spans="1:7" x14ac:dyDescent="0.2">
      <c r="A1431" s="106"/>
      <c r="B1431" s="102" t="s">
        <v>1147</v>
      </c>
      <c r="C1431" s="103">
        <v>46045</v>
      </c>
      <c r="D1431" s="102" t="s">
        <v>8846</v>
      </c>
      <c r="E1431" s="102"/>
      <c r="F1431" s="92">
        <v>146388</v>
      </c>
      <c r="G1431" s="92">
        <f t="shared" si="23"/>
        <v>8074234.6700000018</v>
      </c>
    </row>
    <row r="1432" spans="1:7" x14ac:dyDescent="0.2">
      <c r="A1432" s="106"/>
      <c r="B1432" s="102" t="s">
        <v>1147</v>
      </c>
      <c r="C1432" s="103">
        <v>46045</v>
      </c>
      <c r="D1432" s="102" t="s">
        <v>8846</v>
      </c>
      <c r="E1432" s="102"/>
      <c r="F1432" s="92">
        <v>39924</v>
      </c>
      <c r="G1432" s="92">
        <f t="shared" si="23"/>
        <v>8114158.6700000018</v>
      </c>
    </row>
    <row r="1433" spans="1:7" x14ac:dyDescent="0.2">
      <c r="A1433" s="106"/>
      <c r="B1433" s="102" t="s">
        <v>1147</v>
      </c>
      <c r="C1433" s="103">
        <v>46045</v>
      </c>
      <c r="D1433" s="102" t="s">
        <v>8846</v>
      </c>
      <c r="E1433" s="102"/>
      <c r="F1433" s="92">
        <v>1607.4</v>
      </c>
      <c r="G1433" s="92">
        <f t="shared" si="23"/>
        <v>8115766.0700000022</v>
      </c>
    </row>
    <row r="1434" spans="1:7" x14ac:dyDescent="0.2">
      <c r="A1434" s="106"/>
      <c r="B1434" s="102" t="s">
        <v>1147</v>
      </c>
      <c r="C1434" s="103">
        <v>46045</v>
      </c>
      <c r="D1434" s="102" t="s">
        <v>8846</v>
      </c>
      <c r="E1434" s="102"/>
      <c r="F1434" s="92">
        <v>26616</v>
      </c>
      <c r="G1434" s="92">
        <f t="shared" si="23"/>
        <v>8142382.0700000022</v>
      </c>
    </row>
    <row r="1435" spans="1:7" x14ac:dyDescent="0.2">
      <c r="A1435" s="106"/>
      <c r="B1435" s="102" t="s">
        <v>1147</v>
      </c>
      <c r="C1435" s="103">
        <v>46045</v>
      </c>
      <c r="D1435" s="102" t="s">
        <v>8846</v>
      </c>
      <c r="E1435" s="102"/>
      <c r="F1435" s="92">
        <v>18631.2</v>
      </c>
      <c r="G1435" s="92">
        <f t="shared" si="23"/>
        <v>8161013.2700000023</v>
      </c>
    </row>
    <row r="1436" spans="1:7" x14ac:dyDescent="0.2">
      <c r="A1436" s="106"/>
      <c r="B1436" s="102" t="s">
        <v>1147</v>
      </c>
      <c r="C1436" s="103">
        <v>46045</v>
      </c>
      <c r="D1436" s="102" t="s">
        <v>8846</v>
      </c>
      <c r="E1436" s="102"/>
      <c r="F1436" s="92">
        <v>7984.8</v>
      </c>
      <c r="G1436" s="92">
        <f t="shared" si="23"/>
        <v>8168998.0700000022</v>
      </c>
    </row>
    <row r="1437" spans="1:7" x14ac:dyDescent="0.2">
      <c r="A1437" s="106"/>
      <c r="B1437" s="102" t="s">
        <v>1147</v>
      </c>
      <c r="C1437" s="103">
        <v>46045</v>
      </c>
      <c r="D1437" s="102" t="s">
        <v>8846</v>
      </c>
      <c r="E1437" s="102"/>
      <c r="F1437" s="92">
        <v>6654</v>
      </c>
      <c r="G1437" s="92">
        <f t="shared" si="23"/>
        <v>8175652.0700000022</v>
      </c>
    </row>
    <row r="1438" spans="1:7" x14ac:dyDescent="0.2">
      <c r="A1438" s="106"/>
      <c r="B1438" s="102" t="s">
        <v>1147</v>
      </c>
      <c r="C1438" s="103">
        <v>46045</v>
      </c>
      <c r="D1438" s="102" t="s">
        <v>8846</v>
      </c>
      <c r="E1438" s="102"/>
      <c r="F1438" s="92">
        <v>107.16</v>
      </c>
      <c r="G1438" s="92">
        <f t="shared" si="23"/>
        <v>8175759.2300000023</v>
      </c>
    </row>
    <row r="1439" spans="1:7" x14ac:dyDescent="0.2">
      <c r="A1439" s="106"/>
      <c r="B1439" s="102" t="s">
        <v>1147</v>
      </c>
      <c r="C1439" s="103">
        <v>46045</v>
      </c>
      <c r="D1439" s="102" t="s">
        <v>8846</v>
      </c>
      <c r="E1439" s="102"/>
      <c r="F1439" s="92">
        <v>166350</v>
      </c>
      <c r="G1439" s="92">
        <f t="shared" si="23"/>
        <v>8342109.2300000023</v>
      </c>
    </row>
    <row r="1440" spans="1:7" x14ac:dyDescent="0.2">
      <c r="A1440" s="106"/>
      <c r="B1440" s="102" t="s">
        <v>1147</v>
      </c>
      <c r="C1440" s="103">
        <v>46045</v>
      </c>
      <c r="D1440" s="102" t="s">
        <v>8846</v>
      </c>
      <c r="E1440" s="102"/>
      <c r="F1440" s="92">
        <v>13308</v>
      </c>
      <c r="G1440" s="92">
        <f t="shared" si="23"/>
        <v>8355417.2300000023</v>
      </c>
    </row>
    <row r="1441" spans="1:7" x14ac:dyDescent="0.2">
      <c r="A1441" s="106"/>
      <c r="B1441" s="102" t="s">
        <v>1147</v>
      </c>
      <c r="C1441" s="103">
        <v>46045</v>
      </c>
      <c r="D1441" s="102" t="s">
        <v>8846</v>
      </c>
      <c r="E1441" s="102"/>
      <c r="F1441" s="92">
        <v>6654</v>
      </c>
      <c r="G1441" s="92">
        <f t="shared" si="23"/>
        <v>8362071.2300000023</v>
      </c>
    </row>
    <row r="1442" spans="1:7" x14ac:dyDescent="0.2">
      <c r="A1442" s="106"/>
      <c r="B1442" s="102" t="s">
        <v>1147</v>
      </c>
      <c r="C1442" s="103">
        <v>46045</v>
      </c>
      <c r="D1442" s="102" t="s">
        <v>8846</v>
      </c>
      <c r="E1442" s="102"/>
      <c r="F1442" s="92">
        <v>6210.4</v>
      </c>
      <c r="G1442" s="92">
        <f t="shared" si="23"/>
        <v>8368281.6300000027</v>
      </c>
    </row>
    <row r="1443" spans="1:7" x14ac:dyDescent="0.2">
      <c r="A1443" s="106"/>
      <c r="B1443" s="102" t="s">
        <v>1147</v>
      </c>
      <c r="C1443" s="103">
        <v>46045</v>
      </c>
      <c r="D1443" s="102" t="s">
        <v>8846</v>
      </c>
      <c r="E1443" s="102"/>
      <c r="F1443" s="92">
        <v>4879.6000000000004</v>
      </c>
      <c r="G1443" s="92">
        <f t="shared" si="23"/>
        <v>8373161.2300000023</v>
      </c>
    </row>
    <row r="1444" spans="1:7" x14ac:dyDescent="0.2">
      <c r="A1444" s="106"/>
      <c r="B1444" s="102" t="s">
        <v>1147</v>
      </c>
      <c r="C1444" s="103">
        <v>46045</v>
      </c>
      <c r="D1444" s="102" t="s">
        <v>8846</v>
      </c>
      <c r="E1444" s="102"/>
      <c r="F1444" s="92">
        <v>4879.6000000000004</v>
      </c>
      <c r="G1444" s="92">
        <f t="shared" si="23"/>
        <v>8378040.8300000019</v>
      </c>
    </row>
    <row r="1445" spans="1:7" x14ac:dyDescent="0.2">
      <c r="A1445" s="106"/>
      <c r="B1445" s="102" t="s">
        <v>1147</v>
      </c>
      <c r="C1445" s="103">
        <v>46045</v>
      </c>
      <c r="D1445" s="102" t="s">
        <v>8846</v>
      </c>
      <c r="E1445" s="102"/>
      <c r="F1445" s="92">
        <v>11162.7</v>
      </c>
      <c r="G1445" s="92">
        <f t="shared" si="23"/>
        <v>8389203.5300000012</v>
      </c>
    </row>
    <row r="1446" spans="1:7" x14ac:dyDescent="0.2">
      <c r="A1446" s="106"/>
      <c r="B1446" s="102" t="s">
        <v>1147</v>
      </c>
      <c r="C1446" s="103">
        <v>46045</v>
      </c>
      <c r="D1446" s="102" t="s">
        <v>8846</v>
      </c>
      <c r="E1446" s="102"/>
      <c r="F1446" s="92">
        <v>36390.9</v>
      </c>
      <c r="G1446" s="92">
        <f t="shared" si="23"/>
        <v>8425594.4300000016</v>
      </c>
    </row>
    <row r="1447" spans="1:7" x14ac:dyDescent="0.2">
      <c r="A1447" s="106"/>
      <c r="B1447" s="102" t="s">
        <v>1147</v>
      </c>
      <c r="C1447" s="103">
        <v>46045</v>
      </c>
      <c r="D1447" s="102" t="s">
        <v>8846</v>
      </c>
      <c r="E1447" s="102"/>
      <c r="F1447" s="92">
        <v>42210</v>
      </c>
      <c r="G1447" s="92">
        <f t="shared" si="23"/>
        <v>8467804.4300000016</v>
      </c>
    </row>
    <row r="1448" spans="1:7" x14ac:dyDescent="0.2">
      <c r="A1448" s="106"/>
      <c r="B1448" s="102" t="s">
        <v>1147</v>
      </c>
      <c r="C1448" s="103">
        <v>46045</v>
      </c>
      <c r="D1448" s="102" t="s">
        <v>8846</v>
      </c>
      <c r="E1448" s="102"/>
      <c r="F1448" s="92">
        <v>18760</v>
      </c>
      <c r="G1448" s="92">
        <f t="shared" si="23"/>
        <v>8486564.4300000016</v>
      </c>
    </row>
    <row r="1449" spans="1:7" x14ac:dyDescent="0.2">
      <c r="A1449" s="106"/>
      <c r="B1449" s="102" t="s">
        <v>1147</v>
      </c>
      <c r="C1449" s="103">
        <v>46045</v>
      </c>
      <c r="D1449" s="102" t="s">
        <v>8846</v>
      </c>
      <c r="E1449" s="102"/>
      <c r="F1449" s="92">
        <v>5628</v>
      </c>
      <c r="G1449" s="92">
        <f t="shared" si="23"/>
        <v>8492192.4300000016</v>
      </c>
    </row>
    <row r="1450" spans="1:7" x14ac:dyDescent="0.2">
      <c r="A1450" s="106"/>
      <c r="B1450" s="102" t="s">
        <v>1147</v>
      </c>
      <c r="C1450" s="103">
        <v>46045</v>
      </c>
      <c r="D1450" s="102" t="s">
        <v>8846</v>
      </c>
      <c r="E1450" s="102"/>
      <c r="F1450" s="92">
        <v>14070</v>
      </c>
      <c r="G1450" s="92">
        <f t="shared" si="23"/>
        <v>8506262.4300000016</v>
      </c>
    </row>
    <row r="1451" spans="1:7" x14ac:dyDescent="0.2">
      <c r="A1451" s="106"/>
      <c r="B1451" s="102" t="s">
        <v>1147</v>
      </c>
      <c r="C1451" s="103">
        <v>46045</v>
      </c>
      <c r="D1451" s="102" t="s">
        <v>8846</v>
      </c>
      <c r="E1451" s="102"/>
      <c r="F1451" s="92">
        <v>126426</v>
      </c>
      <c r="G1451" s="92">
        <f t="shared" si="23"/>
        <v>8632688.4300000016</v>
      </c>
    </row>
    <row r="1452" spans="1:7" x14ac:dyDescent="0.2">
      <c r="A1452" s="106"/>
      <c r="B1452" s="102" t="s">
        <v>1147</v>
      </c>
      <c r="C1452" s="103">
        <v>46045</v>
      </c>
      <c r="D1452" s="102" t="s">
        <v>8847</v>
      </c>
      <c r="E1452" s="102"/>
      <c r="F1452" s="92">
        <v>-8791.0300000000007</v>
      </c>
      <c r="G1452" s="92">
        <f t="shared" si="23"/>
        <v>8623897.4000000022</v>
      </c>
    </row>
    <row r="1453" spans="1:7" x14ac:dyDescent="0.2">
      <c r="A1453" s="106"/>
      <c r="B1453" s="102" t="s">
        <v>1147</v>
      </c>
      <c r="C1453" s="103">
        <v>46045</v>
      </c>
      <c r="D1453" s="102" t="s">
        <v>8848</v>
      </c>
      <c r="E1453" s="102"/>
      <c r="F1453" s="92">
        <v>563745.6</v>
      </c>
      <c r="G1453" s="92">
        <f t="shared" si="23"/>
        <v>9187643.0000000019</v>
      </c>
    </row>
    <row r="1454" spans="1:7" x14ac:dyDescent="0.2">
      <c r="A1454" s="106"/>
      <c r="B1454" s="102" t="s">
        <v>1147</v>
      </c>
      <c r="C1454" s="103">
        <v>46045</v>
      </c>
      <c r="D1454" s="102" t="s">
        <v>8848</v>
      </c>
      <c r="E1454" s="102"/>
      <c r="F1454" s="92">
        <v>473.67</v>
      </c>
      <c r="G1454" s="92">
        <f t="shared" si="23"/>
        <v>9188116.6700000018</v>
      </c>
    </row>
    <row r="1455" spans="1:7" x14ac:dyDescent="0.2">
      <c r="A1455" s="106"/>
      <c r="B1455" s="102" t="s">
        <v>1147</v>
      </c>
      <c r="C1455" s="103">
        <v>46045</v>
      </c>
      <c r="D1455" s="102" t="s">
        <v>8848</v>
      </c>
      <c r="E1455" s="102"/>
      <c r="F1455" s="92">
        <v>6654</v>
      </c>
      <c r="G1455" s="92">
        <f t="shared" si="23"/>
        <v>9194770.6700000018</v>
      </c>
    </row>
    <row r="1456" spans="1:7" x14ac:dyDescent="0.2">
      <c r="A1456" s="106"/>
      <c r="B1456" s="102" t="s">
        <v>1147</v>
      </c>
      <c r="C1456" s="103">
        <v>46045</v>
      </c>
      <c r="D1456" s="102" t="s">
        <v>8848</v>
      </c>
      <c r="E1456" s="102"/>
      <c r="F1456" s="92">
        <v>139734</v>
      </c>
      <c r="G1456" s="92">
        <f t="shared" si="23"/>
        <v>9334504.6700000018</v>
      </c>
    </row>
    <row r="1457" spans="1:7" x14ac:dyDescent="0.2">
      <c r="A1457" s="106"/>
      <c r="B1457" s="102" t="s">
        <v>1147</v>
      </c>
      <c r="C1457" s="103">
        <v>46045</v>
      </c>
      <c r="D1457" s="102" t="s">
        <v>8848</v>
      </c>
      <c r="E1457" s="102"/>
      <c r="F1457" s="92">
        <v>26616</v>
      </c>
      <c r="G1457" s="92">
        <f t="shared" si="23"/>
        <v>9361120.6700000018</v>
      </c>
    </row>
    <row r="1458" spans="1:7" x14ac:dyDescent="0.2">
      <c r="A1458" s="106"/>
      <c r="B1458" s="102" t="s">
        <v>1147</v>
      </c>
      <c r="C1458" s="103">
        <v>46045</v>
      </c>
      <c r="D1458" s="102" t="s">
        <v>8848</v>
      </c>
      <c r="E1458" s="102"/>
      <c r="F1458" s="92">
        <v>1774.4</v>
      </c>
      <c r="G1458" s="92">
        <f t="shared" si="23"/>
        <v>9362895.0700000022</v>
      </c>
    </row>
    <row r="1459" spans="1:7" x14ac:dyDescent="0.2">
      <c r="A1459" s="106"/>
      <c r="B1459" s="102" t="s">
        <v>1147</v>
      </c>
      <c r="C1459" s="103">
        <v>46045</v>
      </c>
      <c r="D1459" s="102" t="s">
        <v>8848</v>
      </c>
      <c r="E1459" s="102"/>
      <c r="F1459" s="92">
        <v>25417.8</v>
      </c>
      <c r="G1459" s="92">
        <f t="shared" si="23"/>
        <v>9388312.8700000029</v>
      </c>
    </row>
    <row r="1460" spans="1:7" x14ac:dyDescent="0.2">
      <c r="A1460" s="106"/>
      <c r="B1460" s="102" t="s">
        <v>1147</v>
      </c>
      <c r="C1460" s="103">
        <v>46045</v>
      </c>
      <c r="D1460" s="102" t="s">
        <v>8848</v>
      </c>
      <c r="E1460" s="102"/>
      <c r="F1460" s="92">
        <v>23535</v>
      </c>
      <c r="G1460" s="92">
        <f t="shared" si="23"/>
        <v>9411847.8700000029</v>
      </c>
    </row>
    <row r="1461" spans="1:7" x14ac:dyDescent="0.2">
      <c r="A1461" s="106"/>
      <c r="B1461" s="102" t="s">
        <v>1147</v>
      </c>
      <c r="C1461" s="103">
        <v>46045</v>
      </c>
      <c r="D1461" s="102" t="s">
        <v>8848</v>
      </c>
      <c r="E1461" s="102"/>
      <c r="F1461" s="92">
        <v>4262.32</v>
      </c>
      <c r="G1461" s="92">
        <f t="shared" si="23"/>
        <v>9416110.1900000032</v>
      </c>
    </row>
    <row r="1462" spans="1:7" x14ac:dyDescent="0.2">
      <c r="A1462" s="106"/>
      <c r="B1462" s="102" t="s">
        <v>1147</v>
      </c>
      <c r="C1462" s="103">
        <v>46045</v>
      </c>
      <c r="D1462" s="102" t="s">
        <v>8848</v>
      </c>
      <c r="E1462" s="102"/>
      <c r="F1462" s="92">
        <v>160038</v>
      </c>
      <c r="G1462" s="92">
        <f t="shared" si="23"/>
        <v>9576148.1900000032</v>
      </c>
    </row>
    <row r="1463" spans="1:7" x14ac:dyDescent="0.2">
      <c r="A1463" s="106"/>
      <c r="B1463" s="102" t="s">
        <v>1147</v>
      </c>
      <c r="C1463" s="103">
        <v>46045</v>
      </c>
      <c r="D1463" s="102" t="s">
        <v>8849</v>
      </c>
      <c r="E1463" s="102"/>
      <c r="F1463" s="92">
        <v>39846.6</v>
      </c>
      <c r="G1463" s="92">
        <f t="shared" si="23"/>
        <v>9615994.7900000028</v>
      </c>
    </row>
    <row r="1464" spans="1:7" x14ac:dyDescent="0.2">
      <c r="A1464" s="106"/>
      <c r="B1464" s="102" t="s">
        <v>1147</v>
      </c>
      <c r="C1464" s="103">
        <v>46045</v>
      </c>
      <c r="D1464" s="102" t="s">
        <v>8849</v>
      </c>
      <c r="E1464" s="102"/>
      <c r="F1464" s="92">
        <v>10655.8</v>
      </c>
      <c r="G1464" s="92">
        <f t="shared" si="23"/>
        <v>9626650.5900000036</v>
      </c>
    </row>
    <row r="1465" spans="1:7" x14ac:dyDescent="0.2">
      <c r="A1465" s="106"/>
      <c r="B1465" s="102" t="s">
        <v>1147</v>
      </c>
      <c r="C1465" s="103">
        <v>46045</v>
      </c>
      <c r="D1465" s="102" t="s">
        <v>8849</v>
      </c>
      <c r="E1465" s="102"/>
      <c r="F1465" s="92">
        <v>38808.9</v>
      </c>
      <c r="G1465" s="92">
        <f t="shared" si="23"/>
        <v>9665459.4900000039</v>
      </c>
    </row>
    <row r="1466" spans="1:7" x14ac:dyDescent="0.2">
      <c r="A1466" s="106"/>
      <c r="B1466" s="102" t="s">
        <v>1147</v>
      </c>
      <c r="C1466" s="103">
        <v>46045</v>
      </c>
      <c r="D1466" s="102" t="s">
        <v>8849</v>
      </c>
      <c r="E1466" s="102"/>
      <c r="F1466" s="92">
        <v>5633.4</v>
      </c>
      <c r="G1466" s="92">
        <f t="shared" si="23"/>
        <v>9671092.8900000043</v>
      </c>
    </row>
    <row r="1467" spans="1:7" x14ac:dyDescent="0.2">
      <c r="A1467" s="106"/>
      <c r="B1467" s="102" t="s">
        <v>1147</v>
      </c>
      <c r="C1467" s="103">
        <v>46045</v>
      </c>
      <c r="D1467" s="102" t="s">
        <v>8849</v>
      </c>
      <c r="E1467" s="102"/>
      <c r="F1467" s="92">
        <v>8631.9</v>
      </c>
      <c r="G1467" s="92">
        <f t="shared" si="23"/>
        <v>9679724.7900000047</v>
      </c>
    </row>
    <row r="1468" spans="1:7" x14ac:dyDescent="0.2">
      <c r="A1468" s="106"/>
      <c r="B1468" s="102" t="s">
        <v>1147</v>
      </c>
      <c r="C1468" s="103">
        <v>46045</v>
      </c>
      <c r="D1468" s="102" t="s">
        <v>8849</v>
      </c>
      <c r="E1468" s="102"/>
      <c r="F1468" s="92">
        <v>2402.1</v>
      </c>
      <c r="G1468" s="92">
        <f t="shared" si="23"/>
        <v>9682126.8900000043</v>
      </c>
    </row>
    <row r="1469" spans="1:7" x14ac:dyDescent="0.2">
      <c r="A1469" s="106"/>
      <c r="B1469" s="102" t="s">
        <v>1147</v>
      </c>
      <c r="C1469" s="103">
        <v>46045</v>
      </c>
      <c r="D1469" s="102" t="s">
        <v>8849</v>
      </c>
      <c r="E1469" s="102"/>
      <c r="F1469" s="92">
        <v>268526.21000000002</v>
      </c>
      <c r="G1469" s="92">
        <f t="shared" si="23"/>
        <v>9950653.1000000052</v>
      </c>
    </row>
    <row r="1470" spans="1:7" x14ac:dyDescent="0.2">
      <c r="A1470" s="106"/>
      <c r="B1470" s="102" t="s">
        <v>1147</v>
      </c>
      <c r="C1470" s="103">
        <v>46045</v>
      </c>
      <c r="D1470" s="102" t="s">
        <v>8850</v>
      </c>
      <c r="E1470" s="102"/>
      <c r="F1470" s="92">
        <v>-1695.6</v>
      </c>
      <c r="G1470" s="92">
        <f t="shared" si="23"/>
        <v>9948957.5000000056</v>
      </c>
    </row>
    <row r="1471" spans="1:7" x14ac:dyDescent="0.2">
      <c r="A1471" s="106"/>
      <c r="B1471" s="102" t="s">
        <v>1147</v>
      </c>
      <c r="C1471" s="103">
        <v>46045</v>
      </c>
      <c r="D1471" s="102" t="s">
        <v>8850</v>
      </c>
      <c r="E1471" s="102"/>
      <c r="F1471" s="92">
        <v>-40622.400000000001</v>
      </c>
      <c r="G1471" s="92">
        <f t="shared" si="23"/>
        <v>9908335.1000000052</v>
      </c>
    </row>
    <row r="1472" spans="1:7" x14ac:dyDescent="0.2">
      <c r="A1472" s="106"/>
      <c r="B1472" s="102" t="s">
        <v>1147</v>
      </c>
      <c r="C1472" s="103">
        <v>46045</v>
      </c>
      <c r="D1472" s="102" t="s">
        <v>8850</v>
      </c>
      <c r="E1472" s="102"/>
      <c r="F1472" s="92">
        <v>-549.6</v>
      </c>
      <c r="G1472" s="92">
        <f t="shared" si="23"/>
        <v>9907785.5000000056</v>
      </c>
    </row>
    <row r="1473" spans="1:7" x14ac:dyDescent="0.2">
      <c r="A1473" s="106"/>
      <c r="B1473" s="102" t="s">
        <v>1147</v>
      </c>
      <c r="C1473" s="103">
        <v>46045</v>
      </c>
      <c r="D1473" s="102" t="s">
        <v>8850</v>
      </c>
      <c r="E1473" s="102"/>
      <c r="F1473" s="92">
        <v>-125.1</v>
      </c>
      <c r="G1473" s="92">
        <f t="shared" si="23"/>
        <v>9907660.400000006</v>
      </c>
    </row>
    <row r="1474" spans="1:7" x14ac:dyDescent="0.2">
      <c r="A1474" s="106"/>
      <c r="B1474" s="102" t="s">
        <v>1147</v>
      </c>
      <c r="C1474" s="103">
        <v>46045</v>
      </c>
      <c r="D1474" s="102" t="s">
        <v>8850</v>
      </c>
      <c r="E1474" s="102"/>
      <c r="F1474" s="92">
        <v>-362.7</v>
      </c>
      <c r="G1474" s="92">
        <f t="shared" si="23"/>
        <v>9907297.7000000067</v>
      </c>
    </row>
    <row r="1475" spans="1:7" x14ac:dyDescent="0.2">
      <c r="A1475" s="106"/>
      <c r="B1475" s="102" t="s">
        <v>1147</v>
      </c>
      <c r="C1475" s="103">
        <v>46045</v>
      </c>
      <c r="D1475" s="102" t="s">
        <v>8851</v>
      </c>
      <c r="E1475" s="102"/>
      <c r="F1475" s="92">
        <v>31509.9</v>
      </c>
      <c r="G1475" s="92">
        <f t="shared" si="23"/>
        <v>9938807.6000000071</v>
      </c>
    </row>
    <row r="1476" spans="1:7" x14ac:dyDescent="0.2">
      <c r="A1476" s="106"/>
      <c r="B1476" s="102" t="s">
        <v>1147</v>
      </c>
      <c r="C1476" s="103">
        <v>46045</v>
      </c>
      <c r="D1476" s="102" t="s">
        <v>8851</v>
      </c>
      <c r="E1476" s="102"/>
      <c r="F1476" s="92">
        <v>4671.6000000000004</v>
      </c>
      <c r="G1476" s="92">
        <f t="shared" si="23"/>
        <v>9943479.2000000067</v>
      </c>
    </row>
    <row r="1477" spans="1:7" x14ac:dyDescent="0.2">
      <c r="A1477" s="106"/>
      <c r="B1477" s="102" t="s">
        <v>1147</v>
      </c>
      <c r="C1477" s="103">
        <v>46045</v>
      </c>
      <c r="D1477" s="102" t="s">
        <v>8851</v>
      </c>
      <c r="E1477" s="102"/>
      <c r="F1477" s="92">
        <v>6755.4</v>
      </c>
      <c r="G1477" s="92">
        <f t="shared" si="23"/>
        <v>9950234.6000000071</v>
      </c>
    </row>
    <row r="1478" spans="1:7" x14ac:dyDescent="0.2">
      <c r="A1478" s="106"/>
      <c r="B1478" s="102" t="s">
        <v>1147</v>
      </c>
      <c r="C1478" s="103">
        <v>46045</v>
      </c>
      <c r="D1478" s="102" t="s">
        <v>8851</v>
      </c>
      <c r="E1478" s="102"/>
      <c r="F1478" s="92">
        <v>37479</v>
      </c>
      <c r="G1478" s="92">
        <f t="shared" si="23"/>
        <v>9987713.6000000071</v>
      </c>
    </row>
    <row r="1479" spans="1:7" x14ac:dyDescent="0.2">
      <c r="A1479" s="106"/>
      <c r="B1479" s="102" t="s">
        <v>1147</v>
      </c>
      <c r="C1479" s="103">
        <v>46045</v>
      </c>
      <c r="D1479" s="102" t="s">
        <v>8852</v>
      </c>
      <c r="E1479" s="102"/>
      <c r="F1479" s="92">
        <v>387</v>
      </c>
      <c r="G1479" s="92">
        <f t="shared" si="23"/>
        <v>9988100.6000000071</v>
      </c>
    </row>
    <row r="1480" spans="1:7" x14ac:dyDescent="0.2">
      <c r="A1480" s="106"/>
      <c r="B1480" s="102" t="s">
        <v>1147</v>
      </c>
      <c r="C1480" s="103">
        <v>46045</v>
      </c>
      <c r="D1480" s="102" t="s">
        <v>8852</v>
      </c>
      <c r="E1480" s="102"/>
      <c r="F1480" s="92">
        <v>2523</v>
      </c>
      <c r="G1480" s="92">
        <f t="shared" si="23"/>
        <v>9990623.6000000071</v>
      </c>
    </row>
    <row r="1481" spans="1:7" x14ac:dyDescent="0.2">
      <c r="A1481" s="106"/>
      <c r="B1481" s="102" t="s">
        <v>1147</v>
      </c>
      <c r="C1481" s="103">
        <v>46045</v>
      </c>
      <c r="D1481" s="102" t="s">
        <v>8852</v>
      </c>
      <c r="E1481" s="102"/>
      <c r="F1481" s="92">
        <v>1505</v>
      </c>
      <c r="G1481" s="92">
        <f t="shared" si="23"/>
        <v>9992128.6000000071</v>
      </c>
    </row>
    <row r="1482" spans="1:7" x14ac:dyDescent="0.2">
      <c r="A1482" s="106"/>
      <c r="B1482" s="102" t="s">
        <v>1147</v>
      </c>
      <c r="C1482" s="103">
        <v>46045</v>
      </c>
      <c r="D1482" s="102" t="s">
        <v>8852</v>
      </c>
      <c r="E1482" s="102"/>
      <c r="F1482" s="92">
        <v>864</v>
      </c>
      <c r="G1482" s="92">
        <f t="shared" si="23"/>
        <v>9992992.6000000071</v>
      </c>
    </row>
    <row r="1483" spans="1:7" x14ac:dyDescent="0.2">
      <c r="A1483" s="106"/>
      <c r="B1483" s="102" t="s">
        <v>1147</v>
      </c>
      <c r="C1483" s="103">
        <v>46045</v>
      </c>
      <c r="D1483" s="102" t="s">
        <v>8852</v>
      </c>
      <c r="E1483" s="102"/>
      <c r="F1483" s="92">
        <v>4490.9399999999996</v>
      </c>
      <c r="G1483" s="92">
        <f t="shared" si="23"/>
        <v>9997483.5400000066</v>
      </c>
    </row>
    <row r="1484" spans="1:7" x14ac:dyDescent="0.2">
      <c r="A1484" s="106"/>
      <c r="B1484" s="102" t="s">
        <v>1147</v>
      </c>
      <c r="C1484" s="103">
        <v>46045</v>
      </c>
      <c r="D1484" s="102" t="s">
        <v>8852</v>
      </c>
      <c r="E1484" s="102"/>
      <c r="F1484" s="92">
        <v>353.22</v>
      </c>
      <c r="G1484" s="92">
        <f t="shared" si="23"/>
        <v>9997836.7600000072</v>
      </c>
    </row>
    <row r="1485" spans="1:7" x14ac:dyDescent="0.2">
      <c r="A1485" s="106"/>
      <c r="B1485" s="102" t="s">
        <v>1147</v>
      </c>
      <c r="C1485" s="103">
        <v>46045</v>
      </c>
      <c r="D1485" s="102" t="s">
        <v>8852</v>
      </c>
      <c r="E1485" s="102"/>
      <c r="F1485" s="92">
        <v>555.05999999999995</v>
      </c>
      <c r="G1485" s="92">
        <f t="shared" ref="G1485:G1548" si="24">G1484+F1485</f>
        <v>9998391.8200000077</v>
      </c>
    </row>
    <row r="1486" spans="1:7" x14ac:dyDescent="0.2">
      <c r="A1486" s="106"/>
      <c r="B1486" s="102" t="s">
        <v>1147</v>
      </c>
      <c r="C1486" s="103">
        <v>46045</v>
      </c>
      <c r="D1486" s="102" t="s">
        <v>8852</v>
      </c>
      <c r="E1486" s="102"/>
      <c r="F1486" s="92">
        <v>302.76</v>
      </c>
      <c r="G1486" s="92">
        <f t="shared" si="24"/>
        <v>9998694.5800000075</v>
      </c>
    </row>
    <row r="1487" spans="1:7" x14ac:dyDescent="0.2">
      <c r="A1487" s="106"/>
      <c r="B1487" s="102" t="s">
        <v>1147</v>
      </c>
      <c r="C1487" s="103">
        <v>46045</v>
      </c>
      <c r="D1487" s="102" t="s">
        <v>8852</v>
      </c>
      <c r="E1487" s="102"/>
      <c r="F1487" s="92">
        <v>2572</v>
      </c>
      <c r="G1487" s="92">
        <f t="shared" si="24"/>
        <v>10001266.580000008</v>
      </c>
    </row>
    <row r="1488" spans="1:7" x14ac:dyDescent="0.2">
      <c r="A1488" s="106"/>
      <c r="B1488" s="102" t="s">
        <v>1147</v>
      </c>
      <c r="C1488" s="103">
        <v>46045</v>
      </c>
      <c r="D1488" s="102" t="s">
        <v>8853</v>
      </c>
      <c r="E1488" s="102"/>
      <c r="F1488" s="92">
        <v>-611.16</v>
      </c>
      <c r="G1488" s="92">
        <f t="shared" si="24"/>
        <v>10000655.420000007</v>
      </c>
    </row>
    <row r="1489" spans="1:7" x14ac:dyDescent="0.2">
      <c r="A1489" s="106"/>
      <c r="B1489" s="102" t="s">
        <v>1147</v>
      </c>
      <c r="C1489" s="103">
        <v>46045</v>
      </c>
      <c r="D1489" s="102" t="s">
        <v>8854</v>
      </c>
      <c r="E1489" s="102"/>
      <c r="F1489" s="92">
        <v>107110.8</v>
      </c>
      <c r="G1489" s="92">
        <f t="shared" si="24"/>
        <v>10107766.220000008</v>
      </c>
    </row>
    <row r="1490" spans="1:7" x14ac:dyDescent="0.2">
      <c r="A1490" s="106"/>
      <c r="B1490" s="102" t="s">
        <v>1147</v>
      </c>
      <c r="C1490" s="103">
        <v>46045</v>
      </c>
      <c r="D1490" s="102" t="s">
        <v>8854</v>
      </c>
      <c r="E1490" s="102"/>
      <c r="F1490" s="92">
        <v>55638.11</v>
      </c>
      <c r="G1490" s="92">
        <f t="shared" si="24"/>
        <v>10163404.330000008</v>
      </c>
    </row>
    <row r="1491" spans="1:7" x14ac:dyDescent="0.2">
      <c r="A1491" s="106"/>
      <c r="B1491" s="102" t="s">
        <v>1147</v>
      </c>
      <c r="C1491" s="103">
        <v>46045</v>
      </c>
      <c r="D1491" s="102" t="s">
        <v>8854</v>
      </c>
      <c r="E1491" s="102"/>
      <c r="F1491" s="92">
        <v>21461.759999999998</v>
      </c>
      <c r="G1491" s="92">
        <f t="shared" si="24"/>
        <v>10184866.090000007</v>
      </c>
    </row>
    <row r="1492" spans="1:7" x14ac:dyDescent="0.2">
      <c r="A1492" s="106"/>
      <c r="B1492" s="102" t="s">
        <v>1147</v>
      </c>
      <c r="C1492" s="103">
        <v>46045</v>
      </c>
      <c r="D1492" s="102" t="s">
        <v>8854</v>
      </c>
      <c r="E1492" s="102"/>
      <c r="F1492" s="92">
        <v>179</v>
      </c>
      <c r="G1492" s="92">
        <f t="shared" si="24"/>
        <v>10185045.090000007</v>
      </c>
    </row>
    <row r="1493" spans="1:7" x14ac:dyDescent="0.2">
      <c r="A1493" s="106"/>
      <c r="B1493" s="102" t="s">
        <v>1147</v>
      </c>
      <c r="C1493" s="103">
        <v>46045</v>
      </c>
      <c r="D1493" s="102" t="s">
        <v>8854</v>
      </c>
      <c r="E1493" s="102"/>
      <c r="F1493" s="92">
        <v>51175.16</v>
      </c>
      <c r="G1493" s="92">
        <f t="shared" si="24"/>
        <v>10236220.250000007</v>
      </c>
    </row>
    <row r="1494" spans="1:7" x14ac:dyDescent="0.2">
      <c r="A1494" s="106"/>
      <c r="B1494" s="102" t="s">
        <v>1147</v>
      </c>
      <c r="C1494" s="103">
        <v>46045</v>
      </c>
      <c r="D1494" s="102" t="s">
        <v>8854</v>
      </c>
      <c r="E1494" s="102"/>
      <c r="F1494" s="92">
        <v>5121.45</v>
      </c>
      <c r="G1494" s="92">
        <f t="shared" si="24"/>
        <v>10241341.700000007</v>
      </c>
    </row>
    <row r="1495" spans="1:7" x14ac:dyDescent="0.2">
      <c r="A1495" s="106"/>
      <c r="B1495" s="102" t="s">
        <v>1147</v>
      </c>
      <c r="C1495" s="103">
        <v>46045</v>
      </c>
      <c r="D1495" s="102" t="s">
        <v>8854</v>
      </c>
      <c r="E1495" s="102"/>
      <c r="F1495" s="92">
        <v>194.46</v>
      </c>
      <c r="G1495" s="92">
        <f t="shared" si="24"/>
        <v>10241536.160000008</v>
      </c>
    </row>
    <row r="1496" spans="1:7" x14ac:dyDescent="0.2">
      <c r="A1496" s="106"/>
      <c r="B1496" s="102" t="s">
        <v>1147</v>
      </c>
      <c r="C1496" s="103">
        <v>46045</v>
      </c>
      <c r="D1496" s="102" t="s">
        <v>8854</v>
      </c>
      <c r="E1496" s="102"/>
      <c r="F1496" s="92">
        <v>21719.69</v>
      </c>
      <c r="G1496" s="92">
        <f t="shared" si="24"/>
        <v>10263255.850000007</v>
      </c>
    </row>
    <row r="1497" spans="1:7" x14ac:dyDescent="0.2">
      <c r="A1497" s="106"/>
      <c r="B1497" s="102" t="s">
        <v>1147</v>
      </c>
      <c r="C1497" s="103">
        <v>46045</v>
      </c>
      <c r="D1497" s="102" t="s">
        <v>8854</v>
      </c>
      <c r="E1497" s="102"/>
      <c r="F1497" s="92">
        <v>21422.16</v>
      </c>
      <c r="G1497" s="92">
        <f t="shared" si="24"/>
        <v>10284678.010000007</v>
      </c>
    </row>
    <row r="1498" spans="1:7" x14ac:dyDescent="0.2">
      <c r="A1498" s="106"/>
      <c r="B1498" s="102" t="s">
        <v>1147</v>
      </c>
      <c r="C1498" s="103">
        <v>46045</v>
      </c>
      <c r="D1498" s="102" t="s">
        <v>8854</v>
      </c>
      <c r="E1498" s="102"/>
      <c r="F1498" s="92">
        <v>26182.639999999999</v>
      </c>
      <c r="G1498" s="92">
        <f t="shared" si="24"/>
        <v>10310860.650000008</v>
      </c>
    </row>
    <row r="1499" spans="1:7" x14ac:dyDescent="0.2">
      <c r="A1499" s="106"/>
      <c r="B1499" s="102" t="s">
        <v>1147</v>
      </c>
      <c r="C1499" s="103">
        <v>46045</v>
      </c>
      <c r="D1499" s="102" t="s">
        <v>8854</v>
      </c>
      <c r="E1499" s="102"/>
      <c r="F1499" s="92">
        <v>3599.48</v>
      </c>
      <c r="G1499" s="92">
        <f t="shared" si="24"/>
        <v>10314460.130000008</v>
      </c>
    </row>
    <row r="1500" spans="1:7" x14ac:dyDescent="0.2">
      <c r="A1500" s="106"/>
      <c r="B1500" s="102" t="s">
        <v>1147</v>
      </c>
      <c r="C1500" s="103">
        <v>46045</v>
      </c>
      <c r="D1500" s="102" t="s">
        <v>8854</v>
      </c>
      <c r="E1500" s="102"/>
      <c r="F1500" s="92">
        <v>-26480.17</v>
      </c>
      <c r="G1500" s="92">
        <f t="shared" si="24"/>
        <v>10287979.960000008</v>
      </c>
    </row>
    <row r="1501" spans="1:7" x14ac:dyDescent="0.2">
      <c r="A1501" s="106"/>
      <c r="B1501" s="102" t="s">
        <v>1147</v>
      </c>
      <c r="C1501" s="103">
        <v>46045</v>
      </c>
      <c r="D1501" s="102" t="s">
        <v>8854</v>
      </c>
      <c r="E1501" s="102"/>
      <c r="F1501" s="92">
        <v>-19041.919999999998</v>
      </c>
      <c r="G1501" s="92">
        <f t="shared" si="24"/>
        <v>10268938.040000008</v>
      </c>
    </row>
    <row r="1502" spans="1:7" x14ac:dyDescent="0.2">
      <c r="A1502" s="106"/>
      <c r="B1502" s="102" t="s">
        <v>1147</v>
      </c>
      <c r="C1502" s="103">
        <v>46045</v>
      </c>
      <c r="D1502" s="102" t="s">
        <v>8854</v>
      </c>
      <c r="E1502" s="102"/>
      <c r="F1502" s="92">
        <v>-2975.3</v>
      </c>
      <c r="G1502" s="92">
        <f t="shared" si="24"/>
        <v>10265962.740000008</v>
      </c>
    </row>
    <row r="1503" spans="1:7" x14ac:dyDescent="0.2">
      <c r="A1503" s="106"/>
      <c r="B1503" s="102" t="s">
        <v>1147</v>
      </c>
      <c r="C1503" s="103">
        <v>46045</v>
      </c>
      <c r="D1503" s="102" t="s">
        <v>8854</v>
      </c>
      <c r="E1503" s="102"/>
      <c r="F1503" s="92">
        <v>-3570.36</v>
      </c>
      <c r="G1503" s="92">
        <f t="shared" si="24"/>
        <v>10262392.380000008</v>
      </c>
    </row>
    <row r="1504" spans="1:7" x14ac:dyDescent="0.2">
      <c r="A1504" s="106"/>
      <c r="B1504" s="102" t="s">
        <v>1147</v>
      </c>
      <c r="C1504" s="103">
        <v>46045</v>
      </c>
      <c r="D1504" s="102" t="s">
        <v>8855</v>
      </c>
      <c r="E1504" s="102"/>
      <c r="F1504" s="92">
        <v>7107.76</v>
      </c>
      <c r="G1504" s="92">
        <f t="shared" si="24"/>
        <v>10269500.140000008</v>
      </c>
    </row>
    <row r="1505" spans="1:7" x14ac:dyDescent="0.2">
      <c r="A1505" s="106"/>
      <c r="B1505" s="102" t="s">
        <v>1147</v>
      </c>
      <c r="C1505" s="103">
        <v>46045</v>
      </c>
      <c r="D1505" s="102" t="s">
        <v>8855</v>
      </c>
      <c r="E1505" s="102"/>
      <c r="F1505" s="92">
        <v>2320.6999999999998</v>
      </c>
      <c r="G1505" s="92">
        <f t="shared" si="24"/>
        <v>10271820.840000007</v>
      </c>
    </row>
    <row r="1506" spans="1:7" x14ac:dyDescent="0.2">
      <c r="A1506" s="106"/>
      <c r="B1506" s="102" t="s">
        <v>1147</v>
      </c>
      <c r="C1506" s="103">
        <v>46045</v>
      </c>
      <c r="D1506" s="102" t="s">
        <v>8855</v>
      </c>
      <c r="E1506" s="102"/>
      <c r="F1506" s="92">
        <v>3703.68</v>
      </c>
      <c r="G1506" s="92">
        <f t="shared" si="24"/>
        <v>10275524.520000007</v>
      </c>
    </row>
    <row r="1507" spans="1:7" x14ac:dyDescent="0.2">
      <c r="A1507" s="106"/>
      <c r="B1507" s="102" t="s">
        <v>1147</v>
      </c>
      <c r="C1507" s="103">
        <v>46045</v>
      </c>
      <c r="D1507" s="102" t="s">
        <v>8856</v>
      </c>
      <c r="E1507" s="102"/>
      <c r="F1507" s="92">
        <v>19238.560000000001</v>
      </c>
      <c r="G1507" s="92">
        <f t="shared" si="24"/>
        <v>10294763.080000008</v>
      </c>
    </row>
    <row r="1508" spans="1:7" x14ac:dyDescent="0.2">
      <c r="A1508" s="106"/>
      <c r="B1508" s="102" t="s">
        <v>1147</v>
      </c>
      <c r="C1508" s="103">
        <v>46045</v>
      </c>
      <c r="D1508" s="102" t="s">
        <v>8856</v>
      </c>
      <c r="E1508" s="102"/>
      <c r="F1508" s="92">
        <v>13477.28</v>
      </c>
      <c r="G1508" s="92">
        <f t="shared" si="24"/>
        <v>10308240.360000007</v>
      </c>
    </row>
    <row r="1509" spans="1:7" x14ac:dyDescent="0.2">
      <c r="A1509" s="106"/>
      <c r="B1509" s="102" t="s">
        <v>1147</v>
      </c>
      <c r="C1509" s="103">
        <v>46045</v>
      </c>
      <c r="D1509" s="102" t="s">
        <v>8857</v>
      </c>
      <c r="E1509" s="102"/>
      <c r="F1509" s="92">
        <v>-346.19</v>
      </c>
      <c r="G1509" s="92">
        <f t="shared" si="24"/>
        <v>10307894.170000007</v>
      </c>
    </row>
    <row r="1510" spans="1:7" x14ac:dyDescent="0.2">
      <c r="A1510" s="106"/>
      <c r="B1510" s="102" t="s">
        <v>1147</v>
      </c>
      <c r="C1510" s="103">
        <v>46045</v>
      </c>
      <c r="D1510" s="102" t="s">
        <v>8857</v>
      </c>
      <c r="E1510" s="102"/>
      <c r="F1510" s="92">
        <v>-346.19</v>
      </c>
      <c r="G1510" s="92">
        <f t="shared" si="24"/>
        <v>10307547.980000008</v>
      </c>
    </row>
    <row r="1511" spans="1:7" x14ac:dyDescent="0.2">
      <c r="A1511" s="106"/>
      <c r="B1511" s="102" t="s">
        <v>1147</v>
      </c>
      <c r="C1511" s="103">
        <v>46045</v>
      </c>
      <c r="D1511" s="102" t="s">
        <v>8857</v>
      </c>
      <c r="E1511" s="102"/>
      <c r="F1511" s="92">
        <v>-81354.649999999994</v>
      </c>
      <c r="G1511" s="92">
        <f t="shared" si="24"/>
        <v>10226193.330000008</v>
      </c>
    </row>
    <row r="1512" spans="1:7" x14ac:dyDescent="0.2">
      <c r="A1512" s="106"/>
      <c r="B1512" s="102" t="s">
        <v>1147</v>
      </c>
      <c r="C1512" s="103">
        <v>46045</v>
      </c>
      <c r="D1512" s="102" t="s">
        <v>8858</v>
      </c>
      <c r="E1512" s="102"/>
      <c r="F1512" s="92">
        <v>341.19</v>
      </c>
      <c r="G1512" s="92">
        <f t="shared" si="24"/>
        <v>10226534.520000007</v>
      </c>
    </row>
    <row r="1513" spans="1:7" x14ac:dyDescent="0.2">
      <c r="A1513" s="106"/>
      <c r="B1513" s="102" t="s">
        <v>1147</v>
      </c>
      <c r="C1513" s="103">
        <v>46045</v>
      </c>
      <c r="D1513" s="102" t="s">
        <v>8858</v>
      </c>
      <c r="E1513" s="102"/>
      <c r="F1513" s="92">
        <v>346.19</v>
      </c>
      <c r="G1513" s="92">
        <f t="shared" si="24"/>
        <v>10226880.710000006</v>
      </c>
    </row>
    <row r="1514" spans="1:7" x14ac:dyDescent="0.2">
      <c r="A1514" s="106"/>
      <c r="B1514" s="102" t="s">
        <v>306</v>
      </c>
      <c r="C1514" s="103">
        <v>46045</v>
      </c>
      <c r="D1514" s="102" t="s">
        <v>8859</v>
      </c>
      <c r="E1514" s="102" t="s">
        <v>8860</v>
      </c>
      <c r="F1514" s="92">
        <v>-1330</v>
      </c>
      <c r="G1514" s="92">
        <f t="shared" si="24"/>
        <v>10225550.710000006</v>
      </c>
    </row>
    <row r="1515" spans="1:7" x14ac:dyDescent="0.2">
      <c r="A1515" s="106"/>
      <c r="B1515" s="102" t="s">
        <v>306</v>
      </c>
      <c r="C1515" s="103">
        <v>46045</v>
      </c>
      <c r="D1515" s="102" t="s">
        <v>8859</v>
      </c>
      <c r="E1515" s="102" t="s">
        <v>8860</v>
      </c>
      <c r="F1515" s="92">
        <v>-6948</v>
      </c>
      <c r="G1515" s="92">
        <f t="shared" si="24"/>
        <v>10218602.710000006</v>
      </c>
    </row>
    <row r="1516" spans="1:7" x14ac:dyDescent="0.2">
      <c r="A1516" s="106"/>
      <c r="B1516" s="102" t="s">
        <v>306</v>
      </c>
      <c r="C1516" s="103">
        <v>46045</v>
      </c>
      <c r="D1516" s="102" t="s">
        <v>8859</v>
      </c>
      <c r="E1516" s="102" t="s">
        <v>8860</v>
      </c>
      <c r="F1516" s="92">
        <v>-633</v>
      </c>
      <c r="G1516" s="92">
        <f t="shared" si="24"/>
        <v>10217969.710000006</v>
      </c>
    </row>
    <row r="1517" spans="1:7" x14ac:dyDescent="0.2">
      <c r="A1517" s="106"/>
      <c r="B1517" s="102" t="s">
        <v>306</v>
      </c>
      <c r="C1517" s="103">
        <v>46045</v>
      </c>
      <c r="D1517" s="102" t="s">
        <v>8859</v>
      </c>
      <c r="E1517" s="102" t="s">
        <v>8860</v>
      </c>
      <c r="F1517" s="92">
        <v>-1362</v>
      </c>
      <c r="G1517" s="92">
        <f t="shared" si="24"/>
        <v>10216607.710000006</v>
      </c>
    </row>
    <row r="1518" spans="1:7" x14ac:dyDescent="0.2">
      <c r="A1518" s="106"/>
      <c r="B1518" s="102" t="s">
        <v>306</v>
      </c>
      <c r="C1518" s="103">
        <v>46045</v>
      </c>
      <c r="D1518" s="102" t="s">
        <v>8859</v>
      </c>
      <c r="E1518" s="102" t="s">
        <v>8860</v>
      </c>
      <c r="F1518" s="92">
        <v>-8268</v>
      </c>
      <c r="G1518" s="92">
        <f t="shared" si="24"/>
        <v>10208339.710000006</v>
      </c>
    </row>
    <row r="1519" spans="1:7" x14ac:dyDescent="0.2">
      <c r="A1519" s="106"/>
      <c r="B1519" s="102" t="s">
        <v>306</v>
      </c>
      <c r="C1519" s="103">
        <v>46045</v>
      </c>
      <c r="D1519" s="102" t="s">
        <v>8859</v>
      </c>
      <c r="E1519" s="102" t="s">
        <v>8860</v>
      </c>
      <c r="F1519" s="92">
        <v>-8268</v>
      </c>
      <c r="G1519" s="92">
        <f t="shared" si="24"/>
        <v>10200071.710000006</v>
      </c>
    </row>
    <row r="1520" spans="1:7" x14ac:dyDescent="0.2">
      <c r="A1520" s="106"/>
      <c r="B1520" s="102" t="s">
        <v>306</v>
      </c>
      <c r="C1520" s="103">
        <v>46045</v>
      </c>
      <c r="D1520" s="102" t="s">
        <v>8861</v>
      </c>
      <c r="E1520" s="102" t="s">
        <v>8860</v>
      </c>
      <c r="F1520" s="92">
        <v>-18634</v>
      </c>
      <c r="G1520" s="92">
        <f t="shared" si="24"/>
        <v>10181437.710000006</v>
      </c>
    </row>
    <row r="1521" spans="1:7" x14ac:dyDescent="0.2">
      <c r="A1521" s="106"/>
      <c r="B1521" s="102" t="s">
        <v>306</v>
      </c>
      <c r="C1521" s="103">
        <v>46045</v>
      </c>
      <c r="D1521" s="102" t="s">
        <v>8861</v>
      </c>
      <c r="E1521" s="102" t="s">
        <v>8860</v>
      </c>
      <c r="F1521" s="92">
        <v>-6650</v>
      </c>
      <c r="G1521" s="92">
        <f t="shared" si="24"/>
        <v>10174787.710000006</v>
      </c>
    </row>
    <row r="1522" spans="1:7" x14ac:dyDescent="0.2">
      <c r="A1522" s="106"/>
      <c r="B1522" s="102" t="s">
        <v>306</v>
      </c>
      <c r="C1522" s="103">
        <v>46045</v>
      </c>
      <c r="D1522" s="102" t="s">
        <v>8861</v>
      </c>
      <c r="E1522" s="102" t="s">
        <v>8860</v>
      </c>
      <c r="F1522" s="92">
        <v>-10422</v>
      </c>
      <c r="G1522" s="92">
        <f t="shared" si="24"/>
        <v>10164365.710000006</v>
      </c>
    </row>
    <row r="1523" spans="1:7" x14ac:dyDescent="0.2">
      <c r="A1523" s="106"/>
      <c r="B1523" s="102" t="s">
        <v>306</v>
      </c>
      <c r="C1523" s="103">
        <v>46045</v>
      </c>
      <c r="D1523" s="102" t="s">
        <v>8862</v>
      </c>
      <c r="E1523" s="102" t="s">
        <v>8863</v>
      </c>
      <c r="F1523" s="92">
        <v>-674.86</v>
      </c>
      <c r="G1523" s="92">
        <f t="shared" si="24"/>
        <v>10163690.850000007</v>
      </c>
    </row>
    <row r="1524" spans="1:7" x14ac:dyDescent="0.2">
      <c r="A1524" s="106"/>
      <c r="B1524" s="102" t="s">
        <v>306</v>
      </c>
      <c r="C1524" s="103">
        <v>46045</v>
      </c>
      <c r="D1524" s="102" t="s">
        <v>8862</v>
      </c>
      <c r="E1524" s="102" t="s">
        <v>8863</v>
      </c>
      <c r="F1524" s="92">
        <v>-224.95</v>
      </c>
      <c r="G1524" s="92">
        <f t="shared" si="24"/>
        <v>10163465.900000008</v>
      </c>
    </row>
    <row r="1525" spans="1:7" x14ac:dyDescent="0.2">
      <c r="A1525" s="106"/>
      <c r="B1525" s="102" t="s">
        <v>306</v>
      </c>
      <c r="C1525" s="103">
        <v>46045</v>
      </c>
      <c r="D1525" s="102" t="s">
        <v>8862</v>
      </c>
      <c r="E1525" s="102" t="s">
        <v>8863</v>
      </c>
      <c r="F1525" s="92">
        <v>-403.16</v>
      </c>
      <c r="G1525" s="92">
        <f t="shared" si="24"/>
        <v>10163062.740000008</v>
      </c>
    </row>
    <row r="1526" spans="1:7" x14ac:dyDescent="0.2">
      <c r="A1526" s="106"/>
      <c r="B1526" s="102" t="s">
        <v>306</v>
      </c>
      <c r="C1526" s="103">
        <v>46045</v>
      </c>
      <c r="D1526" s="102" t="s">
        <v>8862</v>
      </c>
      <c r="E1526" s="102" t="s">
        <v>8863</v>
      </c>
      <c r="F1526" s="92">
        <v>-2015.83</v>
      </c>
      <c r="G1526" s="92">
        <f t="shared" si="24"/>
        <v>10161046.910000008</v>
      </c>
    </row>
    <row r="1527" spans="1:7" x14ac:dyDescent="0.2">
      <c r="A1527" s="106"/>
      <c r="B1527" s="102" t="s">
        <v>306</v>
      </c>
      <c r="C1527" s="103">
        <v>46045</v>
      </c>
      <c r="D1527" s="102" t="s">
        <v>8864</v>
      </c>
      <c r="E1527" s="102" t="s">
        <v>8863</v>
      </c>
      <c r="F1527" s="92">
        <v>-449.9</v>
      </c>
      <c r="G1527" s="92">
        <f t="shared" si="24"/>
        <v>10160597.010000007</v>
      </c>
    </row>
    <row r="1528" spans="1:7" x14ac:dyDescent="0.2">
      <c r="A1528" s="106"/>
      <c r="B1528" s="102" t="s">
        <v>306</v>
      </c>
      <c r="C1528" s="103">
        <v>46045</v>
      </c>
      <c r="D1528" s="102" t="s">
        <v>8865</v>
      </c>
      <c r="E1528" s="102" t="s">
        <v>8022</v>
      </c>
      <c r="F1528" s="92">
        <v>-1176.45</v>
      </c>
      <c r="G1528" s="92">
        <f t="shared" si="24"/>
        <v>10159420.560000008</v>
      </c>
    </row>
    <row r="1529" spans="1:7" x14ac:dyDescent="0.2">
      <c r="A1529" s="106"/>
      <c r="B1529" s="102" t="s">
        <v>306</v>
      </c>
      <c r="C1529" s="103">
        <v>46045</v>
      </c>
      <c r="D1529" s="102" t="s">
        <v>8866</v>
      </c>
      <c r="E1529" s="102" t="s">
        <v>1152</v>
      </c>
      <c r="F1529" s="92">
        <v>-28555.48</v>
      </c>
      <c r="G1529" s="92">
        <f t="shared" si="24"/>
        <v>10130865.080000008</v>
      </c>
    </row>
    <row r="1530" spans="1:7" x14ac:dyDescent="0.2">
      <c r="A1530" s="106"/>
      <c r="B1530" s="102" t="s">
        <v>306</v>
      </c>
      <c r="C1530" s="103">
        <v>46045</v>
      </c>
      <c r="D1530" s="102" t="s">
        <v>8866</v>
      </c>
      <c r="E1530" s="102" t="s">
        <v>1152</v>
      </c>
      <c r="F1530" s="92">
        <v>-20535.099999999999</v>
      </c>
      <c r="G1530" s="92">
        <f t="shared" si="24"/>
        <v>10110329.980000008</v>
      </c>
    </row>
    <row r="1531" spans="1:7" x14ac:dyDescent="0.2">
      <c r="A1531" s="106"/>
      <c r="B1531" s="102" t="s">
        <v>306</v>
      </c>
      <c r="C1531" s="103">
        <v>46045</v>
      </c>
      <c r="D1531" s="102" t="s">
        <v>8867</v>
      </c>
      <c r="E1531" s="102" t="s">
        <v>8868</v>
      </c>
      <c r="F1531" s="92">
        <v>-928</v>
      </c>
      <c r="G1531" s="92">
        <f t="shared" si="24"/>
        <v>10109401.980000008</v>
      </c>
    </row>
    <row r="1532" spans="1:7" x14ac:dyDescent="0.2">
      <c r="A1532" s="106"/>
      <c r="B1532" s="102" t="s">
        <v>309</v>
      </c>
      <c r="C1532" s="103">
        <v>46045</v>
      </c>
      <c r="D1532" s="102" t="s">
        <v>8869</v>
      </c>
      <c r="E1532" s="102" t="s">
        <v>602</v>
      </c>
      <c r="F1532" s="92">
        <v>1330</v>
      </c>
      <c r="G1532" s="92">
        <f t="shared" si="24"/>
        <v>10110731.980000008</v>
      </c>
    </row>
    <row r="1533" spans="1:7" x14ac:dyDescent="0.2">
      <c r="A1533" s="106"/>
      <c r="B1533" s="102" t="s">
        <v>309</v>
      </c>
      <c r="C1533" s="103">
        <v>46045</v>
      </c>
      <c r="D1533" s="102" t="s">
        <v>8869</v>
      </c>
      <c r="E1533" s="102" t="s">
        <v>602</v>
      </c>
      <c r="F1533" s="92">
        <v>6930</v>
      </c>
      <c r="G1533" s="92">
        <f t="shared" si="24"/>
        <v>10117661.980000008</v>
      </c>
    </row>
    <row r="1534" spans="1:7" x14ac:dyDescent="0.2">
      <c r="A1534" s="106"/>
      <c r="B1534" s="102" t="s">
        <v>309</v>
      </c>
      <c r="C1534" s="103">
        <v>46045</v>
      </c>
      <c r="D1534" s="102" t="s">
        <v>8869</v>
      </c>
      <c r="E1534" s="102" t="s">
        <v>602</v>
      </c>
      <c r="F1534" s="92">
        <v>633</v>
      </c>
      <c r="G1534" s="92">
        <f t="shared" si="24"/>
        <v>10118294.980000008</v>
      </c>
    </row>
    <row r="1535" spans="1:7" x14ac:dyDescent="0.2">
      <c r="A1535" s="106"/>
      <c r="B1535" s="102" t="s">
        <v>309</v>
      </c>
      <c r="C1535" s="103">
        <v>46045</v>
      </c>
      <c r="D1535" s="102" t="s">
        <v>8869</v>
      </c>
      <c r="E1535" s="102" t="s">
        <v>602</v>
      </c>
      <c r="F1535" s="92">
        <v>1362</v>
      </c>
      <c r="G1535" s="92">
        <f t="shared" si="24"/>
        <v>10119656.980000008</v>
      </c>
    </row>
    <row r="1536" spans="1:7" x14ac:dyDescent="0.2">
      <c r="A1536" s="106"/>
      <c r="B1536" s="102" t="s">
        <v>309</v>
      </c>
      <c r="C1536" s="103">
        <v>46045</v>
      </c>
      <c r="D1536" s="102" t="s">
        <v>8869</v>
      </c>
      <c r="E1536" s="102" t="s">
        <v>602</v>
      </c>
      <c r="F1536" s="92">
        <v>8268</v>
      </c>
      <c r="G1536" s="92">
        <f t="shared" si="24"/>
        <v>10127924.980000008</v>
      </c>
    </row>
    <row r="1537" spans="1:7" x14ac:dyDescent="0.2">
      <c r="A1537" s="106"/>
      <c r="B1537" s="102" t="s">
        <v>309</v>
      </c>
      <c r="C1537" s="103">
        <v>46045</v>
      </c>
      <c r="D1537" s="102" t="s">
        <v>8869</v>
      </c>
      <c r="E1537" s="102" t="s">
        <v>602</v>
      </c>
      <c r="F1537" s="92">
        <v>8268</v>
      </c>
      <c r="G1537" s="92">
        <f t="shared" si="24"/>
        <v>10136192.980000008</v>
      </c>
    </row>
    <row r="1538" spans="1:7" x14ac:dyDescent="0.2">
      <c r="A1538" s="106"/>
      <c r="B1538" s="102" t="s">
        <v>309</v>
      </c>
      <c r="C1538" s="103">
        <v>46045</v>
      </c>
      <c r="D1538" s="102" t="s">
        <v>8870</v>
      </c>
      <c r="E1538" s="102" t="s">
        <v>602</v>
      </c>
      <c r="F1538" s="92">
        <v>18634</v>
      </c>
      <c r="G1538" s="92">
        <f t="shared" si="24"/>
        <v>10154826.980000008</v>
      </c>
    </row>
    <row r="1539" spans="1:7" x14ac:dyDescent="0.2">
      <c r="A1539" s="106"/>
      <c r="B1539" s="102" t="s">
        <v>309</v>
      </c>
      <c r="C1539" s="103">
        <v>46045</v>
      </c>
      <c r="D1539" s="102" t="s">
        <v>8870</v>
      </c>
      <c r="E1539" s="102" t="s">
        <v>602</v>
      </c>
      <c r="F1539" s="92">
        <v>6650</v>
      </c>
      <c r="G1539" s="92">
        <f t="shared" si="24"/>
        <v>10161476.980000008</v>
      </c>
    </row>
    <row r="1540" spans="1:7" x14ac:dyDescent="0.2">
      <c r="A1540" s="106"/>
      <c r="B1540" s="102" t="s">
        <v>309</v>
      </c>
      <c r="C1540" s="103">
        <v>46045</v>
      </c>
      <c r="D1540" s="102" t="s">
        <v>8870</v>
      </c>
      <c r="E1540" s="102" t="s">
        <v>602</v>
      </c>
      <c r="F1540" s="92">
        <v>10440</v>
      </c>
      <c r="G1540" s="92">
        <f t="shared" si="24"/>
        <v>10171916.980000008</v>
      </c>
    </row>
    <row r="1541" spans="1:7" x14ac:dyDescent="0.2">
      <c r="A1541" s="106"/>
      <c r="B1541" s="102" t="s">
        <v>309</v>
      </c>
      <c r="C1541" s="103">
        <v>46045</v>
      </c>
      <c r="D1541" s="102" t="s">
        <v>8871</v>
      </c>
      <c r="E1541" s="102" t="s">
        <v>8747</v>
      </c>
      <c r="F1541" s="92">
        <v>30676.94</v>
      </c>
      <c r="G1541" s="92">
        <f t="shared" si="24"/>
        <v>10202593.920000007</v>
      </c>
    </row>
    <row r="1542" spans="1:7" x14ac:dyDescent="0.2">
      <c r="A1542" s="106"/>
      <c r="B1542" s="102" t="s">
        <v>309</v>
      </c>
      <c r="C1542" s="103">
        <v>46045</v>
      </c>
      <c r="D1542" s="102" t="s">
        <v>8871</v>
      </c>
      <c r="E1542" s="102" t="s">
        <v>8747</v>
      </c>
      <c r="F1542" s="92">
        <v>20535.099999999999</v>
      </c>
      <c r="G1542" s="92">
        <f t="shared" si="24"/>
        <v>10223129.020000007</v>
      </c>
    </row>
    <row r="1543" spans="1:7" x14ac:dyDescent="0.2">
      <c r="A1543" s="106"/>
      <c r="B1543" s="102" t="s">
        <v>309</v>
      </c>
      <c r="C1543" s="103">
        <v>46045</v>
      </c>
      <c r="D1543" s="102" t="s">
        <v>8872</v>
      </c>
      <c r="E1543" s="102" t="s">
        <v>8747</v>
      </c>
      <c r="F1543" s="92">
        <v>1718.34</v>
      </c>
      <c r="G1543" s="92">
        <f t="shared" si="24"/>
        <v>10224847.360000007</v>
      </c>
    </row>
    <row r="1544" spans="1:7" x14ac:dyDescent="0.2">
      <c r="A1544" s="106"/>
      <c r="B1544" s="102" t="s">
        <v>309</v>
      </c>
      <c r="C1544" s="103">
        <v>46045</v>
      </c>
      <c r="D1544" s="102" t="s">
        <v>8873</v>
      </c>
      <c r="E1544" s="102" t="s">
        <v>1220</v>
      </c>
      <c r="F1544" s="92">
        <v>928</v>
      </c>
      <c r="G1544" s="92">
        <f t="shared" si="24"/>
        <v>10225775.360000007</v>
      </c>
    </row>
    <row r="1545" spans="1:7" x14ac:dyDescent="0.2">
      <c r="A1545" s="106"/>
      <c r="B1545" s="102" t="s">
        <v>309</v>
      </c>
      <c r="C1545" s="103">
        <v>46046</v>
      </c>
      <c r="D1545" s="102" t="s">
        <v>8874</v>
      </c>
      <c r="E1545" s="102" t="s">
        <v>620</v>
      </c>
      <c r="F1545" s="92">
        <v>452</v>
      </c>
      <c r="G1545" s="92">
        <f t="shared" si="24"/>
        <v>10226227.360000007</v>
      </c>
    </row>
    <row r="1546" spans="1:7" x14ac:dyDescent="0.2">
      <c r="A1546" s="106"/>
      <c r="B1546" s="102" t="s">
        <v>309</v>
      </c>
      <c r="C1546" s="103">
        <v>46046</v>
      </c>
      <c r="D1546" s="102" t="s">
        <v>8875</v>
      </c>
      <c r="E1546" s="102" t="s">
        <v>620</v>
      </c>
      <c r="F1546" s="92">
        <v>11109.47</v>
      </c>
      <c r="G1546" s="92">
        <f t="shared" si="24"/>
        <v>10237336.830000008</v>
      </c>
    </row>
    <row r="1547" spans="1:7" x14ac:dyDescent="0.2">
      <c r="A1547" s="106"/>
      <c r="B1547" s="102" t="s">
        <v>309</v>
      </c>
      <c r="C1547" s="103">
        <v>46046</v>
      </c>
      <c r="D1547" s="102" t="s">
        <v>8876</v>
      </c>
      <c r="E1547" s="102" t="s">
        <v>620</v>
      </c>
      <c r="F1547" s="92">
        <v>118.95</v>
      </c>
      <c r="G1547" s="92">
        <f t="shared" si="24"/>
        <v>10237455.780000007</v>
      </c>
    </row>
    <row r="1548" spans="1:7" x14ac:dyDescent="0.2">
      <c r="A1548" s="106"/>
      <c r="B1548" s="102" t="s">
        <v>309</v>
      </c>
      <c r="C1548" s="103">
        <v>46046</v>
      </c>
      <c r="D1548" s="102" t="s">
        <v>8877</v>
      </c>
      <c r="E1548" s="102" t="s">
        <v>620</v>
      </c>
      <c r="F1548" s="92">
        <v>188</v>
      </c>
      <c r="G1548" s="92">
        <f t="shared" si="24"/>
        <v>10237643.780000007</v>
      </c>
    </row>
    <row r="1549" spans="1:7" x14ac:dyDescent="0.2">
      <c r="A1549" s="106"/>
      <c r="B1549" s="102" t="s">
        <v>309</v>
      </c>
      <c r="C1549" s="103">
        <v>46046</v>
      </c>
      <c r="D1549" s="102" t="s">
        <v>8878</v>
      </c>
      <c r="E1549" s="102" t="s">
        <v>620</v>
      </c>
      <c r="F1549" s="92">
        <v>188</v>
      </c>
      <c r="G1549" s="92">
        <f t="shared" ref="G1549:G1612" si="25">G1548+F1549</f>
        <v>10237831.780000007</v>
      </c>
    </row>
    <row r="1550" spans="1:7" x14ac:dyDescent="0.2">
      <c r="A1550" s="106"/>
      <c r="B1550" s="102" t="s">
        <v>309</v>
      </c>
      <c r="C1550" s="103">
        <v>46046</v>
      </c>
      <c r="D1550" s="102" t="s">
        <v>8879</v>
      </c>
      <c r="E1550" s="102" t="s">
        <v>620</v>
      </c>
      <c r="F1550" s="92">
        <v>188</v>
      </c>
      <c r="G1550" s="92">
        <f t="shared" si="25"/>
        <v>10238019.780000007</v>
      </c>
    </row>
    <row r="1551" spans="1:7" x14ac:dyDescent="0.2">
      <c r="A1551" s="106"/>
      <c r="B1551" s="102" t="s">
        <v>309</v>
      </c>
      <c r="C1551" s="103">
        <v>46046</v>
      </c>
      <c r="D1551" s="102" t="s">
        <v>8880</v>
      </c>
      <c r="E1551" s="102" t="s">
        <v>620</v>
      </c>
      <c r="F1551" s="92">
        <v>83.15</v>
      </c>
      <c r="G1551" s="92">
        <f t="shared" si="25"/>
        <v>10238102.930000007</v>
      </c>
    </row>
    <row r="1552" spans="1:7" x14ac:dyDescent="0.2">
      <c r="A1552" s="106"/>
      <c r="B1552" s="102" t="s">
        <v>309</v>
      </c>
      <c r="C1552" s="103">
        <v>46046</v>
      </c>
      <c r="D1552" s="102" t="s">
        <v>8881</v>
      </c>
      <c r="E1552" s="102" t="s">
        <v>620</v>
      </c>
      <c r="F1552" s="92">
        <v>18880</v>
      </c>
      <c r="G1552" s="92">
        <f t="shared" si="25"/>
        <v>10256982.930000007</v>
      </c>
    </row>
    <row r="1553" spans="1:7" x14ac:dyDescent="0.2">
      <c r="A1553" s="106"/>
      <c r="B1553" s="102" t="s">
        <v>309</v>
      </c>
      <c r="C1553" s="103">
        <v>46046</v>
      </c>
      <c r="D1553" s="102" t="s">
        <v>8881</v>
      </c>
      <c r="E1553" s="102"/>
      <c r="F1553" s="92">
        <v>-18880</v>
      </c>
      <c r="G1553" s="92">
        <f t="shared" si="25"/>
        <v>10238102.930000007</v>
      </c>
    </row>
    <row r="1554" spans="1:7" x14ac:dyDescent="0.2">
      <c r="A1554" s="106"/>
      <c r="B1554" s="102" t="s">
        <v>309</v>
      </c>
      <c r="C1554" s="103">
        <v>46046</v>
      </c>
      <c r="D1554" s="102" t="s">
        <v>8882</v>
      </c>
      <c r="E1554" s="102" t="s">
        <v>620</v>
      </c>
      <c r="F1554" s="92">
        <v>72172.800000000003</v>
      </c>
      <c r="G1554" s="92">
        <f t="shared" si="25"/>
        <v>10310275.730000008</v>
      </c>
    </row>
    <row r="1555" spans="1:7" x14ac:dyDescent="0.2">
      <c r="A1555" s="106"/>
      <c r="B1555" s="102" t="s">
        <v>309</v>
      </c>
      <c r="C1555" s="103">
        <v>46046</v>
      </c>
      <c r="D1555" s="102" t="s">
        <v>8882</v>
      </c>
      <c r="E1555" s="102" t="s">
        <v>620</v>
      </c>
      <c r="F1555" s="92">
        <v>1612.8</v>
      </c>
      <c r="G1555" s="92">
        <f t="shared" si="25"/>
        <v>10311888.530000009</v>
      </c>
    </row>
    <row r="1556" spans="1:7" x14ac:dyDescent="0.2">
      <c r="A1556" s="106"/>
      <c r="B1556" s="102" t="s">
        <v>309</v>
      </c>
      <c r="C1556" s="103">
        <v>46046</v>
      </c>
      <c r="D1556" s="102" t="s">
        <v>8882</v>
      </c>
      <c r="E1556" s="102" t="s">
        <v>620</v>
      </c>
      <c r="F1556" s="92">
        <v>16576</v>
      </c>
      <c r="G1556" s="92">
        <f t="shared" si="25"/>
        <v>10328464.530000009</v>
      </c>
    </row>
    <row r="1557" spans="1:7" x14ac:dyDescent="0.2">
      <c r="A1557" s="106"/>
      <c r="B1557" s="102" t="s">
        <v>309</v>
      </c>
      <c r="C1557" s="103">
        <v>46046</v>
      </c>
      <c r="D1557" s="102" t="s">
        <v>8882</v>
      </c>
      <c r="E1557" s="102"/>
      <c r="F1557" s="92">
        <v>-64296.800000000003</v>
      </c>
      <c r="G1557" s="92">
        <f t="shared" si="25"/>
        <v>10264167.730000008</v>
      </c>
    </row>
    <row r="1558" spans="1:7" x14ac:dyDescent="0.2">
      <c r="A1558" s="106"/>
      <c r="B1558" s="102" t="s">
        <v>309</v>
      </c>
      <c r="C1558" s="103">
        <v>46046</v>
      </c>
      <c r="D1558" s="102" t="s">
        <v>8882</v>
      </c>
      <c r="E1558" s="102"/>
      <c r="F1558" s="92">
        <v>-1436.8</v>
      </c>
      <c r="G1558" s="92">
        <f t="shared" si="25"/>
        <v>10262730.930000007</v>
      </c>
    </row>
    <row r="1559" spans="1:7" x14ac:dyDescent="0.2">
      <c r="A1559" s="106"/>
      <c r="B1559" s="102" t="s">
        <v>309</v>
      </c>
      <c r="C1559" s="103">
        <v>46046</v>
      </c>
      <c r="D1559" s="102" t="s">
        <v>8882</v>
      </c>
      <c r="E1559" s="102"/>
      <c r="F1559" s="92">
        <v>-58.4</v>
      </c>
      <c r="G1559" s="92">
        <f t="shared" si="25"/>
        <v>10262672.530000007</v>
      </c>
    </row>
    <row r="1560" spans="1:7" x14ac:dyDescent="0.2">
      <c r="A1560" s="106"/>
      <c r="B1560" s="102" t="s">
        <v>309</v>
      </c>
      <c r="C1560" s="103">
        <v>46048</v>
      </c>
      <c r="D1560" s="102" t="s">
        <v>8883</v>
      </c>
      <c r="E1560" s="102" t="s">
        <v>615</v>
      </c>
      <c r="F1560" s="92">
        <v>13466.04</v>
      </c>
      <c r="G1560" s="92">
        <f t="shared" si="25"/>
        <v>10276138.570000006</v>
      </c>
    </row>
    <row r="1561" spans="1:7" x14ac:dyDescent="0.2">
      <c r="A1561" s="106"/>
      <c r="B1561" s="102" t="s">
        <v>309</v>
      </c>
      <c r="C1561" s="103">
        <v>46048</v>
      </c>
      <c r="D1561" s="102" t="s">
        <v>8883</v>
      </c>
      <c r="E1561" s="102" t="s">
        <v>615</v>
      </c>
      <c r="F1561" s="92">
        <v>4233.6000000000004</v>
      </c>
      <c r="G1561" s="92">
        <f t="shared" si="25"/>
        <v>10280372.170000006</v>
      </c>
    </row>
    <row r="1562" spans="1:7" x14ac:dyDescent="0.2">
      <c r="A1562" s="106"/>
      <c r="B1562" s="102" t="s">
        <v>309</v>
      </c>
      <c r="C1562" s="103">
        <v>46048</v>
      </c>
      <c r="D1562" s="102" t="s">
        <v>8883</v>
      </c>
      <c r="E1562" s="102"/>
      <c r="F1562" s="92">
        <v>-999.86</v>
      </c>
      <c r="G1562" s="92">
        <f t="shared" si="25"/>
        <v>10279372.310000006</v>
      </c>
    </row>
    <row r="1563" spans="1:7" x14ac:dyDescent="0.2">
      <c r="A1563" s="106"/>
      <c r="B1563" s="102" t="s">
        <v>309</v>
      </c>
      <c r="C1563" s="103">
        <v>46048</v>
      </c>
      <c r="D1563" s="102" t="s">
        <v>8883</v>
      </c>
      <c r="E1563" s="102"/>
      <c r="F1563" s="92">
        <v>-252</v>
      </c>
      <c r="G1563" s="92">
        <f t="shared" si="25"/>
        <v>10279120.310000006</v>
      </c>
    </row>
    <row r="1564" spans="1:7" x14ac:dyDescent="0.2">
      <c r="A1564" s="106"/>
      <c r="B1564" s="102" t="s">
        <v>309</v>
      </c>
      <c r="C1564" s="103">
        <v>46048</v>
      </c>
      <c r="D1564" s="102" t="s">
        <v>8884</v>
      </c>
      <c r="E1564" s="102" t="s">
        <v>8885</v>
      </c>
      <c r="F1564" s="92">
        <v>617.52</v>
      </c>
      <c r="G1564" s="92">
        <f t="shared" si="25"/>
        <v>10279737.830000006</v>
      </c>
    </row>
    <row r="1565" spans="1:7" x14ac:dyDescent="0.2">
      <c r="A1565" s="106"/>
      <c r="B1565" s="102" t="s">
        <v>309</v>
      </c>
      <c r="C1565" s="103">
        <v>46048</v>
      </c>
      <c r="D1565" s="102" t="s">
        <v>8884</v>
      </c>
      <c r="E1565" s="102" t="s">
        <v>8885</v>
      </c>
      <c r="F1565" s="92">
        <v>617.52</v>
      </c>
      <c r="G1565" s="92">
        <f t="shared" si="25"/>
        <v>10280355.350000005</v>
      </c>
    </row>
    <row r="1566" spans="1:7" x14ac:dyDescent="0.2">
      <c r="A1566" s="106"/>
      <c r="B1566" s="102" t="s">
        <v>1147</v>
      </c>
      <c r="C1566" s="103">
        <v>46049</v>
      </c>
      <c r="D1566" s="102" t="s">
        <v>8886</v>
      </c>
      <c r="E1566" s="102"/>
      <c r="F1566" s="92">
        <v>-29.14</v>
      </c>
      <c r="G1566" s="92">
        <f t="shared" si="25"/>
        <v>10280326.210000005</v>
      </c>
    </row>
    <row r="1567" spans="1:7" x14ac:dyDescent="0.2">
      <c r="A1567" s="106"/>
      <c r="B1567" s="102" t="s">
        <v>1147</v>
      </c>
      <c r="C1567" s="103">
        <v>46049</v>
      </c>
      <c r="D1567" s="102" t="s">
        <v>8886</v>
      </c>
      <c r="E1567" s="102"/>
      <c r="F1567" s="92">
        <v>-205.84</v>
      </c>
      <c r="G1567" s="92">
        <f t="shared" si="25"/>
        <v>10280120.370000005</v>
      </c>
    </row>
    <row r="1568" spans="1:7" x14ac:dyDescent="0.2">
      <c r="A1568" s="106"/>
      <c r="B1568" s="102" t="s">
        <v>1147</v>
      </c>
      <c r="C1568" s="103">
        <v>46049</v>
      </c>
      <c r="D1568" s="102" t="s">
        <v>8886</v>
      </c>
      <c r="E1568" s="102"/>
      <c r="F1568" s="92">
        <v>-913.68</v>
      </c>
      <c r="G1568" s="92">
        <f t="shared" si="25"/>
        <v>10279206.690000005</v>
      </c>
    </row>
    <row r="1569" spans="1:7" x14ac:dyDescent="0.2">
      <c r="A1569" s="106"/>
      <c r="B1569" s="102" t="s">
        <v>1147</v>
      </c>
      <c r="C1569" s="103">
        <v>46049</v>
      </c>
      <c r="D1569" s="102" t="s">
        <v>8887</v>
      </c>
      <c r="E1569" s="102"/>
      <c r="F1569" s="92">
        <v>427.14</v>
      </c>
      <c r="G1569" s="92">
        <f t="shared" si="25"/>
        <v>10279633.830000006</v>
      </c>
    </row>
    <row r="1570" spans="1:7" x14ac:dyDescent="0.2">
      <c r="A1570" s="106"/>
      <c r="B1570" s="102" t="s">
        <v>1147</v>
      </c>
      <c r="C1570" s="103">
        <v>46049</v>
      </c>
      <c r="D1570" s="102" t="s">
        <v>8887</v>
      </c>
      <c r="E1570" s="102"/>
      <c r="F1570" s="92">
        <v>1235.04</v>
      </c>
      <c r="G1570" s="92">
        <f t="shared" si="25"/>
        <v>10280868.870000005</v>
      </c>
    </row>
    <row r="1571" spans="1:7" x14ac:dyDescent="0.2">
      <c r="A1571" s="106"/>
      <c r="B1571" s="102" t="s">
        <v>1147</v>
      </c>
      <c r="C1571" s="103">
        <v>46049</v>
      </c>
      <c r="D1571" s="102" t="s">
        <v>8887</v>
      </c>
      <c r="E1571" s="102"/>
      <c r="F1571" s="92">
        <v>455.5</v>
      </c>
      <c r="G1571" s="92">
        <f t="shared" si="25"/>
        <v>10281324.370000005</v>
      </c>
    </row>
    <row r="1572" spans="1:7" x14ac:dyDescent="0.2">
      <c r="A1572" s="106"/>
      <c r="B1572" s="102" t="s">
        <v>1147</v>
      </c>
      <c r="C1572" s="103">
        <v>46049</v>
      </c>
      <c r="D1572" s="102" t="s">
        <v>8887</v>
      </c>
      <c r="E1572" s="102"/>
      <c r="F1572" s="92">
        <v>546.6</v>
      </c>
      <c r="G1572" s="92">
        <f t="shared" si="25"/>
        <v>10281870.970000004</v>
      </c>
    </row>
    <row r="1573" spans="1:7" x14ac:dyDescent="0.2">
      <c r="A1573" s="106"/>
      <c r="B1573" s="102" t="s">
        <v>1147</v>
      </c>
      <c r="C1573" s="103">
        <v>46049</v>
      </c>
      <c r="D1573" s="102" t="s">
        <v>8888</v>
      </c>
      <c r="E1573" s="102"/>
      <c r="F1573" s="92">
        <v>-8249.5</v>
      </c>
      <c r="G1573" s="92">
        <f t="shared" si="25"/>
        <v>10273621.470000004</v>
      </c>
    </row>
    <row r="1574" spans="1:7" x14ac:dyDescent="0.2">
      <c r="A1574" s="106"/>
      <c r="B1574" s="102" t="s">
        <v>1147</v>
      </c>
      <c r="C1574" s="103">
        <v>46049</v>
      </c>
      <c r="D1574" s="102" t="s">
        <v>8889</v>
      </c>
      <c r="E1574" s="102"/>
      <c r="F1574" s="92">
        <v>84616.3</v>
      </c>
      <c r="G1574" s="92">
        <f t="shared" si="25"/>
        <v>10358237.770000005</v>
      </c>
    </row>
    <row r="1575" spans="1:7" x14ac:dyDescent="0.2">
      <c r="A1575" s="106"/>
      <c r="B1575" s="102" t="s">
        <v>1147</v>
      </c>
      <c r="C1575" s="103">
        <v>46049</v>
      </c>
      <c r="D1575" s="102" t="s">
        <v>8889</v>
      </c>
      <c r="E1575" s="102"/>
      <c r="F1575" s="92">
        <v>4166.8</v>
      </c>
      <c r="G1575" s="92">
        <f t="shared" si="25"/>
        <v>10362404.570000006</v>
      </c>
    </row>
    <row r="1576" spans="1:7" x14ac:dyDescent="0.2">
      <c r="A1576" s="106"/>
      <c r="B1576" s="102" t="s">
        <v>1147</v>
      </c>
      <c r="C1576" s="103">
        <v>46049</v>
      </c>
      <c r="D1576" s="102" t="s">
        <v>8889</v>
      </c>
      <c r="E1576" s="102"/>
      <c r="F1576" s="92">
        <v>7830</v>
      </c>
      <c r="G1576" s="92">
        <f t="shared" si="25"/>
        <v>10370234.570000006</v>
      </c>
    </row>
    <row r="1577" spans="1:7" x14ac:dyDescent="0.2">
      <c r="A1577" s="106"/>
      <c r="B1577" s="102" t="s">
        <v>1147</v>
      </c>
      <c r="C1577" s="103">
        <v>46049</v>
      </c>
      <c r="D1577" s="102" t="s">
        <v>8889</v>
      </c>
      <c r="E1577" s="102"/>
      <c r="F1577" s="92">
        <v>1648.92</v>
      </c>
      <c r="G1577" s="92">
        <f t="shared" si="25"/>
        <v>10371883.490000006</v>
      </c>
    </row>
    <row r="1578" spans="1:7" x14ac:dyDescent="0.2">
      <c r="A1578" s="106"/>
      <c r="B1578" s="102" t="s">
        <v>1147</v>
      </c>
      <c r="C1578" s="103">
        <v>46049</v>
      </c>
      <c r="D1578" s="102" t="s">
        <v>8890</v>
      </c>
      <c r="E1578" s="102"/>
      <c r="F1578" s="92">
        <v>2368.6</v>
      </c>
      <c r="G1578" s="92">
        <f t="shared" si="25"/>
        <v>10374252.090000005</v>
      </c>
    </row>
    <row r="1579" spans="1:7" x14ac:dyDescent="0.2">
      <c r="A1579" s="106"/>
      <c r="B1579" s="102" t="s">
        <v>1147</v>
      </c>
      <c r="C1579" s="103">
        <v>46049</v>
      </c>
      <c r="D1579" s="102" t="s">
        <v>8891</v>
      </c>
      <c r="E1579" s="102"/>
      <c r="F1579" s="92">
        <v>19190.59</v>
      </c>
      <c r="G1579" s="92">
        <f t="shared" si="25"/>
        <v>10393442.680000005</v>
      </c>
    </row>
    <row r="1580" spans="1:7" x14ac:dyDescent="0.2">
      <c r="A1580" s="106"/>
      <c r="B1580" s="102" t="s">
        <v>1147</v>
      </c>
      <c r="C1580" s="103">
        <v>46049</v>
      </c>
      <c r="D1580" s="102" t="s">
        <v>8891</v>
      </c>
      <c r="E1580" s="102"/>
      <c r="F1580" s="92">
        <v>5464.8</v>
      </c>
      <c r="G1580" s="92">
        <f t="shared" si="25"/>
        <v>10398907.480000006</v>
      </c>
    </row>
    <row r="1581" spans="1:7" x14ac:dyDescent="0.2">
      <c r="A1581" s="106"/>
      <c r="B1581" s="102" t="s">
        <v>1147</v>
      </c>
      <c r="C1581" s="103">
        <v>46049</v>
      </c>
      <c r="D1581" s="102" t="s">
        <v>8891</v>
      </c>
      <c r="E1581" s="102"/>
      <c r="F1581" s="92">
        <v>16691.36</v>
      </c>
      <c r="G1581" s="92">
        <f t="shared" si="25"/>
        <v>10415598.840000005</v>
      </c>
    </row>
    <row r="1582" spans="1:7" x14ac:dyDescent="0.2">
      <c r="A1582" s="106"/>
      <c r="B1582" s="102" t="s">
        <v>1147</v>
      </c>
      <c r="C1582" s="103">
        <v>46049</v>
      </c>
      <c r="D1582" s="102" t="s">
        <v>8891</v>
      </c>
      <c r="E1582" s="102"/>
      <c r="F1582" s="92">
        <v>1971.68</v>
      </c>
      <c r="G1582" s="92">
        <f t="shared" si="25"/>
        <v>10417570.520000005</v>
      </c>
    </row>
    <row r="1583" spans="1:7" x14ac:dyDescent="0.2">
      <c r="A1583" s="106"/>
      <c r="B1583" s="102" t="s">
        <v>1147</v>
      </c>
      <c r="C1583" s="103">
        <v>46049</v>
      </c>
      <c r="D1583" s="102" t="s">
        <v>8891</v>
      </c>
      <c r="E1583" s="102"/>
      <c r="F1583" s="92">
        <v>8208.49</v>
      </c>
      <c r="G1583" s="92">
        <f t="shared" si="25"/>
        <v>10425779.010000005</v>
      </c>
    </row>
    <row r="1584" spans="1:7" x14ac:dyDescent="0.2">
      <c r="A1584" s="106"/>
      <c r="B1584" s="102" t="s">
        <v>1147</v>
      </c>
      <c r="C1584" s="103">
        <v>46049</v>
      </c>
      <c r="D1584" s="102" t="s">
        <v>8891</v>
      </c>
      <c r="E1584" s="102"/>
      <c r="F1584" s="92">
        <v>1503.24</v>
      </c>
      <c r="G1584" s="92">
        <f t="shared" si="25"/>
        <v>10427282.250000006</v>
      </c>
    </row>
    <row r="1585" spans="1:7" x14ac:dyDescent="0.2">
      <c r="A1585" s="106"/>
      <c r="B1585" s="102" t="s">
        <v>1147</v>
      </c>
      <c r="C1585" s="103">
        <v>46049</v>
      </c>
      <c r="D1585" s="102" t="s">
        <v>8891</v>
      </c>
      <c r="E1585" s="102"/>
      <c r="F1585" s="92">
        <v>-794.37</v>
      </c>
      <c r="G1585" s="92">
        <f t="shared" si="25"/>
        <v>10426487.880000006</v>
      </c>
    </row>
    <row r="1586" spans="1:7" x14ac:dyDescent="0.2">
      <c r="A1586" s="106"/>
      <c r="B1586" s="102" t="s">
        <v>1147</v>
      </c>
      <c r="C1586" s="103">
        <v>46049</v>
      </c>
      <c r="D1586" s="102" t="s">
        <v>8892</v>
      </c>
      <c r="E1586" s="102"/>
      <c r="F1586" s="92">
        <v>3629.44</v>
      </c>
      <c r="G1586" s="92">
        <f t="shared" si="25"/>
        <v>10430117.320000006</v>
      </c>
    </row>
    <row r="1587" spans="1:7" x14ac:dyDescent="0.2">
      <c r="A1587" s="106"/>
      <c r="B1587" s="102" t="s">
        <v>1147</v>
      </c>
      <c r="C1587" s="103">
        <v>46049</v>
      </c>
      <c r="D1587" s="102" t="s">
        <v>8893</v>
      </c>
      <c r="E1587" s="102"/>
      <c r="F1587" s="92">
        <v>3629.44</v>
      </c>
      <c r="G1587" s="92">
        <f t="shared" si="25"/>
        <v>10433746.760000005</v>
      </c>
    </row>
    <row r="1588" spans="1:7" x14ac:dyDescent="0.2">
      <c r="A1588" s="106"/>
      <c r="B1588" s="102" t="s">
        <v>306</v>
      </c>
      <c r="C1588" s="103">
        <v>46049</v>
      </c>
      <c r="D1588" s="102" t="s">
        <v>8894</v>
      </c>
      <c r="E1588" s="102" t="s">
        <v>2393</v>
      </c>
      <c r="F1588" s="92">
        <v>-20.48</v>
      </c>
      <c r="G1588" s="92">
        <f t="shared" si="25"/>
        <v>10433726.280000005</v>
      </c>
    </row>
    <row r="1589" spans="1:7" x14ac:dyDescent="0.2">
      <c r="A1589" s="106"/>
      <c r="B1589" s="102" t="s">
        <v>306</v>
      </c>
      <c r="C1589" s="103">
        <v>46049</v>
      </c>
      <c r="D1589" s="102" t="s">
        <v>8895</v>
      </c>
      <c r="E1589" s="102" t="s">
        <v>596</v>
      </c>
      <c r="F1589" s="92">
        <v>-69.5</v>
      </c>
      <c r="G1589" s="92">
        <f t="shared" si="25"/>
        <v>10433656.780000005</v>
      </c>
    </row>
    <row r="1590" spans="1:7" x14ac:dyDescent="0.2">
      <c r="A1590" s="106"/>
      <c r="B1590" s="102" t="s">
        <v>306</v>
      </c>
      <c r="C1590" s="103">
        <v>46049</v>
      </c>
      <c r="D1590" s="102" t="s">
        <v>8895</v>
      </c>
      <c r="E1590" s="102" t="s">
        <v>596</v>
      </c>
      <c r="F1590" s="92">
        <v>-3629.44</v>
      </c>
      <c r="G1590" s="92">
        <f t="shared" si="25"/>
        <v>10430027.340000005</v>
      </c>
    </row>
    <row r="1591" spans="1:7" x14ac:dyDescent="0.2">
      <c r="A1591" s="106"/>
      <c r="B1591" s="102" t="s">
        <v>309</v>
      </c>
      <c r="C1591" s="103">
        <v>46049</v>
      </c>
      <c r="D1591" s="102" t="s">
        <v>8896</v>
      </c>
      <c r="E1591" s="102" t="s">
        <v>762</v>
      </c>
      <c r="F1591" s="92">
        <v>1134.3</v>
      </c>
      <c r="G1591" s="92">
        <f t="shared" si="25"/>
        <v>10431161.640000006</v>
      </c>
    </row>
    <row r="1592" spans="1:7" x14ac:dyDescent="0.2">
      <c r="A1592" s="106"/>
      <c r="B1592" s="102" t="s">
        <v>309</v>
      </c>
      <c r="C1592" s="103">
        <v>46049</v>
      </c>
      <c r="D1592" s="102" t="s">
        <v>8896</v>
      </c>
      <c r="E1592" s="102" t="s">
        <v>762</v>
      </c>
      <c r="F1592" s="92">
        <v>635.52</v>
      </c>
      <c r="G1592" s="92">
        <f t="shared" si="25"/>
        <v>10431797.160000006</v>
      </c>
    </row>
    <row r="1593" spans="1:7" x14ac:dyDescent="0.2">
      <c r="A1593" s="106"/>
      <c r="B1593" s="102" t="s">
        <v>309</v>
      </c>
      <c r="C1593" s="103">
        <v>46049</v>
      </c>
      <c r="D1593" s="102" t="s">
        <v>8896</v>
      </c>
      <c r="E1593" s="102" t="s">
        <v>762</v>
      </c>
      <c r="F1593" s="92">
        <v>454.41</v>
      </c>
      <c r="G1593" s="92">
        <f t="shared" si="25"/>
        <v>10432251.570000006</v>
      </c>
    </row>
    <row r="1594" spans="1:7" x14ac:dyDescent="0.2">
      <c r="A1594" s="106"/>
      <c r="B1594" s="102" t="s">
        <v>1147</v>
      </c>
      <c r="C1594" s="103">
        <v>46050</v>
      </c>
      <c r="D1594" s="102" t="s">
        <v>8897</v>
      </c>
      <c r="E1594" s="102"/>
      <c r="F1594" s="92">
        <v>132.44999999999999</v>
      </c>
      <c r="G1594" s="92">
        <f t="shared" si="25"/>
        <v>10432384.020000005</v>
      </c>
    </row>
    <row r="1595" spans="1:7" x14ac:dyDescent="0.2">
      <c r="A1595" s="106"/>
      <c r="B1595" s="102" t="s">
        <v>1147</v>
      </c>
      <c r="C1595" s="103">
        <v>46050</v>
      </c>
      <c r="D1595" s="102" t="s">
        <v>8897</v>
      </c>
      <c r="E1595" s="102"/>
      <c r="F1595" s="92">
        <v>69.45</v>
      </c>
      <c r="G1595" s="92">
        <f t="shared" si="25"/>
        <v>10432453.470000004</v>
      </c>
    </row>
    <row r="1596" spans="1:7" x14ac:dyDescent="0.2">
      <c r="A1596" s="106"/>
      <c r="B1596" s="102" t="s">
        <v>1147</v>
      </c>
      <c r="C1596" s="103">
        <v>46050</v>
      </c>
      <c r="D1596" s="102" t="s">
        <v>8897</v>
      </c>
      <c r="E1596" s="102"/>
      <c r="F1596" s="92">
        <v>69.45</v>
      </c>
      <c r="G1596" s="92">
        <f t="shared" si="25"/>
        <v>10432522.920000004</v>
      </c>
    </row>
    <row r="1597" spans="1:7" x14ac:dyDescent="0.2">
      <c r="A1597" s="106"/>
      <c r="B1597" s="102" t="s">
        <v>1147</v>
      </c>
      <c r="C1597" s="103">
        <v>46050</v>
      </c>
      <c r="D1597" s="102" t="s">
        <v>8897</v>
      </c>
      <c r="E1597" s="102"/>
      <c r="F1597" s="92">
        <v>3522.75</v>
      </c>
      <c r="G1597" s="92">
        <f t="shared" si="25"/>
        <v>10436045.670000004</v>
      </c>
    </row>
    <row r="1598" spans="1:7" x14ac:dyDescent="0.2">
      <c r="A1598" s="106"/>
      <c r="B1598" s="102" t="s">
        <v>1147</v>
      </c>
      <c r="C1598" s="103">
        <v>46050</v>
      </c>
      <c r="D1598" s="102" t="s">
        <v>8897</v>
      </c>
      <c r="E1598" s="102"/>
      <c r="F1598" s="92">
        <v>430.01</v>
      </c>
      <c r="G1598" s="92">
        <f t="shared" si="25"/>
        <v>10436475.680000003</v>
      </c>
    </row>
    <row r="1599" spans="1:7" x14ac:dyDescent="0.2">
      <c r="A1599" s="106"/>
      <c r="B1599" s="102" t="s">
        <v>1147</v>
      </c>
      <c r="C1599" s="103">
        <v>46050</v>
      </c>
      <c r="D1599" s="102" t="s">
        <v>8897</v>
      </c>
      <c r="E1599" s="102"/>
      <c r="F1599" s="92">
        <v>430.01</v>
      </c>
      <c r="G1599" s="92">
        <f t="shared" si="25"/>
        <v>10436905.690000003</v>
      </c>
    </row>
    <row r="1600" spans="1:7" x14ac:dyDescent="0.2">
      <c r="A1600" s="106"/>
      <c r="B1600" s="102" t="s">
        <v>1147</v>
      </c>
      <c r="C1600" s="103">
        <v>46050</v>
      </c>
      <c r="D1600" s="102" t="s">
        <v>8897</v>
      </c>
      <c r="E1600" s="102"/>
      <c r="F1600" s="92">
        <v>366</v>
      </c>
      <c r="G1600" s="92">
        <f t="shared" si="25"/>
        <v>10437271.690000003</v>
      </c>
    </row>
    <row r="1601" spans="1:7" x14ac:dyDescent="0.2">
      <c r="A1601" s="106"/>
      <c r="B1601" s="102" t="s">
        <v>1147</v>
      </c>
      <c r="C1601" s="103">
        <v>46050</v>
      </c>
      <c r="D1601" s="102" t="s">
        <v>8897</v>
      </c>
      <c r="E1601" s="102"/>
      <c r="F1601" s="92">
        <v>78.23</v>
      </c>
      <c r="G1601" s="92">
        <f t="shared" si="25"/>
        <v>10437349.920000004</v>
      </c>
    </row>
    <row r="1602" spans="1:7" x14ac:dyDescent="0.2">
      <c r="A1602" s="106"/>
      <c r="B1602" s="102" t="s">
        <v>1147</v>
      </c>
      <c r="C1602" s="103">
        <v>46050</v>
      </c>
      <c r="D1602" s="102" t="s">
        <v>8897</v>
      </c>
      <c r="E1602" s="102"/>
      <c r="F1602" s="92">
        <v>218.09</v>
      </c>
      <c r="G1602" s="92">
        <f t="shared" si="25"/>
        <v>10437568.010000004</v>
      </c>
    </row>
    <row r="1603" spans="1:7" x14ac:dyDescent="0.2">
      <c r="A1603" s="106"/>
      <c r="B1603" s="102" t="s">
        <v>1147</v>
      </c>
      <c r="C1603" s="103">
        <v>46050</v>
      </c>
      <c r="D1603" s="102" t="s">
        <v>8897</v>
      </c>
      <c r="E1603" s="102"/>
      <c r="F1603" s="92">
        <v>218.09</v>
      </c>
      <c r="G1603" s="92">
        <f t="shared" si="25"/>
        <v>10437786.100000003</v>
      </c>
    </row>
    <row r="1604" spans="1:7" x14ac:dyDescent="0.2">
      <c r="A1604" s="106"/>
      <c r="B1604" s="102" t="s">
        <v>1147</v>
      </c>
      <c r="C1604" s="103">
        <v>46050</v>
      </c>
      <c r="D1604" s="102" t="s">
        <v>8897</v>
      </c>
      <c r="E1604" s="102"/>
      <c r="F1604" s="92">
        <v>2562</v>
      </c>
      <c r="G1604" s="92">
        <f t="shared" si="25"/>
        <v>10440348.100000003</v>
      </c>
    </row>
    <row r="1605" spans="1:7" x14ac:dyDescent="0.2">
      <c r="A1605" s="106"/>
      <c r="B1605" s="102" t="s">
        <v>1147</v>
      </c>
      <c r="C1605" s="103">
        <v>46050</v>
      </c>
      <c r="D1605" s="102" t="s">
        <v>8897</v>
      </c>
      <c r="E1605" s="102"/>
      <c r="F1605" s="92">
        <v>3532.32</v>
      </c>
      <c r="G1605" s="92">
        <f t="shared" si="25"/>
        <v>10443880.420000004</v>
      </c>
    </row>
    <row r="1606" spans="1:7" x14ac:dyDescent="0.2">
      <c r="A1606" s="106"/>
      <c r="B1606" s="102" t="s">
        <v>1147</v>
      </c>
      <c r="C1606" s="103">
        <v>46050</v>
      </c>
      <c r="D1606" s="102" t="s">
        <v>8897</v>
      </c>
      <c r="E1606" s="102"/>
      <c r="F1606" s="92">
        <v>3663</v>
      </c>
      <c r="G1606" s="92">
        <f t="shared" si="25"/>
        <v>10447543.420000004</v>
      </c>
    </row>
    <row r="1607" spans="1:7" x14ac:dyDescent="0.2">
      <c r="A1607" s="106"/>
      <c r="B1607" s="102" t="s">
        <v>1147</v>
      </c>
      <c r="C1607" s="103">
        <v>46050</v>
      </c>
      <c r="D1607" s="102" t="s">
        <v>8897</v>
      </c>
      <c r="E1607" s="102"/>
      <c r="F1607" s="92">
        <v>1465.2</v>
      </c>
      <c r="G1607" s="92">
        <f t="shared" si="25"/>
        <v>10449008.620000003</v>
      </c>
    </row>
    <row r="1608" spans="1:7" x14ac:dyDescent="0.2">
      <c r="A1608" s="106"/>
      <c r="B1608" s="102" t="s">
        <v>1147</v>
      </c>
      <c r="C1608" s="103">
        <v>46050</v>
      </c>
      <c r="D1608" s="102" t="s">
        <v>8897</v>
      </c>
      <c r="E1608" s="102"/>
      <c r="F1608" s="92">
        <v>366.3</v>
      </c>
      <c r="G1608" s="92">
        <f t="shared" si="25"/>
        <v>10449374.920000004</v>
      </c>
    </row>
    <row r="1609" spans="1:7" x14ac:dyDescent="0.2">
      <c r="A1609" s="106"/>
      <c r="B1609" s="102" t="s">
        <v>1147</v>
      </c>
      <c r="C1609" s="103">
        <v>46050</v>
      </c>
      <c r="D1609" s="102" t="s">
        <v>8897</v>
      </c>
      <c r="E1609" s="102"/>
      <c r="F1609" s="92">
        <v>122.1</v>
      </c>
      <c r="G1609" s="92">
        <f t="shared" si="25"/>
        <v>10449497.020000003</v>
      </c>
    </row>
    <row r="1610" spans="1:7" x14ac:dyDescent="0.2">
      <c r="A1610" s="106"/>
      <c r="B1610" s="102" t="s">
        <v>1147</v>
      </c>
      <c r="C1610" s="103">
        <v>46050</v>
      </c>
      <c r="D1610" s="102" t="s">
        <v>8897</v>
      </c>
      <c r="E1610" s="102"/>
      <c r="F1610" s="92">
        <v>122.1</v>
      </c>
      <c r="G1610" s="92">
        <f t="shared" si="25"/>
        <v>10449619.120000003</v>
      </c>
    </row>
    <row r="1611" spans="1:7" x14ac:dyDescent="0.2">
      <c r="A1611" s="106"/>
      <c r="B1611" s="102" t="s">
        <v>1147</v>
      </c>
      <c r="C1611" s="103">
        <v>46050</v>
      </c>
      <c r="D1611" s="102" t="s">
        <v>8897</v>
      </c>
      <c r="E1611" s="102"/>
      <c r="F1611" s="92">
        <v>122.1</v>
      </c>
      <c r="G1611" s="92">
        <f t="shared" si="25"/>
        <v>10449741.220000003</v>
      </c>
    </row>
    <row r="1612" spans="1:7" x14ac:dyDescent="0.2">
      <c r="A1612" s="106"/>
      <c r="B1612" s="102" t="s">
        <v>1147</v>
      </c>
      <c r="C1612" s="103">
        <v>46050</v>
      </c>
      <c r="D1612" s="102" t="s">
        <v>8897</v>
      </c>
      <c r="E1612" s="102"/>
      <c r="F1612" s="92">
        <v>61.05</v>
      </c>
      <c r="G1612" s="92">
        <f t="shared" si="25"/>
        <v>10449802.270000003</v>
      </c>
    </row>
    <row r="1613" spans="1:7" x14ac:dyDescent="0.2">
      <c r="A1613" s="106"/>
      <c r="B1613" s="102" t="s">
        <v>1147</v>
      </c>
      <c r="C1613" s="103">
        <v>46050</v>
      </c>
      <c r="D1613" s="102" t="s">
        <v>8897</v>
      </c>
      <c r="E1613" s="102"/>
      <c r="F1613" s="92">
        <v>122.1</v>
      </c>
      <c r="G1613" s="92">
        <f t="shared" ref="G1613:G1676" si="26">G1612+F1613</f>
        <v>10449924.370000003</v>
      </c>
    </row>
    <row r="1614" spans="1:7" x14ac:dyDescent="0.2">
      <c r="A1614" s="106"/>
      <c r="B1614" s="102" t="s">
        <v>1147</v>
      </c>
      <c r="C1614" s="103">
        <v>46050</v>
      </c>
      <c r="D1614" s="102" t="s">
        <v>8898</v>
      </c>
      <c r="E1614" s="102"/>
      <c r="F1614" s="92">
        <v>3360</v>
      </c>
      <c r="G1614" s="92">
        <f t="shared" si="26"/>
        <v>10453284.370000003</v>
      </c>
    </row>
    <row r="1615" spans="1:7" x14ac:dyDescent="0.2">
      <c r="A1615" s="106"/>
      <c r="B1615" s="102" t="s">
        <v>1147</v>
      </c>
      <c r="C1615" s="103">
        <v>46050</v>
      </c>
      <c r="D1615" s="102" t="s">
        <v>8898</v>
      </c>
      <c r="E1615" s="102"/>
      <c r="F1615" s="92">
        <v>147.5</v>
      </c>
      <c r="G1615" s="92">
        <f t="shared" si="26"/>
        <v>10453431.870000003</v>
      </c>
    </row>
    <row r="1616" spans="1:7" x14ac:dyDescent="0.2">
      <c r="A1616" s="106"/>
      <c r="B1616" s="102" t="s">
        <v>1147</v>
      </c>
      <c r="C1616" s="103">
        <v>46050</v>
      </c>
      <c r="D1616" s="102" t="s">
        <v>8898</v>
      </c>
      <c r="E1616" s="102"/>
      <c r="F1616" s="92">
        <v>352.05</v>
      </c>
      <c r="G1616" s="92">
        <f t="shared" si="26"/>
        <v>10453783.920000004</v>
      </c>
    </row>
    <row r="1617" spans="1:7" x14ac:dyDescent="0.2">
      <c r="A1617" s="106"/>
      <c r="B1617" s="102" t="s">
        <v>1147</v>
      </c>
      <c r="C1617" s="103">
        <v>46050</v>
      </c>
      <c r="D1617" s="102" t="s">
        <v>8898</v>
      </c>
      <c r="E1617" s="102"/>
      <c r="F1617" s="92">
        <v>5124.4799999999996</v>
      </c>
      <c r="G1617" s="92">
        <f t="shared" si="26"/>
        <v>10458908.400000004</v>
      </c>
    </row>
    <row r="1618" spans="1:7" x14ac:dyDescent="0.2">
      <c r="A1618" s="106"/>
      <c r="B1618" s="102" t="s">
        <v>1147</v>
      </c>
      <c r="C1618" s="103">
        <v>46050</v>
      </c>
      <c r="D1618" s="102" t="s">
        <v>8898</v>
      </c>
      <c r="E1618" s="102"/>
      <c r="F1618" s="92">
        <v>2402.1</v>
      </c>
      <c r="G1618" s="92">
        <f t="shared" si="26"/>
        <v>10461310.500000004</v>
      </c>
    </row>
    <row r="1619" spans="1:7" x14ac:dyDescent="0.2">
      <c r="A1619" s="106"/>
      <c r="B1619" s="102" t="s">
        <v>1147</v>
      </c>
      <c r="C1619" s="103">
        <v>46050</v>
      </c>
      <c r="D1619" s="102" t="s">
        <v>8899</v>
      </c>
      <c r="E1619" s="102"/>
      <c r="F1619" s="92">
        <v>-2013.6</v>
      </c>
      <c r="G1619" s="92">
        <f t="shared" si="26"/>
        <v>10459296.900000004</v>
      </c>
    </row>
    <row r="1620" spans="1:7" x14ac:dyDescent="0.2">
      <c r="A1620" s="106"/>
      <c r="B1620" s="102" t="s">
        <v>1147</v>
      </c>
      <c r="C1620" s="103">
        <v>46050</v>
      </c>
      <c r="D1620" s="102" t="s">
        <v>8899</v>
      </c>
      <c r="E1620" s="102"/>
      <c r="F1620" s="92">
        <v>-1693.44</v>
      </c>
      <c r="G1620" s="92">
        <f t="shared" si="26"/>
        <v>10457603.460000005</v>
      </c>
    </row>
    <row r="1621" spans="1:7" x14ac:dyDescent="0.2">
      <c r="A1621" s="106"/>
      <c r="B1621" s="102" t="s">
        <v>1147</v>
      </c>
      <c r="C1621" s="103">
        <v>46050</v>
      </c>
      <c r="D1621" s="102" t="s">
        <v>8899</v>
      </c>
      <c r="E1621" s="102"/>
      <c r="F1621" s="92">
        <v>-1693.44</v>
      </c>
      <c r="G1621" s="92">
        <f t="shared" si="26"/>
        <v>10455910.020000005</v>
      </c>
    </row>
    <row r="1622" spans="1:7" x14ac:dyDescent="0.2">
      <c r="A1622" s="106"/>
      <c r="B1622" s="102" t="s">
        <v>1147</v>
      </c>
      <c r="C1622" s="103">
        <v>46050</v>
      </c>
      <c r="D1622" s="102" t="s">
        <v>8900</v>
      </c>
      <c r="E1622" s="102"/>
      <c r="F1622" s="92">
        <v>3952.8</v>
      </c>
      <c r="G1622" s="92">
        <f t="shared" si="26"/>
        <v>10459862.820000006</v>
      </c>
    </row>
    <row r="1623" spans="1:7" x14ac:dyDescent="0.2">
      <c r="A1623" s="106"/>
      <c r="B1623" s="102" t="s">
        <v>1147</v>
      </c>
      <c r="C1623" s="103">
        <v>46050</v>
      </c>
      <c r="D1623" s="102" t="s">
        <v>8900</v>
      </c>
      <c r="E1623" s="102"/>
      <c r="F1623" s="92">
        <v>4977.6000000000004</v>
      </c>
      <c r="G1623" s="92">
        <f t="shared" si="26"/>
        <v>10464840.420000006</v>
      </c>
    </row>
    <row r="1624" spans="1:7" x14ac:dyDescent="0.2">
      <c r="A1624" s="106"/>
      <c r="B1624" s="102" t="s">
        <v>1147</v>
      </c>
      <c r="C1624" s="103">
        <v>46050</v>
      </c>
      <c r="D1624" s="102" t="s">
        <v>8900</v>
      </c>
      <c r="E1624" s="102"/>
      <c r="F1624" s="92">
        <v>1098.9000000000001</v>
      </c>
      <c r="G1624" s="92">
        <f t="shared" si="26"/>
        <v>10465939.320000006</v>
      </c>
    </row>
    <row r="1625" spans="1:7" x14ac:dyDescent="0.2">
      <c r="A1625" s="106"/>
      <c r="B1625" s="102" t="s">
        <v>1147</v>
      </c>
      <c r="C1625" s="103">
        <v>46050</v>
      </c>
      <c r="D1625" s="102" t="s">
        <v>8900</v>
      </c>
      <c r="E1625" s="102"/>
      <c r="F1625" s="92">
        <v>122.04</v>
      </c>
      <c r="G1625" s="92">
        <f t="shared" si="26"/>
        <v>10466061.360000005</v>
      </c>
    </row>
    <row r="1626" spans="1:7" x14ac:dyDescent="0.2">
      <c r="A1626" s="106"/>
      <c r="B1626" s="102" t="s">
        <v>1147</v>
      </c>
      <c r="C1626" s="103">
        <v>46050</v>
      </c>
      <c r="D1626" s="102" t="s">
        <v>8900</v>
      </c>
      <c r="E1626" s="102"/>
      <c r="F1626" s="92">
        <v>967.68</v>
      </c>
      <c r="G1626" s="92">
        <f t="shared" si="26"/>
        <v>10467029.040000005</v>
      </c>
    </row>
    <row r="1627" spans="1:7" x14ac:dyDescent="0.2">
      <c r="A1627" s="106"/>
      <c r="B1627" s="102" t="s">
        <v>1147</v>
      </c>
      <c r="C1627" s="103">
        <v>46050</v>
      </c>
      <c r="D1627" s="102" t="s">
        <v>8900</v>
      </c>
      <c r="E1627" s="102"/>
      <c r="F1627" s="92">
        <v>967.68</v>
      </c>
      <c r="G1627" s="92">
        <f t="shared" si="26"/>
        <v>10467996.720000004</v>
      </c>
    </row>
    <row r="1628" spans="1:7" x14ac:dyDescent="0.2">
      <c r="A1628" s="106"/>
      <c r="B1628" s="102" t="s">
        <v>306</v>
      </c>
      <c r="C1628" s="103">
        <v>46050</v>
      </c>
      <c r="D1628" s="102" t="s">
        <v>8901</v>
      </c>
      <c r="E1628" s="102" t="s">
        <v>8902</v>
      </c>
      <c r="F1628" s="92">
        <v>-1763.89</v>
      </c>
      <c r="G1628" s="92">
        <f t="shared" si="26"/>
        <v>10466232.830000004</v>
      </c>
    </row>
    <row r="1629" spans="1:7" x14ac:dyDescent="0.2">
      <c r="A1629" s="106"/>
      <c r="B1629" s="102" t="s">
        <v>306</v>
      </c>
      <c r="C1629" s="103">
        <v>46050</v>
      </c>
      <c r="D1629" s="102" t="s">
        <v>8901</v>
      </c>
      <c r="E1629" s="102" t="s">
        <v>8902</v>
      </c>
      <c r="F1629" s="92">
        <v>-881.94</v>
      </c>
      <c r="G1629" s="92">
        <f t="shared" si="26"/>
        <v>10465350.890000004</v>
      </c>
    </row>
    <row r="1630" spans="1:7" x14ac:dyDescent="0.2">
      <c r="A1630" s="106"/>
      <c r="B1630" s="102" t="s">
        <v>306</v>
      </c>
      <c r="C1630" s="103">
        <v>46050</v>
      </c>
      <c r="D1630" s="102" t="s">
        <v>8901</v>
      </c>
      <c r="E1630" s="102" t="s">
        <v>8902</v>
      </c>
      <c r="F1630" s="92">
        <v>-881.94</v>
      </c>
      <c r="G1630" s="92">
        <f t="shared" si="26"/>
        <v>10464468.950000005</v>
      </c>
    </row>
    <row r="1631" spans="1:7" x14ac:dyDescent="0.2">
      <c r="A1631" s="106"/>
      <c r="B1631" s="102" t="s">
        <v>306</v>
      </c>
      <c r="C1631" s="103">
        <v>46050</v>
      </c>
      <c r="D1631" s="102" t="s">
        <v>8901</v>
      </c>
      <c r="E1631" s="102" t="s">
        <v>8902</v>
      </c>
      <c r="F1631" s="92">
        <v>-330.18</v>
      </c>
      <c r="G1631" s="92">
        <f t="shared" si="26"/>
        <v>10464138.770000005</v>
      </c>
    </row>
    <row r="1632" spans="1:7" x14ac:dyDescent="0.2">
      <c r="A1632" s="106"/>
      <c r="B1632" s="102" t="s">
        <v>306</v>
      </c>
      <c r="C1632" s="103">
        <v>46050</v>
      </c>
      <c r="D1632" s="102" t="s">
        <v>8901</v>
      </c>
      <c r="E1632" s="102" t="s">
        <v>8902</v>
      </c>
      <c r="F1632" s="92">
        <v>-241.6</v>
      </c>
      <c r="G1632" s="92">
        <f t="shared" si="26"/>
        <v>10463897.170000006</v>
      </c>
    </row>
    <row r="1633" spans="1:7" x14ac:dyDescent="0.2">
      <c r="A1633" s="106"/>
      <c r="B1633" s="102" t="s">
        <v>306</v>
      </c>
      <c r="C1633" s="103">
        <v>46050</v>
      </c>
      <c r="D1633" s="102" t="s">
        <v>8903</v>
      </c>
      <c r="E1633" s="102" t="s">
        <v>8732</v>
      </c>
      <c r="F1633" s="92">
        <v>-2001.3</v>
      </c>
      <c r="G1633" s="92">
        <f t="shared" si="26"/>
        <v>10461895.870000005</v>
      </c>
    </row>
    <row r="1634" spans="1:7" x14ac:dyDescent="0.2">
      <c r="A1634" s="106"/>
      <c r="B1634" s="102" t="s">
        <v>306</v>
      </c>
      <c r="C1634" s="103">
        <v>46050</v>
      </c>
      <c r="D1634" s="102" t="s">
        <v>8903</v>
      </c>
      <c r="E1634" s="102" t="s">
        <v>8732</v>
      </c>
      <c r="F1634" s="92">
        <v>-447.46</v>
      </c>
      <c r="G1634" s="92">
        <f t="shared" si="26"/>
        <v>10461448.410000004</v>
      </c>
    </row>
    <row r="1635" spans="1:7" x14ac:dyDescent="0.2">
      <c r="A1635" s="106"/>
      <c r="B1635" s="102" t="s">
        <v>306</v>
      </c>
      <c r="C1635" s="103">
        <v>46050</v>
      </c>
      <c r="D1635" s="102" t="s">
        <v>8903</v>
      </c>
      <c r="E1635" s="102" t="s">
        <v>8732</v>
      </c>
      <c r="F1635" s="92">
        <v>-3175.12</v>
      </c>
      <c r="G1635" s="92">
        <f t="shared" si="26"/>
        <v>10458273.290000005</v>
      </c>
    </row>
    <row r="1636" spans="1:7" x14ac:dyDescent="0.2">
      <c r="A1636" s="106"/>
      <c r="B1636" s="102" t="s">
        <v>306</v>
      </c>
      <c r="C1636" s="103">
        <v>46050</v>
      </c>
      <c r="D1636" s="102" t="s">
        <v>8903</v>
      </c>
      <c r="E1636" s="102" t="s">
        <v>8732</v>
      </c>
      <c r="F1636" s="92">
        <v>-643.26</v>
      </c>
      <c r="G1636" s="92">
        <f t="shared" si="26"/>
        <v>10457630.030000005</v>
      </c>
    </row>
    <row r="1637" spans="1:7" x14ac:dyDescent="0.2">
      <c r="A1637" s="106"/>
      <c r="B1637" s="102" t="s">
        <v>306</v>
      </c>
      <c r="C1637" s="103">
        <v>46050</v>
      </c>
      <c r="D1637" s="102" t="s">
        <v>8903</v>
      </c>
      <c r="E1637" s="102" t="s">
        <v>8732</v>
      </c>
      <c r="F1637" s="92">
        <v>-3278.66</v>
      </c>
      <c r="G1637" s="92">
        <f t="shared" si="26"/>
        <v>10454351.370000005</v>
      </c>
    </row>
    <row r="1638" spans="1:7" x14ac:dyDescent="0.2">
      <c r="A1638" s="106"/>
      <c r="B1638" s="102" t="s">
        <v>306</v>
      </c>
      <c r="C1638" s="103">
        <v>46050</v>
      </c>
      <c r="D1638" s="102" t="s">
        <v>8903</v>
      </c>
      <c r="E1638" s="102" t="s">
        <v>8732</v>
      </c>
      <c r="F1638" s="92">
        <v>-423.93</v>
      </c>
      <c r="G1638" s="92">
        <f t="shared" si="26"/>
        <v>10453927.440000005</v>
      </c>
    </row>
    <row r="1639" spans="1:7" x14ac:dyDescent="0.2">
      <c r="A1639" s="106"/>
      <c r="B1639" s="102" t="s">
        <v>306</v>
      </c>
      <c r="C1639" s="103">
        <v>46050</v>
      </c>
      <c r="D1639" s="102" t="s">
        <v>8903</v>
      </c>
      <c r="E1639" s="102" t="s">
        <v>8732</v>
      </c>
      <c r="F1639" s="92">
        <v>-1321.35</v>
      </c>
      <c r="G1639" s="92">
        <f t="shared" si="26"/>
        <v>10452606.090000005</v>
      </c>
    </row>
    <row r="1640" spans="1:7" x14ac:dyDescent="0.2">
      <c r="A1640" s="106"/>
      <c r="B1640" s="102" t="s">
        <v>306</v>
      </c>
      <c r="C1640" s="103">
        <v>46050</v>
      </c>
      <c r="D1640" s="102" t="s">
        <v>8903</v>
      </c>
      <c r="E1640" s="102" t="s">
        <v>8732</v>
      </c>
      <c r="F1640" s="92">
        <v>-784.46</v>
      </c>
      <c r="G1640" s="92">
        <f t="shared" si="26"/>
        <v>10451821.630000005</v>
      </c>
    </row>
    <row r="1641" spans="1:7" x14ac:dyDescent="0.2">
      <c r="A1641" s="106"/>
      <c r="B1641" s="102" t="s">
        <v>306</v>
      </c>
      <c r="C1641" s="103">
        <v>46050</v>
      </c>
      <c r="D1641" s="102" t="s">
        <v>8903</v>
      </c>
      <c r="E1641" s="102" t="s">
        <v>8732</v>
      </c>
      <c r="F1641" s="92">
        <v>-106.93</v>
      </c>
      <c r="G1641" s="92">
        <f t="shared" si="26"/>
        <v>10451714.700000005</v>
      </c>
    </row>
    <row r="1642" spans="1:7" x14ac:dyDescent="0.2">
      <c r="A1642" s="106"/>
      <c r="B1642" s="102" t="s">
        <v>306</v>
      </c>
      <c r="C1642" s="103">
        <v>46050</v>
      </c>
      <c r="D1642" s="102" t="s">
        <v>8904</v>
      </c>
      <c r="E1642" s="102" t="s">
        <v>8732</v>
      </c>
      <c r="F1642" s="92">
        <v>-1059.1600000000001</v>
      </c>
      <c r="G1642" s="92">
        <f t="shared" si="26"/>
        <v>10450655.540000005</v>
      </c>
    </row>
    <row r="1643" spans="1:7" x14ac:dyDescent="0.2">
      <c r="A1643" s="106"/>
      <c r="B1643" s="102" t="s">
        <v>306</v>
      </c>
      <c r="C1643" s="103">
        <v>46050</v>
      </c>
      <c r="D1643" s="102" t="s">
        <v>8904</v>
      </c>
      <c r="E1643" s="102" t="s">
        <v>8732</v>
      </c>
      <c r="F1643" s="92">
        <v>-55.84</v>
      </c>
      <c r="G1643" s="92">
        <f t="shared" si="26"/>
        <v>10450599.700000005</v>
      </c>
    </row>
    <row r="1644" spans="1:7" x14ac:dyDescent="0.2">
      <c r="A1644" s="106"/>
      <c r="B1644" s="102" t="s">
        <v>1147</v>
      </c>
      <c r="C1644" s="103">
        <v>46051</v>
      </c>
      <c r="D1644" s="102" t="s">
        <v>8905</v>
      </c>
      <c r="E1644" s="102"/>
      <c r="F1644" s="92">
        <v>1560</v>
      </c>
      <c r="G1644" s="92">
        <f t="shared" si="26"/>
        <v>10452159.700000005</v>
      </c>
    </row>
    <row r="1645" spans="1:7" x14ac:dyDescent="0.2">
      <c r="A1645" s="106"/>
      <c r="B1645" s="102" t="s">
        <v>1147</v>
      </c>
      <c r="C1645" s="103">
        <v>46051</v>
      </c>
      <c r="D1645" s="102" t="s">
        <v>8905</v>
      </c>
      <c r="E1645" s="102"/>
      <c r="F1645" s="92">
        <v>2760</v>
      </c>
      <c r="G1645" s="92">
        <f t="shared" si="26"/>
        <v>10454919.700000005</v>
      </c>
    </row>
    <row r="1646" spans="1:7" x14ac:dyDescent="0.2">
      <c r="A1646" s="106"/>
      <c r="B1646" s="102" t="s">
        <v>1147</v>
      </c>
      <c r="C1646" s="103">
        <v>46051</v>
      </c>
      <c r="D1646" s="102" t="s">
        <v>8905</v>
      </c>
      <c r="E1646" s="102"/>
      <c r="F1646" s="92">
        <v>3792</v>
      </c>
      <c r="G1646" s="92">
        <f t="shared" si="26"/>
        <v>10458711.700000005</v>
      </c>
    </row>
    <row r="1647" spans="1:7" x14ac:dyDescent="0.2">
      <c r="A1647" s="106"/>
      <c r="B1647" s="102" t="s">
        <v>1147</v>
      </c>
      <c r="C1647" s="103">
        <v>46051</v>
      </c>
      <c r="D1647" s="102" t="s">
        <v>8906</v>
      </c>
      <c r="E1647" s="102"/>
      <c r="F1647" s="92">
        <v>788</v>
      </c>
      <c r="G1647" s="92">
        <f t="shared" si="26"/>
        <v>10459499.700000005</v>
      </c>
    </row>
    <row r="1648" spans="1:7" x14ac:dyDescent="0.2">
      <c r="A1648" s="106"/>
      <c r="B1648" s="102" t="s">
        <v>1147</v>
      </c>
      <c r="C1648" s="103">
        <v>46051</v>
      </c>
      <c r="D1648" s="102" t="s">
        <v>8906</v>
      </c>
      <c r="E1648" s="102"/>
      <c r="F1648" s="92">
        <v>3497.2</v>
      </c>
      <c r="G1648" s="92">
        <f t="shared" si="26"/>
        <v>10462996.900000004</v>
      </c>
    </row>
    <row r="1649" spans="1:7" x14ac:dyDescent="0.2">
      <c r="A1649" s="106"/>
      <c r="B1649" s="102" t="s">
        <v>1147</v>
      </c>
      <c r="C1649" s="103">
        <v>46051</v>
      </c>
      <c r="D1649" s="102" t="s">
        <v>8906</v>
      </c>
      <c r="E1649" s="102"/>
      <c r="F1649" s="92">
        <v>2622.9</v>
      </c>
      <c r="G1649" s="92">
        <f t="shared" si="26"/>
        <v>10465619.800000004</v>
      </c>
    </row>
    <row r="1650" spans="1:7" x14ac:dyDescent="0.2">
      <c r="A1650" s="106"/>
      <c r="B1650" s="102" t="s">
        <v>1147</v>
      </c>
      <c r="C1650" s="103">
        <v>46051</v>
      </c>
      <c r="D1650" s="102" t="s">
        <v>8906</v>
      </c>
      <c r="E1650" s="102"/>
      <c r="F1650" s="92">
        <v>6775.3</v>
      </c>
      <c r="G1650" s="92">
        <f t="shared" si="26"/>
        <v>10472395.100000005</v>
      </c>
    </row>
    <row r="1651" spans="1:7" x14ac:dyDescent="0.2">
      <c r="A1651" s="106"/>
      <c r="B1651" s="102" t="s">
        <v>1147</v>
      </c>
      <c r="C1651" s="103">
        <v>46051</v>
      </c>
      <c r="D1651" s="102" t="s">
        <v>8906</v>
      </c>
      <c r="E1651" s="102"/>
      <c r="F1651" s="92">
        <v>474</v>
      </c>
      <c r="G1651" s="92">
        <f t="shared" si="26"/>
        <v>10472869.100000005</v>
      </c>
    </row>
    <row r="1652" spans="1:7" x14ac:dyDescent="0.2">
      <c r="A1652" s="106"/>
      <c r="B1652" s="102" t="s">
        <v>1147</v>
      </c>
      <c r="C1652" s="103">
        <v>46051</v>
      </c>
      <c r="D1652" s="102" t="s">
        <v>8906</v>
      </c>
      <c r="E1652" s="102"/>
      <c r="F1652" s="92">
        <v>-967.9</v>
      </c>
      <c r="G1652" s="92">
        <f t="shared" si="26"/>
        <v>10471901.200000005</v>
      </c>
    </row>
    <row r="1653" spans="1:7" x14ac:dyDescent="0.2">
      <c r="A1653" s="106"/>
      <c r="B1653" s="102" t="s">
        <v>1147</v>
      </c>
      <c r="C1653" s="103">
        <v>46051</v>
      </c>
      <c r="D1653" s="102" t="s">
        <v>8907</v>
      </c>
      <c r="E1653" s="102"/>
      <c r="F1653" s="92">
        <v>37.840000000000003</v>
      </c>
      <c r="G1653" s="92">
        <f t="shared" si="26"/>
        <v>10471939.040000005</v>
      </c>
    </row>
    <row r="1654" spans="1:7" x14ac:dyDescent="0.2">
      <c r="A1654" s="106"/>
      <c r="B1654" s="102" t="s">
        <v>1147</v>
      </c>
      <c r="C1654" s="103">
        <v>46051</v>
      </c>
      <c r="D1654" s="102" t="s">
        <v>8907</v>
      </c>
      <c r="E1654" s="102"/>
      <c r="F1654" s="92">
        <v>12240.2</v>
      </c>
      <c r="G1654" s="92">
        <f t="shared" si="26"/>
        <v>10484179.240000004</v>
      </c>
    </row>
    <row r="1655" spans="1:7" x14ac:dyDescent="0.2">
      <c r="A1655" s="106"/>
      <c r="B1655" s="102" t="s">
        <v>1147</v>
      </c>
      <c r="C1655" s="103">
        <v>46051</v>
      </c>
      <c r="D1655" s="102" t="s">
        <v>8907</v>
      </c>
      <c r="E1655" s="102"/>
      <c r="F1655" s="92">
        <v>437.15</v>
      </c>
      <c r="G1655" s="92">
        <f t="shared" si="26"/>
        <v>10484616.390000004</v>
      </c>
    </row>
    <row r="1656" spans="1:7" x14ac:dyDescent="0.2">
      <c r="A1656" s="106"/>
      <c r="B1656" s="102" t="s">
        <v>1147</v>
      </c>
      <c r="C1656" s="103">
        <v>46051</v>
      </c>
      <c r="D1656" s="102" t="s">
        <v>8907</v>
      </c>
      <c r="E1656" s="102"/>
      <c r="F1656" s="92">
        <v>3497.2</v>
      </c>
      <c r="G1656" s="92">
        <f t="shared" si="26"/>
        <v>10488113.590000004</v>
      </c>
    </row>
    <row r="1657" spans="1:7" x14ac:dyDescent="0.2">
      <c r="A1657" s="106"/>
      <c r="B1657" s="102" t="s">
        <v>1147</v>
      </c>
      <c r="C1657" s="103">
        <v>46051</v>
      </c>
      <c r="D1657" s="102" t="s">
        <v>8907</v>
      </c>
      <c r="E1657" s="102"/>
      <c r="F1657" s="92">
        <v>654</v>
      </c>
      <c r="G1657" s="92">
        <f t="shared" si="26"/>
        <v>10488767.590000004</v>
      </c>
    </row>
    <row r="1658" spans="1:7" x14ac:dyDescent="0.2">
      <c r="A1658" s="106"/>
      <c r="B1658" s="102" t="s">
        <v>1147</v>
      </c>
      <c r="C1658" s="103">
        <v>46051</v>
      </c>
      <c r="D1658" s="102" t="s">
        <v>8908</v>
      </c>
      <c r="E1658" s="102"/>
      <c r="F1658" s="92">
        <v>11152.82</v>
      </c>
      <c r="G1658" s="92">
        <f t="shared" si="26"/>
        <v>10499920.410000004</v>
      </c>
    </row>
    <row r="1659" spans="1:7" x14ac:dyDescent="0.2">
      <c r="A1659" s="106"/>
      <c r="B1659" s="102" t="s">
        <v>1147</v>
      </c>
      <c r="C1659" s="103">
        <v>46051</v>
      </c>
      <c r="D1659" s="102" t="s">
        <v>8908</v>
      </c>
      <c r="E1659" s="102"/>
      <c r="F1659" s="92">
        <v>2389.46</v>
      </c>
      <c r="G1659" s="92">
        <f t="shared" si="26"/>
        <v>10502309.870000005</v>
      </c>
    </row>
    <row r="1660" spans="1:7" x14ac:dyDescent="0.2">
      <c r="A1660" s="106"/>
      <c r="B1660" s="102" t="s">
        <v>1147</v>
      </c>
      <c r="C1660" s="103">
        <v>46051</v>
      </c>
      <c r="D1660" s="102" t="s">
        <v>8908</v>
      </c>
      <c r="E1660" s="102"/>
      <c r="F1660" s="92">
        <v>1129.55</v>
      </c>
      <c r="G1660" s="92">
        <f t="shared" si="26"/>
        <v>10503439.420000006</v>
      </c>
    </row>
    <row r="1661" spans="1:7" x14ac:dyDescent="0.2">
      <c r="A1661" s="106"/>
      <c r="B1661" s="102" t="s">
        <v>1147</v>
      </c>
      <c r="C1661" s="103">
        <v>46051</v>
      </c>
      <c r="D1661" s="102" t="s">
        <v>8908</v>
      </c>
      <c r="E1661" s="102"/>
      <c r="F1661" s="92">
        <v>3752.73</v>
      </c>
      <c r="G1661" s="92">
        <f t="shared" si="26"/>
        <v>10507192.150000006</v>
      </c>
    </row>
    <row r="1662" spans="1:7" x14ac:dyDescent="0.2">
      <c r="A1662" s="106"/>
      <c r="B1662" s="102" t="s">
        <v>1147</v>
      </c>
      <c r="C1662" s="103">
        <v>46051</v>
      </c>
      <c r="D1662" s="102" t="s">
        <v>8908</v>
      </c>
      <c r="E1662" s="102"/>
      <c r="F1662" s="92">
        <v>87.2</v>
      </c>
      <c r="G1662" s="92">
        <f t="shared" si="26"/>
        <v>10507279.350000005</v>
      </c>
    </row>
    <row r="1663" spans="1:7" x14ac:dyDescent="0.2">
      <c r="A1663" s="106"/>
      <c r="B1663" s="102" t="s">
        <v>1147</v>
      </c>
      <c r="C1663" s="103">
        <v>46051</v>
      </c>
      <c r="D1663" s="102" t="s">
        <v>8908</v>
      </c>
      <c r="E1663" s="102"/>
      <c r="F1663" s="92">
        <v>49.92</v>
      </c>
      <c r="G1663" s="92">
        <f t="shared" si="26"/>
        <v>10507329.270000005</v>
      </c>
    </row>
    <row r="1664" spans="1:7" x14ac:dyDescent="0.2">
      <c r="A1664" s="106"/>
      <c r="B1664" s="102" t="s">
        <v>1147</v>
      </c>
      <c r="C1664" s="103">
        <v>46051</v>
      </c>
      <c r="D1664" s="102" t="s">
        <v>8908</v>
      </c>
      <c r="E1664" s="102"/>
      <c r="F1664" s="92">
        <v>67.52</v>
      </c>
      <c r="G1664" s="92">
        <f t="shared" si="26"/>
        <v>10507396.790000005</v>
      </c>
    </row>
    <row r="1665" spans="1:7" x14ac:dyDescent="0.2">
      <c r="A1665" s="106"/>
      <c r="B1665" s="102" t="s">
        <v>1147</v>
      </c>
      <c r="C1665" s="103">
        <v>46051</v>
      </c>
      <c r="D1665" s="102" t="s">
        <v>8908</v>
      </c>
      <c r="E1665" s="102"/>
      <c r="F1665" s="92">
        <v>54.32</v>
      </c>
      <c r="G1665" s="92">
        <f t="shared" si="26"/>
        <v>10507451.110000005</v>
      </c>
    </row>
    <row r="1666" spans="1:7" x14ac:dyDescent="0.2">
      <c r="A1666" s="106"/>
      <c r="B1666" s="102" t="s">
        <v>1147</v>
      </c>
      <c r="C1666" s="103">
        <v>46051</v>
      </c>
      <c r="D1666" s="102" t="s">
        <v>8908</v>
      </c>
      <c r="E1666" s="102"/>
      <c r="F1666" s="92">
        <v>97.02</v>
      </c>
      <c r="G1666" s="92">
        <f t="shared" si="26"/>
        <v>10507548.130000005</v>
      </c>
    </row>
    <row r="1667" spans="1:7" x14ac:dyDescent="0.2">
      <c r="A1667" s="106"/>
      <c r="B1667" s="102" t="s">
        <v>1147</v>
      </c>
      <c r="C1667" s="103">
        <v>46051</v>
      </c>
      <c r="D1667" s="102" t="s">
        <v>8908</v>
      </c>
      <c r="E1667" s="102"/>
      <c r="F1667" s="92">
        <v>2495.2600000000002</v>
      </c>
      <c r="G1667" s="92">
        <f t="shared" si="26"/>
        <v>10510043.390000004</v>
      </c>
    </row>
    <row r="1668" spans="1:7" x14ac:dyDescent="0.2">
      <c r="A1668" s="106"/>
      <c r="B1668" s="102" t="s">
        <v>1147</v>
      </c>
      <c r="C1668" s="103">
        <v>46051</v>
      </c>
      <c r="D1668" s="102" t="s">
        <v>8908</v>
      </c>
      <c r="E1668" s="102"/>
      <c r="F1668" s="92">
        <v>1620.51</v>
      </c>
      <c r="G1668" s="92">
        <f t="shared" si="26"/>
        <v>10511663.900000004</v>
      </c>
    </row>
    <row r="1669" spans="1:7" x14ac:dyDescent="0.2">
      <c r="A1669" s="106"/>
      <c r="B1669" s="102" t="s">
        <v>1147</v>
      </c>
      <c r="C1669" s="103">
        <v>46051</v>
      </c>
      <c r="D1669" s="102" t="s">
        <v>8908</v>
      </c>
      <c r="E1669" s="102"/>
      <c r="F1669" s="92">
        <v>410.28</v>
      </c>
      <c r="G1669" s="92">
        <f t="shared" si="26"/>
        <v>10512074.180000003</v>
      </c>
    </row>
    <row r="1670" spans="1:7" x14ac:dyDescent="0.2">
      <c r="A1670" s="106"/>
      <c r="B1670" s="102" t="s">
        <v>1147</v>
      </c>
      <c r="C1670" s="103">
        <v>46051</v>
      </c>
      <c r="D1670" s="102" t="s">
        <v>8908</v>
      </c>
      <c r="E1670" s="102"/>
      <c r="F1670" s="92">
        <v>410.28</v>
      </c>
      <c r="G1670" s="92">
        <f t="shared" si="26"/>
        <v>10512484.460000003</v>
      </c>
    </row>
    <row r="1671" spans="1:7" x14ac:dyDescent="0.2">
      <c r="A1671" s="106"/>
      <c r="B1671" s="102" t="s">
        <v>1147</v>
      </c>
      <c r="C1671" s="103">
        <v>46051</v>
      </c>
      <c r="D1671" s="102" t="s">
        <v>8908</v>
      </c>
      <c r="E1671" s="102"/>
      <c r="F1671" s="92">
        <v>350.8</v>
      </c>
      <c r="G1671" s="92">
        <f t="shared" si="26"/>
        <v>10512835.260000004</v>
      </c>
    </row>
    <row r="1672" spans="1:7" x14ac:dyDescent="0.2">
      <c r="A1672" s="106"/>
      <c r="B1672" s="102" t="s">
        <v>1147</v>
      </c>
      <c r="C1672" s="103">
        <v>46051</v>
      </c>
      <c r="D1672" s="102" t="s">
        <v>8908</v>
      </c>
      <c r="E1672" s="102"/>
      <c r="F1672" s="92">
        <v>350.8</v>
      </c>
      <c r="G1672" s="92">
        <f t="shared" si="26"/>
        <v>10513186.060000004</v>
      </c>
    </row>
    <row r="1673" spans="1:7" x14ac:dyDescent="0.2">
      <c r="A1673" s="106"/>
      <c r="B1673" s="102" t="s">
        <v>1147</v>
      </c>
      <c r="C1673" s="103">
        <v>46051</v>
      </c>
      <c r="D1673" s="102" t="s">
        <v>8908</v>
      </c>
      <c r="E1673" s="102"/>
      <c r="F1673" s="92">
        <v>1407.15</v>
      </c>
      <c r="G1673" s="92">
        <f t="shared" si="26"/>
        <v>10514593.210000005</v>
      </c>
    </row>
    <row r="1674" spans="1:7" x14ac:dyDescent="0.2">
      <c r="A1674" s="106"/>
      <c r="B1674" s="102" t="s">
        <v>1147</v>
      </c>
      <c r="C1674" s="103">
        <v>46051</v>
      </c>
      <c r="D1674" s="102" t="s">
        <v>8908</v>
      </c>
      <c r="E1674" s="102"/>
      <c r="F1674" s="92">
        <v>6029.41</v>
      </c>
      <c r="G1674" s="92">
        <f t="shared" si="26"/>
        <v>10520622.620000005</v>
      </c>
    </row>
    <row r="1675" spans="1:7" x14ac:dyDescent="0.2">
      <c r="A1675" s="106"/>
      <c r="B1675" s="102" t="s">
        <v>1147</v>
      </c>
      <c r="C1675" s="103">
        <v>46051</v>
      </c>
      <c r="D1675" s="102" t="s">
        <v>8909</v>
      </c>
      <c r="E1675" s="102"/>
      <c r="F1675" s="92">
        <v>3506.72</v>
      </c>
      <c r="G1675" s="92">
        <f t="shared" si="26"/>
        <v>10524129.340000005</v>
      </c>
    </row>
    <row r="1676" spans="1:7" x14ac:dyDescent="0.2">
      <c r="A1676" s="106"/>
      <c r="B1676" s="102" t="s">
        <v>1147</v>
      </c>
      <c r="C1676" s="103">
        <v>46051</v>
      </c>
      <c r="D1676" s="102" t="s">
        <v>8909</v>
      </c>
      <c r="E1676" s="102"/>
      <c r="F1676" s="92">
        <v>1690.47</v>
      </c>
      <c r="G1676" s="92">
        <f t="shared" si="26"/>
        <v>10525819.810000006</v>
      </c>
    </row>
    <row r="1677" spans="1:7" x14ac:dyDescent="0.2">
      <c r="A1677" s="106"/>
      <c r="B1677" s="102" t="s">
        <v>1147</v>
      </c>
      <c r="C1677" s="103">
        <v>46051</v>
      </c>
      <c r="D1677" s="102" t="s">
        <v>8909</v>
      </c>
      <c r="E1677" s="102"/>
      <c r="F1677" s="92">
        <v>1137.08</v>
      </c>
      <c r="G1677" s="92">
        <f t="shared" ref="G1677:G1709" si="27">G1676+F1677</f>
        <v>10526956.890000006</v>
      </c>
    </row>
    <row r="1678" spans="1:7" x14ac:dyDescent="0.2">
      <c r="A1678" s="106"/>
      <c r="B1678" s="102" t="s">
        <v>1147</v>
      </c>
      <c r="C1678" s="103">
        <v>46051</v>
      </c>
      <c r="D1678" s="102" t="s">
        <v>8909</v>
      </c>
      <c r="E1678" s="102"/>
      <c r="F1678" s="92">
        <v>2013.6</v>
      </c>
      <c r="G1678" s="92">
        <f t="shared" si="27"/>
        <v>10528970.490000006</v>
      </c>
    </row>
    <row r="1679" spans="1:7" x14ac:dyDescent="0.2">
      <c r="A1679" s="106"/>
      <c r="B1679" s="102" t="s">
        <v>306</v>
      </c>
      <c r="C1679" s="103">
        <v>46051</v>
      </c>
      <c r="D1679" s="102" t="s">
        <v>8910</v>
      </c>
      <c r="E1679" s="102" t="s">
        <v>8736</v>
      </c>
      <c r="F1679" s="92">
        <v>-347.5</v>
      </c>
      <c r="G1679" s="92">
        <f t="shared" si="27"/>
        <v>10528622.990000006</v>
      </c>
    </row>
    <row r="1680" spans="1:7" x14ac:dyDescent="0.2">
      <c r="A1680" s="106"/>
      <c r="B1680" s="102" t="s">
        <v>306</v>
      </c>
      <c r="C1680" s="103">
        <v>46051</v>
      </c>
      <c r="D1680" s="102" t="s">
        <v>8911</v>
      </c>
      <c r="E1680" s="102" t="s">
        <v>2286</v>
      </c>
      <c r="F1680" s="92">
        <v>-4720</v>
      </c>
      <c r="G1680" s="92">
        <f t="shared" si="27"/>
        <v>10523902.990000006</v>
      </c>
    </row>
    <row r="1681" spans="1:7" x14ac:dyDescent="0.2">
      <c r="A1681" s="106"/>
      <c r="B1681" s="102" t="s">
        <v>306</v>
      </c>
      <c r="C1681" s="103">
        <v>46051</v>
      </c>
      <c r="D1681" s="102" t="s">
        <v>8912</v>
      </c>
      <c r="E1681" s="102" t="s">
        <v>2393</v>
      </c>
      <c r="F1681" s="92">
        <v>-10.24</v>
      </c>
      <c r="G1681" s="92">
        <f t="shared" si="27"/>
        <v>10523892.750000006</v>
      </c>
    </row>
    <row r="1682" spans="1:7" x14ac:dyDescent="0.2">
      <c r="A1682" s="106"/>
      <c r="B1682" s="102" t="s">
        <v>306</v>
      </c>
      <c r="C1682" s="103">
        <v>46051</v>
      </c>
      <c r="D1682" s="102" t="s">
        <v>8913</v>
      </c>
      <c r="E1682" s="102" t="s">
        <v>8868</v>
      </c>
      <c r="F1682" s="92">
        <v>-11478.99</v>
      </c>
      <c r="G1682" s="92">
        <f t="shared" si="27"/>
        <v>10512413.760000005</v>
      </c>
    </row>
    <row r="1683" spans="1:7" x14ac:dyDescent="0.2">
      <c r="A1683" s="106"/>
      <c r="B1683" s="102" t="s">
        <v>306</v>
      </c>
      <c r="C1683" s="103">
        <v>46051</v>
      </c>
      <c r="D1683" s="102" t="s">
        <v>8914</v>
      </c>
      <c r="E1683" s="102" t="s">
        <v>8673</v>
      </c>
      <c r="F1683" s="92">
        <v>-1350.56</v>
      </c>
      <c r="G1683" s="92">
        <f t="shared" si="27"/>
        <v>10511063.200000005</v>
      </c>
    </row>
    <row r="1684" spans="1:7" x14ac:dyDescent="0.2">
      <c r="A1684" s="106"/>
      <c r="B1684" s="102" t="s">
        <v>306</v>
      </c>
      <c r="C1684" s="103">
        <v>46051</v>
      </c>
      <c r="D1684" s="102" t="s">
        <v>8915</v>
      </c>
      <c r="E1684" s="102" t="s">
        <v>8631</v>
      </c>
      <c r="F1684" s="92">
        <v>-13647.26</v>
      </c>
      <c r="G1684" s="92">
        <f t="shared" si="27"/>
        <v>10497415.940000005</v>
      </c>
    </row>
    <row r="1685" spans="1:7" x14ac:dyDescent="0.2">
      <c r="A1685" s="106"/>
      <c r="B1685" s="102" t="s">
        <v>306</v>
      </c>
      <c r="C1685" s="103">
        <v>46051</v>
      </c>
      <c r="D1685" s="102" t="s">
        <v>8915</v>
      </c>
      <c r="E1685" s="102" t="s">
        <v>8631</v>
      </c>
      <c r="F1685" s="92">
        <v>-2251.6999999999998</v>
      </c>
      <c r="G1685" s="92">
        <f t="shared" si="27"/>
        <v>10495164.240000006</v>
      </c>
    </row>
    <row r="1686" spans="1:7" x14ac:dyDescent="0.2">
      <c r="A1686" s="106"/>
      <c r="B1686" s="102" t="s">
        <v>306</v>
      </c>
      <c r="C1686" s="103">
        <v>46051</v>
      </c>
      <c r="D1686" s="102" t="s">
        <v>8915</v>
      </c>
      <c r="E1686" s="102" t="s">
        <v>8631</v>
      </c>
      <c r="F1686" s="92">
        <v>-998.58</v>
      </c>
      <c r="G1686" s="92">
        <f t="shared" si="27"/>
        <v>10494165.660000006</v>
      </c>
    </row>
    <row r="1687" spans="1:7" x14ac:dyDescent="0.2">
      <c r="A1687" s="106"/>
      <c r="B1687" s="102" t="s">
        <v>306</v>
      </c>
      <c r="C1687" s="103">
        <v>46051</v>
      </c>
      <c r="D1687" s="102" t="s">
        <v>8915</v>
      </c>
      <c r="E1687" s="102" t="s">
        <v>8631</v>
      </c>
      <c r="F1687" s="92">
        <v>-665.72</v>
      </c>
      <c r="G1687" s="92">
        <f t="shared" si="27"/>
        <v>10493499.940000005</v>
      </c>
    </row>
    <row r="1688" spans="1:7" x14ac:dyDescent="0.2">
      <c r="A1688" s="106"/>
      <c r="B1688" s="102" t="s">
        <v>306</v>
      </c>
      <c r="C1688" s="103">
        <v>46051</v>
      </c>
      <c r="D1688" s="102" t="s">
        <v>8915</v>
      </c>
      <c r="E1688" s="102" t="s">
        <v>8631</v>
      </c>
      <c r="F1688" s="92">
        <v>-1693.6</v>
      </c>
      <c r="G1688" s="92">
        <f t="shared" si="27"/>
        <v>10491806.340000005</v>
      </c>
    </row>
    <row r="1689" spans="1:7" x14ac:dyDescent="0.2">
      <c r="A1689" s="106"/>
      <c r="B1689" s="102" t="s">
        <v>309</v>
      </c>
      <c r="C1689" s="103">
        <v>46051</v>
      </c>
      <c r="D1689" s="102" t="s">
        <v>8916</v>
      </c>
      <c r="E1689" s="102" t="s">
        <v>762</v>
      </c>
      <c r="F1689" s="92">
        <v>1350.56</v>
      </c>
      <c r="G1689" s="92">
        <f t="shared" si="27"/>
        <v>10493156.900000006</v>
      </c>
    </row>
    <row r="1690" spans="1:7" x14ac:dyDescent="0.2">
      <c r="A1690" s="106"/>
      <c r="B1690" s="102" t="s">
        <v>309</v>
      </c>
      <c r="C1690" s="103">
        <v>46051</v>
      </c>
      <c r="D1690" s="102" t="s">
        <v>8917</v>
      </c>
      <c r="E1690" s="102" t="s">
        <v>8747</v>
      </c>
      <c r="F1690" s="92">
        <v>17328.3</v>
      </c>
      <c r="G1690" s="92">
        <f t="shared" si="27"/>
        <v>10510485.200000007</v>
      </c>
    </row>
    <row r="1691" spans="1:7" x14ac:dyDescent="0.2">
      <c r="A1691" s="106"/>
      <c r="B1691" s="102" t="s">
        <v>309</v>
      </c>
      <c r="C1691" s="103">
        <v>46051</v>
      </c>
      <c r="D1691" s="102" t="s">
        <v>8917</v>
      </c>
      <c r="E1691" s="102" t="s">
        <v>8747</v>
      </c>
      <c r="F1691" s="92">
        <v>2251.6999999999998</v>
      </c>
      <c r="G1691" s="92">
        <f t="shared" si="27"/>
        <v>10512736.900000006</v>
      </c>
    </row>
    <row r="1692" spans="1:7" x14ac:dyDescent="0.2">
      <c r="A1692" s="106"/>
      <c r="B1692" s="102" t="s">
        <v>309</v>
      </c>
      <c r="C1692" s="103">
        <v>46051</v>
      </c>
      <c r="D1692" s="102" t="s">
        <v>8917</v>
      </c>
      <c r="E1692" s="102" t="s">
        <v>8747</v>
      </c>
      <c r="F1692" s="92">
        <v>1018.16</v>
      </c>
      <c r="G1692" s="92">
        <f t="shared" si="27"/>
        <v>10513755.060000006</v>
      </c>
    </row>
    <row r="1693" spans="1:7" x14ac:dyDescent="0.2">
      <c r="A1693" s="106"/>
      <c r="B1693" s="102" t="s">
        <v>309</v>
      </c>
      <c r="C1693" s="103">
        <v>46051</v>
      </c>
      <c r="D1693" s="102" t="s">
        <v>8917</v>
      </c>
      <c r="E1693" s="102" t="s">
        <v>8747</v>
      </c>
      <c r="F1693" s="92">
        <v>665.72</v>
      </c>
      <c r="G1693" s="92">
        <f t="shared" si="27"/>
        <v>10514420.780000007</v>
      </c>
    </row>
    <row r="1694" spans="1:7" x14ac:dyDescent="0.2">
      <c r="A1694" s="106"/>
      <c r="B1694" s="102" t="s">
        <v>309</v>
      </c>
      <c r="C1694" s="103">
        <v>46051</v>
      </c>
      <c r="D1694" s="102" t="s">
        <v>8917</v>
      </c>
      <c r="E1694" s="102" t="s">
        <v>8747</v>
      </c>
      <c r="F1694" s="92">
        <v>2598.4</v>
      </c>
      <c r="G1694" s="92">
        <f t="shared" si="27"/>
        <v>10517019.180000007</v>
      </c>
    </row>
    <row r="1695" spans="1:7" x14ac:dyDescent="0.2">
      <c r="A1695" s="106"/>
      <c r="B1695" s="102" t="s">
        <v>1147</v>
      </c>
      <c r="C1695" s="103">
        <v>46052</v>
      </c>
      <c r="D1695" s="102" t="s">
        <v>8918</v>
      </c>
      <c r="E1695" s="102"/>
      <c r="F1695" s="92">
        <v>1848</v>
      </c>
      <c r="G1695" s="92">
        <f t="shared" si="27"/>
        <v>10518867.180000007</v>
      </c>
    </row>
    <row r="1696" spans="1:7" x14ac:dyDescent="0.2">
      <c r="A1696" s="106"/>
      <c r="B1696" s="102" t="s">
        <v>1147</v>
      </c>
      <c r="C1696" s="103">
        <v>46052</v>
      </c>
      <c r="D1696" s="102" t="s">
        <v>8918</v>
      </c>
      <c r="E1696" s="102"/>
      <c r="F1696" s="92">
        <v>2310</v>
      </c>
      <c r="G1696" s="92">
        <f t="shared" si="27"/>
        <v>10521177.180000007</v>
      </c>
    </row>
    <row r="1697" spans="1:7" x14ac:dyDescent="0.2">
      <c r="A1697" s="106"/>
      <c r="B1697" s="102" t="s">
        <v>306</v>
      </c>
      <c r="C1697" s="103">
        <v>46052</v>
      </c>
      <c r="D1697" s="102" t="s">
        <v>8919</v>
      </c>
      <c r="E1697" s="102" t="s">
        <v>8826</v>
      </c>
      <c r="F1697" s="92">
        <v>-8245.3799999999992</v>
      </c>
      <c r="G1697" s="92">
        <f t="shared" si="27"/>
        <v>10512931.800000006</v>
      </c>
    </row>
    <row r="1698" spans="1:7" x14ac:dyDescent="0.2">
      <c r="A1698" s="106"/>
      <c r="B1698" s="102" t="s">
        <v>306</v>
      </c>
      <c r="C1698" s="103">
        <v>46053</v>
      </c>
      <c r="D1698" s="102" t="s">
        <v>8920</v>
      </c>
      <c r="E1698" s="102" t="s">
        <v>8619</v>
      </c>
      <c r="F1698" s="92">
        <v>-1435.7</v>
      </c>
      <c r="G1698" s="92">
        <f t="shared" si="27"/>
        <v>10511496.100000007</v>
      </c>
    </row>
    <row r="1699" spans="1:7" x14ac:dyDescent="0.2">
      <c r="A1699" s="106"/>
      <c r="B1699" s="102" t="s">
        <v>306</v>
      </c>
      <c r="C1699" s="103">
        <v>46053</v>
      </c>
      <c r="D1699" s="102" t="s">
        <v>8920</v>
      </c>
      <c r="E1699" s="102" t="s">
        <v>8619</v>
      </c>
      <c r="F1699" s="92">
        <v>-596.4</v>
      </c>
      <c r="G1699" s="92">
        <f t="shared" si="27"/>
        <v>10510899.700000007</v>
      </c>
    </row>
    <row r="1700" spans="1:7" x14ac:dyDescent="0.2">
      <c r="A1700" s="106"/>
      <c r="B1700" s="102" t="s">
        <v>306</v>
      </c>
      <c r="C1700" s="103">
        <v>46053</v>
      </c>
      <c r="D1700" s="102" t="s">
        <v>8920</v>
      </c>
      <c r="E1700" s="102" t="s">
        <v>8619</v>
      </c>
      <c r="F1700" s="92">
        <v>-717.85</v>
      </c>
      <c r="G1700" s="92">
        <f t="shared" si="27"/>
        <v>10510181.850000007</v>
      </c>
    </row>
    <row r="1701" spans="1:7" x14ac:dyDescent="0.2">
      <c r="A1701" s="106"/>
      <c r="B1701" s="102" t="s">
        <v>306</v>
      </c>
      <c r="C1701" s="103">
        <v>46053</v>
      </c>
      <c r="D1701" s="102" t="s">
        <v>8920</v>
      </c>
      <c r="E1701" s="102" t="s">
        <v>8619</v>
      </c>
      <c r="F1701" s="92">
        <v>-397.6</v>
      </c>
      <c r="G1701" s="92">
        <f t="shared" si="27"/>
        <v>10509784.250000007</v>
      </c>
    </row>
    <row r="1702" spans="1:7" x14ac:dyDescent="0.2">
      <c r="A1702" s="106"/>
      <c r="B1702" s="102" t="s">
        <v>306</v>
      </c>
      <c r="C1702" s="103">
        <v>46053</v>
      </c>
      <c r="D1702" s="102" t="s">
        <v>8920</v>
      </c>
      <c r="E1702" s="102" t="s">
        <v>8619</v>
      </c>
      <c r="F1702" s="92">
        <v>-397.6</v>
      </c>
      <c r="G1702" s="92">
        <f t="shared" si="27"/>
        <v>10509386.650000008</v>
      </c>
    </row>
    <row r="1703" spans="1:7" x14ac:dyDescent="0.2">
      <c r="A1703" s="106"/>
      <c r="B1703" s="102" t="s">
        <v>309</v>
      </c>
      <c r="C1703" s="103">
        <v>46053</v>
      </c>
      <c r="D1703" s="102" t="s">
        <v>8921</v>
      </c>
      <c r="E1703" s="102" t="s">
        <v>620</v>
      </c>
      <c r="F1703" s="92">
        <v>1435.7</v>
      </c>
      <c r="G1703" s="92">
        <f t="shared" si="27"/>
        <v>10510822.350000007</v>
      </c>
    </row>
    <row r="1704" spans="1:7" x14ac:dyDescent="0.2">
      <c r="A1704" s="106"/>
      <c r="B1704" s="102" t="s">
        <v>309</v>
      </c>
      <c r="C1704" s="103">
        <v>46053</v>
      </c>
      <c r="D1704" s="102" t="s">
        <v>8921</v>
      </c>
      <c r="E1704" s="102" t="s">
        <v>620</v>
      </c>
      <c r="F1704" s="92">
        <v>596.4</v>
      </c>
      <c r="G1704" s="92">
        <f t="shared" si="27"/>
        <v>10511418.750000007</v>
      </c>
    </row>
    <row r="1705" spans="1:7" x14ac:dyDescent="0.2">
      <c r="A1705" s="106"/>
      <c r="B1705" s="102" t="s">
        <v>309</v>
      </c>
      <c r="C1705" s="103">
        <v>46053</v>
      </c>
      <c r="D1705" s="102" t="s">
        <v>8921</v>
      </c>
      <c r="E1705" s="102" t="s">
        <v>620</v>
      </c>
      <c r="F1705" s="92">
        <v>717.85</v>
      </c>
      <c r="G1705" s="92">
        <f t="shared" si="27"/>
        <v>10512136.600000007</v>
      </c>
    </row>
    <row r="1706" spans="1:7" x14ac:dyDescent="0.2">
      <c r="A1706" s="106"/>
      <c r="B1706" s="102" t="s">
        <v>309</v>
      </c>
      <c r="C1706" s="103">
        <v>46053</v>
      </c>
      <c r="D1706" s="102" t="s">
        <v>8921</v>
      </c>
      <c r="E1706" s="102" t="s">
        <v>620</v>
      </c>
      <c r="F1706" s="92">
        <v>397.6</v>
      </c>
      <c r="G1706" s="92">
        <f t="shared" si="27"/>
        <v>10512534.200000007</v>
      </c>
    </row>
    <row r="1707" spans="1:7" x14ac:dyDescent="0.2">
      <c r="A1707" s="106"/>
      <c r="B1707" s="102" t="s">
        <v>309</v>
      </c>
      <c r="C1707" s="103">
        <v>46053</v>
      </c>
      <c r="D1707" s="102" t="s">
        <v>8921</v>
      </c>
      <c r="E1707" s="102" t="s">
        <v>620</v>
      </c>
      <c r="F1707" s="92">
        <v>397.6</v>
      </c>
      <c r="G1707" s="92">
        <f t="shared" si="27"/>
        <v>10512931.800000006</v>
      </c>
    </row>
    <row r="1708" spans="1:7" x14ac:dyDescent="0.2">
      <c r="A1708" s="106"/>
      <c r="B1708" s="102" t="s">
        <v>309</v>
      </c>
      <c r="C1708" s="103">
        <v>46053</v>
      </c>
      <c r="D1708" s="102" t="s">
        <v>8922</v>
      </c>
      <c r="E1708" s="102" t="s">
        <v>604</v>
      </c>
      <c r="F1708" s="92">
        <v>274.2</v>
      </c>
      <c r="G1708" s="92">
        <f t="shared" si="27"/>
        <v>10513206.000000006</v>
      </c>
    </row>
    <row r="1709" spans="1:7" x14ac:dyDescent="0.2">
      <c r="A1709" s="106"/>
      <c r="B1709" s="102" t="s">
        <v>309</v>
      </c>
      <c r="C1709" s="103">
        <v>46053</v>
      </c>
      <c r="D1709" s="102" t="s">
        <v>8922</v>
      </c>
      <c r="E1709" s="102" t="s">
        <v>604</v>
      </c>
      <c r="F1709" s="92">
        <v>36</v>
      </c>
      <c r="G1709" s="92">
        <f t="shared" si="27"/>
        <v>10513242.000000006</v>
      </c>
    </row>
    <row r="1710" spans="1:7" x14ac:dyDescent="0.2">
      <c r="A1710" s="107" t="s">
        <v>566</v>
      </c>
      <c r="B1710" s="108"/>
      <c r="C1710" s="109"/>
      <c r="D1710" s="108"/>
      <c r="E1710" s="108"/>
      <c r="F1710" s="94">
        <f>SUM(F12:F1709)</f>
        <v>6124222.0399999944</v>
      </c>
      <c r="G1710" s="94">
        <f>G1709</f>
        <v>10513242.000000006</v>
      </c>
    </row>
    <row r="1711" spans="1:7" x14ac:dyDescent="0.2">
      <c r="A1711" s="110" t="s">
        <v>54</v>
      </c>
      <c r="B1711" s="108"/>
      <c r="C1711" s="109"/>
      <c r="D1711" s="108"/>
      <c r="E1711" s="108"/>
      <c r="F1711" s="94">
        <f>SUM(F11,F1710)</f>
        <v>6124222.0399999944</v>
      </c>
      <c r="G1711" s="94">
        <f>G11+G1710</f>
        <v>10513242.000000006</v>
      </c>
    </row>
    <row r="1712" spans="1:7" x14ac:dyDescent="0.2">
      <c r="A1712" s="93" t="s">
        <v>58</v>
      </c>
      <c r="B1712" s="108"/>
      <c r="C1712" s="109"/>
      <c r="D1712" s="108"/>
      <c r="E1712" s="108"/>
      <c r="F1712" s="94">
        <f>SUM(F10,F1711)</f>
        <v>6124222.0399999944</v>
      </c>
      <c r="G1712" s="94">
        <f>G10+G1711</f>
        <v>10513242.000000006</v>
      </c>
    </row>
    <row r="1713" spans="1:7" x14ac:dyDescent="0.2">
      <c r="A1713" s="96" t="s">
        <v>59</v>
      </c>
      <c r="B1713" s="99"/>
      <c r="C1713" s="111"/>
      <c r="D1713" s="99"/>
      <c r="E1713" s="99"/>
      <c r="F1713" s="97">
        <f>0+0+0+F1712</f>
        <v>6124222.0399999944</v>
      </c>
      <c r="G1713" s="97">
        <f>0+0+0+G1712</f>
        <v>10513242.000000006</v>
      </c>
    </row>
    <row r="1714" spans="1:7" x14ac:dyDescent="0.2">
      <c r="A1714" s="99" t="s">
        <v>88</v>
      </c>
      <c r="B1714" s="99"/>
      <c r="C1714" s="111"/>
      <c r="D1714" s="99"/>
      <c r="E1714" s="99"/>
      <c r="F1714" s="97">
        <f>F1713+0+0</f>
        <v>6124222.0399999944</v>
      </c>
      <c r="G1714" s="97">
        <f>G1713+0+0</f>
        <v>10513242.000000006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C09C-05E3-4B33-8AC5-89EE543B6B05}">
  <dimension ref="A1:O155"/>
  <sheetViews>
    <sheetView workbookViewId="0">
      <selection activeCell="E26" sqref="E26"/>
    </sheetView>
  </sheetViews>
  <sheetFormatPr defaultColWidth="9.1640625" defaultRowHeight="11.25" x14ac:dyDescent="0.2"/>
  <cols>
    <col min="1" max="2" width="9.1640625" style="29"/>
    <col min="3" max="3" width="21.33203125" style="29" customWidth="1"/>
    <col min="4" max="4" width="30.1640625" style="29" customWidth="1"/>
    <col min="5" max="5" width="15.5" style="29" customWidth="1"/>
    <col min="6" max="6" width="35.33203125" style="29" customWidth="1"/>
    <col min="7" max="7" width="9.1640625" style="29"/>
    <col min="8" max="8" width="23.5" style="29" customWidth="1"/>
    <col min="9" max="11" width="9.1640625" style="29"/>
    <col min="12" max="12" width="14" style="29" bestFit="1" customWidth="1"/>
    <col min="13" max="13" width="9.1640625" style="29"/>
    <col min="14" max="14" width="12" style="29" customWidth="1"/>
    <col min="15" max="15" width="20" style="29" customWidth="1"/>
    <col min="16" max="16384" width="9.1640625" style="29"/>
  </cols>
  <sheetData>
    <row r="1" spans="1:15" ht="15.75" x14ac:dyDescent="0.25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</row>
    <row r="2" spans="1:15" ht="15.75" x14ac:dyDescent="0.25">
      <c r="A2" s="161" t="s">
        <v>1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1:15" ht="18" x14ac:dyDescent="0.25">
      <c r="A3" s="162" t="s">
        <v>8933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5" ht="18" x14ac:dyDescent="0.25">
      <c r="A4" s="162" t="s">
        <v>8322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</row>
    <row r="5" spans="1:15" ht="18" x14ac:dyDescent="0.25">
      <c r="A5" s="162" t="s">
        <v>3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</row>
    <row r="6" spans="1:15" ht="18" x14ac:dyDescent="0.25">
      <c r="A6" s="162" t="s">
        <v>4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</row>
    <row r="7" spans="1:15" x14ac:dyDescent="0.2">
      <c r="A7" s="85" t="s">
        <v>5</v>
      </c>
      <c r="B7" s="85" t="s">
        <v>292</v>
      </c>
      <c r="C7" s="85" t="s">
        <v>293</v>
      </c>
      <c r="D7" s="85" t="s">
        <v>294</v>
      </c>
      <c r="E7" s="85" t="s">
        <v>295</v>
      </c>
      <c r="F7" s="85" t="s">
        <v>8934</v>
      </c>
      <c r="G7" s="85" t="s">
        <v>8935</v>
      </c>
      <c r="H7" s="85" t="s">
        <v>8936</v>
      </c>
      <c r="I7" s="85" t="s">
        <v>8937</v>
      </c>
      <c r="J7" s="85" t="s">
        <v>3546</v>
      </c>
      <c r="K7" s="85" t="s">
        <v>8938</v>
      </c>
      <c r="L7" s="86" t="s">
        <v>6</v>
      </c>
    </row>
    <row r="8" spans="1:15" x14ac:dyDescent="0.2">
      <c r="A8" s="87" t="s">
        <v>8328</v>
      </c>
      <c r="B8" s="87"/>
      <c r="C8" s="100"/>
      <c r="D8" s="87"/>
      <c r="E8" s="87"/>
      <c r="F8" s="87"/>
      <c r="G8" s="87"/>
      <c r="H8" s="87"/>
      <c r="I8" s="87"/>
      <c r="J8" s="87"/>
      <c r="K8" s="87"/>
      <c r="L8" s="88"/>
    </row>
    <row r="9" spans="1:15" x14ac:dyDescent="0.2">
      <c r="A9" s="89" t="s">
        <v>8342</v>
      </c>
      <c r="B9" s="87"/>
      <c r="C9" s="100"/>
      <c r="D9" s="87"/>
      <c r="E9" s="87"/>
      <c r="F9" s="87"/>
      <c r="G9" s="87"/>
      <c r="H9" s="87"/>
      <c r="I9" s="87"/>
      <c r="J9" s="87"/>
      <c r="K9" s="87"/>
      <c r="L9" s="88"/>
    </row>
    <row r="10" spans="1:15" x14ac:dyDescent="0.2">
      <c r="A10" s="90" t="s">
        <v>8351</v>
      </c>
      <c r="B10" s="87"/>
      <c r="C10" s="100"/>
      <c r="D10" s="87"/>
      <c r="E10" s="87"/>
      <c r="F10" s="87"/>
      <c r="G10" s="87"/>
      <c r="H10" s="87"/>
      <c r="I10" s="87"/>
      <c r="J10" s="87"/>
      <c r="K10" s="87"/>
      <c r="L10" s="88"/>
      <c r="N10" s="29">
        <v>0</v>
      </c>
    </row>
    <row r="11" spans="1:15" x14ac:dyDescent="0.2">
      <c r="A11" s="125" t="s">
        <v>8352</v>
      </c>
      <c r="B11" s="126"/>
      <c r="C11" s="127"/>
      <c r="D11" s="126"/>
      <c r="E11" s="87"/>
      <c r="F11" s="87"/>
      <c r="G11" s="87"/>
      <c r="H11" s="87"/>
      <c r="I11" s="87"/>
      <c r="J11" s="87"/>
      <c r="K11" s="87"/>
      <c r="L11" s="88"/>
      <c r="N11" s="29" t="s">
        <v>292</v>
      </c>
    </row>
    <row r="12" spans="1:15" x14ac:dyDescent="0.2">
      <c r="A12" s="123"/>
      <c r="B12" s="102" t="s">
        <v>500</v>
      </c>
      <c r="C12" s="103">
        <v>45839</v>
      </c>
      <c r="D12" s="102" t="s">
        <v>609</v>
      </c>
      <c r="E12" s="102"/>
      <c r="F12" s="102" t="s">
        <v>610</v>
      </c>
      <c r="G12" s="102" t="s">
        <v>8939</v>
      </c>
      <c r="H12" s="102" t="s">
        <v>8940</v>
      </c>
      <c r="I12" s="102" t="s">
        <v>8941</v>
      </c>
      <c r="J12" s="102" t="s">
        <v>8942</v>
      </c>
      <c r="K12" s="102" t="s">
        <v>8942</v>
      </c>
      <c r="L12" s="92">
        <v>6083.65</v>
      </c>
      <c r="N12" s="29" t="s">
        <v>500</v>
      </c>
      <c r="O12" s="101">
        <f>SUMIF(B:B,N12,L:L)</f>
        <v>2619838.6699999995</v>
      </c>
    </row>
    <row r="13" spans="1:15" x14ac:dyDescent="0.2">
      <c r="A13" s="123"/>
      <c r="B13" s="102" t="s">
        <v>500</v>
      </c>
      <c r="C13" s="103">
        <v>45839</v>
      </c>
      <c r="D13" s="102" t="s">
        <v>595</v>
      </c>
      <c r="E13" s="102"/>
      <c r="F13" s="102" t="s">
        <v>596</v>
      </c>
      <c r="G13" s="102" t="s">
        <v>8939</v>
      </c>
      <c r="H13" s="102" t="s">
        <v>8940</v>
      </c>
      <c r="I13" s="102" t="s">
        <v>3660</v>
      </c>
      <c r="J13" s="102" t="s">
        <v>8943</v>
      </c>
      <c r="K13" s="102" t="s">
        <v>8943</v>
      </c>
      <c r="L13" s="92">
        <v>12463.65</v>
      </c>
      <c r="N13" s="29" t="s">
        <v>297</v>
      </c>
      <c r="O13" s="101">
        <f>SUMIF(B:B,N13,L:L)</f>
        <v>18605.75</v>
      </c>
    </row>
    <row r="14" spans="1:15" x14ac:dyDescent="0.2">
      <c r="A14" s="123"/>
      <c r="B14" s="102" t="s">
        <v>500</v>
      </c>
      <c r="C14" s="103">
        <v>45839</v>
      </c>
      <c r="D14" s="102" t="s">
        <v>588</v>
      </c>
      <c r="E14" s="102"/>
      <c r="F14" s="102" t="s">
        <v>587</v>
      </c>
      <c r="G14" s="102" t="s">
        <v>8939</v>
      </c>
      <c r="H14" s="102" t="s">
        <v>8940</v>
      </c>
      <c r="I14" s="102" t="s">
        <v>3612</v>
      </c>
      <c r="J14" s="102" t="s">
        <v>8944</v>
      </c>
      <c r="K14" s="102" t="s">
        <v>8944</v>
      </c>
      <c r="L14" s="92">
        <v>2609.63</v>
      </c>
      <c r="N14" s="29" t="s">
        <v>309</v>
      </c>
      <c r="O14" s="101">
        <f>SUMIF(B:B,N14,L:L)</f>
        <v>1421.1399999999999</v>
      </c>
    </row>
    <row r="15" spans="1:15" x14ac:dyDescent="0.2">
      <c r="A15" s="123"/>
      <c r="B15" s="102" t="s">
        <v>500</v>
      </c>
      <c r="C15" s="103">
        <v>45839</v>
      </c>
      <c r="D15" s="102" t="s">
        <v>577</v>
      </c>
      <c r="E15" s="102"/>
      <c r="F15" s="102" t="s">
        <v>571</v>
      </c>
      <c r="G15" s="102" t="s">
        <v>8939</v>
      </c>
      <c r="H15" s="102" t="s">
        <v>8940</v>
      </c>
      <c r="I15" s="102" t="s">
        <v>3581</v>
      </c>
      <c r="J15" s="102" t="s">
        <v>8945</v>
      </c>
      <c r="K15" s="102" t="s">
        <v>8945</v>
      </c>
      <c r="L15" s="92">
        <v>10311.030000000001</v>
      </c>
    </row>
    <row r="16" spans="1:15" x14ac:dyDescent="0.2">
      <c r="A16" s="123"/>
      <c r="B16" s="102" t="s">
        <v>500</v>
      </c>
      <c r="C16" s="103">
        <v>45839</v>
      </c>
      <c r="D16" s="102" t="s">
        <v>575</v>
      </c>
      <c r="E16" s="102"/>
      <c r="F16" s="102" t="s">
        <v>576</v>
      </c>
      <c r="G16" s="102" t="s">
        <v>8939</v>
      </c>
      <c r="H16" s="102" t="s">
        <v>8940</v>
      </c>
      <c r="I16" s="102" t="s">
        <v>3574</v>
      </c>
      <c r="J16" s="102" t="s">
        <v>8946</v>
      </c>
      <c r="K16" s="102" t="s">
        <v>8946</v>
      </c>
      <c r="L16" s="92">
        <v>848</v>
      </c>
    </row>
    <row r="17" spans="1:12" x14ac:dyDescent="0.2">
      <c r="A17" s="123"/>
      <c r="B17" s="102" t="s">
        <v>500</v>
      </c>
      <c r="C17" s="103">
        <v>45839</v>
      </c>
      <c r="D17" s="102" t="s">
        <v>589</v>
      </c>
      <c r="E17" s="102"/>
      <c r="F17" s="102" t="s">
        <v>590</v>
      </c>
      <c r="G17" s="102" t="s">
        <v>8939</v>
      </c>
      <c r="H17" s="102" t="s">
        <v>8940</v>
      </c>
      <c r="I17" s="102" t="s">
        <v>8947</v>
      </c>
      <c r="J17" s="102" t="s">
        <v>8948</v>
      </c>
      <c r="K17" s="102" t="s">
        <v>8948</v>
      </c>
      <c r="L17" s="92">
        <v>386.87</v>
      </c>
    </row>
    <row r="18" spans="1:12" x14ac:dyDescent="0.2">
      <c r="A18" s="123"/>
      <c r="B18" s="102" t="s">
        <v>500</v>
      </c>
      <c r="C18" s="103">
        <v>45839</v>
      </c>
      <c r="D18" s="102" t="s">
        <v>573</v>
      </c>
      <c r="E18" s="102"/>
      <c r="F18" s="102" t="s">
        <v>574</v>
      </c>
      <c r="G18" s="102" t="s">
        <v>8939</v>
      </c>
      <c r="H18" s="102" t="s">
        <v>8940</v>
      </c>
      <c r="I18" s="102" t="s">
        <v>3571</v>
      </c>
      <c r="J18" s="102" t="s">
        <v>8949</v>
      </c>
      <c r="K18" s="102" t="s">
        <v>8949</v>
      </c>
      <c r="L18" s="92">
        <v>893.18</v>
      </c>
    </row>
    <row r="19" spans="1:12" x14ac:dyDescent="0.2">
      <c r="A19" s="123"/>
      <c r="B19" s="102" t="s">
        <v>500</v>
      </c>
      <c r="C19" s="103">
        <v>45839</v>
      </c>
      <c r="D19" s="102" t="s">
        <v>572</v>
      </c>
      <c r="E19" s="102"/>
      <c r="F19" s="102" t="s">
        <v>571</v>
      </c>
      <c r="G19" s="102" t="s">
        <v>8939</v>
      </c>
      <c r="H19" s="102" t="s">
        <v>8940</v>
      </c>
      <c r="I19" s="102" t="s">
        <v>3554</v>
      </c>
      <c r="J19" s="102" t="s">
        <v>8945</v>
      </c>
      <c r="K19" s="102" t="s">
        <v>8945</v>
      </c>
      <c r="L19" s="92">
        <v>3554.96</v>
      </c>
    </row>
    <row r="20" spans="1:12" x14ac:dyDescent="0.2">
      <c r="A20" s="123"/>
      <c r="B20" s="102" t="s">
        <v>500</v>
      </c>
      <c r="C20" s="103">
        <v>45839</v>
      </c>
      <c r="D20" s="102" t="s">
        <v>578</v>
      </c>
      <c r="E20" s="102"/>
      <c r="F20" s="102" t="s">
        <v>579</v>
      </c>
      <c r="G20" s="102" t="s">
        <v>8939</v>
      </c>
      <c r="H20" s="102" t="s">
        <v>8940</v>
      </c>
      <c r="I20" s="102" t="s">
        <v>3597</v>
      </c>
      <c r="J20" s="102" t="s">
        <v>8950</v>
      </c>
      <c r="K20" s="102" t="s">
        <v>8950</v>
      </c>
      <c r="L20" s="92">
        <v>980.95</v>
      </c>
    </row>
    <row r="21" spans="1:12" x14ac:dyDescent="0.2">
      <c r="A21" s="123"/>
      <c r="B21" s="102" t="s">
        <v>500</v>
      </c>
      <c r="C21" s="103">
        <v>45839</v>
      </c>
      <c r="D21" s="102" t="s">
        <v>605</v>
      </c>
      <c r="E21" s="102"/>
      <c r="F21" s="102" t="s">
        <v>606</v>
      </c>
      <c r="G21" s="102" t="s">
        <v>8939</v>
      </c>
      <c r="H21" s="102" t="s">
        <v>8940</v>
      </c>
      <c r="I21" s="102" t="s">
        <v>8951</v>
      </c>
      <c r="J21" s="102" t="s">
        <v>8952</v>
      </c>
      <c r="K21" s="102" t="s">
        <v>8952</v>
      </c>
      <c r="L21" s="92">
        <v>10748.91</v>
      </c>
    </row>
    <row r="22" spans="1:12" x14ac:dyDescent="0.2">
      <c r="A22" s="123"/>
      <c r="B22" s="102" t="s">
        <v>500</v>
      </c>
      <c r="C22" s="103">
        <v>45839</v>
      </c>
      <c r="D22" s="102" t="s">
        <v>607</v>
      </c>
      <c r="E22" s="102"/>
      <c r="F22" s="102" t="s">
        <v>608</v>
      </c>
      <c r="G22" s="102" t="s">
        <v>8939</v>
      </c>
      <c r="H22" s="102" t="s">
        <v>8940</v>
      </c>
      <c r="I22" s="102" t="s">
        <v>8953</v>
      </c>
      <c r="J22" s="102" t="s">
        <v>8954</v>
      </c>
      <c r="K22" s="102" t="s">
        <v>8954</v>
      </c>
      <c r="L22" s="92">
        <v>345</v>
      </c>
    </row>
    <row r="23" spans="1:12" x14ac:dyDescent="0.2">
      <c r="A23" s="123"/>
      <c r="B23" s="102" t="s">
        <v>500</v>
      </c>
      <c r="C23" s="103">
        <v>45839</v>
      </c>
      <c r="D23" s="102" t="s">
        <v>586</v>
      </c>
      <c r="E23" s="102"/>
      <c r="F23" s="102" t="s">
        <v>587</v>
      </c>
      <c r="G23" s="102" t="s">
        <v>8939</v>
      </c>
      <c r="H23" s="102" t="s">
        <v>8940</v>
      </c>
      <c r="I23" s="102" t="s">
        <v>8955</v>
      </c>
      <c r="J23" s="102" t="s">
        <v>8944</v>
      </c>
      <c r="K23" s="102" t="s">
        <v>8944</v>
      </c>
      <c r="L23" s="92">
        <v>1277.06</v>
      </c>
    </row>
    <row r="24" spans="1:12" x14ac:dyDescent="0.2">
      <c r="A24" s="123"/>
      <c r="B24" s="102" t="s">
        <v>500</v>
      </c>
      <c r="C24" s="103">
        <v>45839</v>
      </c>
      <c r="D24" s="102" t="s">
        <v>570</v>
      </c>
      <c r="E24" s="102"/>
      <c r="F24" s="102" t="s">
        <v>571</v>
      </c>
      <c r="G24" s="102" t="s">
        <v>8939</v>
      </c>
      <c r="H24" s="102" t="s">
        <v>8940</v>
      </c>
      <c r="I24" s="102" t="s">
        <v>8956</v>
      </c>
      <c r="J24" s="102" t="s">
        <v>8957</v>
      </c>
      <c r="K24" s="102" t="s">
        <v>8957</v>
      </c>
      <c r="L24" s="92">
        <v>78.61</v>
      </c>
    </row>
    <row r="25" spans="1:12" x14ac:dyDescent="0.2">
      <c r="A25" s="123"/>
      <c r="B25" s="102" t="s">
        <v>500</v>
      </c>
      <c r="C25" s="103">
        <v>45839</v>
      </c>
      <c r="D25" s="102" t="s">
        <v>580</v>
      </c>
      <c r="E25" s="102"/>
      <c r="F25" s="102" t="s">
        <v>581</v>
      </c>
      <c r="G25" s="102" t="s">
        <v>8939</v>
      </c>
      <c r="H25" s="102" t="s">
        <v>8940</v>
      </c>
      <c r="I25" s="102" t="s">
        <v>3599</v>
      </c>
      <c r="J25" s="102" t="s">
        <v>8958</v>
      </c>
      <c r="K25" s="102" t="s">
        <v>8958</v>
      </c>
      <c r="L25" s="92">
        <v>541.70000000000005</v>
      </c>
    </row>
    <row r="26" spans="1:12" x14ac:dyDescent="0.2">
      <c r="A26" s="123"/>
      <c r="B26" s="102" t="s">
        <v>500</v>
      </c>
      <c r="C26" s="103">
        <v>45839</v>
      </c>
      <c r="D26" s="102" t="s">
        <v>593</v>
      </c>
      <c r="E26" s="102"/>
      <c r="F26" s="102" t="s">
        <v>594</v>
      </c>
      <c r="G26" s="102" t="s">
        <v>8939</v>
      </c>
      <c r="H26" s="102" t="s">
        <v>8940</v>
      </c>
      <c r="I26" s="102" t="s">
        <v>3635</v>
      </c>
      <c r="J26" s="102" t="s">
        <v>8959</v>
      </c>
      <c r="K26" s="102" t="s">
        <v>8959</v>
      </c>
      <c r="L26" s="92">
        <v>8127.55</v>
      </c>
    </row>
    <row r="27" spans="1:12" x14ac:dyDescent="0.2">
      <c r="A27" s="123"/>
      <c r="B27" s="102" t="s">
        <v>500</v>
      </c>
      <c r="C27" s="103">
        <v>45839</v>
      </c>
      <c r="D27" s="102" t="s">
        <v>597</v>
      </c>
      <c r="E27" s="102"/>
      <c r="F27" s="102" t="s">
        <v>598</v>
      </c>
      <c r="G27" s="102" t="s">
        <v>8939</v>
      </c>
      <c r="H27" s="102" t="s">
        <v>8940</v>
      </c>
      <c r="I27" s="102" t="s">
        <v>8960</v>
      </c>
      <c r="J27" s="102" t="s">
        <v>8961</v>
      </c>
      <c r="K27" s="102" t="s">
        <v>8961</v>
      </c>
      <c r="L27" s="92">
        <v>787.36</v>
      </c>
    </row>
    <row r="28" spans="1:12" x14ac:dyDescent="0.2">
      <c r="A28" s="123"/>
      <c r="B28" s="102" t="s">
        <v>500</v>
      </c>
      <c r="C28" s="103">
        <v>45839</v>
      </c>
      <c r="D28" s="102" t="s">
        <v>611</v>
      </c>
      <c r="E28" s="102"/>
      <c r="F28" s="102" t="s">
        <v>612</v>
      </c>
      <c r="G28" s="102" t="s">
        <v>8939</v>
      </c>
      <c r="H28" s="102" t="s">
        <v>8940</v>
      </c>
      <c r="I28" s="102" t="s">
        <v>8962</v>
      </c>
      <c r="J28" s="102" t="s">
        <v>8963</v>
      </c>
      <c r="K28" s="102" t="s">
        <v>8963</v>
      </c>
      <c r="L28" s="92">
        <v>127</v>
      </c>
    </row>
    <row r="29" spans="1:12" x14ac:dyDescent="0.2">
      <c r="A29" s="123"/>
      <c r="B29" s="102" t="s">
        <v>500</v>
      </c>
      <c r="C29" s="103">
        <v>45839</v>
      </c>
      <c r="D29" s="102" t="s">
        <v>584</v>
      </c>
      <c r="E29" s="102"/>
      <c r="F29" s="102" t="s">
        <v>585</v>
      </c>
      <c r="G29" s="102" t="s">
        <v>8939</v>
      </c>
      <c r="H29" s="102" t="s">
        <v>8940</v>
      </c>
      <c r="I29" s="102" t="s">
        <v>8964</v>
      </c>
      <c r="J29" s="102" t="s">
        <v>8965</v>
      </c>
      <c r="K29" s="102" t="s">
        <v>8965</v>
      </c>
      <c r="L29" s="92">
        <v>28372.9</v>
      </c>
    </row>
    <row r="30" spans="1:12" x14ac:dyDescent="0.2">
      <c r="A30" s="123"/>
      <c r="B30" s="102" t="s">
        <v>500</v>
      </c>
      <c r="C30" s="103">
        <v>45839</v>
      </c>
      <c r="D30" s="102" t="s">
        <v>591</v>
      </c>
      <c r="E30" s="102"/>
      <c r="F30" s="102" t="s">
        <v>592</v>
      </c>
      <c r="G30" s="102" t="s">
        <v>8939</v>
      </c>
      <c r="H30" s="102" t="s">
        <v>8940</v>
      </c>
      <c r="I30" s="102" t="s">
        <v>3627</v>
      </c>
      <c r="J30" s="102" t="s">
        <v>8966</v>
      </c>
      <c r="K30" s="102" t="s">
        <v>8966</v>
      </c>
      <c r="L30" s="92">
        <v>23478.33</v>
      </c>
    </row>
    <row r="31" spans="1:12" x14ac:dyDescent="0.2">
      <c r="A31" s="123"/>
      <c r="B31" s="102" t="s">
        <v>500</v>
      </c>
      <c r="C31" s="103">
        <v>45839</v>
      </c>
      <c r="D31" s="102" t="s">
        <v>582</v>
      </c>
      <c r="E31" s="102"/>
      <c r="F31" s="102" t="s">
        <v>583</v>
      </c>
      <c r="G31" s="102" t="s">
        <v>8939</v>
      </c>
      <c r="H31" s="102" t="s">
        <v>8940</v>
      </c>
      <c r="I31" s="102" t="s">
        <v>8967</v>
      </c>
      <c r="J31" s="102" t="s">
        <v>8968</v>
      </c>
      <c r="K31" s="102" t="s">
        <v>8968</v>
      </c>
      <c r="L31" s="92">
        <v>3300.55</v>
      </c>
    </row>
    <row r="32" spans="1:12" x14ac:dyDescent="0.2">
      <c r="A32" s="123"/>
      <c r="B32" s="102" t="s">
        <v>297</v>
      </c>
      <c r="C32" s="103">
        <v>45842</v>
      </c>
      <c r="D32" s="102" t="s">
        <v>8969</v>
      </c>
      <c r="E32" s="102" t="s">
        <v>602</v>
      </c>
      <c r="F32" s="102" t="s">
        <v>8970</v>
      </c>
      <c r="G32" s="102" t="s">
        <v>8939</v>
      </c>
      <c r="H32" s="102" t="s">
        <v>92</v>
      </c>
      <c r="I32" s="102"/>
      <c r="J32" s="102" t="s">
        <v>4345</v>
      </c>
      <c r="K32" s="102" t="s">
        <v>8971</v>
      </c>
      <c r="L32" s="92">
        <v>240.9</v>
      </c>
    </row>
    <row r="33" spans="1:12" x14ac:dyDescent="0.2">
      <c r="A33" s="123"/>
      <c r="B33" s="102" t="s">
        <v>297</v>
      </c>
      <c r="C33" s="103">
        <v>45842</v>
      </c>
      <c r="D33" s="102" t="s">
        <v>8969</v>
      </c>
      <c r="E33" s="102" t="s">
        <v>602</v>
      </c>
      <c r="F33" s="102" t="s">
        <v>8970</v>
      </c>
      <c r="G33" s="102" t="s">
        <v>8939</v>
      </c>
      <c r="H33" s="102" t="s">
        <v>92</v>
      </c>
      <c r="I33" s="102"/>
      <c r="J33" s="102" t="s">
        <v>4347</v>
      </c>
      <c r="K33" s="102" t="s">
        <v>8971</v>
      </c>
      <c r="L33" s="92">
        <v>1391.5</v>
      </c>
    </row>
    <row r="34" spans="1:12" x14ac:dyDescent="0.2">
      <c r="A34" s="123"/>
      <c r="B34" s="102" t="s">
        <v>500</v>
      </c>
      <c r="C34" s="103">
        <v>45845</v>
      </c>
      <c r="D34" s="102" t="s">
        <v>641</v>
      </c>
      <c r="E34" s="102"/>
      <c r="F34" s="102" t="s">
        <v>642</v>
      </c>
      <c r="G34" s="102" t="s">
        <v>8939</v>
      </c>
      <c r="H34" s="102" t="s">
        <v>8940</v>
      </c>
      <c r="I34" s="102" t="s">
        <v>3695</v>
      </c>
      <c r="J34" s="102" t="s">
        <v>8972</v>
      </c>
      <c r="K34" s="102" t="s">
        <v>8972</v>
      </c>
      <c r="L34" s="92">
        <v>207.44</v>
      </c>
    </row>
    <row r="35" spans="1:12" x14ac:dyDescent="0.2">
      <c r="A35" s="123"/>
      <c r="B35" s="102" t="s">
        <v>500</v>
      </c>
      <c r="C35" s="103">
        <v>45845</v>
      </c>
      <c r="D35" s="102" t="s">
        <v>638</v>
      </c>
      <c r="E35" s="102"/>
      <c r="F35" s="102" t="s">
        <v>592</v>
      </c>
      <c r="G35" s="102" t="s">
        <v>8939</v>
      </c>
      <c r="H35" s="102" t="s">
        <v>8940</v>
      </c>
      <c r="I35" s="102" t="s">
        <v>3692</v>
      </c>
      <c r="J35" s="102" t="s">
        <v>8966</v>
      </c>
      <c r="K35" s="102" t="s">
        <v>8966</v>
      </c>
      <c r="L35" s="92">
        <v>358.55</v>
      </c>
    </row>
    <row r="36" spans="1:12" x14ac:dyDescent="0.2">
      <c r="A36" s="123"/>
      <c r="B36" s="102" t="s">
        <v>500</v>
      </c>
      <c r="C36" s="103">
        <v>45845</v>
      </c>
      <c r="D36" s="102" t="s">
        <v>637</v>
      </c>
      <c r="E36" s="102"/>
      <c r="F36" s="102" t="s">
        <v>592</v>
      </c>
      <c r="G36" s="102" t="s">
        <v>8939</v>
      </c>
      <c r="H36" s="102" t="s">
        <v>8940</v>
      </c>
      <c r="I36" s="102" t="s">
        <v>8973</v>
      </c>
      <c r="J36" s="102" t="s">
        <v>8966</v>
      </c>
      <c r="K36" s="102" t="s">
        <v>8966</v>
      </c>
      <c r="L36" s="92">
        <v>27258.19</v>
      </c>
    </row>
    <row r="37" spans="1:12" x14ac:dyDescent="0.2">
      <c r="A37" s="123"/>
      <c r="B37" s="102" t="s">
        <v>500</v>
      </c>
      <c r="C37" s="103">
        <v>45845</v>
      </c>
      <c r="D37" s="102" t="s">
        <v>636</v>
      </c>
      <c r="E37" s="102"/>
      <c r="F37" s="102" t="s">
        <v>592</v>
      </c>
      <c r="G37" s="102" t="s">
        <v>8939</v>
      </c>
      <c r="H37" s="102" t="s">
        <v>8940</v>
      </c>
      <c r="I37" s="102" t="s">
        <v>8974</v>
      </c>
      <c r="J37" s="102" t="s">
        <v>8966</v>
      </c>
      <c r="K37" s="102" t="s">
        <v>8966</v>
      </c>
      <c r="L37" s="92">
        <v>7421.01</v>
      </c>
    </row>
    <row r="38" spans="1:12" x14ac:dyDescent="0.2">
      <c r="A38" s="123"/>
      <c r="B38" s="102" t="s">
        <v>500</v>
      </c>
      <c r="C38" s="103">
        <v>45845</v>
      </c>
      <c r="D38" s="102" t="s">
        <v>644</v>
      </c>
      <c r="E38" s="102"/>
      <c r="F38" s="102" t="s">
        <v>642</v>
      </c>
      <c r="G38" s="102" t="s">
        <v>8939</v>
      </c>
      <c r="H38" s="102" t="s">
        <v>8940</v>
      </c>
      <c r="I38" s="102" t="s">
        <v>3699</v>
      </c>
      <c r="J38" s="102" t="s">
        <v>8972</v>
      </c>
      <c r="K38" s="102" t="s">
        <v>8972</v>
      </c>
      <c r="L38" s="92">
        <v>518.72</v>
      </c>
    </row>
    <row r="39" spans="1:12" x14ac:dyDescent="0.2">
      <c r="A39" s="123"/>
      <c r="B39" s="102" t="s">
        <v>500</v>
      </c>
      <c r="C39" s="103">
        <v>45845</v>
      </c>
      <c r="D39" s="102" t="s">
        <v>646</v>
      </c>
      <c r="E39" s="102"/>
      <c r="F39" s="102" t="s">
        <v>642</v>
      </c>
      <c r="G39" s="102" t="s">
        <v>8939</v>
      </c>
      <c r="H39" s="102" t="s">
        <v>8940</v>
      </c>
      <c r="I39" s="102" t="s">
        <v>8975</v>
      </c>
      <c r="J39" s="102" t="s">
        <v>8972</v>
      </c>
      <c r="K39" s="102" t="s">
        <v>8972</v>
      </c>
      <c r="L39" s="92">
        <v>527.46</v>
      </c>
    </row>
    <row r="40" spans="1:12" x14ac:dyDescent="0.2">
      <c r="A40" s="123"/>
      <c r="B40" s="102" t="s">
        <v>500</v>
      </c>
      <c r="C40" s="103">
        <v>45845</v>
      </c>
      <c r="D40" s="102" t="s">
        <v>639</v>
      </c>
      <c r="E40" s="102"/>
      <c r="F40" s="102" t="s">
        <v>640</v>
      </c>
      <c r="G40" s="102" t="s">
        <v>8939</v>
      </c>
      <c r="H40" s="102" t="s">
        <v>8940</v>
      </c>
      <c r="I40" s="102" t="s">
        <v>3693</v>
      </c>
      <c r="J40" s="102" t="s">
        <v>8976</v>
      </c>
      <c r="K40" s="102" t="s">
        <v>8976</v>
      </c>
      <c r="L40" s="92">
        <v>6139.05</v>
      </c>
    </row>
    <row r="41" spans="1:12" x14ac:dyDescent="0.2">
      <c r="A41" s="123"/>
      <c r="B41" s="102" t="s">
        <v>500</v>
      </c>
      <c r="C41" s="103">
        <v>45845</v>
      </c>
      <c r="D41" s="102" t="s">
        <v>635</v>
      </c>
      <c r="E41" s="102"/>
      <c r="F41" s="102" t="s">
        <v>592</v>
      </c>
      <c r="G41" s="102" t="s">
        <v>8939</v>
      </c>
      <c r="H41" s="102" t="s">
        <v>8940</v>
      </c>
      <c r="I41" s="102" t="s">
        <v>8977</v>
      </c>
      <c r="J41" s="102" t="s">
        <v>8966</v>
      </c>
      <c r="K41" s="102" t="s">
        <v>8966</v>
      </c>
      <c r="L41" s="92">
        <v>1418.87</v>
      </c>
    </row>
    <row r="42" spans="1:12" x14ac:dyDescent="0.2">
      <c r="A42" s="123"/>
      <c r="B42" s="102" t="s">
        <v>500</v>
      </c>
      <c r="C42" s="103">
        <v>45845</v>
      </c>
      <c r="D42" s="102" t="s">
        <v>643</v>
      </c>
      <c r="E42" s="102"/>
      <c r="F42" s="102" t="s">
        <v>642</v>
      </c>
      <c r="G42" s="102" t="s">
        <v>8939</v>
      </c>
      <c r="H42" s="102" t="s">
        <v>8940</v>
      </c>
      <c r="I42" s="102" t="s">
        <v>3697</v>
      </c>
      <c r="J42" s="102" t="s">
        <v>8972</v>
      </c>
      <c r="K42" s="102" t="s">
        <v>8972</v>
      </c>
      <c r="L42" s="92">
        <v>570.62</v>
      </c>
    </row>
    <row r="43" spans="1:12" x14ac:dyDescent="0.2">
      <c r="A43" s="123"/>
      <c r="B43" s="102" t="s">
        <v>500</v>
      </c>
      <c r="C43" s="103">
        <v>45845</v>
      </c>
      <c r="D43" s="102" t="s">
        <v>645</v>
      </c>
      <c r="E43" s="102"/>
      <c r="F43" s="102" t="s">
        <v>642</v>
      </c>
      <c r="G43" s="102" t="s">
        <v>8939</v>
      </c>
      <c r="H43" s="102" t="s">
        <v>8940</v>
      </c>
      <c r="I43" s="102" t="s">
        <v>3700</v>
      </c>
      <c r="J43" s="102" t="s">
        <v>8972</v>
      </c>
      <c r="K43" s="102" t="s">
        <v>8972</v>
      </c>
      <c r="L43" s="92">
        <v>3038.69</v>
      </c>
    </row>
    <row r="44" spans="1:12" x14ac:dyDescent="0.2">
      <c r="A44" s="123"/>
      <c r="B44" s="102" t="s">
        <v>500</v>
      </c>
      <c r="C44" s="103">
        <v>45845</v>
      </c>
      <c r="D44" s="102" t="s">
        <v>634</v>
      </c>
      <c r="E44" s="102"/>
      <c r="F44" s="102" t="s">
        <v>592</v>
      </c>
      <c r="G44" s="102" t="s">
        <v>8939</v>
      </c>
      <c r="H44" s="102" t="s">
        <v>8940</v>
      </c>
      <c r="I44" s="102" t="s">
        <v>3673</v>
      </c>
      <c r="J44" s="102" t="s">
        <v>8966</v>
      </c>
      <c r="K44" s="102" t="s">
        <v>8966</v>
      </c>
      <c r="L44" s="92">
        <v>5111.26</v>
      </c>
    </row>
    <row r="45" spans="1:12" x14ac:dyDescent="0.2">
      <c r="A45" s="123"/>
      <c r="B45" s="102" t="s">
        <v>500</v>
      </c>
      <c r="C45" s="103">
        <v>45846</v>
      </c>
      <c r="D45" s="102" t="s">
        <v>648</v>
      </c>
      <c r="E45" s="102"/>
      <c r="F45" s="102" t="s">
        <v>642</v>
      </c>
      <c r="G45" s="102" t="s">
        <v>8939</v>
      </c>
      <c r="H45" s="102" t="s">
        <v>8940</v>
      </c>
      <c r="I45" s="102" t="s">
        <v>3709</v>
      </c>
      <c r="J45" s="102" t="s">
        <v>8972</v>
      </c>
      <c r="K45" s="102" t="s">
        <v>8972</v>
      </c>
      <c r="L45" s="92">
        <v>6013.29</v>
      </c>
    </row>
    <row r="46" spans="1:12" x14ac:dyDescent="0.2">
      <c r="A46" s="123"/>
      <c r="B46" s="102" t="s">
        <v>500</v>
      </c>
      <c r="C46" s="103">
        <v>45846</v>
      </c>
      <c r="D46" s="102" t="s">
        <v>665</v>
      </c>
      <c r="E46" s="102"/>
      <c r="F46" s="102" t="s">
        <v>664</v>
      </c>
      <c r="G46" s="102" t="s">
        <v>8939</v>
      </c>
      <c r="H46" s="102" t="s">
        <v>8940</v>
      </c>
      <c r="I46" s="102" t="s">
        <v>8978</v>
      </c>
      <c r="J46" s="102" t="s">
        <v>8979</v>
      </c>
      <c r="K46" s="102" t="s">
        <v>8979</v>
      </c>
      <c r="L46" s="92">
        <v>22343.02</v>
      </c>
    </row>
    <row r="47" spans="1:12" x14ac:dyDescent="0.2">
      <c r="A47" s="123"/>
      <c r="B47" s="102" t="s">
        <v>500</v>
      </c>
      <c r="C47" s="103">
        <v>45846</v>
      </c>
      <c r="D47" s="102" t="s">
        <v>650</v>
      </c>
      <c r="E47" s="102"/>
      <c r="F47" s="102" t="s">
        <v>640</v>
      </c>
      <c r="G47" s="102" t="s">
        <v>8939</v>
      </c>
      <c r="H47" s="102" t="s">
        <v>8940</v>
      </c>
      <c r="I47" s="102" t="s">
        <v>8980</v>
      </c>
      <c r="J47" s="102" t="s">
        <v>8976</v>
      </c>
      <c r="K47" s="102" t="s">
        <v>8976</v>
      </c>
      <c r="L47" s="92">
        <v>18175.810000000001</v>
      </c>
    </row>
    <row r="48" spans="1:12" x14ac:dyDescent="0.2">
      <c r="A48" s="123"/>
      <c r="B48" s="102" t="s">
        <v>500</v>
      </c>
      <c r="C48" s="103">
        <v>45846</v>
      </c>
      <c r="D48" s="102" t="s">
        <v>649</v>
      </c>
      <c r="E48" s="102"/>
      <c r="F48" s="102" t="s">
        <v>642</v>
      </c>
      <c r="G48" s="102" t="s">
        <v>8939</v>
      </c>
      <c r="H48" s="102" t="s">
        <v>8940</v>
      </c>
      <c r="I48" s="102" t="s">
        <v>8981</v>
      </c>
      <c r="J48" s="102" t="s">
        <v>8972</v>
      </c>
      <c r="K48" s="102" t="s">
        <v>8972</v>
      </c>
      <c r="L48" s="92">
        <v>436.38</v>
      </c>
    </row>
    <row r="49" spans="1:12" x14ac:dyDescent="0.2">
      <c r="A49" s="123"/>
      <c r="B49" s="102" t="s">
        <v>500</v>
      </c>
      <c r="C49" s="103">
        <v>45846</v>
      </c>
      <c r="D49" s="102" t="s">
        <v>663</v>
      </c>
      <c r="E49" s="102"/>
      <c r="F49" s="102" t="s">
        <v>664</v>
      </c>
      <c r="G49" s="102" t="s">
        <v>8939</v>
      </c>
      <c r="H49" s="102" t="s">
        <v>8940</v>
      </c>
      <c r="I49" s="102" t="s">
        <v>8982</v>
      </c>
      <c r="J49" s="102" t="s">
        <v>8979</v>
      </c>
      <c r="K49" s="102" t="s">
        <v>8979</v>
      </c>
      <c r="L49" s="92">
        <v>17439.66</v>
      </c>
    </row>
    <row r="50" spans="1:12" x14ac:dyDescent="0.2">
      <c r="A50" s="123"/>
      <c r="B50" s="102" t="s">
        <v>500</v>
      </c>
      <c r="C50" s="103">
        <v>45847</v>
      </c>
      <c r="D50" s="102" t="s">
        <v>667</v>
      </c>
      <c r="E50" s="102"/>
      <c r="F50" s="102" t="s">
        <v>592</v>
      </c>
      <c r="G50" s="102" t="s">
        <v>8939</v>
      </c>
      <c r="H50" s="102" t="s">
        <v>8940</v>
      </c>
      <c r="I50" s="102" t="s">
        <v>3798</v>
      </c>
      <c r="J50" s="102" t="s">
        <v>8966</v>
      </c>
      <c r="K50" s="102" t="s">
        <v>8966</v>
      </c>
      <c r="L50" s="92">
        <v>44426.080000000002</v>
      </c>
    </row>
    <row r="51" spans="1:12" x14ac:dyDescent="0.2">
      <c r="A51" s="123"/>
      <c r="B51" s="102" t="s">
        <v>500</v>
      </c>
      <c r="C51" s="103">
        <v>45847</v>
      </c>
      <c r="D51" s="102" t="s">
        <v>668</v>
      </c>
      <c r="E51" s="102"/>
      <c r="F51" s="102" t="s">
        <v>592</v>
      </c>
      <c r="G51" s="102" t="s">
        <v>8939</v>
      </c>
      <c r="H51" s="102" t="s">
        <v>8940</v>
      </c>
      <c r="I51" s="102" t="s">
        <v>3806</v>
      </c>
      <c r="J51" s="102" t="s">
        <v>8966</v>
      </c>
      <c r="K51" s="102" t="s">
        <v>8966</v>
      </c>
      <c r="L51" s="92">
        <v>43182.94</v>
      </c>
    </row>
    <row r="52" spans="1:12" x14ac:dyDescent="0.2">
      <c r="A52" s="123"/>
      <c r="B52" s="102" t="s">
        <v>500</v>
      </c>
      <c r="C52" s="103">
        <v>45847</v>
      </c>
      <c r="D52" s="102" t="s">
        <v>671</v>
      </c>
      <c r="E52" s="102"/>
      <c r="F52" s="102" t="s">
        <v>670</v>
      </c>
      <c r="G52" s="102" t="s">
        <v>8939</v>
      </c>
      <c r="H52" s="102" t="s">
        <v>8940</v>
      </c>
      <c r="I52" s="102" t="s">
        <v>3849</v>
      </c>
      <c r="J52" s="102" t="s">
        <v>8983</v>
      </c>
      <c r="K52" s="102" t="s">
        <v>8983</v>
      </c>
      <c r="L52" s="92">
        <v>783.96</v>
      </c>
    </row>
    <row r="53" spans="1:12" x14ac:dyDescent="0.2">
      <c r="A53" s="123"/>
      <c r="B53" s="102" t="s">
        <v>500</v>
      </c>
      <c r="C53" s="103">
        <v>45847</v>
      </c>
      <c r="D53" s="102" t="s">
        <v>669</v>
      </c>
      <c r="E53" s="102"/>
      <c r="F53" s="102" t="s">
        <v>670</v>
      </c>
      <c r="G53" s="102" t="s">
        <v>8939</v>
      </c>
      <c r="H53" s="102" t="s">
        <v>8940</v>
      </c>
      <c r="I53" s="102" t="s">
        <v>3834</v>
      </c>
      <c r="J53" s="102" t="s">
        <v>8983</v>
      </c>
      <c r="K53" s="102" t="s">
        <v>8983</v>
      </c>
      <c r="L53" s="92">
        <v>183269.71</v>
      </c>
    </row>
    <row r="54" spans="1:12" x14ac:dyDescent="0.2">
      <c r="A54" s="123"/>
      <c r="B54" s="102" t="s">
        <v>500</v>
      </c>
      <c r="C54" s="103">
        <v>45848</v>
      </c>
      <c r="D54" s="102" t="s">
        <v>677</v>
      </c>
      <c r="E54" s="102"/>
      <c r="F54" s="102" t="s">
        <v>678</v>
      </c>
      <c r="G54" s="102" t="s">
        <v>8939</v>
      </c>
      <c r="H54" s="102" t="s">
        <v>8940</v>
      </c>
      <c r="I54" s="102" t="s">
        <v>3910</v>
      </c>
      <c r="J54" s="102" t="s">
        <v>8984</v>
      </c>
      <c r="K54" s="102" t="s">
        <v>8984</v>
      </c>
      <c r="L54" s="92">
        <v>2004.76</v>
      </c>
    </row>
    <row r="55" spans="1:12" x14ac:dyDescent="0.2">
      <c r="A55" s="123"/>
      <c r="B55" s="102" t="s">
        <v>297</v>
      </c>
      <c r="C55" s="103">
        <v>45849</v>
      </c>
      <c r="D55" s="102" t="s">
        <v>8985</v>
      </c>
      <c r="E55" s="102" t="s">
        <v>620</v>
      </c>
      <c r="F55" s="102" t="s">
        <v>8970</v>
      </c>
      <c r="G55" s="102" t="s">
        <v>8939</v>
      </c>
      <c r="H55" s="102" t="s">
        <v>92</v>
      </c>
      <c r="I55" s="102"/>
      <c r="J55" s="102" t="s">
        <v>8986</v>
      </c>
      <c r="K55" s="102"/>
      <c r="L55" s="92">
        <v>312.8</v>
      </c>
    </row>
    <row r="56" spans="1:12" x14ac:dyDescent="0.2">
      <c r="A56" s="123"/>
      <c r="B56" s="102" t="s">
        <v>297</v>
      </c>
      <c r="C56" s="103">
        <v>45849</v>
      </c>
      <c r="D56" s="102" t="s">
        <v>8985</v>
      </c>
      <c r="E56" s="102" t="s">
        <v>620</v>
      </c>
      <c r="F56" s="102" t="s">
        <v>8970</v>
      </c>
      <c r="G56" s="102" t="s">
        <v>8939</v>
      </c>
      <c r="H56" s="102" t="s">
        <v>92</v>
      </c>
      <c r="I56" s="102"/>
      <c r="J56" s="102" t="s">
        <v>8987</v>
      </c>
      <c r="K56" s="102"/>
      <c r="L56" s="92">
        <v>74.75</v>
      </c>
    </row>
    <row r="57" spans="1:12" x14ac:dyDescent="0.2">
      <c r="A57" s="123"/>
      <c r="B57" s="102" t="s">
        <v>297</v>
      </c>
      <c r="C57" s="103">
        <v>45849</v>
      </c>
      <c r="D57" s="102" t="s">
        <v>8988</v>
      </c>
      <c r="E57" s="102" t="s">
        <v>620</v>
      </c>
      <c r="F57" s="102" t="s">
        <v>8970</v>
      </c>
      <c r="G57" s="102" t="s">
        <v>8939</v>
      </c>
      <c r="H57" s="102" t="s">
        <v>92</v>
      </c>
      <c r="I57" s="102"/>
      <c r="J57" s="102" t="s">
        <v>8989</v>
      </c>
      <c r="K57" s="102" t="s">
        <v>8990</v>
      </c>
      <c r="L57" s="92">
        <v>1880</v>
      </c>
    </row>
    <row r="58" spans="1:12" x14ac:dyDescent="0.2">
      <c r="A58" s="123"/>
      <c r="B58" s="102" t="s">
        <v>297</v>
      </c>
      <c r="C58" s="103">
        <v>45849</v>
      </c>
      <c r="D58" s="102" t="s">
        <v>8985</v>
      </c>
      <c r="E58" s="102" t="s">
        <v>620</v>
      </c>
      <c r="F58" s="102" t="s">
        <v>8970</v>
      </c>
      <c r="G58" s="102" t="s">
        <v>8939</v>
      </c>
      <c r="H58" s="102" t="s">
        <v>92</v>
      </c>
      <c r="I58" s="102"/>
      <c r="J58" s="102" t="s">
        <v>8991</v>
      </c>
      <c r="K58" s="102"/>
      <c r="L58" s="92">
        <v>97.75</v>
      </c>
    </row>
    <row r="59" spans="1:12" x14ac:dyDescent="0.2">
      <c r="A59" s="123"/>
      <c r="B59" s="102" t="s">
        <v>297</v>
      </c>
      <c r="C59" s="103">
        <v>45849</v>
      </c>
      <c r="D59" s="102" t="s">
        <v>8988</v>
      </c>
      <c r="E59" s="102" t="s">
        <v>620</v>
      </c>
      <c r="F59" s="102" t="s">
        <v>8970</v>
      </c>
      <c r="G59" s="102" t="s">
        <v>8939</v>
      </c>
      <c r="H59" s="102" t="s">
        <v>92</v>
      </c>
      <c r="I59" s="102"/>
      <c r="J59" s="102" t="s">
        <v>8992</v>
      </c>
      <c r="K59" s="102" t="s">
        <v>8990</v>
      </c>
      <c r="L59" s="92">
        <v>2320</v>
      </c>
    </row>
    <row r="60" spans="1:12" x14ac:dyDescent="0.2">
      <c r="A60" s="123"/>
      <c r="B60" s="102" t="s">
        <v>297</v>
      </c>
      <c r="C60" s="103">
        <v>45849</v>
      </c>
      <c r="D60" s="102" t="s">
        <v>8985</v>
      </c>
      <c r="E60" s="102" t="s">
        <v>620</v>
      </c>
      <c r="F60" s="102" t="s">
        <v>8970</v>
      </c>
      <c r="G60" s="102" t="s">
        <v>8939</v>
      </c>
      <c r="H60" s="102" t="s">
        <v>92</v>
      </c>
      <c r="I60" s="102"/>
      <c r="J60" s="102" t="s">
        <v>8993</v>
      </c>
      <c r="K60" s="102"/>
      <c r="L60" s="92">
        <v>327.75</v>
      </c>
    </row>
    <row r="61" spans="1:12" x14ac:dyDescent="0.2">
      <c r="A61" s="123"/>
      <c r="B61" s="102" t="s">
        <v>297</v>
      </c>
      <c r="C61" s="103">
        <v>45849</v>
      </c>
      <c r="D61" s="102" t="s">
        <v>8985</v>
      </c>
      <c r="E61" s="102" t="s">
        <v>620</v>
      </c>
      <c r="F61" s="102" t="s">
        <v>8970</v>
      </c>
      <c r="G61" s="102" t="s">
        <v>8939</v>
      </c>
      <c r="H61" s="102" t="s">
        <v>92</v>
      </c>
      <c r="I61" s="102"/>
      <c r="J61" s="102" t="s">
        <v>8994</v>
      </c>
      <c r="K61" s="102"/>
      <c r="L61" s="92">
        <v>110.4</v>
      </c>
    </row>
    <row r="62" spans="1:12" x14ac:dyDescent="0.2">
      <c r="A62" s="123"/>
      <c r="B62" s="102" t="s">
        <v>297</v>
      </c>
      <c r="C62" s="103">
        <v>45849</v>
      </c>
      <c r="D62" s="102" t="s">
        <v>8985</v>
      </c>
      <c r="E62" s="102" t="s">
        <v>620</v>
      </c>
      <c r="F62" s="102" t="s">
        <v>8970</v>
      </c>
      <c r="G62" s="102" t="s">
        <v>8939</v>
      </c>
      <c r="H62" s="102" t="s">
        <v>92</v>
      </c>
      <c r="I62" s="102"/>
      <c r="J62" s="102" t="s">
        <v>8995</v>
      </c>
      <c r="K62" s="102"/>
      <c r="L62" s="92">
        <v>276</v>
      </c>
    </row>
    <row r="63" spans="1:12" x14ac:dyDescent="0.2">
      <c r="A63" s="123"/>
      <c r="B63" s="102" t="s">
        <v>297</v>
      </c>
      <c r="C63" s="103">
        <v>45849</v>
      </c>
      <c r="D63" s="102" t="s">
        <v>8985</v>
      </c>
      <c r="E63" s="102" t="s">
        <v>620</v>
      </c>
      <c r="F63" s="102" t="s">
        <v>8970</v>
      </c>
      <c r="G63" s="102" t="s">
        <v>8939</v>
      </c>
      <c r="H63" s="102" t="s">
        <v>92</v>
      </c>
      <c r="I63" s="102"/>
      <c r="J63" s="102" t="s">
        <v>8996</v>
      </c>
      <c r="K63" s="102"/>
      <c r="L63" s="92">
        <v>138</v>
      </c>
    </row>
    <row r="64" spans="1:12" x14ac:dyDescent="0.2">
      <c r="A64" s="123"/>
      <c r="B64" s="102" t="s">
        <v>297</v>
      </c>
      <c r="C64" s="103">
        <v>45849</v>
      </c>
      <c r="D64" s="102" t="s">
        <v>8985</v>
      </c>
      <c r="E64" s="102" t="s">
        <v>620</v>
      </c>
      <c r="F64" s="102" t="s">
        <v>8970</v>
      </c>
      <c r="G64" s="102" t="s">
        <v>8939</v>
      </c>
      <c r="H64" s="102" t="s">
        <v>92</v>
      </c>
      <c r="I64" s="102"/>
      <c r="J64" s="102" t="s">
        <v>8997</v>
      </c>
      <c r="K64" s="102"/>
      <c r="L64" s="92">
        <v>138</v>
      </c>
    </row>
    <row r="65" spans="1:12" x14ac:dyDescent="0.2">
      <c r="A65" s="123"/>
      <c r="B65" s="102" t="s">
        <v>297</v>
      </c>
      <c r="C65" s="103">
        <v>45849</v>
      </c>
      <c r="D65" s="102" t="s">
        <v>8985</v>
      </c>
      <c r="E65" s="102" t="s">
        <v>620</v>
      </c>
      <c r="F65" s="102" t="s">
        <v>8970</v>
      </c>
      <c r="G65" s="102" t="s">
        <v>8939</v>
      </c>
      <c r="H65" s="102" t="s">
        <v>92</v>
      </c>
      <c r="I65" s="102"/>
      <c r="J65" s="102" t="s">
        <v>8998</v>
      </c>
      <c r="K65" s="102"/>
      <c r="L65" s="92">
        <v>63.25</v>
      </c>
    </row>
    <row r="66" spans="1:12" x14ac:dyDescent="0.2">
      <c r="A66" s="123"/>
      <c r="B66" s="102" t="s">
        <v>500</v>
      </c>
      <c r="C66" s="103">
        <v>45849</v>
      </c>
      <c r="D66" s="102" t="s">
        <v>683</v>
      </c>
      <c r="E66" s="102"/>
      <c r="F66" s="102" t="s">
        <v>682</v>
      </c>
      <c r="G66" s="102" t="s">
        <v>8939</v>
      </c>
      <c r="H66" s="102" t="s">
        <v>8940</v>
      </c>
      <c r="I66" s="102" t="s">
        <v>3921</v>
      </c>
      <c r="J66" s="102" t="s">
        <v>8999</v>
      </c>
      <c r="K66" s="102" t="s">
        <v>8999</v>
      </c>
      <c r="L66" s="92">
        <v>3301.16</v>
      </c>
    </row>
    <row r="67" spans="1:12" x14ac:dyDescent="0.2">
      <c r="A67" s="123"/>
      <c r="B67" s="102" t="s">
        <v>500</v>
      </c>
      <c r="C67" s="103">
        <v>45849</v>
      </c>
      <c r="D67" s="102" t="s">
        <v>684</v>
      </c>
      <c r="E67" s="102"/>
      <c r="F67" s="102" t="s">
        <v>682</v>
      </c>
      <c r="G67" s="102" t="s">
        <v>8939</v>
      </c>
      <c r="H67" s="102" t="s">
        <v>8940</v>
      </c>
      <c r="I67" s="102" t="s">
        <v>3922</v>
      </c>
      <c r="J67" s="102" t="s">
        <v>8999</v>
      </c>
      <c r="K67" s="102" t="s">
        <v>8999</v>
      </c>
      <c r="L67" s="92">
        <v>1429.8</v>
      </c>
    </row>
    <row r="68" spans="1:12" x14ac:dyDescent="0.2">
      <c r="A68" s="123"/>
      <c r="B68" s="102" t="s">
        <v>500</v>
      </c>
      <c r="C68" s="103">
        <v>45849</v>
      </c>
      <c r="D68" s="102" t="s">
        <v>686</v>
      </c>
      <c r="E68" s="102"/>
      <c r="F68" s="102" t="s">
        <v>687</v>
      </c>
      <c r="G68" s="102" t="s">
        <v>8939</v>
      </c>
      <c r="H68" s="102" t="s">
        <v>8940</v>
      </c>
      <c r="I68" s="102" t="s">
        <v>3914</v>
      </c>
      <c r="J68" s="102" t="s">
        <v>9000</v>
      </c>
      <c r="K68" s="102" t="s">
        <v>9000</v>
      </c>
      <c r="L68" s="92">
        <v>6123.55</v>
      </c>
    </row>
    <row r="69" spans="1:12" x14ac:dyDescent="0.2">
      <c r="A69" s="123"/>
      <c r="B69" s="102" t="s">
        <v>500</v>
      </c>
      <c r="C69" s="103">
        <v>45849</v>
      </c>
      <c r="D69" s="102" t="s">
        <v>679</v>
      </c>
      <c r="E69" s="102"/>
      <c r="F69" s="102" t="s">
        <v>680</v>
      </c>
      <c r="G69" s="102" t="s">
        <v>8939</v>
      </c>
      <c r="H69" s="102" t="s">
        <v>8940</v>
      </c>
      <c r="I69" s="102" t="s">
        <v>3916</v>
      </c>
      <c r="J69" s="102" t="s">
        <v>9001</v>
      </c>
      <c r="K69" s="102" t="s">
        <v>9001</v>
      </c>
      <c r="L69" s="92">
        <v>41969.68</v>
      </c>
    </row>
    <row r="70" spans="1:12" x14ac:dyDescent="0.2">
      <c r="A70" s="123"/>
      <c r="B70" s="102" t="s">
        <v>500</v>
      </c>
      <c r="C70" s="103">
        <v>45849</v>
      </c>
      <c r="D70" s="102" t="s">
        <v>681</v>
      </c>
      <c r="E70" s="102"/>
      <c r="F70" s="102" t="s">
        <v>682</v>
      </c>
      <c r="G70" s="102" t="s">
        <v>8939</v>
      </c>
      <c r="H70" s="102" t="s">
        <v>8940</v>
      </c>
      <c r="I70" s="102" t="s">
        <v>3920</v>
      </c>
      <c r="J70" s="102" t="s">
        <v>8999</v>
      </c>
      <c r="K70" s="102" t="s">
        <v>8999</v>
      </c>
      <c r="L70" s="92">
        <v>2002.92</v>
      </c>
    </row>
    <row r="71" spans="1:12" x14ac:dyDescent="0.2">
      <c r="A71" s="123"/>
      <c r="B71" s="102" t="s">
        <v>500</v>
      </c>
      <c r="C71" s="103">
        <v>45849</v>
      </c>
      <c r="D71" s="102" t="s">
        <v>685</v>
      </c>
      <c r="E71" s="102"/>
      <c r="F71" s="102" t="s">
        <v>680</v>
      </c>
      <c r="G71" s="102" t="s">
        <v>8939</v>
      </c>
      <c r="H71" s="102" t="s">
        <v>8940</v>
      </c>
      <c r="I71" s="102" t="s">
        <v>3924</v>
      </c>
      <c r="J71" s="102" t="s">
        <v>9001</v>
      </c>
      <c r="K71" s="102" t="s">
        <v>9001</v>
      </c>
      <c r="L71" s="92">
        <v>2299</v>
      </c>
    </row>
    <row r="72" spans="1:12" x14ac:dyDescent="0.2">
      <c r="A72" s="123"/>
      <c r="B72" s="102" t="s">
        <v>500</v>
      </c>
      <c r="C72" s="103">
        <v>45852</v>
      </c>
      <c r="D72" s="102" t="s">
        <v>692</v>
      </c>
      <c r="E72" s="102"/>
      <c r="F72" s="102" t="s">
        <v>691</v>
      </c>
      <c r="G72" s="102" t="s">
        <v>8939</v>
      </c>
      <c r="H72" s="102" t="s">
        <v>8940</v>
      </c>
      <c r="I72" s="102" t="s">
        <v>3930</v>
      </c>
      <c r="J72" s="102" t="s">
        <v>9002</v>
      </c>
      <c r="K72" s="102" t="s">
        <v>9002</v>
      </c>
      <c r="L72" s="92">
        <v>14000.89</v>
      </c>
    </row>
    <row r="73" spans="1:12" x14ac:dyDescent="0.2">
      <c r="A73" s="123"/>
      <c r="B73" s="102" t="s">
        <v>500</v>
      </c>
      <c r="C73" s="103">
        <v>45852</v>
      </c>
      <c r="D73" s="102" t="s">
        <v>696</v>
      </c>
      <c r="E73" s="102"/>
      <c r="F73" s="102" t="s">
        <v>642</v>
      </c>
      <c r="G73" s="102" t="s">
        <v>8939</v>
      </c>
      <c r="H73" s="102" t="s">
        <v>8940</v>
      </c>
      <c r="I73" s="102" t="s">
        <v>3943</v>
      </c>
      <c r="J73" s="102" t="s">
        <v>8972</v>
      </c>
      <c r="K73" s="102" t="s">
        <v>8972</v>
      </c>
      <c r="L73" s="92">
        <v>187888.1</v>
      </c>
    </row>
    <row r="74" spans="1:12" x14ac:dyDescent="0.2">
      <c r="A74" s="123"/>
      <c r="B74" s="102" t="s">
        <v>500</v>
      </c>
      <c r="C74" s="103">
        <v>45852</v>
      </c>
      <c r="D74" s="102" t="s">
        <v>693</v>
      </c>
      <c r="E74" s="102"/>
      <c r="F74" s="102" t="s">
        <v>691</v>
      </c>
      <c r="G74" s="102" t="s">
        <v>8939</v>
      </c>
      <c r="H74" s="102" t="s">
        <v>8940</v>
      </c>
      <c r="I74" s="102" t="s">
        <v>3933</v>
      </c>
      <c r="J74" s="102" t="s">
        <v>9002</v>
      </c>
      <c r="K74" s="102" t="s">
        <v>9002</v>
      </c>
      <c r="L74" s="92">
        <v>419.36</v>
      </c>
    </row>
    <row r="75" spans="1:12" x14ac:dyDescent="0.2">
      <c r="A75" s="123"/>
      <c r="B75" s="102" t="s">
        <v>500</v>
      </c>
      <c r="C75" s="103">
        <v>45852</v>
      </c>
      <c r="D75" s="102" t="s">
        <v>694</v>
      </c>
      <c r="E75" s="102"/>
      <c r="F75" s="102" t="s">
        <v>691</v>
      </c>
      <c r="G75" s="102" t="s">
        <v>8939</v>
      </c>
      <c r="H75" s="102" t="s">
        <v>8940</v>
      </c>
      <c r="I75" s="102" t="s">
        <v>3937</v>
      </c>
      <c r="J75" s="102" t="s">
        <v>9002</v>
      </c>
      <c r="K75" s="102" t="s">
        <v>9002</v>
      </c>
      <c r="L75" s="92">
        <v>6129.97</v>
      </c>
    </row>
    <row r="76" spans="1:12" x14ac:dyDescent="0.2">
      <c r="A76" s="123"/>
      <c r="B76" s="102" t="s">
        <v>500</v>
      </c>
      <c r="C76" s="103">
        <v>45852</v>
      </c>
      <c r="D76" s="102" t="s">
        <v>695</v>
      </c>
      <c r="E76" s="102"/>
      <c r="F76" s="102" t="s">
        <v>691</v>
      </c>
      <c r="G76" s="102" t="s">
        <v>8939</v>
      </c>
      <c r="H76" s="102" t="s">
        <v>8940</v>
      </c>
      <c r="I76" s="102" t="s">
        <v>3940</v>
      </c>
      <c r="J76" s="102" t="s">
        <v>9002</v>
      </c>
      <c r="K76" s="102" t="s">
        <v>9002</v>
      </c>
      <c r="L76" s="92">
        <v>449.8</v>
      </c>
    </row>
    <row r="77" spans="1:12" x14ac:dyDescent="0.2">
      <c r="A77" s="123"/>
      <c r="B77" s="102" t="s">
        <v>500</v>
      </c>
      <c r="C77" s="103">
        <v>45852</v>
      </c>
      <c r="D77" s="102" t="s">
        <v>690</v>
      </c>
      <c r="E77" s="102"/>
      <c r="F77" s="102" t="s">
        <v>691</v>
      </c>
      <c r="G77" s="102" t="s">
        <v>8939</v>
      </c>
      <c r="H77" s="102" t="s">
        <v>8940</v>
      </c>
      <c r="I77" s="102" t="s">
        <v>3928</v>
      </c>
      <c r="J77" s="102" t="s">
        <v>9002</v>
      </c>
      <c r="K77" s="102" t="s">
        <v>9002</v>
      </c>
      <c r="L77" s="92">
        <v>4467.28</v>
      </c>
    </row>
    <row r="78" spans="1:12" x14ac:dyDescent="0.2">
      <c r="A78" s="123"/>
      <c r="B78" s="102" t="s">
        <v>309</v>
      </c>
      <c r="C78" s="103">
        <v>45853</v>
      </c>
      <c r="D78" s="102" t="s">
        <v>699</v>
      </c>
      <c r="E78" s="102" t="s">
        <v>311</v>
      </c>
      <c r="F78" s="102" t="s">
        <v>8970</v>
      </c>
      <c r="G78" s="102" t="s">
        <v>8939</v>
      </c>
      <c r="H78" s="102" t="s">
        <v>9003</v>
      </c>
      <c r="I78" s="102"/>
      <c r="J78" s="102" t="s">
        <v>9004</v>
      </c>
      <c r="K78" s="102"/>
      <c r="L78" s="92">
        <v>1738.83</v>
      </c>
    </row>
    <row r="79" spans="1:12" x14ac:dyDescent="0.2">
      <c r="A79" s="123"/>
      <c r="B79" s="102" t="s">
        <v>309</v>
      </c>
      <c r="C79" s="103">
        <v>45853</v>
      </c>
      <c r="D79" s="102" t="s">
        <v>701</v>
      </c>
      <c r="E79" s="102" t="s">
        <v>311</v>
      </c>
      <c r="F79" s="102" t="s">
        <v>8970</v>
      </c>
      <c r="G79" s="102" t="s">
        <v>8939</v>
      </c>
      <c r="H79" s="102" t="s">
        <v>9003</v>
      </c>
      <c r="I79" s="102"/>
      <c r="J79" s="102" t="s">
        <v>9004</v>
      </c>
      <c r="K79" s="102"/>
      <c r="L79" s="92">
        <v>-357.56</v>
      </c>
    </row>
    <row r="80" spans="1:12" x14ac:dyDescent="0.2">
      <c r="A80" s="123"/>
      <c r="B80" s="102" t="s">
        <v>309</v>
      </c>
      <c r="C80" s="103">
        <v>45853</v>
      </c>
      <c r="D80" s="102" t="s">
        <v>700</v>
      </c>
      <c r="E80" s="102" t="s">
        <v>311</v>
      </c>
      <c r="F80" s="102" t="s">
        <v>8970</v>
      </c>
      <c r="G80" s="102" t="s">
        <v>8939</v>
      </c>
      <c r="H80" s="102" t="s">
        <v>9003</v>
      </c>
      <c r="I80" s="102"/>
      <c r="J80" s="102" t="s">
        <v>9004</v>
      </c>
      <c r="K80" s="102"/>
      <c r="L80" s="92">
        <v>39.869999999999997</v>
      </c>
    </row>
    <row r="81" spans="1:12" x14ac:dyDescent="0.2">
      <c r="A81" s="123"/>
      <c r="B81" s="102" t="s">
        <v>500</v>
      </c>
      <c r="C81" s="103">
        <v>45854</v>
      </c>
      <c r="D81" s="102" t="s">
        <v>709</v>
      </c>
      <c r="E81" s="102"/>
      <c r="F81" s="102" t="s">
        <v>642</v>
      </c>
      <c r="G81" s="102" t="s">
        <v>8939</v>
      </c>
      <c r="H81" s="102" t="s">
        <v>8940</v>
      </c>
      <c r="I81" s="102" t="s">
        <v>3966</v>
      </c>
      <c r="J81" s="102" t="s">
        <v>8972</v>
      </c>
      <c r="K81" s="102" t="s">
        <v>8972</v>
      </c>
      <c r="L81" s="92">
        <v>29426.3</v>
      </c>
    </row>
    <row r="82" spans="1:12" x14ac:dyDescent="0.2">
      <c r="A82" s="123"/>
      <c r="B82" s="102" t="s">
        <v>500</v>
      </c>
      <c r="C82" s="103">
        <v>45854</v>
      </c>
      <c r="D82" s="102" t="s">
        <v>710</v>
      </c>
      <c r="E82" s="102"/>
      <c r="F82" s="102" t="s">
        <v>642</v>
      </c>
      <c r="G82" s="102" t="s">
        <v>8939</v>
      </c>
      <c r="H82" s="102" t="s">
        <v>8940</v>
      </c>
      <c r="I82" s="102" t="s">
        <v>3973</v>
      </c>
      <c r="J82" s="102" t="s">
        <v>8972</v>
      </c>
      <c r="K82" s="102" t="s">
        <v>8972</v>
      </c>
      <c r="L82" s="92">
        <v>4262</v>
      </c>
    </row>
    <row r="83" spans="1:12" x14ac:dyDescent="0.2">
      <c r="A83" s="123"/>
      <c r="B83" s="102" t="s">
        <v>500</v>
      </c>
      <c r="C83" s="103">
        <v>45856</v>
      </c>
      <c r="D83" s="102" t="s">
        <v>718</v>
      </c>
      <c r="E83" s="102"/>
      <c r="F83" s="102" t="s">
        <v>719</v>
      </c>
      <c r="G83" s="102" t="s">
        <v>8939</v>
      </c>
      <c r="H83" s="102" t="s">
        <v>8940</v>
      </c>
      <c r="I83" s="102" t="s">
        <v>2949</v>
      </c>
      <c r="J83" s="102" t="s">
        <v>9005</v>
      </c>
      <c r="K83" s="102" t="s">
        <v>9005</v>
      </c>
      <c r="L83" s="92">
        <v>5200</v>
      </c>
    </row>
    <row r="84" spans="1:12" x14ac:dyDescent="0.2">
      <c r="A84" s="123"/>
      <c r="B84" s="102" t="s">
        <v>500</v>
      </c>
      <c r="C84" s="103">
        <v>45856</v>
      </c>
      <c r="D84" s="102" t="s">
        <v>717</v>
      </c>
      <c r="E84" s="102"/>
      <c r="F84" s="102" t="s">
        <v>640</v>
      </c>
      <c r="G84" s="102" t="s">
        <v>8939</v>
      </c>
      <c r="H84" s="102" t="s">
        <v>8940</v>
      </c>
      <c r="I84" s="102" t="s">
        <v>3982</v>
      </c>
      <c r="J84" s="102" t="s">
        <v>8976</v>
      </c>
      <c r="K84" s="102" t="s">
        <v>8976</v>
      </c>
      <c r="L84" s="92">
        <v>109103.2</v>
      </c>
    </row>
    <row r="85" spans="1:12" x14ac:dyDescent="0.2">
      <c r="A85" s="123"/>
      <c r="B85" s="102" t="s">
        <v>297</v>
      </c>
      <c r="C85" s="103">
        <v>45858</v>
      </c>
      <c r="D85" s="102" t="s">
        <v>9006</v>
      </c>
      <c r="E85" s="102" t="s">
        <v>311</v>
      </c>
      <c r="F85" s="102" t="s">
        <v>8970</v>
      </c>
      <c r="G85" s="102" t="s">
        <v>8939</v>
      </c>
      <c r="H85" s="102" t="s">
        <v>92</v>
      </c>
      <c r="I85" s="102"/>
      <c r="J85" s="102" t="s">
        <v>9007</v>
      </c>
      <c r="K85" s="102" t="s">
        <v>9008</v>
      </c>
      <c r="L85" s="92">
        <v>4281.76</v>
      </c>
    </row>
    <row r="86" spans="1:12" x14ac:dyDescent="0.2">
      <c r="A86" s="123"/>
      <c r="B86" s="102" t="s">
        <v>297</v>
      </c>
      <c r="C86" s="103">
        <v>45858</v>
      </c>
      <c r="D86" s="102" t="s">
        <v>9006</v>
      </c>
      <c r="E86" s="102" t="s">
        <v>311</v>
      </c>
      <c r="F86" s="102" t="s">
        <v>8970</v>
      </c>
      <c r="G86" s="102" t="s">
        <v>8939</v>
      </c>
      <c r="H86" s="102" t="s">
        <v>92</v>
      </c>
      <c r="I86" s="102"/>
      <c r="J86" s="102" t="s">
        <v>9009</v>
      </c>
      <c r="K86" s="102" t="s">
        <v>9008</v>
      </c>
      <c r="L86" s="92">
        <v>226.19</v>
      </c>
    </row>
    <row r="87" spans="1:12" x14ac:dyDescent="0.2">
      <c r="A87" s="123"/>
      <c r="B87" s="102" t="s">
        <v>297</v>
      </c>
      <c r="C87" s="103">
        <v>45858</v>
      </c>
      <c r="D87" s="102" t="s">
        <v>9006</v>
      </c>
      <c r="E87" s="102" t="s">
        <v>311</v>
      </c>
      <c r="F87" s="102" t="s">
        <v>8970</v>
      </c>
      <c r="G87" s="102" t="s">
        <v>8939</v>
      </c>
      <c r="H87" s="102" t="s">
        <v>92</v>
      </c>
      <c r="I87" s="102"/>
      <c r="J87" s="102" t="s">
        <v>9010</v>
      </c>
      <c r="K87" s="102" t="s">
        <v>9008</v>
      </c>
      <c r="L87" s="92">
        <v>494.73</v>
      </c>
    </row>
    <row r="88" spans="1:12" x14ac:dyDescent="0.2">
      <c r="A88" s="123"/>
      <c r="B88" s="102" t="s">
        <v>297</v>
      </c>
      <c r="C88" s="103">
        <v>45858</v>
      </c>
      <c r="D88" s="102" t="s">
        <v>9006</v>
      </c>
      <c r="E88" s="102" t="s">
        <v>311</v>
      </c>
      <c r="F88" s="102" t="s">
        <v>8970</v>
      </c>
      <c r="G88" s="102" t="s">
        <v>8939</v>
      </c>
      <c r="H88" s="102" t="s">
        <v>92</v>
      </c>
      <c r="I88" s="102"/>
      <c r="J88" s="102" t="s">
        <v>9011</v>
      </c>
      <c r="K88" s="102" t="s">
        <v>9008</v>
      </c>
      <c r="L88" s="92">
        <v>437.89</v>
      </c>
    </row>
    <row r="89" spans="1:12" x14ac:dyDescent="0.2">
      <c r="A89" s="123"/>
      <c r="B89" s="102" t="s">
        <v>297</v>
      </c>
      <c r="C89" s="103">
        <v>45858</v>
      </c>
      <c r="D89" s="102" t="s">
        <v>9006</v>
      </c>
      <c r="E89" s="102" t="s">
        <v>311</v>
      </c>
      <c r="F89" s="102" t="s">
        <v>8970</v>
      </c>
      <c r="G89" s="102" t="s">
        <v>8939</v>
      </c>
      <c r="H89" s="102" t="s">
        <v>92</v>
      </c>
      <c r="I89" s="102"/>
      <c r="J89" s="102" t="s">
        <v>9012</v>
      </c>
      <c r="K89" s="102" t="s">
        <v>9008</v>
      </c>
      <c r="L89" s="92">
        <v>279.94</v>
      </c>
    </row>
    <row r="90" spans="1:12" x14ac:dyDescent="0.2">
      <c r="A90" s="123"/>
      <c r="B90" s="102" t="s">
        <v>297</v>
      </c>
      <c r="C90" s="103">
        <v>45858</v>
      </c>
      <c r="D90" s="102" t="s">
        <v>9006</v>
      </c>
      <c r="E90" s="102" t="s">
        <v>311</v>
      </c>
      <c r="F90" s="102" t="s">
        <v>8970</v>
      </c>
      <c r="G90" s="102" t="s">
        <v>8939</v>
      </c>
      <c r="H90" s="102" t="s">
        <v>92</v>
      </c>
      <c r="I90" s="102"/>
      <c r="J90" s="102" t="s">
        <v>9013</v>
      </c>
      <c r="K90" s="102" t="s">
        <v>9008</v>
      </c>
      <c r="L90" s="92">
        <v>530.97</v>
      </c>
    </row>
    <row r="91" spans="1:12" x14ac:dyDescent="0.2">
      <c r="A91" s="123"/>
      <c r="B91" s="102" t="s">
        <v>297</v>
      </c>
      <c r="C91" s="103">
        <v>45858</v>
      </c>
      <c r="D91" s="102" t="s">
        <v>9006</v>
      </c>
      <c r="E91" s="102" t="s">
        <v>311</v>
      </c>
      <c r="F91" s="102" t="s">
        <v>8970</v>
      </c>
      <c r="G91" s="102" t="s">
        <v>8939</v>
      </c>
      <c r="H91" s="102" t="s">
        <v>92</v>
      </c>
      <c r="I91" s="102"/>
      <c r="J91" s="102" t="s">
        <v>9014</v>
      </c>
      <c r="K91" s="102" t="s">
        <v>9008</v>
      </c>
      <c r="L91" s="92">
        <v>220.97</v>
      </c>
    </row>
    <row r="92" spans="1:12" x14ac:dyDescent="0.2">
      <c r="A92" s="123"/>
      <c r="B92" s="102" t="s">
        <v>297</v>
      </c>
      <c r="C92" s="103">
        <v>45858</v>
      </c>
      <c r="D92" s="102" t="s">
        <v>9006</v>
      </c>
      <c r="E92" s="102" t="s">
        <v>311</v>
      </c>
      <c r="F92" s="102" t="s">
        <v>8970</v>
      </c>
      <c r="G92" s="102" t="s">
        <v>8939</v>
      </c>
      <c r="H92" s="102" t="s">
        <v>92</v>
      </c>
      <c r="I92" s="102"/>
      <c r="J92" s="102" t="s">
        <v>9015</v>
      </c>
      <c r="K92" s="102" t="s">
        <v>9008</v>
      </c>
      <c r="L92" s="92">
        <v>1126.6500000000001</v>
      </c>
    </row>
    <row r="93" spans="1:12" x14ac:dyDescent="0.2">
      <c r="A93" s="123"/>
      <c r="B93" s="102" t="s">
        <v>297</v>
      </c>
      <c r="C93" s="103">
        <v>45858</v>
      </c>
      <c r="D93" s="102" t="s">
        <v>9006</v>
      </c>
      <c r="E93" s="102" t="s">
        <v>311</v>
      </c>
      <c r="F93" s="102" t="s">
        <v>8970</v>
      </c>
      <c r="G93" s="102" t="s">
        <v>8939</v>
      </c>
      <c r="H93" s="102" t="s">
        <v>92</v>
      </c>
      <c r="I93" s="102"/>
      <c r="J93" s="102" t="s">
        <v>9016</v>
      </c>
      <c r="K93" s="102" t="s">
        <v>9008</v>
      </c>
      <c r="L93" s="92">
        <v>258.87</v>
      </c>
    </row>
    <row r="94" spans="1:12" x14ac:dyDescent="0.2">
      <c r="A94" s="123"/>
      <c r="B94" s="102" t="s">
        <v>297</v>
      </c>
      <c r="C94" s="103">
        <v>45858</v>
      </c>
      <c r="D94" s="102" t="s">
        <v>9006</v>
      </c>
      <c r="E94" s="102" t="s">
        <v>311</v>
      </c>
      <c r="F94" s="102" t="s">
        <v>8970</v>
      </c>
      <c r="G94" s="102" t="s">
        <v>8939</v>
      </c>
      <c r="H94" s="102" t="s">
        <v>92</v>
      </c>
      <c r="I94" s="102"/>
      <c r="J94" s="102" t="s">
        <v>9017</v>
      </c>
      <c r="K94" s="102" t="s">
        <v>9008</v>
      </c>
      <c r="L94" s="92">
        <v>175.97</v>
      </c>
    </row>
    <row r="95" spans="1:12" x14ac:dyDescent="0.2">
      <c r="A95" s="123"/>
      <c r="B95" s="102" t="s">
        <v>297</v>
      </c>
      <c r="C95" s="103">
        <v>45858</v>
      </c>
      <c r="D95" s="102" t="s">
        <v>9006</v>
      </c>
      <c r="E95" s="102" t="s">
        <v>311</v>
      </c>
      <c r="F95" s="102" t="s">
        <v>8970</v>
      </c>
      <c r="G95" s="102" t="s">
        <v>8939</v>
      </c>
      <c r="H95" s="102" t="s">
        <v>92</v>
      </c>
      <c r="I95" s="102"/>
      <c r="J95" s="102" t="s">
        <v>9018</v>
      </c>
      <c r="K95" s="102" t="s">
        <v>9008</v>
      </c>
      <c r="L95" s="92">
        <v>186.12</v>
      </c>
    </row>
    <row r="96" spans="1:12" x14ac:dyDescent="0.2">
      <c r="A96" s="123"/>
      <c r="B96" s="102" t="s">
        <v>297</v>
      </c>
      <c r="C96" s="103">
        <v>45858</v>
      </c>
      <c r="D96" s="102" t="s">
        <v>9006</v>
      </c>
      <c r="E96" s="102" t="s">
        <v>311</v>
      </c>
      <c r="F96" s="102" t="s">
        <v>8970</v>
      </c>
      <c r="G96" s="102" t="s">
        <v>8939</v>
      </c>
      <c r="H96" s="102" t="s">
        <v>92</v>
      </c>
      <c r="I96" s="102"/>
      <c r="J96" s="102" t="s">
        <v>9019</v>
      </c>
      <c r="K96" s="102" t="s">
        <v>9008</v>
      </c>
      <c r="L96" s="92">
        <v>327.06</v>
      </c>
    </row>
    <row r="97" spans="1:12" x14ac:dyDescent="0.2">
      <c r="A97" s="123"/>
      <c r="B97" s="102" t="s">
        <v>297</v>
      </c>
      <c r="C97" s="103">
        <v>45858</v>
      </c>
      <c r="D97" s="102" t="s">
        <v>9006</v>
      </c>
      <c r="E97" s="102" t="s">
        <v>311</v>
      </c>
      <c r="F97" s="102" t="s">
        <v>8970</v>
      </c>
      <c r="G97" s="102" t="s">
        <v>8939</v>
      </c>
      <c r="H97" s="102" t="s">
        <v>92</v>
      </c>
      <c r="I97" s="102"/>
      <c r="J97" s="102" t="s">
        <v>9020</v>
      </c>
      <c r="K97" s="102" t="s">
        <v>9008</v>
      </c>
      <c r="L97" s="92">
        <v>1110.3599999999999</v>
      </c>
    </row>
    <row r="98" spans="1:12" x14ac:dyDescent="0.2">
      <c r="A98" s="123"/>
      <c r="B98" s="102" t="s">
        <v>297</v>
      </c>
      <c r="C98" s="103">
        <v>45858</v>
      </c>
      <c r="D98" s="102" t="s">
        <v>9006</v>
      </c>
      <c r="E98" s="102" t="s">
        <v>311</v>
      </c>
      <c r="F98" s="102" t="s">
        <v>8970</v>
      </c>
      <c r="G98" s="102" t="s">
        <v>8939</v>
      </c>
      <c r="H98" s="102" t="s">
        <v>92</v>
      </c>
      <c r="I98" s="102"/>
      <c r="J98" s="102" t="s">
        <v>9021</v>
      </c>
      <c r="K98" s="102" t="s">
        <v>9008</v>
      </c>
      <c r="L98" s="92">
        <v>494.73</v>
      </c>
    </row>
    <row r="99" spans="1:12" x14ac:dyDescent="0.2">
      <c r="A99" s="123"/>
      <c r="B99" s="102" t="s">
        <v>297</v>
      </c>
      <c r="C99" s="103">
        <v>45858</v>
      </c>
      <c r="D99" s="102" t="s">
        <v>9006</v>
      </c>
      <c r="E99" s="102" t="s">
        <v>311</v>
      </c>
      <c r="F99" s="102" t="s">
        <v>8970</v>
      </c>
      <c r="G99" s="102" t="s">
        <v>8939</v>
      </c>
      <c r="H99" s="102" t="s">
        <v>92</v>
      </c>
      <c r="I99" s="102"/>
      <c r="J99" s="102" t="s">
        <v>9022</v>
      </c>
      <c r="K99" s="102" t="s">
        <v>9008</v>
      </c>
      <c r="L99" s="92">
        <v>295.79000000000002</v>
      </c>
    </row>
    <row r="100" spans="1:12" x14ac:dyDescent="0.2">
      <c r="A100" s="123"/>
      <c r="B100" s="102" t="s">
        <v>297</v>
      </c>
      <c r="C100" s="103">
        <v>45858</v>
      </c>
      <c r="D100" s="102" t="s">
        <v>9006</v>
      </c>
      <c r="E100" s="102" t="s">
        <v>311</v>
      </c>
      <c r="F100" s="102" t="s">
        <v>8970</v>
      </c>
      <c r="G100" s="102" t="s">
        <v>8939</v>
      </c>
      <c r="H100" s="102" t="s">
        <v>92</v>
      </c>
      <c r="I100" s="102"/>
      <c r="J100" s="102" t="s">
        <v>9023</v>
      </c>
      <c r="K100" s="102" t="s">
        <v>9008</v>
      </c>
      <c r="L100" s="92">
        <v>786.65</v>
      </c>
    </row>
    <row r="101" spans="1:12" x14ac:dyDescent="0.2">
      <c r="A101" s="123"/>
      <c r="B101" s="102" t="s">
        <v>500</v>
      </c>
      <c r="C101" s="103">
        <v>45861</v>
      </c>
      <c r="D101" s="102" t="s">
        <v>766</v>
      </c>
      <c r="E101" s="102"/>
      <c r="F101" s="102" t="s">
        <v>687</v>
      </c>
      <c r="G101" s="102" t="s">
        <v>8939</v>
      </c>
      <c r="H101" s="102" t="s">
        <v>8940</v>
      </c>
      <c r="I101" s="102" t="s">
        <v>4177</v>
      </c>
      <c r="J101" s="102" t="s">
        <v>9000</v>
      </c>
      <c r="K101" s="102" t="s">
        <v>9000</v>
      </c>
      <c r="L101" s="92">
        <v>32.18</v>
      </c>
    </row>
    <row r="102" spans="1:12" x14ac:dyDescent="0.2">
      <c r="A102" s="123"/>
      <c r="B102" s="102" t="s">
        <v>500</v>
      </c>
      <c r="C102" s="103">
        <v>45861</v>
      </c>
      <c r="D102" s="102" t="s">
        <v>764</v>
      </c>
      <c r="E102" s="102"/>
      <c r="F102" s="102" t="s">
        <v>620</v>
      </c>
      <c r="G102" s="102" t="s">
        <v>8939</v>
      </c>
      <c r="H102" s="102" t="s">
        <v>8940</v>
      </c>
      <c r="I102" s="102" t="s">
        <v>9024</v>
      </c>
      <c r="J102" s="102" t="s">
        <v>9025</v>
      </c>
      <c r="K102" s="102" t="s">
        <v>9025</v>
      </c>
      <c r="L102" s="92">
        <v>19568.12</v>
      </c>
    </row>
    <row r="103" spans="1:12" x14ac:dyDescent="0.2">
      <c r="A103" s="123"/>
      <c r="B103" s="102" t="s">
        <v>500</v>
      </c>
      <c r="C103" s="103">
        <v>45862</v>
      </c>
      <c r="D103" s="102" t="s">
        <v>773</v>
      </c>
      <c r="E103" s="102"/>
      <c r="F103" s="102" t="s">
        <v>670</v>
      </c>
      <c r="G103" s="102" t="s">
        <v>8939</v>
      </c>
      <c r="H103" s="102" t="s">
        <v>8940</v>
      </c>
      <c r="I103" s="102" t="s">
        <v>4179</v>
      </c>
      <c r="J103" s="102" t="s">
        <v>8983</v>
      </c>
      <c r="K103" s="102" t="s">
        <v>8983</v>
      </c>
      <c r="L103" s="92">
        <v>32463.58</v>
      </c>
    </row>
    <row r="104" spans="1:12" x14ac:dyDescent="0.2">
      <c r="A104" s="123"/>
      <c r="B104" s="102" t="s">
        <v>500</v>
      </c>
      <c r="C104" s="103">
        <v>45863</v>
      </c>
      <c r="D104" s="102" t="s">
        <v>790</v>
      </c>
      <c r="E104" s="102"/>
      <c r="F104" s="102" t="s">
        <v>791</v>
      </c>
      <c r="G104" s="102" t="s">
        <v>8939</v>
      </c>
      <c r="H104" s="102" t="s">
        <v>8940</v>
      </c>
      <c r="I104" s="102" t="s">
        <v>4185</v>
      </c>
      <c r="J104" s="102" t="s">
        <v>9026</v>
      </c>
      <c r="K104" s="102" t="s">
        <v>9026</v>
      </c>
      <c r="L104" s="92">
        <v>8893.7000000000007</v>
      </c>
    </row>
    <row r="105" spans="1:12" x14ac:dyDescent="0.2">
      <c r="A105" s="123"/>
      <c r="B105" s="102" t="s">
        <v>500</v>
      </c>
      <c r="C105" s="103">
        <v>45863</v>
      </c>
      <c r="D105" s="102" t="s">
        <v>793</v>
      </c>
      <c r="E105" s="102"/>
      <c r="F105" s="102" t="s">
        <v>794</v>
      </c>
      <c r="G105" s="102" t="s">
        <v>8939</v>
      </c>
      <c r="H105" s="102" t="s">
        <v>8940</v>
      </c>
      <c r="I105" s="102" t="s">
        <v>9027</v>
      </c>
      <c r="J105" s="102" t="s">
        <v>9028</v>
      </c>
      <c r="K105" s="102" t="s">
        <v>9028</v>
      </c>
      <c r="L105" s="92">
        <v>7741.34</v>
      </c>
    </row>
    <row r="106" spans="1:12" x14ac:dyDescent="0.2">
      <c r="A106" s="123"/>
      <c r="B106" s="102" t="s">
        <v>500</v>
      </c>
      <c r="C106" s="103">
        <v>45863</v>
      </c>
      <c r="D106" s="102" t="s">
        <v>792</v>
      </c>
      <c r="E106" s="102"/>
      <c r="F106" s="102" t="s">
        <v>791</v>
      </c>
      <c r="G106" s="102" t="s">
        <v>8939</v>
      </c>
      <c r="H106" s="102" t="s">
        <v>8940</v>
      </c>
      <c r="I106" s="102" t="s">
        <v>4191</v>
      </c>
      <c r="J106" s="102" t="s">
        <v>9026</v>
      </c>
      <c r="K106" s="102" t="s">
        <v>9026</v>
      </c>
      <c r="L106" s="92">
        <v>2033.83</v>
      </c>
    </row>
    <row r="107" spans="1:12" x14ac:dyDescent="0.2">
      <c r="A107" s="123"/>
      <c r="B107" s="102" t="s">
        <v>500</v>
      </c>
      <c r="C107" s="103">
        <v>45864</v>
      </c>
      <c r="D107" s="102" t="s">
        <v>819</v>
      </c>
      <c r="E107" s="102"/>
      <c r="F107" s="102" t="s">
        <v>791</v>
      </c>
      <c r="G107" s="102" t="s">
        <v>8939</v>
      </c>
      <c r="H107" s="102" t="s">
        <v>8940</v>
      </c>
      <c r="I107" s="102" t="s">
        <v>4231</v>
      </c>
      <c r="J107" s="102" t="s">
        <v>9026</v>
      </c>
      <c r="K107" s="102" t="s">
        <v>9026</v>
      </c>
      <c r="L107" s="92">
        <v>2336.64</v>
      </c>
    </row>
    <row r="108" spans="1:12" x14ac:dyDescent="0.2">
      <c r="A108" s="123"/>
      <c r="B108" s="102" t="s">
        <v>500</v>
      </c>
      <c r="C108" s="103">
        <v>45864</v>
      </c>
      <c r="D108" s="102" t="s">
        <v>821</v>
      </c>
      <c r="E108" s="102"/>
      <c r="F108" s="102" t="s">
        <v>791</v>
      </c>
      <c r="G108" s="102" t="s">
        <v>8939</v>
      </c>
      <c r="H108" s="102" t="s">
        <v>8940</v>
      </c>
      <c r="I108" s="102" t="s">
        <v>4233</v>
      </c>
      <c r="J108" s="102" t="s">
        <v>9026</v>
      </c>
      <c r="K108" s="102" t="s">
        <v>9026</v>
      </c>
      <c r="L108" s="92">
        <v>3461.21</v>
      </c>
    </row>
    <row r="109" spans="1:12" x14ac:dyDescent="0.2">
      <c r="A109" s="123"/>
      <c r="B109" s="102" t="s">
        <v>500</v>
      </c>
      <c r="C109" s="103">
        <v>45864</v>
      </c>
      <c r="D109" s="102" t="s">
        <v>820</v>
      </c>
      <c r="E109" s="102"/>
      <c r="F109" s="102" t="s">
        <v>791</v>
      </c>
      <c r="G109" s="102" t="s">
        <v>8939</v>
      </c>
      <c r="H109" s="102" t="s">
        <v>8940</v>
      </c>
      <c r="I109" s="102" t="s">
        <v>4232</v>
      </c>
      <c r="J109" s="102" t="s">
        <v>9026</v>
      </c>
      <c r="K109" s="102" t="s">
        <v>9026</v>
      </c>
      <c r="L109" s="92">
        <v>9337.1200000000008</v>
      </c>
    </row>
    <row r="110" spans="1:12" x14ac:dyDescent="0.2">
      <c r="A110" s="123"/>
      <c r="B110" s="102" t="s">
        <v>500</v>
      </c>
      <c r="C110" s="103">
        <v>45864</v>
      </c>
      <c r="D110" s="102" t="s">
        <v>822</v>
      </c>
      <c r="E110" s="102"/>
      <c r="F110" s="102" t="s">
        <v>794</v>
      </c>
      <c r="G110" s="102" t="s">
        <v>8939</v>
      </c>
      <c r="H110" s="102" t="s">
        <v>8940</v>
      </c>
      <c r="I110" s="102" t="s">
        <v>4234</v>
      </c>
      <c r="J110" s="102" t="s">
        <v>9028</v>
      </c>
      <c r="K110" s="102" t="s">
        <v>9028</v>
      </c>
      <c r="L110" s="92">
        <v>1118.5999999999999</v>
      </c>
    </row>
    <row r="111" spans="1:12" x14ac:dyDescent="0.2">
      <c r="A111" s="123"/>
      <c r="B111" s="102" t="s">
        <v>500</v>
      </c>
      <c r="C111" s="103">
        <v>45868</v>
      </c>
      <c r="D111" s="102" t="s">
        <v>1066</v>
      </c>
      <c r="E111" s="102"/>
      <c r="F111" s="102" t="s">
        <v>691</v>
      </c>
      <c r="G111" s="102" t="s">
        <v>8939</v>
      </c>
      <c r="H111" s="102" t="s">
        <v>8940</v>
      </c>
      <c r="I111" s="102" t="s">
        <v>4242</v>
      </c>
      <c r="J111" s="102" t="s">
        <v>9002</v>
      </c>
      <c r="K111" s="102" t="s">
        <v>9002</v>
      </c>
      <c r="L111" s="92">
        <v>6756.13</v>
      </c>
    </row>
    <row r="112" spans="1:12" x14ac:dyDescent="0.2">
      <c r="A112" s="123"/>
      <c r="B112" s="102" t="s">
        <v>500</v>
      </c>
      <c r="C112" s="103">
        <v>45868</v>
      </c>
      <c r="D112" s="102" t="s">
        <v>1071</v>
      </c>
      <c r="E112" s="102"/>
      <c r="F112" s="102" t="s">
        <v>691</v>
      </c>
      <c r="G112" s="102" t="s">
        <v>8939</v>
      </c>
      <c r="H112" s="102" t="s">
        <v>8940</v>
      </c>
      <c r="I112" s="102" t="s">
        <v>9029</v>
      </c>
      <c r="J112" s="102" t="s">
        <v>9002</v>
      </c>
      <c r="K112" s="102" t="s">
        <v>9002</v>
      </c>
      <c r="L112" s="92">
        <v>2749.82</v>
      </c>
    </row>
    <row r="113" spans="1:12" x14ac:dyDescent="0.2">
      <c r="A113" s="123"/>
      <c r="B113" s="102" t="s">
        <v>500</v>
      </c>
      <c r="C113" s="103">
        <v>45868</v>
      </c>
      <c r="D113" s="102" t="s">
        <v>1072</v>
      </c>
      <c r="E113" s="102"/>
      <c r="F113" s="102" t="s">
        <v>691</v>
      </c>
      <c r="G113" s="102" t="s">
        <v>8939</v>
      </c>
      <c r="H113" s="102" t="s">
        <v>8940</v>
      </c>
      <c r="I113" s="102" t="s">
        <v>4246</v>
      </c>
      <c r="J113" s="102" t="s">
        <v>9002</v>
      </c>
      <c r="K113" s="102" t="s">
        <v>9002</v>
      </c>
      <c r="L113" s="92">
        <v>2202</v>
      </c>
    </row>
    <row r="114" spans="1:12" x14ac:dyDescent="0.2">
      <c r="A114" s="123"/>
      <c r="B114" s="102" t="s">
        <v>500</v>
      </c>
      <c r="C114" s="103">
        <v>45868</v>
      </c>
      <c r="D114" s="102" t="s">
        <v>1069</v>
      </c>
      <c r="E114" s="102"/>
      <c r="F114" s="102" t="s">
        <v>691</v>
      </c>
      <c r="G114" s="102" t="s">
        <v>8939</v>
      </c>
      <c r="H114" s="102" t="s">
        <v>8940</v>
      </c>
      <c r="I114" s="102" t="s">
        <v>4244</v>
      </c>
      <c r="J114" s="102" t="s">
        <v>9002</v>
      </c>
      <c r="K114" s="102" t="s">
        <v>9002</v>
      </c>
      <c r="L114" s="92">
        <v>2354.56</v>
      </c>
    </row>
    <row r="115" spans="1:12" x14ac:dyDescent="0.2">
      <c r="A115" s="123"/>
      <c r="B115" s="102" t="s">
        <v>500</v>
      </c>
      <c r="C115" s="103">
        <v>45868</v>
      </c>
      <c r="D115" s="102" t="s">
        <v>1073</v>
      </c>
      <c r="E115" s="102"/>
      <c r="F115" s="102" t="s">
        <v>640</v>
      </c>
      <c r="G115" s="102" t="s">
        <v>8939</v>
      </c>
      <c r="H115" s="102" t="s">
        <v>8940</v>
      </c>
      <c r="I115" s="102" t="s">
        <v>4248</v>
      </c>
      <c r="J115" s="102" t="s">
        <v>8976</v>
      </c>
      <c r="K115" s="102" t="s">
        <v>8976</v>
      </c>
      <c r="L115" s="92">
        <v>25145.31</v>
      </c>
    </row>
    <row r="116" spans="1:12" x14ac:dyDescent="0.2">
      <c r="A116" s="123"/>
      <c r="B116" s="102" t="s">
        <v>500</v>
      </c>
      <c r="C116" s="103">
        <v>45868</v>
      </c>
      <c r="D116" s="102" t="s">
        <v>1070</v>
      </c>
      <c r="E116" s="102"/>
      <c r="F116" s="102" t="s">
        <v>691</v>
      </c>
      <c r="G116" s="102" t="s">
        <v>8939</v>
      </c>
      <c r="H116" s="102" t="s">
        <v>8940</v>
      </c>
      <c r="I116" s="102" t="s">
        <v>4245</v>
      </c>
      <c r="J116" s="102" t="s">
        <v>9002</v>
      </c>
      <c r="K116" s="102" t="s">
        <v>9002</v>
      </c>
      <c r="L116" s="92">
        <v>970.22</v>
      </c>
    </row>
    <row r="117" spans="1:12" x14ac:dyDescent="0.2">
      <c r="A117" s="123"/>
      <c r="B117" s="102" t="s">
        <v>500</v>
      </c>
      <c r="C117" s="103">
        <v>45868</v>
      </c>
      <c r="D117" s="102" t="s">
        <v>1089</v>
      </c>
      <c r="E117" s="102"/>
      <c r="F117" s="102" t="s">
        <v>1090</v>
      </c>
      <c r="G117" s="102" t="s">
        <v>8939</v>
      </c>
      <c r="H117" s="102" t="s">
        <v>8940</v>
      </c>
      <c r="I117" s="102" t="s">
        <v>4239</v>
      </c>
      <c r="J117" s="102" t="s">
        <v>9030</v>
      </c>
      <c r="K117" s="102" t="s">
        <v>9030</v>
      </c>
      <c r="L117" s="92">
        <v>1323.43</v>
      </c>
    </row>
    <row r="118" spans="1:12" x14ac:dyDescent="0.2">
      <c r="A118" s="123"/>
      <c r="B118" s="102" t="s">
        <v>500</v>
      </c>
      <c r="C118" s="103">
        <v>45868</v>
      </c>
      <c r="D118" s="102" t="s">
        <v>1067</v>
      </c>
      <c r="E118" s="102"/>
      <c r="F118" s="102" t="s">
        <v>691</v>
      </c>
      <c r="G118" s="102" t="s">
        <v>8939</v>
      </c>
      <c r="H118" s="102" t="s">
        <v>8940</v>
      </c>
      <c r="I118" s="102" t="s">
        <v>4243</v>
      </c>
      <c r="J118" s="102" t="s">
        <v>9002</v>
      </c>
      <c r="K118" s="102" t="s">
        <v>9002</v>
      </c>
      <c r="L118" s="92">
        <v>11579.06</v>
      </c>
    </row>
    <row r="119" spans="1:12" x14ac:dyDescent="0.2">
      <c r="A119" s="123"/>
      <c r="B119" s="102" t="s">
        <v>500</v>
      </c>
      <c r="C119" s="103">
        <v>45868</v>
      </c>
      <c r="D119" s="102" t="s">
        <v>1068</v>
      </c>
      <c r="E119" s="102"/>
      <c r="F119" s="102" t="s">
        <v>691</v>
      </c>
      <c r="G119" s="102" t="s">
        <v>8939</v>
      </c>
      <c r="H119" s="102" t="s">
        <v>8940</v>
      </c>
      <c r="I119" s="102" t="s">
        <v>9031</v>
      </c>
      <c r="J119" s="102" t="s">
        <v>9002</v>
      </c>
      <c r="K119" s="102" t="s">
        <v>9002</v>
      </c>
      <c r="L119" s="92">
        <v>25989.86</v>
      </c>
    </row>
    <row r="120" spans="1:12" x14ac:dyDescent="0.2">
      <c r="A120" s="123"/>
      <c r="B120" s="102" t="s">
        <v>500</v>
      </c>
      <c r="C120" s="103">
        <v>45868</v>
      </c>
      <c r="D120" s="102" t="s">
        <v>1065</v>
      </c>
      <c r="E120" s="102"/>
      <c r="F120" s="102" t="s">
        <v>691</v>
      </c>
      <c r="G120" s="102" t="s">
        <v>8939</v>
      </c>
      <c r="H120" s="102" t="s">
        <v>8940</v>
      </c>
      <c r="I120" s="102" t="s">
        <v>4241</v>
      </c>
      <c r="J120" s="102" t="s">
        <v>9002</v>
      </c>
      <c r="K120" s="102" t="s">
        <v>9002</v>
      </c>
      <c r="L120" s="92">
        <v>814.76</v>
      </c>
    </row>
    <row r="121" spans="1:12" x14ac:dyDescent="0.2">
      <c r="A121" s="123"/>
      <c r="B121" s="102" t="s">
        <v>500</v>
      </c>
      <c r="C121" s="103">
        <v>45868</v>
      </c>
      <c r="D121" s="102" t="s">
        <v>1091</v>
      </c>
      <c r="E121" s="102"/>
      <c r="F121" s="102" t="s">
        <v>1090</v>
      </c>
      <c r="G121" s="102" t="s">
        <v>8939</v>
      </c>
      <c r="H121" s="102" t="s">
        <v>8940</v>
      </c>
      <c r="I121" s="102" t="s">
        <v>4247</v>
      </c>
      <c r="J121" s="102" t="s">
        <v>9030</v>
      </c>
      <c r="K121" s="102" t="s">
        <v>9030</v>
      </c>
      <c r="L121" s="92">
        <v>1059.45</v>
      </c>
    </row>
    <row r="122" spans="1:12" x14ac:dyDescent="0.2">
      <c r="A122" s="123"/>
      <c r="B122" s="102" t="s">
        <v>500</v>
      </c>
      <c r="C122" s="103">
        <v>45869</v>
      </c>
      <c r="D122" s="102" t="s">
        <v>1121</v>
      </c>
      <c r="E122" s="102"/>
      <c r="F122" s="102" t="s">
        <v>1122</v>
      </c>
      <c r="G122" s="102" t="s">
        <v>8939</v>
      </c>
      <c r="H122" s="102" t="s">
        <v>8940</v>
      </c>
      <c r="I122" s="102" t="s">
        <v>9032</v>
      </c>
      <c r="J122" s="102" t="s">
        <v>9033</v>
      </c>
      <c r="K122" s="102" t="s">
        <v>9033</v>
      </c>
      <c r="L122" s="92">
        <v>2434</v>
      </c>
    </row>
    <row r="123" spans="1:12" x14ac:dyDescent="0.2">
      <c r="A123" s="123"/>
      <c r="B123" s="102" t="s">
        <v>500</v>
      </c>
      <c r="C123" s="103">
        <v>45869</v>
      </c>
      <c r="D123" s="102" t="s">
        <v>1119</v>
      </c>
      <c r="E123" s="102"/>
      <c r="F123" s="102" t="s">
        <v>642</v>
      </c>
      <c r="G123" s="102" t="s">
        <v>8939</v>
      </c>
      <c r="H123" s="102" t="s">
        <v>8940</v>
      </c>
      <c r="I123" s="102" t="s">
        <v>4470</v>
      </c>
      <c r="J123" s="102" t="s">
        <v>8972</v>
      </c>
      <c r="K123" s="102" t="s">
        <v>8972</v>
      </c>
      <c r="L123" s="92">
        <v>15594.23</v>
      </c>
    </row>
    <row r="124" spans="1:12" x14ac:dyDescent="0.2">
      <c r="A124" s="123"/>
      <c r="B124" s="102" t="s">
        <v>500</v>
      </c>
      <c r="C124" s="103">
        <v>45869</v>
      </c>
      <c r="D124" s="102" t="s">
        <v>1116</v>
      </c>
      <c r="E124" s="102"/>
      <c r="F124" s="102" t="s">
        <v>1111</v>
      </c>
      <c r="G124" s="102" t="s">
        <v>8939</v>
      </c>
      <c r="H124" s="102" t="s">
        <v>8940</v>
      </c>
      <c r="I124" s="102" t="s">
        <v>4465</v>
      </c>
      <c r="J124" s="102" t="s">
        <v>9034</v>
      </c>
      <c r="K124" s="102" t="s">
        <v>9034</v>
      </c>
      <c r="L124" s="92">
        <v>226.01</v>
      </c>
    </row>
    <row r="125" spans="1:12" x14ac:dyDescent="0.2">
      <c r="A125" s="123"/>
      <c r="B125" s="102" t="s">
        <v>500</v>
      </c>
      <c r="C125" s="103">
        <v>45869</v>
      </c>
      <c r="D125" s="102" t="s">
        <v>1115</v>
      </c>
      <c r="E125" s="102"/>
      <c r="F125" s="102" t="s">
        <v>1111</v>
      </c>
      <c r="G125" s="102" t="s">
        <v>8939</v>
      </c>
      <c r="H125" s="102" t="s">
        <v>8940</v>
      </c>
      <c r="I125" s="102" t="s">
        <v>4462</v>
      </c>
      <c r="J125" s="102" t="s">
        <v>9034</v>
      </c>
      <c r="K125" s="102" t="s">
        <v>9034</v>
      </c>
      <c r="L125" s="92">
        <v>4386.24</v>
      </c>
    </row>
    <row r="126" spans="1:12" x14ac:dyDescent="0.2">
      <c r="A126" s="123"/>
      <c r="B126" s="102" t="s">
        <v>500</v>
      </c>
      <c r="C126" s="103">
        <v>45869</v>
      </c>
      <c r="D126" s="102" t="s">
        <v>1105</v>
      </c>
      <c r="E126" s="102"/>
      <c r="F126" s="102" t="s">
        <v>1100</v>
      </c>
      <c r="G126" s="102" t="s">
        <v>8939</v>
      </c>
      <c r="H126" s="102" t="s">
        <v>8940</v>
      </c>
      <c r="I126" s="102" t="s">
        <v>9035</v>
      </c>
      <c r="J126" s="102" t="s">
        <v>9036</v>
      </c>
      <c r="K126" s="102" t="s">
        <v>9036</v>
      </c>
      <c r="L126" s="92">
        <v>577.45000000000005</v>
      </c>
    </row>
    <row r="127" spans="1:12" x14ac:dyDescent="0.2">
      <c r="A127" s="123"/>
      <c r="B127" s="102" t="s">
        <v>500</v>
      </c>
      <c r="C127" s="103">
        <v>45869</v>
      </c>
      <c r="D127" s="102" t="s">
        <v>1117</v>
      </c>
      <c r="E127" s="102"/>
      <c r="F127" s="102" t="s">
        <v>1111</v>
      </c>
      <c r="G127" s="102" t="s">
        <v>8939</v>
      </c>
      <c r="H127" s="102" t="s">
        <v>8940</v>
      </c>
      <c r="I127" s="102" t="s">
        <v>4466</v>
      </c>
      <c r="J127" s="102" t="s">
        <v>9034</v>
      </c>
      <c r="K127" s="102" t="s">
        <v>9034</v>
      </c>
      <c r="L127" s="92">
        <v>31869.05</v>
      </c>
    </row>
    <row r="128" spans="1:12" x14ac:dyDescent="0.2">
      <c r="A128" s="123"/>
      <c r="B128" s="102" t="s">
        <v>500</v>
      </c>
      <c r="C128" s="103">
        <v>45869</v>
      </c>
      <c r="D128" s="102" t="s">
        <v>1142</v>
      </c>
      <c r="E128" s="102"/>
      <c r="F128" s="102" t="s">
        <v>1134</v>
      </c>
      <c r="G128" s="102" t="s">
        <v>8939</v>
      </c>
      <c r="H128" s="102" t="s">
        <v>8940</v>
      </c>
      <c r="I128" s="102" t="s">
        <v>4532</v>
      </c>
      <c r="J128" s="102" t="s">
        <v>9037</v>
      </c>
      <c r="K128" s="102" t="s">
        <v>9037</v>
      </c>
      <c r="L128" s="92">
        <v>128.38999999999999</v>
      </c>
    </row>
    <row r="129" spans="1:12" x14ac:dyDescent="0.2">
      <c r="A129" s="123"/>
      <c r="B129" s="102" t="s">
        <v>500</v>
      </c>
      <c r="C129" s="103">
        <v>45869</v>
      </c>
      <c r="D129" s="102" t="s">
        <v>1096</v>
      </c>
      <c r="E129" s="102"/>
      <c r="F129" s="102" t="s">
        <v>592</v>
      </c>
      <c r="G129" s="102" t="s">
        <v>8939</v>
      </c>
      <c r="H129" s="102" t="s">
        <v>8940</v>
      </c>
      <c r="I129" s="102" t="s">
        <v>9038</v>
      </c>
      <c r="J129" s="102" t="s">
        <v>8966</v>
      </c>
      <c r="K129" s="102" t="s">
        <v>8966</v>
      </c>
      <c r="L129" s="92">
        <v>92044.08</v>
      </c>
    </row>
    <row r="130" spans="1:12" x14ac:dyDescent="0.2">
      <c r="A130" s="123"/>
      <c r="B130" s="102" t="s">
        <v>500</v>
      </c>
      <c r="C130" s="103">
        <v>45869</v>
      </c>
      <c r="D130" s="102" t="s">
        <v>1097</v>
      </c>
      <c r="E130" s="102"/>
      <c r="F130" s="102" t="s">
        <v>691</v>
      </c>
      <c r="G130" s="102" t="s">
        <v>8939</v>
      </c>
      <c r="H130" s="102" t="s">
        <v>8940</v>
      </c>
      <c r="I130" s="102" t="s">
        <v>4385</v>
      </c>
      <c r="J130" s="102" t="s">
        <v>9002</v>
      </c>
      <c r="K130" s="102" t="s">
        <v>9002</v>
      </c>
      <c r="L130" s="92">
        <v>717.83</v>
      </c>
    </row>
    <row r="131" spans="1:12" x14ac:dyDescent="0.2">
      <c r="A131" s="123"/>
      <c r="B131" s="102" t="s">
        <v>500</v>
      </c>
      <c r="C131" s="103">
        <v>45869</v>
      </c>
      <c r="D131" s="102" t="s">
        <v>1113</v>
      </c>
      <c r="E131" s="102"/>
      <c r="F131" s="102" t="s">
        <v>1111</v>
      </c>
      <c r="G131" s="102" t="s">
        <v>8939</v>
      </c>
      <c r="H131" s="102" t="s">
        <v>8940</v>
      </c>
      <c r="I131" s="102" t="s">
        <v>9039</v>
      </c>
      <c r="J131" s="102" t="s">
        <v>9034</v>
      </c>
      <c r="K131" s="102" t="s">
        <v>9034</v>
      </c>
      <c r="L131" s="92">
        <v>151319.26999999999</v>
      </c>
    </row>
    <row r="132" spans="1:12" x14ac:dyDescent="0.2">
      <c r="A132" s="123"/>
      <c r="B132" s="102" t="s">
        <v>500</v>
      </c>
      <c r="C132" s="103">
        <v>45869</v>
      </c>
      <c r="D132" s="102" t="s">
        <v>1109</v>
      </c>
      <c r="E132" s="102"/>
      <c r="F132" s="102" t="s">
        <v>594</v>
      </c>
      <c r="G132" s="102" t="s">
        <v>8939</v>
      </c>
      <c r="H132" s="102" t="s">
        <v>8940</v>
      </c>
      <c r="I132" s="102" t="s">
        <v>4423</v>
      </c>
      <c r="J132" s="102" t="s">
        <v>8959</v>
      </c>
      <c r="K132" s="102" t="s">
        <v>8959</v>
      </c>
      <c r="L132" s="92">
        <v>2882.82</v>
      </c>
    </row>
    <row r="133" spans="1:12" x14ac:dyDescent="0.2">
      <c r="A133" s="123"/>
      <c r="B133" s="102" t="s">
        <v>500</v>
      </c>
      <c r="C133" s="103">
        <v>45869</v>
      </c>
      <c r="D133" s="102" t="s">
        <v>1114</v>
      </c>
      <c r="E133" s="102"/>
      <c r="F133" s="102" t="s">
        <v>1111</v>
      </c>
      <c r="G133" s="102" t="s">
        <v>8939</v>
      </c>
      <c r="H133" s="102" t="s">
        <v>8940</v>
      </c>
      <c r="I133" s="102" t="s">
        <v>4457</v>
      </c>
      <c r="J133" s="102" t="s">
        <v>9034</v>
      </c>
      <c r="K133" s="102" t="s">
        <v>9034</v>
      </c>
      <c r="L133" s="92">
        <v>27734.05</v>
      </c>
    </row>
    <row r="134" spans="1:12" x14ac:dyDescent="0.2">
      <c r="A134" s="123"/>
      <c r="B134" s="102" t="s">
        <v>500</v>
      </c>
      <c r="C134" s="103">
        <v>45869</v>
      </c>
      <c r="D134" s="102" t="s">
        <v>1108</v>
      </c>
      <c r="E134" s="102"/>
      <c r="F134" s="102" t="s">
        <v>670</v>
      </c>
      <c r="G134" s="102" t="s">
        <v>8939</v>
      </c>
      <c r="H134" s="102" t="s">
        <v>8940</v>
      </c>
      <c r="I134" s="102" t="s">
        <v>9040</v>
      </c>
      <c r="J134" s="102" t="s">
        <v>8983</v>
      </c>
      <c r="K134" s="102" t="s">
        <v>8983</v>
      </c>
      <c r="L134" s="92">
        <v>45609.45</v>
      </c>
    </row>
    <row r="135" spans="1:12" x14ac:dyDescent="0.2">
      <c r="A135" s="123"/>
      <c r="B135" s="102" t="s">
        <v>500</v>
      </c>
      <c r="C135" s="103">
        <v>45869</v>
      </c>
      <c r="D135" s="102" t="s">
        <v>1112</v>
      </c>
      <c r="E135" s="102"/>
      <c r="F135" s="102" t="s">
        <v>1111</v>
      </c>
      <c r="G135" s="102" t="s">
        <v>8939</v>
      </c>
      <c r="H135" s="102" t="s">
        <v>8940</v>
      </c>
      <c r="I135" s="102" t="s">
        <v>4435</v>
      </c>
      <c r="J135" s="102" t="s">
        <v>9034</v>
      </c>
      <c r="K135" s="102" t="s">
        <v>9034</v>
      </c>
      <c r="L135" s="92">
        <v>987290.94</v>
      </c>
    </row>
    <row r="136" spans="1:12" x14ac:dyDescent="0.2">
      <c r="A136" s="123"/>
      <c r="B136" s="102" t="s">
        <v>500</v>
      </c>
      <c r="C136" s="103">
        <v>45869</v>
      </c>
      <c r="D136" s="102" t="s">
        <v>1140</v>
      </c>
      <c r="E136" s="102"/>
      <c r="F136" s="102" t="s">
        <v>1134</v>
      </c>
      <c r="G136" s="102" t="s">
        <v>8939</v>
      </c>
      <c r="H136" s="102" t="s">
        <v>8940</v>
      </c>
      <c r="I136" s="102" t="s">
        <v>4524</v>
      </c>
      <c r="J136" s="102" t="s">
        <v>9041</v>
      </c>
      <c r="K136" s="102" t="s">
        <v>9041</v>
      </c>
      <c r="L136" s="92">
        <v>62.34</v>
      </c>
    </row>
    <row r="137" spans="1:12" x14ac:dyDescent="0.2">
      <c r="A137" s="123"/>
      <c r="B137" s="102" t="s">
        <v>500</v>
      </c>
      <c r="C137" s="103">
        <v>45869</v>
      </c>
      <c r="D137" s="102" t="s">
        <v>1118</v>
      </c>
      <c r="E137" s="102"/>
      <c r="F137" s="102" t="s">
        <v>642</v>
      </c>
      <c r="G137" s="102" t="s">
        <v>8939</v>
      </c>
      <c r="H137" s="102" t="s">
        <v>8940</v>
      </c>
      <c r="I137" s="102" t="s">
        <v>9042</v>
      </c>
      <c r="J137" s="102" t="s">
        <v>8972</v>
      </c>
      <c r="K137" s="102" t="s">
        <v>8972</v>
      </c>
      <c r="L137" s="92">
        <v>15788.49</v>
      </c>
    </row>
    <row r="138" spans="1:12" x14ac:dyDescent="0.2">
      <c r="A138" s="123"/>
      <c r="B138" s="102" t="s">
        <v>500</v>
      </c>
      <c r="C138" s="103">
        <v>45869</v>
      </c>
      <c r="D138" s="102" t="s">
        <v>1141</v>
      </c>
      <c r="E138" s="102"/>
      <c r="F138" s="102" t="s">
        <v>1132</v>
      </c>
      <c r="G138" s="102" t="s">
        <v>8939</v>
      </c>
      <c r="H138" s="102" t="s">
        <v>8940</v>
      </c>
      <c r="I138" s="102" t="s">
        <v>4519</v>
      </c>
      <c r="J138" s="102" t="s">
        <v>9043</v>
      </c>
      <c r="K138" s="102" t="s">
        <v>9043</v>
      </c>
      <c r="L138" s="92">
        <v>90.48</v>
      </c>
    </row>
    <row r="139" spans="1:12" x14ac:dyDescent="0.2">
      <c r="A139" s="123"/>
      <c r="B139" s="102" t="s">
        <v>500</v>
      </c>
      <c r="C139" s="103">
        <v>45869</v>
      </c>
      <c r="D139" s="102" t="s">
        <v>1098</v>
      </c>
      <c r="E139" s="102"/>
      <c r="F139" s="102" t="s">
        <v>594</v>
      </c>
      <c r="G139" s="102" t="s">
        <v>8939</v>
      </c>
      <c r="H139" s="102" t="s">
        <v>8940</v>
      </c>
      <c r="I139" s="102" t="s">
        <v>9044</v>
      </c>
      <c r="J139" s="102" t="s">
        <v>8959</v>
      </c>
      <c r="K139" s="102" t="s">
        <v>8959</v>
      </c>
      <c r="L139" s="92">
        <v>2167.08</v>
      </c>
    </row>
    <row r="140" spans="1:12" x14ac:dyDescent="0.2">
      <c r="A140" s="123"/>
      <c r="B140" s="102" t="s">
        <v>500</v>
      </c>
      <c r="C140" s="103">
        <v>45869</v>
      </c>
      <c r="D140" s="102" t="s">
        <v>1101</v>
      </c>
      <c r="E140" s="102"/>
      <c r="F140" s="102" t="s">
        <v>1100</v>
      </c>
      <c r="G140" s="102" t="s">
        <v>8939</v>
      </c>
      <c r="H140" s="102" t="s">
        <v>8940</v>
      </c>
      <c r="I140" s="102" t="s">
        <v>4393</v>
      </c>
      <c r="J140" s="102" t="s">
        <v>9036</v>
      </c>
      <c r="K140" s="102" t="s">
        <v>9036</v>
      </c>
      <c r="L140" s="92">
        <v>7869.69</v>
      </c>
    </row>
    <row r="141" spans="1:12" x14ac:dyDescent="0.2">
      <c r="A141" s="123"/>
      <c r="B141" s="102" t="s">
        <v>500</v>
      </c>
      <c r="C141" s="103">
        <v>45869</v>
      </c>
      <c r="D141" s="102" t="s">
        <v>1110</v>
      </c>
      <c r="E141" s="102"/>
      <c r="F141" s="102" t="s">
        <v>1111</v>
      </c>
      <c r="G141" s="102" t="s">
        <v>8939</v>
      </c>
      <c r="H141" s="102" t="s">
        <v>8940</v>
      </c>
      <c r="I141" s="102" t="s">
        <v>4433</v>
      </c>
      <c r="J141" s="102" t="s">
        <v>9034</v>
      </c>
      <c r="K141" s="102" t="s">
        <v>9034</v>
      </c>
      <c r="L141" s="92">
        <v>928.46</v>
      </c>
    </row>
    <row r="142" spans="1:12" x14ac:dyDescent="0.2">
      <c r="A142" s="123"/>
      <c r="B142" s="102" t="s">
        <v>500</v>
      </c>
      <c r="C142" s="103">
        <v>45869</v>
      </c>
      <c r="D142" s="102" t="s">
        <v>1093</v>
      </c>
      <c r="E142" s="102"/>
      <c r="F142" s="102" t="s">
        <v>1094</v>
      </c>
      <c r="G142" s="102" t="s">
        <v>8939</v>
      </c>
      <c r="H142" s="102" t="s">
        <v>8940</v>
      </c>
      <c r="I142" s="102" t="s">
        <v>4360</v>
      </c>
      <c r="J142" s="102" t="s">
        <v>9045</v>
      </c>
      <c r="K142" s="102" t="s">
        <v>9045</v>
      </c>
      <c r="L142" s="92">
        <v>5960.15</v>
      </c>
    </row>
    <row r="143" spans="1:12" x14ac:dyDescent="0.2">
      <c r="A143" s="123"/>
      <c r="B143" s="102" t="s">
        <v>500</v>
      </c>
      <c r="C143" s="103">
        <v>45869</v>
      </c>
      <c r="D143" s="102" t="s">
        <v>1120</v>
      </c>
      <c r="E143" s="102"/>
      <c r="F143" s="102" t="s">
        <v>642</v>
      </c>
      <c r="G143" s="102" t="s">
        <v>8939</v>
      </c>
      <c r="H143" s="102" t="s">
        <v>8940</v>
      </c>
      <c r="I143" s="102" t="s">
        <v>9046</v>
      </c>
      <c r="J143" s="102" t="s">
        <v>8972</v>
      </c>
      <c r="K143" s="102" t="s">
        <v>8972</v>
      </c>
      <c r="L143" s="92">
        <v>9049</v>
      </c>
    </row>
    <row r="144" spans="1:12" x14ac:dyDescent="0.2">
      <c r="A144" s="123"/>
      <c r="B144" s="102" t="s">
        <v>500</v>
      </c>
      <c r="C144" s="103">
        <v>45869</v>
      </c>
      <c r="D144" s="102" t="s">
        <v>1106</v>
      </c>
      <c r="E144" s="102"/>
      <c r="F144" s="102" t="s">
        <v>1107</v>
      </c>
      <c r="G144" s="102" t="s">
        <v>8939</v>
      </c>
      <c r="H144" s="102" t="s">
        <v>8940</v>
      </c>
      <c r="I144" s="102" t="s">
        <v>4417</v>
      </c>
      <c r="J144" s="102" t="s">
        <v>9047</v>
      </c>
      <c r="K144" s="102" t="s">
        <v>9047</v>
      </c>
      <c r="L144" s="92">
        <v>27.26</v>
      </c>
    </row>
    <row r="145" spans="1:12" x14ac:dyDescent="0.2">
      <c r="A145" s="123"/>
      <c r="B145" s="102" t="s">
        <v>500</v>
      </c>
      <c r="C145" s="103">
        <v>45869</v>
      </c>
      <c r="D145" s="102" t="s">
        <v>1123</v>
      </c>
      <c r="E145" s="102"/>
      <c r="F145" s="102" t="s">
        <v>1124</v>
      </c>
      <c r="G145" s="102" t="s">
        <v>8939</v>
      </c>
      <c r="H145" s="102" t="s">
        <v>8940</v>
      </c>
      <c r="I145" s="102" t="s">
        <v>9048</v>
      </c>
      <c r="J145" s="102" t="s">
        <v>9049</v>
      </c>
      <c r="K145" s="102" t="s">
        <v>9049</v>
      </c>
      <c r="L145" s="92">
        <v>2617.33</v>
      </c>
    </row>
    <row r="146" spans="1:12" x14ac:dyDescent="0.2">
      <c r="A146" s="123"/>
      <c r="B146" s="102" t="s">
        <v>500</v>
      </c>
      <c r="C146" s="103">
        <v>45869</v>
      </c>
      <c r="D146" s="102" t="s">
        <v>1102</v>
      </c>
      <c r="E146" s="102"/>
      <c r="F146" s="102" t="s">
        <v>1103</v>
      </c>
      <c r="G146" s="102" t="s">
        <v>8939</v>
      </c>
      <c r="H146" s="102" t="s">
        <v>8940</v>
      </c>
      <c r="I146" s="102" t="s">
        <v>4397</v>
      </c>
      <c r="J146" s="102" t="s">
        <v>9050</v>
      </c>
      <c r="K146" s="102" t="s">
        <v>9050</v>
      </c>
      <c r="L146" s="92">
        <v>20085.5</v>
      </c>
    </row>
    <row r="147" spans="1:12" x14ac:dyDescent="0.2">
      <c r="A147" s="123"/>
      <c r="B147" s="102" t="s">
        <v>500</v>
      </c>
      <c r="C147" s="103">
        <v>45869</v>
      </c>
      <c r="D147" s="102" t="s">
        <v>1099</v>
      </c>
      <c r="E147" s="102"/>
      <c r="F147" s="102" t="s">
        <v>1100</v>
      </c>
      <c r="G147" s="102" t="s">
        <v>8939</v>
      </c>
      <c r="H147" s="102" t="s">
        <v>8940</v>
      </c>
      <c r="I147" s="102" t="s">
        <v>4392</v>
      </c>
      <c r="J147" s="102" t="s">
        <v>9036</v>
      </c>
      <c r="K147" s="102" t="s">
        <v>9036</v>
      </c>
      <c r="L147" s="92">
        <v>540.48</v>
      </c>
    </row>
    <row r="148" spans="1:12" x14ac:dyDescent="0.2">
      <c r="A148" s="123"/>
      <c r="B148" s="102" t="s">
        <v>500</v>
      </c>
      <c r="C148" s="103">
        <v>45869</v>
      </c>
      <c r="D148" s="102" t="s">
        <v>1095</v>
      </c>
      <c r="E148" s="102"/>
      <c r="F148" s="102" t="s">
        <v>592</v>
      </c>
      <c r="G148" s="102" t="s">
        <v>8939</v>
      </c>
      <c r="H148" s="102" t="s">
        <v>8940</v>
      </c>
      <c r="I148" s="102" t="s">
        <v>9051</v>
      </c>
      <c r="J148" s="102" t="s">
        <v>8966</v>
      </c>
      <c r="K148" s="102" t="s">
        <v>8966</v>
      </c>
      <c r="L148" s="92">
        <v>59350.85</v>
      </c>
    </row>
    <row r="149" spans="1:12" x14ac:dyDescent="0.2">
      <c r="A149" s="123"/>
      <c r="B149" s="102" t="s">
        <v>500</v>
      </c>
      <c r="C149" s="103">
        <v>45869</v>
      </c>
      <c r="D149" s="102" t="s">
        <v>1104</v>
      </c>
      <c r="E149" s="102"/>
      <c r="F149" s="102" t="s">
        <v>592</v>
      </c>
      <c r="G149" s="102" t="s">
        <v>8939</v>
      </c>
      <c r="H149" s="102" t="s">
        <v>8940</v>
      </c>
      <c r="I149" s="102" t="s">
        <v>9052</v>
      </c>
      <c r="J149" s="102" t="s">
        <v>8966</v>
      </c>
      <c r="K149" s="102" t="s">
        <v>8966</v>
      </c>
      <c r="L149" s="92">
        <v>40121.46</v>
      </c>
    </row>
    <row r="150" spans="1:12" x14ac:dyDescent="0.2">
      <c r="A150" s="110" t="s">
        <v>9053</v>
      </c>
      <c r="B150" s="108"/>
      <c r="C150" s="109"/>
      <c r="D150" s="108"/>
      <c r="E150" s="108"/>
      <c r="F150" s="108"/>
      <c r="G150" s="108"/>
      <c r="H150" s="108"/>
      <c r="I150" s="108"/>
      <c r="J150" s="108"/>
      <c r="K150" s="108"/>
      <c r="L150" s="94">
        <f>SUM(L12:L149)</f>
        <v>2639865.5599999996</v>
      </c>
    </row>
    <row r="151" spans="1:12" x14ac:dyDescent="0.2">
      <c r="A151" s="93" t="s">
        <v>8356</v>
      </c>
      <c r="B151" s="108"/>
      <c r="C151" s="109"/>
      <c r="D151" s="108"/>
      <c r="E151" s="108"/>
      <c r="F151" s="108"/>
      <c r="G151" s="108"/>
      <c r="H151" s="108"/>
      <c r="I151" s="108"/>
      <c r="J151" s="108"/>
      <c r="K151" s="108"/>
      <c r="L151" s="94">
        <f>SUM(L150)</f>
        <v>2639865.5599999996</v>
      </c>
    </row>
    <row r="152" spans="1:12" x14ac:dyDescent="0.2">
      <c r="A152" s="95" t="s">
        <v>8373</v>
      </c>
      <c r="B152" s="108"/>
      <c r="C152" s="109"/>
      <c r="D152" s="108"/>
      <c r="E152" s="108"/>
      <c r="F152" s="108"/>
      <c r="G152" s="108"/>
      <c r="H152" s="108"/>
      <c r="I152" s="108"/>
      <c r="J152" s="108"/>
      <c r="K152" s="108"/>
      <c r="L152" s="94">
        <f>SUM(L151)</f>
        <v>2639865.5599999996</v>
      </c>
    </row>
    <row r="153" spans="1:12" x14ac:dyDescent="0.2">
      <c r="A153" s="96" t="s">
        <v>8374</v>
      </c>
      <c r="B153" s="99"/>
      <c r="C153" s="111"/>
      <c r="D153" s="99"/>
      <c r="E153" s="99"/>
      <c r="F153" s="99"/>
      <c r="G153" s="99"/>
      <c r="H153" s="99"/>
      <c r="I153" s="99"/>
      <c r="J153" s="99"/>
      <c r="K153" s="99"/>
      <c r="L153" s="97">
        <f>0-L152</f>
        <v>-2639865.5599999996</v>
      </c>
    </row>
    <row r="154" spans="1:12" x14ac:dyDescent="0.2">
      <c r="A154" s="99" t="s">
        <v>8467</v>
      </c>
      <c r="B154" s="99"/>
      <c r="C154" s="111"/>
      <c r="D154" s="99"/>
      <c r="E154" s="99"/>
      <c r="F154" s="99"/>
      <c r="G154" s="99"/>
      <c r="H154" s="99"/>
      <c r="I154" s="99"/>
      <c r="J154" s="99"/>
      <c r="K154" s="99"/>
      <c r="L154" s="97">
        <f>L153-0</f>
        <v>-2639865.5599999996</v>
      </c>
    </row>
    <row r="155" spans="1:12" x14ac:dyDescent="0.2">
      <c r="A155" s="99" t="s">
        <v>210</v>
      </c>
      <c r="B155" s="99"/>
      <c r="C155" s="111"/>
      <c r="D155" s="99"/>
      <c r="E155" s="99"/>
      <c r="F155" s="99"/>
      <c r="G155" s="99"/>
      <c r="H155" s="99"/>
      <c r="I155" s="99"/>
      <c r="J155" s="99"/>
      <c r="K155" s="99"/>
      <c r="L155" s="97">
        <f>L154+0</f>
        <v>-2639865.5599999996</v>
      </c>
    </row>
  </sheetData>
  <mergeCells count="6">
    <mergeCell ref="A6:L6"/>
    <mergeCell ref="A1:L1"/>
    <mergeCell ref="A2:L2"/>
    <mergeCell ref="A3:L3"/>
    <mergeCell ref="A4:L4"/>
    <mergeCell ref="A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6650-0445-42C1-BFE9-D6A898173D31}">
  <dimension ref="A1:O1020"/>
  <sheetViews>
    <sheetView workbookViewId="0">
      <selection activeCell="M27" sqref="M27"/>
    </sheetView>
  </sheetViews>
  <sheetFormatPr defaultColWidth="9.1640625" defaultRowHeight="11.25" x14ac:dyDescent="0.2"/>
  <cols>
    <col min="1" max="1" width="16.6640625" style="29" customWidth="1"/>
    <col min="2" max="2" width="18" style="29" customWidth="1"/>
    <col min="3" max="3" width="15.5" style="29" customWidth="1"/>
    <col min="4" max="4" width="21.83203125" style="29" customWidth="1"/>
    <col min="5" max="11" width="9.1640625" style="29"/>
    <col min="12" max="12" width="14" style="29" bestFit="1" customWidth="1"/>
    <col min="13" max="13" width="9.1640625" style="29"/>
    <col min="14" max="14" width="18.5" style="29" customWidth="1"/>
    <col min="15" max="15" width="16.33203125" style="29" customWidth="1"/>
    <col min="16" max="16384" width="9.1640625" style="29"/>
  </cols>
  <sheetData>
    <row r="1" spans="1:15" ht="15.75" x14ac:dyDescent="0.25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</row>
    <row r="2" spans="1:15" ht="15.75" x14ac:dyDescent="0.25">
      <c r="A2" s="161" t="s">
        <v>1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1:15" ht="18" x14ac:dyDescent="0.25">
      <c r="A3" s="162" t="s">
        <v>8933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5" ht="18" x14ac:dyDescent="0.25">
      <c r="A4" s="162" t="s">
        <v>8323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</row>
    <row r="5" spans="1:15" ht="18" x14ac:dyDescent="0.25">
      <c r="A5" s="162" t="s">
        <v>3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</row>
    <row r="6" spans="1:15" ht="18" x14ac:dyDescent="0.25">
      <c r="A6" s="162" t="s">
        <v>4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</row>
    <row r="7" spans="1:15" x14ac:dyDescent="0.2">
      <c r="A7" s="85" t="s">
        <v>5</v>
      </c>
      <c r="B7" s="85" t="s">
        <v>292</v>
      </c>
      <c r="C7" s="85" t="s">
        <v>293</v>
      </c>
      <c r="D7" s="85" t="s">
        <v>294</v>
      </c>
      <c r="E7" s="85" t="s">
        <v>295</v>
      </c>
      <c r="F7" s="85" t="s">
        <v>8934</v>
      </c>
      <c r="G7" s="85" t="s">
        <v>8935</v>
      </c>
      <c r="H7" s="85" t="s">
        <v>8936</v>
      </c>
      <c r="I7" s="85" t="s">
        <v>8937</v>
      </c>
      <c r="J7" s="85" t="s">
        <v>3546</v>
      </c>
      <c r="K7" s="85" t="s">
        <v>8938</v>
      </c>
      <c r="L7" s="86" t="s">
        <v>6</v>
      </c>
    </row>
    <row r="8" spans="1:15" x14ac:dyDescent="0.2">
      <c r="A8" s="87" t="s">
        <v>8328</v>
      </c>
      <c r="B8" s="87"/>
      <c r="C8" s="100"/>
      <c r="D8" s="87"/>
      <c r="E8" s="87"/>
      <c r="F8" s="87"/>
      <c r="G8" s="87"/>
      <c r="H8" s="87"/>
      <c r="I8" s="87"/>
      <c r="J8" s="87"/>
      <c r="K8" s="87"/>
      <c r="L8" s="88"/>
    </row>
    <row r="9" spans="1:15" x14ac:dyDescent="0.2">
      <c r="A9" s="89" t="s">
        <v>8342</v>
      </c>
      <c r="B9" s="87"/>
      <c r="C9" s="100"/>
      <c r="D9" s="87"/>
      <c r="E9" s="87"/>
      <c r="F9" s="87"/>
      <c r="G9" s="87"/>
      <c r="H9" s="87"/>
      <c r="I9" s="87"/>
      <c r="J9" s="87"/>
      <c r="K9" s="87"/>
      <c r="L9" s="88"/>
    </row>
    <row r="10" spans="1:15" x14ac:dyDescent="0.2">
      <c r="A10" s="90" t="s">
        <v>8351</v>
      </c>
      <c r="B10" s="87"/>
      <c r="C10" s="100"/>
      <c r="D10" s="87"/>
      <c r="E10" s="87"/>
      <c r="F10" s="87"/>
      <c r="G10" s="87"/>
      <c r="H10" s="87"/>
      <c r="I10" s="87"/>
      <c r="J10" s="87"/>
      <c r="K10" s="87"/>
      <c r="L10" s="88"/>
    </row>
    <row r="11" spans="1:15" x14ac:dyDescent="0.2">
      <c r="A11" s="104" t="s">
        <v>8352</v>
      </c>
      <c r="B11" s="87"/>
      <c r="C11" s="100"/>
      <c r="D11" s="87"/>
      <c r="E11" s="87"/>
      <c r="F11" s="87"/>
      <c r="G11" s="87"/>
      <c r="H11" s="87"/>
      <c r="I11" s="87"/>
      <c r="J11" s="87"/>
      <c r="K11" s="87"/>
      <c r="L11" s="88"/>
    </row>
    <row r="12" spans="1:15" x14ac:dyDescent="0.2">
      <c r="A12" s="123"/>
      <c r="B12" s="102" t="s">
        <v>297</v>
      </c>
      <c r="C12" s="103">
        <v>45870</v>
      </c>
      <c r="D12" s="102" t="s">
        <v>1145</v>
      </c>
      <c r="E12" s="102" t="s">
        <v>801</v>
      </c>
      <c r="F12" s="102" t="s">
        <v>8970</v>
      </c>
      <c r="G12" s="102" t="s">
        <v>8939</v>
      </c>
      <c r="H12" s="102" t="s">
        <v>9054</v>
      </c>
      <c r="I12" s="102"/>
      <c r="J12" s="102" t="s">
        <v>9004</v>
      </c>
      <c r="K12" s="102" t="s">
        <v>9055</v>
      </c>
      <c r="L12" s="92">
        <v>371.07</v>
      </c>
      <c r="N12" s="29">
        <v>0</v>
      </c>
    </row>
    <row r="13" spans="1:15" x14ac:dyDescent="0.2">
      <c r="A13" s="123"/>
      <c r="B13" s="102" t="s">
        <v>297</v>
      </c>
      <c r="C13" s="103">
        <v>45870</v>
      </c>
      <c r="D13" s="102" t="s">
        <v>1146</v>
      </c>
      <c r="E13" s="102" t="s">
        <v>801</v>
      </c>
      <c r="F13" s="102" t="s">
        <v>8970</v>
      </c>
      <c r="G13" s="102" t="s">
        <v>8939</v>
      </c>
      <c r="H13" s="102" t="s">
        <v>9054</v>
      </c>
      <c r="I13" s="102"/>
      <c r="J13" s="102" t="s">
        <v>9004</v>
      </c>
      <c r="K13" s="102" t="s">
        <v>9055</v>
      </c>
      <c r="L13" s="92">
        <v>6649.38</v>
      </c>
      <c r="N13" s="29" t="s">
        <v>292</v>
      </c>
    </row>
    <row r="14" spans="1:15" x14ac:dyDescent="0.2">
      <c r="A14" s="123"/>
      <c r="B14" s="102" t="s">
        <v>297</v>
      </c>
      <c r="C14" s="103">
        <v>45870</v>
      </c>
      <c r="D14" s="102" t="s">
        <v>1144</v>
      </c>
      <c r="E14" s="102" t="s">
        <v>801</v>
      </c>
      <c r="F14" s="102" t="s">
        <v>8970</v>
      </c>
      <c r="G14" s="102" t="s">
        <v>8939</v>
      </c>
      <c r="H14" s="102" t="s">
        <v>9054</v>
      </c>
      <c r="I14" s="102"/>
      <c r="J14" s="102" t="s">
        <v>9004</v>
      </c>
      <c r="K14" s="102" t="s">
        <v>9055</v>
      </c>
      <c r="L14" s="92">
        <v>6350.4</v>
      </c>
      <c r="N14" s="29" t="s">
        <v>297</v>
      </c>
      <c r="O14" s="101">
        <f>SUMIF(B:B,N14,L:L)</f>
        <v>30883.729999999996</v>
      </c>
    </row>
    <row r="15" spans="1:15" x14ac:dyDescent="0.2">
      <c r="A15" s="123"/>
      <c r="B15" s="102" t="s">
        <v>297</v>
      </c>
      <c r="C15" s="103">
        <v>45870</v>
      </c>
      <c r="D15" s="102" t="s">
        <v>1143</v>
      </c>
      <c r="E15" s="102" t="s">
        <v>801</v>
      </c>
      <c r="F15" s="102" t="s">
        <v>8970</v>
      </c>
      <c r="G15" s="102" t="s">
        <v>8939</v>
      </c>
      <c r="H15" s="102" t="s">
        <v>9054</v>
      </c>
      <c r="I15" s="102"/>
      <c r="J15" s="102" t="s">
        <v>9004</v>
      </c>
      <c r="K15" s="102" t="s">
        <v>9055</v>
      </c>
      <c r="L15" s="92">
        <v>346.32</v>
      </c>
      <c r="N15" s="29" t="s">
        <v>301</v>
      </c>
      <c r="O15" s="101">
        <f t="shared" ref="O15:O18" si="0">SUMIF(B:B,N15,L:L)</f>
        <v>-997.93000000000006</v>
      </c>
    </row>
    <row r="16" spans="1:15" x14ac:dyDescent="0.2">
      <c r="A16" s="123"/>
      <c r="B16" s="102" t="s">
        <v>301</v>
      </c>
      <c r="C16" s="103">
        <v>45870</v>
      </c>
      <c r="D16" s="102" t="s">
        <v>9056</v>
      </c>
      <c r="E16" s="102" t="s">
        <v>801</v>
      </c>
      <c r="F16" s="102" t="s">
        <v>8970</v>
      </c>
      <c r="G16" s="102" t="s">
        <v>8939</v>
      </c>
      <c r="H16" s="102" t="s">
        <v>92</v>
      </c>
      <c r="I16" s="102"/>
      <c r="J16" s="102" t="s">
        <v>9057</v>
      </c>
      <c r="K16" s="102"/>
      <c r="L16" s="92">
        <v>-924.6</v>
      </c>
      <c r="N16" s="29" t="s">
        <v>500</v>
      </c>
      <c r="O16" s="101">
        <f t="shared" si="0"/>
        <v>6878885.7799999928</v>
      </c>
    </row>
    <row r="17" spans="1:15" x14ac:dyDescent="0.2">
      <c r="A17" s="123"/>
      <c r="B17" s="102" t="s">
        <v>301</v>
      </c>
      <c r="C17" s="103">
        <v>45870</v>
      </c>
      <c r="D17" s="102" t="s">
        <v>9058</v>
      </c>
      <c r="E17" s="102" t="s">
        <v>801</v>
      </c>
      <c r="F17" s="102" t="s">
        <v>8970</v>
      </c>
      <c r="G17" s="102" t="s">
        <v>8939</v>
      </c>
      <c r="H17" s="102" t="s">
        <v>92</v>
      </c>
      <c r="I17" s="102"/>
      <c r="J17" s="102"/>
      <c r="K17" s="102"/>
      <c r="L17" s="92">
        <v>-73.33</v>
      </c>
      <c r="N17" s="29" t="s">
        <v>306</v>
      </c>
      <c r="O17" s="101">
        <f t="shared" si="0"/>
        <v>13764.529999999999</v>
      </c>
    </row>
    <row r="18" spans="1:15" x14ac:dyDescent="0.2">
      <c r="A18" s="123"/>
      <c r="B18" s="102" t="s">
        <v>500</v>
      </c>
      <c r="C18" s="103">
        <v>45870</v>
      </c>
      <c r="D18" s="102" t="s">
        <v>1149</v>
      </c>
      <c r="E18" s="102"/>
      <c r="F18" s="102" t="s">
        <v>670</v>
      </c>
      <c r="G18" s="102" t="s">
        <v>8939</v>
      </c>
      <c r="H18" s="102" t="s">
        <v>8940</v>
      </c>
      <c r="I18" s="102" t="s">
        <v>4583</v>
      </c>
      <c r="J18" s="102" t="s">
        <v>9059</v>
      </c>
      <c r="K18" s="102" t="s">
        <v>9059</v>
      </c>
      <c r="L18" s="92">
        <v>45093.1</v>
      </c>
      <c r="N18" s="29" t="s">
        <v>309</v>
      </c>
      <c r="O18" s="101">
        <f t="shared" si="0"/>
        <v>21613.279999999999</v>
      </c>
    </row>
    <row r="19" spans="1:15" x14ac:dyDescent="0.2">
      <c r="A19" s="123"/>
      <c r="B19" s="102" t="s">
        <v>500</v>
      </c>
      <c r="C19" s="103">
        <v>45870</v>
      </c>
      <c r="D19" s="102" t="s">
        <v>1150</v>
      </c>
      <c r="E19" s="102"/>
      <c r="F19" s="102" t="s">
        <v>730</v>
      </c>
      <c r="G19" s="102" t="s">
        <v>8939</v>
      </c>
      <c r="H19" s="102" t="s">
        <v>8940</v>
      </c>
      <c r="I19" s="102" t="s">
        <v>459</v>
      </c>
      <c r="J19" s="102" t="s">
        <v>9060</v>
      </c>
      <c r="K19" s="102" t="s">
        <v>9060</v>
      </c>
      <c r="L19" s="92">
        <v>113.4</v>
      </c>
    </row>
    <row r="20" spans="1:15" x14ac:dyDescent="0.2">
      <c r="A20" s="123"/>
      <c r="B20" s="102" t="s">
        <v>306</v>
      </c>
      <c r="C20" s="103">
        <v>45873</v>
      </c>
      <c r="D20" s="102" t="s">
        <v>1151</v>
      </c>
      <c r="E20" s="102" t="s">
        <v>1152</v>
      </c>
      <c r="F20" s="102" t="s">
        <v>1152</v>
      </c>
      <c r="G20" s="102" t="s">
        <v>8939</v>
      </c>
      <c r="H20" s="102" t="s">
        <v>8940</v>
      </c>
      <c r="I20" s="102"/>
      <c r="J20" s="102" t="s">
        <v>9061</v>
      </c>
      <c r="K20" s="102"/>
      <c r="L20" s="92">
        <v>3703.47</v>
      </c>
    </row>
    <row r="21" spans="1:15" x14ac:dyDescent="0.2">
      <c r="A21" s="123"/>
      <c r="B21" s="102" t="s">
        <v>500</v>
      </c>
      <c r="C21" s="103">
        <v>45873</v>
      </c>
      <c r="D21" s="102" t="s">
        <v>1157</v>
      </c>
      <c r="E21" s="102"/>
      <c r="F21" s="102" t="s">
        <v>592</v>
      </c>
      <c r="G21" s="102" t="s">
        <v>8939</v>
      </c>
      <c r="H21" s="102" t="s">
        <v>8940</v>
      </c>
      <c r="I21" s="102" t="s">
        <v>4586</v>
      </c>
      <c r="J21" s="102" t="s">
        <v>9062</v>
      </c>
      <c r="K21" s="102" t="s">
        <v>9062</v>
      </c>
      <c r="L21" s="92">
        <v>21564.59</v>
      </c>
    </row>
    <row r="22" spans="1:15" x14ac:dyDescent="0.2">
      <c r="A22" s="123"/>
      <c r="B22" s="102" t="s">
        <v>500</v>
      </c>
      <c r="C22" s="103">
        <v>45873</v>
      </c>
      <c r="D22" s="102" t="s">
        <v>1158</v>
      </c>
      <c r="E22" s="102"/>
      <c r="F22" s="102" t="s">
        <v>1159</v>
      </c>
      <c r="G22" s="102" t="s">
        <v>8939</v>
      </c>
      <c r="H22" s="102" t="s">
        <v>8940</v>
      </c>
      <c r="I22" s="102" t="s">
        <v>9063</v>
      </c>
      <c r="J22" s="102" t="s">
        <v>9064</v>
      </c>
      <c r="K22" s="102" t="s">
        <v>9064</v>
      </c>
      <c r="L22" s="92">
        <v>996.55</v>
      </c>
    </row>
    <row r="23" spans="1:15" x14ac:dyDescent="0.2">
      <c r="A23" s="123"/>
      <c r="B23" s="102" t="s">
        <v>297</v>
      </c>
      <c r="C23" s="103">
        <v>45874</v>
      </c>
      <c r="D23" s="102" t="s">
        <v>1160</v>
      </c>
      <c r="E23" s="102" t="s">
        <v>801</v>
      </c>
      <c r="F23" s="102" t="s">
        <v>8970</v>
      </c>
      <c r="G23" s="102" t="s">
        <v>8939</v>
      </c>
      <c r="H23" s="102" t="s">
        <v>9054</v>
      </c>
      <c r="I23" s="102"/>
      <c r="J23" s="102" t="s">
        <v>9004</v>
      </c>
      <c r="K23" s="102" t="s">
        <v>9065</v>
      </c>
      <c r="L23" s="92">
        <v>2116.8000000000002</v>
      </c>
    </row>
    <row r="24" spans="1:15" x14ac:dyDescent="0.2">
      <c r="A24" s="123"/>
      <c r="B24" s="102" t="s">
        <v>500</v>
      </c>
      <c r="C24" s="103">
        <v>45874</v>
      </c>
      <c r="D24" s="102" t="s">
        <v>1162</v>
      </c>
      <c r="E24" s="102"/>
      <c r="F24" s="102" t="s">
        <v>791</v>
      </c>
      <c r="G24" s="102" t="s">
        <v>8939</v>
      </c>
      <c r="H24" s="102" t="s">
        <v>8940</v>
      </c>
      <c r="I24" s="102" t="s">
        <v>4596</v>
      </c>
      <c r="J24" s="102" t="s">
        <v>9066</v>
      </c>
      <c r="K24" s="102" t="s">
        <v>9066</v>
      </c>
      <c r="L24" s="92">
        <v>11730.06</v>
      </c>
    </row>
    <row r="25" spans="1:15" x14ac:dyDescent="0.2">
      <c r="A25" s="123"/>
      <c r="B25" s="102" t="s">
        <v>500</v>
      </c>
      <c r="C25" s="103">
        <v>45874</v>
      </c>
      <c r="D25" s="102" t="s">
        <v>1163</v>
      </c>
      <c r="E25" s="102"/>
      <c r="F25" s="102" t="s">
        <v>791</v>
      </c>
      <c r="G25" s="102" t="s">
        <v>8939</v>
      </c>
      <c r="H25" s="102" t="s">
        <v>8940</v>
      </c>
      <c r="I25" s="102" t="s">
        <v>4601</v>
      </c>
      <c r="J25" s="102" t="s">
        <v>9066</v>
      </c>
      <c r="K25" s="102" t="s">
        <v>9066</v>
      </c>
      <c r="L25" s="92">
        <v>7314.78</v>
      </c>
    </row>
    <row r="26" spans="1:15" x14ac:dyDescent="0.2">
      <c r="A26" s="123"/>
      <c r="B26" s="102" t="s">
        <v>500</v>
      </c>
      <c r="C26" s="103">
        <v>45874</v>
      </c>
      <c r="D26" s="102" t="s">
        <v>1161</v>
      </c>
      <c r="E26" s="102"/>
      <c r="F26" s="102" t="s">
        <v>640</v>
      </c>
      <c r="G26" s="102" t="s">
        <v>8939</v>
      </c>
      <c r="H26" s="102" t="s">
        <v>8940</v>
      </c>
      <c r="I26" s="102" t="s">
        <v>4595</v>
      </c>
      <c r="J26" s="102" t="s">
        <v>9067</v>
      </c>
      <c r="K26" s="102" t="s">
        <v>9067</v>
      </c>
      <c r="L26" s="92">
        <v>14077.81</v>
      </c>
    </row>
    <row r="27" spans="1:15" x14ac:dyDescent="0.2">
      <c r="A27" s="123"/>
      <c r="B27" s="102" t="s">
        <v>500</v>
      </c>
      <c r="C27" s="103">
        <v>45874</v>
      </c>
      <c r="D27" s="102" t="s">
        <v>1164</v>
      </c>
      <c r="E27" s="102"/>
      <c r="F27" s="102" t="s">
        <v>791</v>
      </c>
      <c r="G27" s="102" t="s">
        <v>8939</v>
      </c>
      <c r="H27" s="102" t="s">
        <v>8940</v>
      </c>
      <c r="I27" s="102" t="s">
        <v>4602</v>
      </c>
      <c r="J27" s="102" t="s">
        <v>9066</v>
      </c>
      <c r="K27" s="102" t="s">
        <v>9066</v>
      </c>
      <c r="L27" s="92">
        <v>1256.79</v>
      </c>
    </row>
    <row r="28" spans="1:15" x14ac:dyDescent="0.2">
      <c r="A28" s="123"/>
      <c r="B28" s="102" t="s">
        <v>306</v>
      </c>
      <c r="C28" s="103">
        <v>45875</v>
      </c>
      <c r="D28" s="102" t="s">
        <v>1165</v>
      </c>
      <c r="E28" s="102" t="s">
        <v>1166</v>
      </c>
      <c r="F28" s="102" t="s">
        <v>1166</v>
      </c>
      <c r="G28" s="102" t="s">
        <v>8939</v>
      </c>
      <c r="H28" s="102" t="s">
        <v>8940</v>
      </c>
      <c r="I28" s="102"/>
      <c r="J28" s="102" t="s">
        <v>9061</v>
      </c>
      <c r="K28" s="102"/>
      <c r="L28" s="92">
        <v>3965.73</v>
      </c>
    </row>
    <row r="29" spans="1:15" x14ac:dyDescent="0.2">
      <c r="A29" s="123"/>
      <c r="B29" s="102" t="s">
        <v>306</v>
      </c>
      <c r="C29" s="103">
        <v>45876</v>
      </c>
      <c r="D29" s="102" t="s">
        <v>1169</v>
      </c>
      <c r="E29" s="102" t="s">
        <v>1170</v>
      </c>
      <c r="F29" s="102" t="s">
        <v>1170</v>
      </c>
      <c r="G29" s="102" t="s">
        <v>8939</v>
      </c>
      <c r="H29" s="102" t="s">
        <v>8940</v>
      </c>
      <c r="I29" s="102"/>
      <c r="J29" s="102" t="s">
        <v>9061</v>
      </c>
      <c r="K29" s="102"/>
      <c r="L29" s="92">
        <v>6095.33</v>
      </c>
    </row>
    <row r="30" spans="1:15" x14ac:dyDescent="0.2">
      <c r="A30" s="123"/>
      <c r="B30" s="102" t="s">
        <v>500</v>
      </c>
      <c r="C30" s="103">
        <v>45876</v>
      </c>
      <c r="D30" s="102" t="s">
        <v>1172</v>
      </c>
      <c r="E30" s="102"/>
      <c r="F30" s="102" t="s">
        <v>670</v>
      </c>
      <c r="G30" s="102" t="s">
        <v>8939</v>
      </c>
      <c r="H30" s="102" t="s">
        <v>8940</v>
      </c>
      <c r="I30" s="102" t="s">
        <v>4603</v>
      </c>
      <c r="J30" s="102" t="s">
        <v>9059</v>
      </c>
      <c r="K30" s="102" t="s">
        <v>9059</v>
      </c>
      <c r="L30" s="92">
        <v>708.57</v>
      </c>
    </row>
    <row r="31" spans="1:15" x14ac:dyDescent="0.2">
      <c r="A31" s="123"/>
      <c r="B31" s="102" t="s">
        <v>500</v>
      </c>
      <c r="C31" s="103">
        <v>45876</v>
      </c>
      <c r="D31" s="102" t="s">
        <v>1173</v>
      </c>
      <c r="E31" s="102"/>
      <c r="F31" s="102" t="s">
        <v>1174</v>
      </c>
      <c r="G31" s="102" t="s">
        <v>8939</v>
      </c>
      <c r="H31" s="102" t="s">
        <v>8940</v>
      </c>
      <c r="I31" s="102" t="s">
        <v>9068</v>
      </c>
      <c r="J31" s="102" t="s">
        <v>9069</v>
      </c>
      <c r="K31" s="102" t="s">
        <v>9069</v>
      </c>
      <c r="L31" s="92">
        <v>2966.73</v>
      </c>
    </row>
    <row r="32" spans="1:15" x14ac:dyDescent="0.2">
      <c r="A32" s="123"/>
      <c r="B32" s="102" t="s">
        <v>500</v>
      </c>
      <c r="C32" s="103">
        <v>45876</v>
      </c>
      <c r="D32" s="102" t="s">
        <v>1171</v>
      </c>
      <c r="E32" s="102"/>
      <c r="F32" s="102" t="s">
        <v>670</v>
      </c>
      <c r="G32" s="102" t="s">
        <v>8939</v>
      </c>
      <c r="H32" s="102" t="s">
        <v>8940</v>
      </c>
      <c r="I32" s="102" t="s">
        <v>9070</v>
      </c>
      <c r="J32" s="102" t="s">
        <v>9059</v>
      </c>
      <c r="K32" s="102" t="s">
        <v>9059</v>
      </c>
      <c r="L32" s="92">
        <v>222.07</v>
      </c>
    </row>
    <row r="33" spans="1:12" x14ac:dyDescent="0.2">
      <c r="A33" s="123"/>
      <c r="B33" s="102" t="s">
        <v>500</v>
      </c>
      <c r="C33" s="103">
        <v>45877</v>
      </c>
      <c r="D33" s="102" t="s">
        <v>1175</v>
      </c>
      <c r="E33" s="102"/>
      <c r="F33" s="102" t="s">
        <v>1176</v>
      </c>
      <c r="G33" s="102" t="s">
        <v>8939</v>
      </c>
      <c r="H33" s="102" t="s">
        <v>8940</v>
      </c>
      <c r="I33" s="102" t="s">
        <v>9071</v>
      </c>
      <c r="J33" s="102" t="s">
        <v>9072</v>
      </c>
      <c r="K33" s="102" t="s">
        <v>9072</v>
      </c>
      <c r="L33" s="92">
        <v>20</v>
      </c>
    </row>
    <row r="34" spans="1:12" x14ac:dyDescent="0.2">
      <c r="A34" s="123"/>
      <c r="B34" s="102" t="s">
        <v>500</v>
      </c>
      <c r="C34" s="103">
        <v>45877</v>
      </c>
      <c r="D34" s="102" t="s">
        <v>1179</v>
      </c>
      <c r="E34" s="102"/>
      <c r="F34" s="102" t="s">
        <v>1180</v>
      </c>
      <c r="G34" s="102" t="s">
        <v>8939</v>
      </c>
      <c r="H34" s="102" t="s">
        <v>8940</v>
      </c>
      <c r="I34" s="102" t="s">
        <v>9073</v>
      </c>
      <c r="J34" s="102" t="s">
        <v>9074</v>
      </c>
      <c r="K34" s="102" t="s">
        <v>9074</v>
      </c>
      <c r="L34" s="92">
        <v>24766.76</v>
      </c>
    </row>
    <row r="35" spans="1:12" x14ac:dyDescent="0.2">
      <c r="A35" s="123"/>
      <c r="B35" s="102" t="s">
        <v>500</v>
      </c>
      <c r="C35" s="103">
        <v>45877</v>
      </c>
      <c r="D35" s="102" t="s">
        <v>1178</v>
      </c>
      <c r="E35" s="102"/>
      <c r="F35" s="102" t="s">
        <v>1107</v>
      </c>
      <c r="G35" s="102" t="s">
        <v>8939</v>
      </c>
      <c r="H35" s="102" t="s">
        <v>8940</v>
      </c>
      <c r="I35" s="102" t="s">
        <v>4606</v>
      </c>
      <c r="J35" s="102" t="s">
        <v>9075</v>
      </c>
      <c r="K35" s="102" t="s">
        <v>9075</v>
      </c>
      <c r="L35" s="92">
        <v>708.08</v>
      </c>
    </row>
    <row r="36" spans="1:12" x14ac:dyDescent="0.2">
      <c r="A36" s="123"/>
      <c r="B36" s="102" t="s">
        <v>500</v>
      </c>
      <c r="C36" s="103">
        <v>45877</v>
      </c>
      <c r="D36" s="102" t="s">
        <v>1181</v>
      </c>
      <c r="E36" s="102"/>
      <c r="F36" s="102" t="s">
        <v>1180</v>
      </c>
      <c r="G36" s="102" t="s">
        <v>8939</v>
      </c>
      <c r="H36" s="102" t="s">
        <v>8940</v>
      </c>
      <c r="I36" s="102" t="s">
        <v>4616</v>
      </c>
      <c r="J36" s="102" t="s">
        <v>9074</v>
      </c>
      <c r="K36" s="102" t="s">
        <v>9074</v>
      </c>
      <c r="L36" s="92">
        <v>9768.7000000000007</v>
      </c>
    </row>
    <row r="37" spans="1:12" x14ac:dyDescent="0.2">
      <c r="A37" s="123"/>
      <c r="B37" s="102" t="s">
        <v>500</v>
      </c>
      <c r="C37" s="103">
        <v>45877</v>
      </c>
      <c r="D37" s="102" t="s">
        <v>1177</v>
      </c>
      <c r="E37" s="102"/>
      <c r="F37" s="102" t="s">
        <v>1176</v>
      </c>
      <c r="G37" s="102" t="s">
        <v>8939</v>
      </c>
      <c r="H37" s="102" t="s">
        <v>8940</v>
      </c>
      <c r="I37" s="102" t="s">
        <v>9076</v>
      </c>
      <c r="J37" s="102" t="s">
        <v>9072</v>
      </c>
      <c r="K37" s="102" t="s">
        <v>9072</v>
      </c>
      <c r="L37" s="92">
        <v>7206.63</v>
      </c>
    </row>
    <row r="38" spans="1:12" x14ac:dyDescent="0.2">
      <c r="A38" s="123"/>
      <c r="B38" s="102" t="s">
        <v>500</v>
      </c>
      <c r="C38" s="103">
        <v>45880</v>
      </c>
      <c r="D38" s="102" t="s">
        <v>1194</v>
      </c>
      <c r="E38" s="102"/>
      <c r="F38" s="102" t="s">
        <v>1193</v>
      </c>
      <c r="G38" s="102" t="s">
        <v>8939</v>
      </c>
      <c r="H38" s="102" t="s">
        <v>8940</v>
      </c>
      <c r="I38" s="102" t="s">
        <v>9077</v>
      </c>
      <c r="J38" s="102" t="s">
        <v>9078</v>
      </c>
      <c r="K38" s="102" t="s">
        <v>9078</v>
      </c>
      <c r="L38" s="92">
        <v>6467.32</v>
      </c>
    </row>
    <row r="39" spans="1:12" x14ac:dyDescent="0.2">
      <c r="A39" s="123"/>
      <c r="B39" s="102" t="s">
        <v>500</v>
      </c>
      <c r="C39" s="103">
        <v>45880</v>
      </c>
      <c r="D39" s="102" t="s">
        <v>1190</v>
      </c>
      <c r="E39" s="102"/>
      <c r="F39" s="102" t="s">
        <v>1191</v>
      </c>
      <c r="G39" s="102" t="s">
        <v>8939</v>
      </c>
      <c r="H39" s="102" t="s">
        <v>8940</v>
      </c>
      <c r="I39" s="102" t="s">
        <v>9079</v>
      </c>
      <c r="J39" s="102" t="s">
        <v>9080</v>
      </c>
      <c r="K39" s="102" t="s">
        <v>9080</v>
      </c>
      <c r="L39" s="92">
        <v>990.31</v>
      </c>
    </row>
    <row r="40" spans="1:12" x14ac:dyDescent="0.2">
      <c r="A40" s="123"/>
      <c r="B40" s="102" t="s">
        <v>500</v>
      </c>
      <c r="C40" s="103">
        <v>45880</v>
      </c>
      <c r="D40" s="102" t="s">
        <v>1192</v>
      </c>
      <c r="E40" s="102"/>
      <c r="F40" s="102" t="s">
        <v>1193</v>
      </c>
      <c r="G40" s="102" t="s">
        <v>8939</v>
      </c>
      <c r="H40" s="102" t="s">
        <v>8940</v>
      </c>
      <c r="I40" s="102" t="s">
        <v>9081</v>
      </c>
      <c r="J40" s="102" t="s">
        <v>9078</v>
      </c>
      <c r="K40" s="102" t="s">
        <v>9078</v>
      </c>
      <c r="L40" s="92">
        <v>365.65</v>
      </c>
    </row>
    <row r="41" spans="1:12" x14ac:dyDescent="0.2">
      <c r="A41" s="123"/>
      <c r="B41" s="102" t="s">
        <v>500</v>
      </c>
      <c r="C41" s="103">
        <v>45880</v>
      </c>
      <c r="D41" s="102" t="s">
        <v>1188</v>
      </c>
      <c r="E41" s="102"/>
      <c r="F41" s="102" t="s">
        <v>1189</v>
      </c>
      <c r="G41" s="102" t="s">
        <v>8939</v>
      </c>
      <c r="H41" s="102" t="s">
        <v>8940</v>
      </c>
      <c r="I41" s="102" t="s">
        <v>4617</v>
      </c>
      <c r="J41" s="102" t="s">
        <v>9082</v>
      </c>
      <c r="K41" s="102" t="s">
        <v>9082</v>
      </c>
      <c r="L41" s="92">
        <v>566.78</v>
      </c>
    </row>
    <row r="42" spans="1:12" x14ac:dyDescent="0.2">
      <c r="A42" s="123"/>
      <c r="B42" s="102" t="s">
        <v>297</v>
      </c>
      <c r="C42" s="103">
        <v>45881</v>
      </c>
      <c r="D42" s="102" t="s">
        <v>9083</v>
      </c>
      <c r="E42" s="102" t="s">
        <v>620</v>
      </c>
      <c r="F42" s="102" t="s">
        <v>8970</v>
      </c>
      <c r="G42" s="102" t="s">
        <v>8939</v>
      </c>
      <c r="H42" s="102" t="s">
        <v>92</v>
      </c>
      <c r="I42" s="102"/>
      <c r="J42" s="102" t="s">
        <v>9084</v>
      </c>
      <c r="K42" s="102" t="s">
        <v>9085</v>
      </c>
      <c r="L42" s="92">
        <v>1050</v>
      </c>
    </row>
    <row r="43" spans="1:12" x14ac:dyDescent="0.2">
      <c r="A43" s="123"/>
      <c r="B43" s="102" t="s">
        <v>297</v>
      </c>
      <c r="C43" s="103">
        <v>45881</v>
      </c>
      <c r="D43" s="102" t="s">
        <v>9086</v>
      </c>
      <c r="E43" s="102" t="s">
        <v>620</v>
      </c>
      <c r="F43" s="102" t="s">
        <v>8970</v>
      </c>
      <c r="G43" s="102" t="s">
        <v>8939</v>
      </c>
      <c r="H43" s="102" t="s">
        <v>92</v>
      </c>
      <c r="I43" s="102"/>
      <c r="J43" s="102" t="s">
        <v>9087</v>
      </c>
      <c r="K43" s="102" t="s">
        <v>9088</v>
      </c>
      <c r="L43" s="92">
        <v>1680</v>
      </c>
    </row>
    <row r="44" spans="1:12" x14ac:dyDescent="0.2">
      <c r="A44" s="123"/>
      <c r="B44" s="102" t="s">
        <v>297</v>
      </c>
      <c r="C44" s="103">
        <v>45881</v>
      </c>
      <c r="D44" s="102" t="s">
        <v>9086</v>
      </c>
      <c r="E44" s="102" t="s">
        <v>620</v>
      </c>
      <c r="F44" s="102" t="s">
        <v>8970</v>
      </c>
      <c r="G44" s="102" t="s">
        <v>8939</v>
      </c>
      <c r="H44" s="102" t="s">
        <v>92</v>
      </c>
      <c r="I44" s="102"/>
      <c r="J44" s="102" t="s">
        <v>9089</v>
      </c>
      <c r="K44" s="102" t="s">
        <v>9088</v>
      </c>
      <c r="L44" s="92">
        <v>730</v>
      </c>
    </row>
    <row r="45" spans="1:12" x14ac:dyDescent="0.2">
      <c r="A45" s="123"/>
      <c r="B45" s="102" t="s">
        <v>297</v>
      </c>
      <c r="C45" s="103">
        <v>45881</v>
      </c>
      <c r="D45" s="102" t="s">
        <v>9090</v>
      </c>
      <c r="E45" s="102" t="s">
        <v>620</v>
      </c>
      <c r="F45" s="102" t="s">
        <v>8970</v>
      </c>
      <c r="G45" s="102" t="s">
        <v>8939</v>
      </c>
      <c r="H45" s="102" t="s">
        <v>92</v>
      </c>
      <c r="I45" s="102"/>
      <c r="J45" s="102" t="s">
        <v>9091</v>
      </c>
      <c r="K45" s="102" t="s">
        <v>9092</v>
      </c>
      <c r="L45" s="92">
        <v>2026.46</v>
      </c>
    </row>
    <row r="46" spans="1:12" x14ac:dyDescent="0.2">
      <c r="A46" s="123"/>
      <c r="B46" s="102" t="s">
        <v>297</v>
      </c>
      <c r="C46" s="103">
        <v>45881</v>
      </c>
      <c r="D46" s="102" t="s">
        <v>9090</v>
      </c>
      <c r="E46" s="102" t="s">
        <v>620</v>
      </c>
      <c r="F46" s="102" t="s">
        <v>8970</v>
      </c>
      <c r="G46" s="102" t="s">
        <v>8939</v>
      </c>
      <c r="H46" s="102" t="s">
        <v>92</v>
      </c>
      <c r="I46" s="102"/>
      <c r="J46" s="102" t="s">
        <v>9093</v>
      </c>
      <c r="K46" s="102" t="s">
        <v>9092</v>
      </c>
      <c r="L46" s="92">
        <v>6579.14</v>
      </c>
    </row>
    <row r="47" spans="1:12" x14ac:dyDescent="0.2">
      <c r="A47" s="123"/>
      <c r="B47" s="102" t="s">
        <v>297</v>
      </c>
      <c r="C47" s="103">
        <v>45881</v>
      </c>
      <c r="D47" s="102" t="s">
        <v>9090</v>
      </c>
      <c r="E47" s="102" t="s">
        <v>620</v>
      </c>
      <c r="F47" s="102" t="s">
        <v>8970</v>
      </c>
      <c r="G47" s="102" t="s">
        <v>8939</v>
      </c>
      <c r="H47" s="102" t="s">
        <v>92</v>
      </c>
      <c r="I47" s="102"/>
      <c r="J47" s="102" t="s">
        <v>9094</v>
      </c>
      <c r="K47" s="102" t="s">
        <v>9092</v>
      </c>
      <c r="L47" s="92">
        <v>2360.16</v>
      </c>
    </row>
    <row r="48" spans="1:12" x14ac:dyDescent="0.2">
      <c r="A48" s="123"/>
      <c r="B48" s="102" t="s">
        <v>297</v>
      </c>
      <c r="C48" s="103">
        <v>45881</v>
      </c>
      <c r="D48" s="102" t="s">
        <v>9083</v>
      </c>
      <c r="E48" s="102" t="s">
        <v>620</v>
      </c>
      <c r="F48" s="102" t="s">
        <v>8970</v>
      </c>
      <c r="G48" s="102" t="s">
        <v>8939</v>
      </c>
      <c r="H48" s="102" t="s">
        <v>92</v>
      </c>
      <c r="I48" s="102"/>
      <c r="J48" s="102" t="s">
        <v>9095</v>
      </c>
      <c r="K48" s="102" t="s">
        <v>9085</v>
      </c>
      <c r="L48" s="92">
        <v>624</v>
      </c>
    </row>
    <row r="49" spans="1:12" x14ac:dyDescent="0.2">
      <c r="A49" s="123"/>
      <c r="B49" s="102" t="s">
        <v>500</v>
      </c>
      <c r="C49" s="103">
        <v>45881</v>
      </c>
      <c r="D49" s="102" t="s">
        <v>1211</v>
      </c>
      <c r="E49" s="102"/>
      <c r="F49" s="102" t="s">
        <v>1193</v>
      </c>
      <c r="G49" s="102" t="s">
        <v>8939</v>
      </c>
      <c r="H49" s="102" t="s">
        <v>8940</v>
      </c>
      <c r="I49" s="102" t="s">
        <v>4709</v>
      </c>
      <c r="J49" s="102" t="s">
        <v>9078</v>
      </c>
      <c r="K49" s="102" t="s">
        <v>9078</v>
      </c>
      <c r="L49" s="92">
        <v>7343.21</v>
      </c>
    </row>
    <row r="50" spans="1:12" x14ac:dyDescent="0.2">
      <c r="A50" s="123"/>
      <c r="B50" s="102" t="s">
        <v>500</v>
      </c>
      <c r="C50" s="103">
        <v>45881</v>
      </c>
      <c r="D50" s="102" t="s">
        <v>1196</v>
      </c>
      <c r="E50" s="102"/>
      <c r="F50" s="102" t="s">
        <v>1189</v>
      </c>
      <c r="G50" s="102" t="s">
        <v>8939</v>
      </c>
      <c r="H50" s="102" t="s">
        <v>8940</v>
      </c>
      <c r="I50" s="102" t="s">
        <v>4628</v>
      </c>
      <c r="J50" s="102" t="s">
        <v>9082</v>
      </c>
      <c r="K50" s="102" t="s">
        <v>9082</v>
      </c>
      <c r="L50" s="92">
        <v>2222.38</v>
      </c>
    </row>
    <row r="51" spans="1:12" x14ac:dyDescent="0.2">
      <c r="A51" s="123"/>
      <c r="B51" s="102" t="s">
        <v>500</v>
      </c>
      <c r="C51" s="103">
        <v>45881</v>
      </c>
      <c r="D51" s="102" t="s">
        <v>1197</v>
      </c>
      <c r="E51" s="102"/>
      <c r="F51" s="102" t="s">
        <v>687</v>
      </c>
      <c r="G51" s="102" t="s">
        <v>8939</v>
      </c>
      <c r="H51" s="102" t="s">
        <v>8940</v>
      </c>
      <c r="I51" s="102" t="s">
        <v>4629</v>
      </c>
      <c r="J51" s="102" t="s">
        <v>9096</v>
      </c>
      <c r="K51" s="102" t="s">
        <v>9096</v>
      </c>
      <c r="L51" s="92">
        <v>838.15</v>
      </c>
    </row>
    <row r="52" spans="1:12" x14ac:dyDescent="0.2">
      <c r="A52" s="123"/>
      <c r="B52" s="102" t="s">
        <v>500</v>
      </c>
      <c r="C52" s="103">
        <v>45881</v>
      </c>
      <c r="D52" s="102" t="s">
        <v>1204</v>
      </c>
      <c r="E52" s="102"/>
      <c r="F52" s="102" t="s">
        <v>670</v>
      </c>
      <c r="G52" s="102" t="s">
        <v>8939</v>
      </c>
      <c r="H52" s="102" t="s">
        <v>8940</v>
      </c>
      <c r="I52" s="102" t="s">
        <v>4655</v>
      </c>
      <c r="J52" s="102" t="s">
        <v>9059</v>
      </c>
      <c r="K52" s="102" t="s">
        <v>9059</v>
      </c>
      <c r="L52" s="92">
        <v>29639.67</v>
      </c>
    </row>
    <row r="53" spans="1:12" x14ac:dyDescent="0.2">
      <c r="A53" s="123"/>
      <c r="B53" s="102" t="s">
        <v>500</v>
      </c>
      <c r="C53" s="103">
        <v>45881</v>
      </c>
      <c r="D53" s="102" t="s">
        <v>1200</v>
      </c>
      <c r="E53" s="102"/>
      <c r="F53" s="102" t="s">
        <v>670</v>
      </c>
      <c r="G53" s="102" t="s">
        <v>8939</v>
      </c>
      <c r="H53" s="102" t="s">
        <v>8940</v>
      </c>
      <c r="I53" s="102" t="s">
        <v>4642</v>
      </c>
      <c r="J53" s="102" t="s">
        <v>9059</v>
      </c>
      <c r="K53" s="102" t="s">
        <v>9059</v>
      </c>
      <c r="L53" s="92">
        <v>20317.560000000001</v>
      </c>
    </row>
    <row r="54" spans="1:12" x14ac:dyDescent="0.2">
      <c r="A54" s="123"/>
      <c r="B54" s="102" t="s">
        <v>500</v>
      </c>
      <c r="C54" s="103">
        <v>45881</v>
      </c>
      <c r="D54" s="102" t="s">
        <v>1199</v>
      </c>
      <c r="E54" s="102"/>
      <c r="F54" s="102" t="s">
        <v>687</v>
      </c>
      <c r="G54" s="102" t="s">
        <v>8939</v>
      </c>
      <c r="H54" s="102" t="s">
        <v>8940</v>
      </c>
      <c r="I54" s="102" t="s">
        <v>4633</v>
      </c>
      <c r="J54" s="102" t="s">
        <v>9096</v>
      </c>
      <c r="K54" s="102" t="s">
        <v>9096</v>
      </c>
      <c r="L54" s="92">
        <v>9522.39</v>
      </c>
    </row>
    <row r="55" spans="1:12" x14ac:dyDescent="0.2">
      <c r="A55" s="123"/>
      <c r="B55" s="102" t="s">
        <v>500</v>
      </c>
      <c r="C55" s="103">
        <v>45881</v>
      </c>
      <c r="D55" s="102" t="s">
        <v>1195</v>
      </c>
      <c r="E55" s="102"/>
      <c r="F55" s="102" t="s">
        <v>1189</v>
      </c>
      <c r="G55" s="102" t="s">
        <v>8939</v>
      </c>
      <c r="H55" s="102" t="s">
        <v>8940</v>
      </c>
      <c r="I55" s="102" t="s">
        <v>4626</v>
      </c>
      <c r="J55" s="102" t="s">
        <v>9082</v>
      </c>
      <c r="K55" s="102" t="s">
        <v>9082</v>
      </c>
      <c r="L55" s="92">
        <v>147.47999999999999</v>
      </c>
    </row>
    <row r="56" spans="1:12" x14ac:dyDescent="0.2">
      <c r="A56" s="123"/>
      <c r="B56" s="102" t="s">
        <v>500</v>
      </c>
      <c r="C56" s="103">
        <v>45881</v>
      </c>
      <c r="D56" s="102" t="s">
        <v>1214</v>
      </c>
      <c r="E56" s="102"/>
      <c r="F56" s="102" t="s">
        <v>1193</v>
      </c>
      <c r="G56" s="102" t="s">
        <v>8939</v>
      </c>
      <c r="H56" s="102" t="s">
        <v>8940</v>
      </c>
      <c r="I56" s="102" t="s">
        <v>4715</v>
      </c>
      <c r="J56" s="102" t="s">
        <v>9078</v>
      </c>
      <c r="K56" s="102" t="s">
        <v>9078</v>
      </c>
      <c r="L56" s="92">
        <v>17550.43</v>
      </c>
    </row>
    <row r="57" spans="1:12" x14ac:dyDescent="0.2">
      <c r="A57" s="123"/>
      <c r="B57" s="102" t="s">
        <v>500</v>
      </c>
      <c r="C57" s="103">
        <v>45881</v>
      </c>
      <c r="D57" s="102" t="s">
        <v>1202</v>
      </c>
      <c r="E57" s="102"/>
      <c r="F57" s="102" t="s">
        <v>670</v>
      </c>
      <c r="G57" s="102" t="s">
        <v>8939</v>
      </c>
      <c r="H57" s="102" t="s">
        <v>8940</v>
      </c>
      <c r="I57" s="102" t="s">
        <v>4646</v>
      </c>
      <c r="J57" s="102" t="s">
        <v>9059</v>
      </c>
      <c r="K57" s="102" t="s">
        <v>9059</v>
      </c>
      <c r="L57" s="92">
        <v>1232.29</v>
      </c>
    </row>
    <row r="58" spans="1:12" x14ac:dyDescent="0.2">
      <c r="A58" s="123"/>
      <c r="B58" s="102" t="s">
        <v>500</v>
      </c>
      <c r="C58" s="103">
        <v>45881</v>
      </c>
      <c r="D58" s="102" t="s">
        <v>1217</v>
      </c>
      <c r="E58" s="102"/>
      <c r="F58" s="102" t="s">
        <v>1193</v>
      </c>
      <c r="G58" s="102" t="s">
        <v>8939</v>
      </c>
      <c r="H58" s="102" t="s">
        <v>8940</v>
      </c>
      <c r="I58" s="102" t="s">
        <v>9097</v>
      </c>
      <c r="J58" s="102" t="s">
        <v>9078</v>
      </c>
      <c r="K58" s="102" t="s">
        <v>9078</v>
      </c>
      <c r="L58" s="92">
        <v>427.87</v>
      </c>
    </row>
    <row r="59" spans="1:12" x14ac:dyDescent="0.2">
      <c r="A59" s="123"/>
      <c r="B59" s="102" t="s">
        <v>500</v>
      </c>
      <c r="C59" s="103">
        <v>45881</v>
      </c>
      <c r="D59" s="102" t="s">
        <v>1213</v>
      </c>
      <c r="E59" s="102"/>
      <c r="F59" s="102" t="s">
        <v>1193</v>
      </c>
      <c r="G59" s="102" t="s">
        <v>8939</v>
      </c>
      <c r="H59" s="102" t="s">
        <v>8940</v>
      </c>
      <c r="I59" s="102" t="s">
        <v>4711</v>
      </c>
      <c r="J59" s="102" t="s">
        <v>9078</v>
      </c>
      <c r="K59" s="102" t="s">
        <v>9078</v>
      </c>
      <c r="L59" s="92">
        <v>6729.76</v>
      </c>
    </row>
    <row r="60" spans="1:12" x14ac:dyDescent="0.2">
      <c r="A60" s="123"/>
      <c r="B60" s="102" t="s">
        <v>500</v>
      </c>
      <c r="C60" s="103">
        <v>45881</v>
      </c>
      <c r="D60" s="102" t="s">
        <v>1205</v>
      </c>
      <c r="E60" s="102"/>
      <c r="F60" s="102" t="s">
        <v>670</v>
      </c>
      <c r="G60" s="102" t="s">
        <v>8939</v>
      </c>
      <c r="H60" s="102" t="s">
        <v>8940</v>
      </c>
      <c r="I60" s="102" t="s">
        <v>4663</v>
      </c>
      <c r="J60" s="102" t="s">
        <v>9059</v>
      </c>
      <c r="K60" s="102" t="s">
        <v>9059</v>
      </c>
      <c r="L60" s="92">
        <v>1750.49</v>
      </c>
    </row>
    <row r="61" spans="1:12" x14ac:dyDescent="0.2">
      <c r="A61" s="123"/>
      <c r="B61" s="102" t="s">
        <v>500</v>
      </c>
      <c r="C61" s="103">
        <v>45881</v>
      </c>
      <c r="D61" s="102" t="s">
        <v>1206</v>
      </c>
      <c r="E61" s="102"/>
      <c r="F61" s="102" t="s">
        <v>670</v>
      </c>
      <c r="G61" s="102" t="s">
        <v>8939</v>
      </c>
      <c r="H61" s="102" t="s">
        <v>8940</v>
      </c>
      <c r="I61" s="102" t="s">
        <v>4664</v>
      </c>
      <c r="J61" s="102" t="s">
        <v>9059</v>
      </c>
      <c r="K61" s="102" t="s">
        <v>9059</v>
      </c>
      <c r="L61" s="92">
        <v>12495.01</v>
      </c>
    </row>
    <row r="62" spans="1:12" x14ac:dyDescent="0.2">
      <c r="A62" s="123"/>
      <c r="B62" s="102" t="s">
        <v>500</v>
      </c>
      <c r="C62" s="103">
        <v>45881</v>
      </c>
      <c r="D62" s="102" t="s">
        <v>1210</v>
      </c>
      <c r="E62" s="102"/>
      <c r="F62" s="102" t="s">
        <v>794</v>
      </c>
      <c r="G62" s="102" t="s">
        <v>8939</v>
      </c>
      <c r="H62" s="102" t="s">
        <v>8940</v>
      </c>
      <c r="I62" s="102" t="s">
        <v>9098</v>
      </c>
      <c r="J62" s="102" t="s">
        <v>9099</v>
      </c>
      <c r="K62" s="102" t="s">
        <v>9099</v>
      </c>
      <c r="L62" s="92">
        <v>4247.3599999999997</v>
      </c>
    </row>
    <row r="63" spans="1:12" x14ac:dyDescent="0.2">
      <c r="A63" s="123"/>
      <c r="B63" s="102" t="s">
        <v>500</v>
      </c>
      <c r="C63" s="103">
        <v>45881</v>
      </c>
      <c r="D63" s="102" t="s">
        <v>1218</v>
      </c>
      <c r="E63" s="102"/>
      <c r="F63" s="102" t="s">
        <v>1193</v>
      </c>
      <c r="G63" s="102" t="s">
        <v>8939</v>
      </c>
      <c r="H63" s="102" t="s">
        <v>8940</v>
      </c>
      <c r="I63" s="102" t="s">
        <v>9100</v>
      </c>
      <c r="J63" s="102" t="s">
        <v>9078</v>
      </c>
      <c r="K63" s="102" t="s">
        <v>9078</v>
      </c>
      <c r="L63" s="92">
        <v>682.09</v>
      </c>
    </row>
    <row r="64" spans="1:12" x14ac:dyDescent="0.2">
      <c r="A64" s="123"/>
      <c r="B64" s="102" t="s">
        <v>500</v>
      </c>
      <c r="C64" s="103">
        <v>45881</v>
      </c>
      <c r="D64" s="102" t="s">
        <v>1208</v>
      </c>
      <c r="E64" s="102"/>
      <c r="F64" s="102" t="s">
        <v>670</v>
      </c>
      <c r="G64" s="102" t="s">
        <v>8939</v>
      </c>
      <c r="H64" s="102" t="s">
        <v>8940</v>
      </c>
      <c r="I64" s="102" t="s">
        <v>4705</v>
      </c>
      <c r="J64" s="102" t="s">
        <v>9059</v>
      </c>
      <c r="K64" s="102" t="s">
        <v>9059</v>
      </c>
      <c r="L64" s="92">
        <v>136.87</v>
      </c>
    </row>
    <row r="65" spans="1:12" x14ac:dyDescent="0.2">
      <c r="A65" s="123"/>
      <c r="B65" s="102" t="s">
        <v>500</v>
      </c>
      <c r="C65" s="103">
        <v>45881</v>
      </c>
      <c r="D65" s="102" t="s">
        <v>1215</v>
      </c>
      <c r="E65" s="102"/>
      <c r="F65" s="102" t="s">
        <v>1193</v>
      </c>
      <c r="G65" s="102" t="s">
        <v>8939</v>
      </c>
      <c r="H65" s="102" t="s">
        <v>8940</v>
      </c>
      <c r="I65" s="102" t="s">
        <v>9101</v>
      </c>
      <c r="J65" s="102" t="s">
        <v>9078</v>
      </c>
      <c r="K65" s="102" t="s">
        <v>9078</v>
      </c>
      <c r="L65" s="92">
        <v>4568.0200000000004</v>
      </c>
    </row>
    <row r="66" spans="1:12" x14ac:dyDescent="0.2">
      <c r="A66" s="123"/>
      <c r="B66" s="102" t="s">
        <v>500</v>
      </c>
      <c r="C66" s="103">
        <v>45881</v>
      </c>
      <c r="D66" s="102" t="s">
        <v>1203</v>
      </c>
      <c r="E66" s="102"/>
      <c r="F66" s="102" t="s">
        <v>670</v>
      </c>
      <c r="G66" s="102" t="s">
        <v>8939</v>
      </c>
      <c r="H66" s="102" t="s">
        <v>8940</v>
      </c>
      <c r="I66" s="102" t="s">
        <v>4648</v>
      </c>
      <c r="J66" s="102" t="s">
        <v>9059</v>
      </c>
      <c r="K66" s="102" t="s">
        <v>9059</v>
      </c>
      <c r="L66" s="92">
        <v>34212.080000000002</v>
      </c>
    </row>
    <row r="67" spans="1:12" x14ac:dyDescent="0.2">
      <c r="A67" s="123"/>
      <c r="B67" s="102" t="s">
        <v>500</v>
      </c>
      <c r="C67" s="103">
        <v>45881</v>
      </c>
      <c r="D67" s="102" t="s">
        <v>1209</v>
      </c>
      <c r="E67" s="102"/>
      <c r="F67" s="102" t="s">
        <v>670</v>
      </c>
      <c r="G67" s="102" t="s">
        <v>8939</v>
      </c>
      <c r="H67" s="102" t="s">
        <v>8940</v>
      </c>
      <c r="I67" s="102" t="s">
        <v>4706</v>
      </c>
      <c r="J67" s="102" t="s">
        <v>9059</v>
      </c>
      <c r="K67" s="102" t="s">
        <v>9059</v>
      </c>
      <c r="L67" s="92">
        <v>2454.7399999999998</v>
      </c>
    </row>
    <row r="68" spans="1:12" x14ac:dyDescent="0.2">
      <c r="A68" s="123"/>
      <c r="B68" s="102" t="s">
        <v>500</v>
      </c>
      <c r="C68" s="103">
        <v>45881</v>
      </c>
      <c r="D68" s="102" t="s">
        <v>1212</v>
      </c>
      <c r="E68" s="102"/>
      <c r="F68" s="102" t="s">
        <v>1193</v>
      </c>
      <c r="G68" s="102" t="s">
        <v>8939</v>
      </c>
      <c r="H68" s="102" t="s">
        <v>8940</v>
      </c>
      <c r="I68" s="102" t="s">
        <v>4710</v>
      </c>
      <c r="J68" s="102" t="s">
        <v>9078</v>
      </c>
      <c r="K68" s="102" t="s">
        <v>9078</v>
      </c>
      <c r="L68" s="92">
        <v>493.75</v>
      </c>
    </row>
    <row r="69" spans="1:12" x14ac:dyDescent="0.2">
      <c r="A69" s="123"/>
      <c r="B69" s="102" t="s">
        <v>500</v>
      </c>
      <c r="C69" s="103">
        <v>45881</v>
      </c>
      <c r="D69" s="102" t="s">
        <v>1216</v>
      </c>
      <c r="E69" s="102"/>
      <c r="F69" s="102" t="s">
        <v>1193</v>
      </c>
      <c r="G69" s="102" t="s">
        <v>8939</v>
      </c>
      <c r="H69" s="102" t="s">
        <v>8940</v>
      </c>
      <c r="I69" s="102" t="s">
        <v>9102</v>
      </c>
      <c r="J69" s="102" t="s">
        <v>9078</v>
      </c>
      <c r="K69" s="102" t="s">
        <v>9078</v>
      </c>
      <c r="L69" s="92">
        <v>2555.48</v>
      </c>
    </row>
    <row r="70" spans="1:12" x14ac:dyDescent="0.2">
      <c r="A70" s="123"/>
      <c r="B70" s="102" t="s">
        <v>500</v>
      </c>
      <c r="C70" s="103">
        <v>45881</v>
      </c>
      <c r="D70" s="102" t="s">
        <v>1207</v>
      </c>
      <c r="E70" s="102"/>
      <c r="F70" s="102" t="s">
        <v>670</v>
      </c>
      <c r="G70" s="102" t="s">
        <v>8939</v>
      </c>
      <c r="H70" s="102" t="s">
        <v>8940</v>
      </c>
      <c r="I70" s="102" t="s">
        <v>4678</v>
      </c>
      <c r="J70" s="102" t="s">
        <v>9059</v>
      </c>
      <c r="K70" s="102" t="s">
        <v>9059</v>
      </c>
      <c r="L70" s="92">
        <v>25083.95</v>
      </c>
    </row>
    <row r="71" spans="1:12" x14ac:dyDescent="0.2">
      <c r="A71" s="123"/>
      <c r="B71" s="102" t="s">
        <v>500</v>
      </c>
      <c r="C71" s="103">
        <v>45881</v>
      </c>
      <c r="D71" s="102" t="s">
        <v>1198</v>
      </c>
      <c r="E71" s="102"/>
      <c r="F71" s="102" t="s">
        <v>687</v>
      </c>
      <c r="G71" s="102" t="s">
        <v>8939</v>
      </c>
      <c r="H71" s="102" t="s">
        <v>8940</v>
      </c>
      <c r="I71" s="102" t="s">
        <v>4630</v>
      </c>
      <c r="J71" s="102" t="s">
        <v>9096</v>
      </c>
      <c r="K71" s="102" t="s">
        <v>9096</v>
      </c>
      <c r="L71" s="92">
        <v>6753.36</v>
      </c>
    </row>
    <row r="72" spans="1:12" x14ac:dyDescent="0.2">
      <c r="A72" s="123"/>
      <c r="B72" s="102" t="s">
        <v>500</v>
      </c>
      <c r="C72" s="103">
        <v>45881</v>
      </c>
      <c r="D72" s="102" t="s">
        <v>1201</v>
      </c>
      <c r="E72" s="102"/>
      <c r="F72" s="102" t="s">
        <v>670</v>
      </c>
      <c r="G72" s="102" t="s">
        <v>8939</v>
      </c>
      <c r="H72" s="102" t="s">
        <v>8940</v>
      </c>
      <c r="I72" s="102" t="s">
        <v>4644</v>
      </c>
      <c r="J72" s="102" t="s">
        <v>9059</v>
      </c>
      <c r="K72" s="102" t="s">
        <v>9059</v>
      </c>
      <c r="L72" s="92">
        <v>1973.79</v>
      </c>
    </row>
    <row r="73" spans="1:12" x14ac:dyDescent="0.2">
      <c r="A73" s="123"/>
      <c r="B73" s="102" t="s">
        <v>500</v>
      </c>
      <c r="C73" s="103">
        <v>45882</v>
      </c>
      <c r="D73" s="102" t="s">
        <v>1224</v>
      </c>
      <c r="E73" s="102"/>
      <c r="F73" s="102" t="s">
        <v>664</v>
      </c>
      <c r="G73" s="102" t="s">
        <v>8939</v>
      </c>
      <c r="H73" s="102" t="s">
        <v>8940</v>
      </c>
      <c r="I73" s="102" t="s">
        <v>4733</v>
      </c>
      <c r="J73" s="102" t="s">
        <v>9103</v>
      </c>
      <c r="K73" s="102" t="s">
        <v>9103</v>
      </c>
      <c r="L73" s="92">
        <v>4807.8500000000004</v>
      </c>
    </row>
    <row r="74" spans="1:12" x14ac:dyDescent="0.2">
      <c r="A74" s="123"/>
      <c r="B74" s="102" t="s">
        <v>500</v>
      </c>
      <c r="C74" s="103">
        <v>45882</v>
      </c>
      <c r="D74" s="102" t="s">
        <v>1221</v>
      </c>
      <c r="E74" s="102"/>
      <c r="F74" s="102" t="s">
        <v>574</v>
      </c>
      <c r="G74" s="102" t="s">
        <v>8939</v>
      </c>
      <c r="H74" s="102" t="s">
        <v>8940</v>
      </c>
      <c r="I74" s="102" t="s">
        <v>4726</v>
      </c>
      <c r="J74" s="102" t="s">
        <v>9104</v>
      </c>
      <c r="K74" s="102" t="s">
        <v>9104</v>
      </c>
      <c r="L74" s="92">
        <v>30.74</v>
      </c>
    </row>
    <row r="75" spans="1:12" x14ac:dyDescent="0.2">
      <c r="A75" s="123"/>
      <c r="B75" s="102" t="s">
        <v>500</v>
      </c>
      <c r="C75" s="103">
        <v>45882</v>
      </c>
      <c r="D75" s="102" t="s">
        <v>1222</v>
      </c>
      <c r="E75" s="102"/>
      <c r="F75" s="102" t="s">
        <v>574</v>
      </c>
      <c r="G75" s="102" t="s">
        <v>8939</v>
      </c>
      <c r="H75" s="102" t="s">
        <v>8940</v>
      </c>
      <c r="I75" s="102" t="s">
        <v>4728</v>
      </c>
      <c r="J75" s="102" t="s">
        <v>9104</v>
      </c>
      <c r="K75" s="102" t="s">
        <v>9104</v>
      </c>
      <c r="L75" s="92">
        <v>240.54</v>
      </c>
    </row>
    <row r="76" spans="1:12" x14ac:dyDescent="0.2">
      <c r="A76" s="123"/>
      <c r="B76" s="102" t="s">
        <v>500</v>
      </c>
      <c r="C76" s="103">
        <v>45882</v>
      </c>
      <c r="D76" s="102" t="s">
        <v>1223</v>
      </c>
      <c r="E76" s="102"/>
      <c r="F76" s="102" t="s">
        <v>670</v>
      </c>
      <c r="G76" s="102" t="s">
        <v>8939</v>
      </c>
      <c r="H76" s="102" t="s">
        <v>8940</v>
      </c>
      <c r="I76" s="102" t="s">
        <v>4729</v>
      </c>
      <c r="J76" s="102" t="s">
        <v>9059</v>
      </c>
      <c r="K76" s="102" t="s">
        <v>9059</v>
      </c>
      <c r="L76" s="92">
        <v>716.95</v>
      </c>
    </row>
    <row r="77" spans="1:12" x14ac:dyDescent="0.2">
      <c r="A77" s="123"/>
      <c r="B77" s="102" t="s">
        <v>500</v>
      </c>
      <c r="C77" s="103">
        <v>45887</v>
      </c>
      <c r="D77" s="102" t="s">
        <v>1226</v>
      </c>
      <c r="E77" s="102"/>
      <c r="F77" s="102" t="s">
        <v>1227</v>
      </c>
      <c r="G77" s="102" t="s">
        <v>8939</v>
      </c>
      <c r="H77" s="102" t="s">
        <v>8940</v>
      </c>
      <c r="I77" s="102" t="s">
        <v>9105</v>
      </c>
      <c r="J77" s="102" t="s">
        <v>9106</v>
      </c>
      <c r="K77" s="102" t="s">
        <v>9106</v>
      </c>
      <c r="L77" s="92">
        <v>8947.15</v>
      </c>
    </row>
    <row r="78" spans="1:12" x14ac:dyDescent="0.2">
      <c r="A78" s="123"/>
      <c r="B78" s="102" t="s">
        <v>500</v>
      </c>
      <c r="C78" s="103">
        <v>45890</v>
      </c>
      <c r="D78" s="102" t="s">
        <v>1233</v>
      </c>
      <c r="E78" s="102"/>
      <c r="F78" s="102" t="s">
        <v>592</v>
      </c>
      <c r="G78" s="102" t="s">
        <v>8939</v>
      </c>
      <c r="H78" s="102" t="s">
        <v>8940</v>
      </c>
      <c r="I78" s="102" t="s">
        <v>4736</v>
      </c>
      <c r="J78" s="102" t="s">
        <v>9062</v>
      </c>
      <c r="K78" s="102" t="s">
        <v>9062</v>
      </c>
      <c r="L78" s="92">
        <v>33567.360000000001</v>
      </c>
    </row>
    <row r="79" spans="1:12" x14ac:dyDescent="0.2">
      <c r="A79" s="123"/>
      <c r="B79" s="102" t="s">
        <v>309</v>
      </c>
      <c r="C79" s="103">
        <v>45892</v>
      </c>
      <c r="D79" s="102" t="s">
        <v>1240</v>
      </c>
      <c r="E79" s="102" t="s">
        <v>620</v>
      </c>
      <c r="F79" s="102" t="s">
        <v>8970</v>
      </c>
      <c r="G79" s="102" t="s">
        <v>8939</v>
      </c>
      <c r="H79" s="102" t="s">
        <v>9003</v>
      </c>
      <c r="I79" s="102"/>
      <c r="J79" s="102" t="s">
        <v>9004</v>
      </c>
      <c r="K79" s="102"/>
      <c r="L79" s="92">
        <v>21613.279999999999</v>
      </c>
    </row>
    <row r="80" spans="1:12" x14ac:dyDescent="0.2">
      <c r="A80" s="123"/>
      <c r="B80" s="102" t="s">
        <v>500</v>
      </c>
      <c r="C80" s="103">
        <v>45892</v>
      </c>
      <c r="D80" s="102" t="s">
        <v>1249</v>
      </c>
      <c r="E80" s="102"/>
      <c r="F80" s="102" t="s">
        <v>642</v>
      </c>
      <c r="G80" s="102" t="s">
        <v>8939</v>
      </c>
      <c r="H80" s="102" t="s">
        <v>8940</v>
      </c>
      <c r="I80" s="102" t="s">
        <v>4743</v>
      </c>
      <c r="J80" s="102" t="s">
        <v>9107</v>
      </c>
      <c r="K80" s="102" t="s">
        <v>9107</v>
      </c>
      <c r="L80" s="92">
        <v>34804.400000000001</v>
      </c>
    </row>
    <row r="81" spans="1:12" x14ac:dyDescent="0.2">
      <c r="A81" s="123"/>
      <c r="B81" s="102" t="s">
        <v>500</v>
      </c>
      <c r="C81" s="103">
        <v>45894</v>
      </c>
      <c r="D81" s="102" t="s">
        <v>1256</v>
      </c>
      <c r="E81" s="102"/>
      <c r="F81" s="102" t="s">
        <v>574</v>
      </c>
      <c r="G81" s="102" t="s">
        <v>8939</v>
      </c>
      <c r="H81" s="102" t="s">
        <v>8940</v>
      </c>
      <c r="I81" s="102" t="s">
        <v>9108</v>
      </c>
      <c r="J81" s="102" t="s">
        <v>9104</v>
      </c>
      <c r="K81" s="102" t="s">
        <v>9104</v>
      </c>
      <c r="L81" s="92">
        <v>1368.69</v>
      </c>
    </row>
    <row r="82" spans="1:12" x14ac:dyDescent="0.2">
      <c r="A82" s="123"/>
      <c r="B82" s="102" t="s">
        <v>500</v>
      </c>
      <c r="C82" s="103">
        <v>45894</v>
      </c>
      <c r="D82" s="102" t="s">
        <v>1255</v>
      </c>
      <c r="E82" s="102"/>
      <c r="F82" s="102" t="s">
        <v>574</v>
      </c>
      <c r="G82" s="102" t="s">
        <v>8939</v>
      </c>
      <c r="H82" s="102" t="s">
        <v>8940</v>
      </c>
      <c r="I82" s="102" t="s">
        <v>4778</v>
      </c>
      <c r="J82" s="102" t="s">
        <v>9104</v>
      </c>
      <c r="K82" s="102" t="s">
        <v>9104</v>
      </c>
      <c r="L82" s="92">
        <v>35534.57</v>
      </c>
    </row>
    <row r="83" spans="1:12" x14ac:dyDescent="0.2">
      <c r="A83" s="123"/>
      <c r="B83" s="102" t="s">
        <v>500</v>
      </c>
      <c r="C83" s="103">
        <v>45894</v>
      </c>
      <c r="D83" s="102" t="s">
        <v>1258</v>
      </c>
      <c r="E83" s="102"/>
      <c r="F83" s="102" t="s">
        <v>574</v>
      </c>
      <c r="G83" s="102" t="s">
        <v>8939</v>
      </c>
      <c r="H83" s="102" t="s">
        <v>8940</v>
      </c>
      <c r="I83" s="102" t="s">
        <v>4797</v>
      </c>
      <c r="J83" s="102" t="s">
        <v>9104</v>
      </c>
      <c r="K83" s="102" t="s">
        <v>9104</v>
      </c>
      <c r="L83" s="92">
        <v>736.03</v>
      </c>
    </row>
    <row r="84" spans="1:12" x14ac:dyDescent="0.2">
      <c r="A84" s="123"/>
      <c r="B84" s="102" t="s">
        <v>500</v>
      </c>
      <c r="C84" s="103">
        <v>45894</v>
      </c>
      <c r="D84" s="102" t="s">
        <v>1264</v>
      </c>
      <c r="E84" s="102"/>
      <c r="F84" s="102" t="s">
        <v>574</v>
      </c>
      <c r="G84" s="102" t="s">
        <v>8939</v>
      </c>
      <c r="H84" s="102" t="s">
        <v>8940</v>
      </c>
      <c r="I84" s="102" t="s">
        <v>4814</v>
      </c>
      <c r="J84" s="102" t="s">
        <v>9104</v>
      </c>
      <c r="K84" s="102" t="s">
        <v>9104</v>
      </c>
      <c r="L84" s="92">
        <v>1122.45</v>
      </c>
    </row>
    <row r="85" spans="1:12" x14ac:dyDescent="0.2">
      <c r="A85" s="123"/>
      <c r="B85" s="102" t="s">
        <v>500</v>
      </c>
      <c r="C85" s="103">
        <v>45894</v>
      </c>
      <c r="D85" s="102" t="s">
        <v>1254</v>
      </c>
      <c r="E85" s="102"/>
      <c r="F85" s="102" t="s">
        <v>574</v>
      </c>
      <c r="G85" s="102" t="s">
        <v>8939</v>
      </c>
      <c r="H85" s="102" t="s">
        <v>8940</v>
      </c>
      <c r="I85" s="102" t="s">
        <v>4774</v>
      </c>
      <c r="J85" s="102" t="s">
        <v>9104</v>
      </c>
      <c r="K85" s="102" t="s">
        <v>9104</v>
      </c>
      <c r="L85" s="92">
        <v>21347.89</v>
      </c>
    </row>
    <row r="86" spans="1:12" x14ac:dyDescent="0.2">
      <c r="A86" s="123"/>
      <c r="B86" s="102" t="s">
        <v>500</v>
      </c>
      <c r="C86" s="103">
        <v>45894</v>
      </c>
      <c r="D86" s="102" t="s">
        <v>1269</v>
      </c>
      <c r="E86" s="102"/>
      <c r="F86" s="102" t="s">
        <v>1270</v>
      </c>
      <c r="G86" s="102" t="s">
        <v>8939</v>
      </c>
      <c r="H86" s="102" t="s">
        <v>8940</v>
      </c>
      <c r="I86" s="102" t="s">
        <v>4829</v>
      </c>
      <c r="J86" s="102" t="s">
        <v>9109</v>
      </c>
      <c r="K86" s="102" t="s">
        <v>9109</v>
      </c>
      <c r="L86" s="92">
        <v>3338</v>
      </c>
    </row>
    <row r="87" spans="1:12" x14ac:dyDescent="0.2">
      <c r="A87" s="123"/>
      <c r="B87" s="102" t="s">
        <v>500</v>
      </c>
      <c r="C87" s="103">
        <v>45894</v>
      </c>
      <c r="D87" s="102" t="s">
        <v>1267</v>
      </c>
      <c r="E87" s="102"/>
      <c r="F87" s="102" t="s">
        <v>1103</v>
      </c>
      <c r="G87" s="102" t="s">
        <v>8939</v>
      </c>
      <c r="H87" s="102" t="s">
        <v>8940</v>
      </c>
      <c r="I87" s="102" t="s">
        <v>9110</v>
      </c>
      <c r="J87" s="102" t="s">
        <v>9111</v>
      </c>
      <c r="K87" s="102" t="s">
        <v>9111</v>
      </c>
      <c r="L87" s="92">
        <v>3983</v>
      </c>
    </row>
    <row r="88" spans="1:12" x14ac:dyDescent="0.2">
      <c r="A88" s="123"/>
      <c r="B88" s="102" t="s">
        <v>500</v>
      </c>
      <c r="C88" s="103">
        <v>45894</v>
      </c>
      <c r="D88" s="102" t="s">
        <v>1250</v>
      </c>
      <c r="E88" s="102"/>
      <c r="F88" s="102" t="s">
        <v>574</v>
      </c>
      <c r="G88" s="102" t="s">
        <v>8939</v>
      </c>
      <c r="H88" s="102" t="s">
        <v>8940</v>
      </c>
      <c r="I88" s="102" t="s">
        <v>4764</v>
      </c>
      <c r="J88" s="102" t="s">
        <v>9104</v>
      </c>
      <c r="K88" s="102" t="s">
        <v>9104</v>
      </c>
      <c r="L88" s="92">
        <v>5718.97</v>
      </c>
    </row>
    <row r="89" spans="1:12" x14ac:dyDescent="0.2">
      <c r="A89" s="123"/>
      <c r="B89" s="102" t="s">
        <v>500</v>
      </c>
      <c r="C89" s="103">
        <v>45894</v>
      </c>
      <c r="D89" s="102" t="s">
        <v>1265</v>
      </c>
      <c r="E89" s="102"/>
      <c r="F89" s="102" t="s">
        <v>574</v>
      </c>
      <c r="G89" s="102" t="s">
        <v>8939</v>
      </c>
      <c r="H89" s="102" t="s">
        <v>8940</v>
      </c>
      <c r="I89" s="102" t="s">
        <v>4816</v>
      </c>
      <c r="J89" s="102" t="s">
        <v>9104</v>
      </c>
      <c r="K89" s="102" t="s">
        <v>9104</v>
      </c>
      <c r="L89" s="92">
        <v>7346.59</v>
      </c>
    </row>
    <row r="90" spans="1:12" x14ac:dyDescent="0.2">
      <c r="A90" s="123"/>
      <c r="B90" s="102" t="s">
        <v>500</v>
      </c>
      <c r="C90" s="103">
        <v>45894</v>
      </c>
      <c r="D90" s="102" t="s">
        <v>1251</v>
      </c>
      <c r="E90" s="102"/>
      <c r="F90" s="102" t="s">
        <v>574</v>
      </c>
      <c r="G90" s="102" t="s">
        <v>8939</v>
      </c>
      <c r="H90" s="102" t="s">
        <v>8940</v>
      </c>
      <c r="I90" s="102" t="s">
        <v>4768</v>
      </c>
      <c r="J90" s="102" t="s">
        <v>9104</v>
      </c>
      <c r="K90" s="102" t="s">
        <v>9104</v>
      </c>
      <c r="L90" s="92">
        <v>4424.8500000000004</v>
      </c>
    </row>
    <row r="91" spans="1:12" x14ac:dyDescent="0.2">
      <c r="A91" s="123"/>
      <c r="B91" s="102" t="s">
        <v>500</v>
      </c>
      <c r="C91" s="103">
        <v>45894</v>
      </c>
      <c r="D91" s="102" t="s">
        <v>1253</v>
      </c>
      <c r="E91" s="102"/>
      <c r="F91" s="102" t="s">
        <v>574</v>
      </c>
      <c r="G91" s="102" t="s">
        <v>8939</v>
      </c>
      <c r="H91" s="102" t="s">
        <v>8940</v>
      </c>
      <c r="I91" s="102" t="s">
        <v>4772</v>
      </c>
      <c r="J91" s="102" t="s">
        <v>9104</v>
      </c>
      <c r="K91" s="102" t="s">
        <v>9104</v>
      </c>
      <c r="L91" s="92">
        <v>442.6</v>
      </c>
    </row>
    <row r="92" spans="1:12" x14ac:dyDescent="0.2">
      <c r="A92" s="123"/>
      <c r="B92" s="102" t="s">
        <v>500</v>
      </c>
      <c r="C92" s="103">
        <v>45894</v>
      </c>
      <c r="D92" s="102" t="s">
        <v>1263</v>
      </c>
      <c r="E92" s="102"/>
      <c r="F92" s="102" t="s">
        <v>574</v>
      </c>
      <c r="G92" s="102" t="s">
        <v>8939</v>
      </c>
      <c r="H92" s="102" t="s">
        <v>8940</v>
      </c>
      <c r="I92" s="102" t="s">
        <v>4811</v>
      </c>
      <c r="J92" s="102" t="s">
        <v>9104</v>
      </c>
      <c r="K92" s="102" t="s">
        <v>9104</v>
      </c>
      <c r="L92" s="92">
        <v>455.18</v>
      </c>
    </row>
    <row r="93" spans="1:12" x14ac:dyDescent="0.2">
      <c r="A93" s="123"/>
      <c r="B93" s="102" t="s">
        <v>500</v>
      </c>
      <c r="C93" s="103">
        <v>45894</v>
      </c>
      <c r="D93" s="102" t="s">
        <v>1262</v>
      </c>
      <c r="E93" s="102"/>
      <c r="F93" s="102" t="s">
        <v>574</v>
      </c>
      <c r="G93" s="102" t="s">
        <v>8939</v>
      </c>
      <c r="H93" s="102" t="s">
        <v>8940</v>
      </c>
      <c r="I93" s="102" t="s">
        <v>4810</v>
      </c>
      <c r="J93" s="102" t="s">
        <v>9104</v>
      </c>
      <c r="K93" s="102" t="s">
        <v>9104</v>
      </c>
      <c r="L93" s="92">
        <v>93.02</v>
      </c>
    </row>
    <row r="94" spans="1:12" x14ac:dyDescent="0.2">
      <c r="A94" s="123"/>
      <c r="B94" s="102" t="s">
        <v>500</v>
      </c>
      <c r="C94" s="103">
        <v>45894</v>
      </c>
      <c r="D94" s="102" t="s">
        <v>1259</v>
      </c>
      <c r="E94" s="102"/>
      <c r="F94" s="102" t="s">
        <v>574</v>
      </c>
      <c r="G94" s="102" t="s">
        <v>8939</v>
      </c>
      <c r="H94" s="102" t="s">
        <v>8940</v>
      </c>
      <c r="I94" s="102" t="s">
        <v>4798</v>
      </c>
      <c r="J94" s="102" t="s">
        <v>9104</v>
      </c>
      <c r="K94" s="102" t="s">
        <v>9104</v>
      </c>
      <c r="L94" s="92">
        <v>15799.1</v>
      </c>
    </row>
    <row r="95" spans="1:12" x14ac:dyDescent="0.2">
      <c r="A95" s="123"/>
      <c r="B95" s="102" t="s">
        <v>500</v>
      </c>
      <c r="C95" s="103">
        <v>45894</v>
      </c>
      <c r="D95" s="102" t="s">
        <v>1257</v>
      </c>
      <c r="E95" s="102"/>
      <c r="F95" s="102" t="s">
        <v>574</v>
      </c>
      <c r="G95" s="102" t="s">
        <v>8939</v>
      </c>
      <c r="H95" s="102" t="s">
        <v>8940</v>
      </c>
      <c r="I95" s="102" t="s">
        <v>4784</v>
      </c>
      <c r="J95" s="102" t="s">
        <v>9104</v>
      </c>
      <c r="K95" s="102" t="s">
        <v>9104</v>
      </c>
      <c r="L95" s="92">
        <v>46390.27</v>
      </c>
    </row>
    <row r="96" spans="1:12" x14ac:dyDescent="0.2">
      <c r="A96" s="123"/>
      <c r="B96" s="102" t="s">
        <v>500</v>
      </c>
      <c r="C96" s="103">
        <v>45894</v>
      </c>
      <c r="D96" s="102" t="s">
        <v>1266</v>
      </c>
      <c r="E96" s="102"/>
      <c r="F96" s="102" t="s">
        <v>574</v>
      </c>
      <c r="G96" s="102" t="s">
        <v>8939</v>
      </c>
      <c r="H96" s="102" t="s">
        <v>8940</v>
      </c>
      <c r="I96" s="102" t="s">
        <v>4819</v>
      </c>
      <c r="J96" s="102" t="s">
        <v>9104</v>
      </c>
      <c r="K96" s="102" t="s">
        <v>9104</v>
      </c>
      <c r="L96" s="92">
        <v>11782.91</v>
      </c>
    </row>
    <row r="97" spans="1:12" x14ac:dyDescent="0.2">
      <c r="A97" s="123"/>
      <c r="B97" s="102" t="s">
        <v>500</v>
      </c>
      <c r="C97" s="103">
        <v>45894</v>
      </c>
      <c r="D97" s="102" t="s">
        <v>1261</v>
      </c>
      <c r="E97" s="102"/>
      <c r="F97" s="102" t="s">
        <v>574</v>
      </c>
      <c r="G97" s="102" t="s">
        <v>8939</v>
      </c>
      <c r="H97" s="102" t="s">
        <v>8940</v>
      </c>
      <c r="I97" s="102" t="s">
        <v>9112</v>
      </c>
      <c r="J97" s="102" t="s">
        <v>9104</v>
      </c>
      <c r="K97" s="102" t="s">
        <v>9104</v>
      </c>
      <c r="L97" s="92">
        <v>492.94</v>
      </c>
    </row>
    <row r="98" spans="1:12" x14ac:dyDescent="0.2">
      <c r="A98" s="123"/>
      <c r="B98" s="102" t="s">
        <v>500</v>
      </c>
      <c r="C98" s="103">
        <v>45894</v>
      </c>
      <c r="D98" s="102" t="s">
        <v>1268</v>
      </c>
      <c r="E98" s="102"/>
      <c r="F98" s="102" t="s">
        <v>642</v>
      </c>
      <c r="G98" s="102" t="s">
        <v>8939</v>
      </c>
      <c r="H98" s="102" t="s">
        <v>8940</v>
      </c>
      <c r="I98" s="102" t="s">
        <v>4836</v>
      </c>
      <c r="J98" s="102" t="s">
        <v>9107</v>
      </c>
      <c r="K98" s="102" t="s">
        <v>9107</v>
      </c>
      <c r="L98" s="92">
        <v>6832.57</v>
      </c>
    </row>
    <row r="99" spans="1:12" x14ac:dyDescent="0.2">
      <c r="A99" s="123"/>
      <c r="B99" s="102" t="s">
        <v>500</v>
      </c>
      <c r="C99" s="103">
        <v>45894</v>
      </c>
      <c r="D99" s="102" t="s">
        <v>1260</v>
      </c>
      <c r="E99" s="102"/>
      <c r="F99" s="102" t="s">
        <v>574</v>
      </c>
      <c r="G99" s="102" t="s">
        <v>8939</v>
      </c>
      <c r="H99" s="102" t="s">
        <v>8940</v>
      </c>
      <c r="I99" s="102" t="s">
        <v>4807</v>
      </c>
      <c r="J99" s="102" t="s">
        <v>9104</v>
      </c>
      <c r="K99" s="102" t="s">
        <v>9104</v>
      </c>
      <c r="L99" s="92">
        <v>3652.14</v>
      </c>
    </row>
    <row r="100" spans="1:12" x14ac:dyDescent="0.2">
      <c r="A100" s="123"/>
      <c r="B100" s="102" t="s">
        <v>500</v>
      </c>
      <c r="C100" s="103">
        <v>45894</v>
      </c>
      <c r="D100" s="102" t="s">
        <v>1252</v>
      </c>
      <c r="E100" s="102"/>
      <c r="F100" s="102" t="s">
        <v>574</v>
      </c>
      <c r="G100" s="102" t="s">
        <v>8939</v>
      </c>
      <c r="H100" s="102" t="s">
        <v>8940</v>
      </c>
      <c r="I100" s="102" t="s">
        <v>4770</v>
      </c>
      <c r="J100" s="102" t="s">
        <v>9104</v>
      </c>
      <c r="K100" s="102" t="s">
        <v>9104</v>
      </c>
      <c r="L100" s="92">
        <v>200.4</v>
      </c>
    </row>
    <row r="101" spans="1:12" x14ac:dyDescent="0.2">
      <c r="A101" s="123"/>
      <c r="B101" s="102" t="s">
        <v>500</v>
      </c>
      <c r="C101" s="103">
        <v>45895</v>
      </c>
      <c r="D101" s="102" t="s">
        <v>1272</v>
      </c>
      <c r="E101" s="102"/>
      <c r="F101" s="102" t="s">
        <v>1273</v>
      </c>
      <c r="G101" s="102" t="s">
        <v>8939</v>
      </c>
      <c r="H101" s="102" t="s">
        <v>8940</v>
      </c>
      <c r="I101" s="102" t="s">
        <v>4844</v>
      </c>
      <c r="J101" s="102" t="s">
        <v>9113</v>
      </c>
      <c r="K101" s="102" t="s">
        <v>9113</v>
      </c>
      <c r="L101" s="92">
        <v>1716.13</v>
      </c>
    </row>
    <row r="102" spans="1:12" x14ac:dyDescent="0.2">
      <c r="A102" s="123"/>
      <c r="B102" s="102" t="s">
        <v>500</v>
      </c>
      <c r="C102" s="103">
        <v>45896</v>
      </c>
      <c r="D102" s="102" t="s">
        <v>1274</v>
      </c>
      <c r="E102" s="102"/>
      <c r="F102" s="102" t="s">
        <v>1107</v>
      </c>
      <c r="G102" s="102" t="s">
        <v>8939</v>
      </c>
      <c r="H102" s="102" t="s">
        <v>8940</v>
      </c>
      <c r="I102" s="102" t="s">
        <v>4845</v>
      </c>
      <c r="J102" s="102" t="s">
        <v>9075</v>
      </c>
      <c r="K102" s="102" t="s">
        <v>9075</v>
      </c>
      <c r="L102" s="92">
        <v>350.73</v>
      </c>
    </row>
    <row r="103" spans="1:12" x14ac:dyDescent="0.2">
      <c r="A103" s="123"/>
      <c r="B103" s="102" t="s">
        <v>500</v>
      </c>
      <c r="C103" s="103">
        <v>45897</v>
      </c>
      <c r="D103" s="102" t="s">
        <v>1275</v>
      </c>
      <c r="E103" s="102"/>
      <c r="F103" s="102" t="s">
        <v>1276</v>
      </c>
      <c r="G103" s="102" t="s">
        <v>8939</v>
      </c>
      <c r="H103" s="102" t="s">
        <v>8940</v>
      </c>
      <c r="I103" s="102" t="s">
        <v>4855</v>
      </c>
      <c r="J103" s="102" t="s">
        <v>9114</v>
      </c>
      <c r="K103" s="102" t="s">
        <v>9114</v>
      </c>
      <c r="L103" s="92">
        <v>5458.24</v>
      </c>
    </row>
    <row r="104" spans="1:12" x14ac:dyDescent="0.2">
      <c r="A104" s="123"/>
      <c r="B104" s="102" t="s">
        <v>500</v>
      </c>
      <c r="C104" s="103">
        <v>45898</v>
      </c>
      <c r="D104" s="102" t="s">
        <v>1288</v>
      </c>
      <c r="E104" s="102"/>
      <c r="F104" s="102" t="s">
        <v>1180</v>
      </c>
      <c r="G104" s="102" t="s">
        <v>8939</v>
      </c>
      <c r="H104" s="102" t="s">
        <v>8940</v>
      </c>
      <c r="I104" s="102" t="s">
        <v>9115</v>
      </c>
      <c r="J104" s="102" t="s">
        <v>9074</v>
      </c>
      <c r="K104" s="102" t="s">
        <v>9074</v>
      </c>
      <c r="L104" s="92">
        <v>1305.43</v>
      </c>
    </row>
    <row r="105" spans="1:12" x14ac:dyDescent="0.2">
      <c r="A105" s="123"/>
      <c r="B105" s="102" t="s">
        <v>500</v>
      </c>
      <c r="C105" s="103">
        <v>45898</v>
      </c>
      <c r="D105" s="102" t="s">
        <v>1279</v>
      </c>
      <c r="E105" s="102"/>
      <c r="F105" s="102" t="s">
        <v>1111</v>
      </c>
      <c r="G105" s="102" t="s">
        <v>8939</v>
      </c>
      <c r="H105" s="102" t="s">
        <v>8940</v>
      </c>
      <c r="I105" s="102" t="s">
        <v>4889</v>
      </c>
      <c r="J105" s="102" t="s">
        <v>9116</v>
      </c>
      <c r="K105" s="102" t="s">
        <v>9116</v>
      </c>
      <c r="L105" s="92">
        <v>1619.48</v>
      </c>
    </row>
    <row r="106" spans="1:12" x14ac:dyDescent="0.2">
      <c r="A106" s="123"/>
      <c r="B106" s="102" t="s">
        <v>500</v>
      </c>
      <c r="C106" s="103">
        <v>45898</v>
      </c>
      <c r="D106" s="102" t="s">
        <v>1287</v>
      </c>
      <c r="E106" s="102"/>
      <c r="F106" s="102" t="s">
        <v>1124</v>
      </c>
      <c r="G106" s="102" t="s">
        <v>8939</v>
      </c>
      <c r="H106" s="102" t="s">
        <v>8940</v>
      </c>
      <c r="I106" s="102" t="s">
        <v>4950</v>
      </c>
      <c r="J106" s="102" t="s">
        <v>9117</v>
      </c>
      <c r="K106" s="102" t="s">
        <v>9117</v>
      </c>
      <c r="L106" s="92">
        <v>284.68</v>
      </c>
    </row>
    <row r="107" spans="1:12" x14ac:dyDescent="0.2">
      <c r="A107" s="123"/>
      <c r="B107" s="102" t="s">
        <v>500</v>
      </c>
      <c r="C107" s="103">
        <v>45898</v>
      </c>
      <c r="D107" s="102" t="s">
        <v>1293</v>
      </c>
      <c r="E107" s="102"/>
      <c r="F107" s="102" t="s">
        <v>1292</v>
      </c>
      <c r="G107" s="102" t="s">
        <v>8939</v>
      </c>
      <c r="H107" s="102" t="s">
        <v>8940</v>
      </c>
      <c r="I107" s="102" t="s">
        <v>9118</v>
      </c>
      <c r="J107" s="102" t="s">
        <v>9119</v>
      </c>
      <c r="K107" s="102" t="s">
        <v>9119</v>
      </c>
      <c r="L107" s="92">
        <v>413.33</v>
      </c>
    </row>
    <row r="108" spans="1:12" x14ac:dyDescent="0.2">
      <c r="A108" s="123"/>
      <c r="B108" s="102" t="s">
        <v>500</v>
      </c>
      <c r="C108" s="103">
        <v>45898</v>
      </c>
      <c r="D108" s="102" t="s">
        <v>1299</v>
      </c>
      <c r="E108" s="102"/>
      <c r="F108" s="102" t="s">
        <v>1230</v>
      </c>
      <c r="G108" s="102" t="s">
        <v>8939</v>
      </c>
      <c r="H108" s="102" t="s">
        <v>8940</v>
      </c>
      <c r="I108" s="102" t="s">
        <v>9120</v>
      </c>
      <c r="J108" s="102" t="s">
        <v>9121</v>
      </c>
      <c r="K108" s="102" t="s">
        <v>9121</v>
      </c>
      <c r="L108" s="92">
        <v>3942.61</v>
      </c>
    </row>
    <row r="109" spans="1:12" x14ac:dyDescent="0.2">
      <c r="A109" s="123"/>
      <c r="B109" s="102" t="s">
        <v>500</v>
      </c>
      <c r="C109" s="103">
        <v>45898</v>
      </c>
      <c r="D109" s="102" t="s">
        <v>1277</v>
      </c>
      <c r="E109" s="102"/>
      <c r="F109" s="102" t="s">
        <v>574</v>
      </c>
      <c r="G109" s="102" t="s">
        <v>8939</v>
      </c>
      <c r="H109" s="102" t="s">
        <v>8940</v>
      </c>
      <c r="I109" s="102" t="s">
        <v>4886</v>
      </c>
      <c r="J109" s="102" t="s">
        <v>9104</v>
      </c>
      <c r="K109" s="102" t="s">
        <v>9104</v>
      </c>
      <c r="L109" s="92">
        <v>142.41999999999999</v>
      </c>
    </row>
    <row r="110" spans="1:12" x14ac:dyDescent="0.2">
      <c r="A110" s="123"/>
      <c r="B110" s="102" t="s">
        <v>500</v>
      </c>
      <c r="C110" s="103">
        <v>45898</v>
      </c>
      <c r="D110" s="102" t="s">
        <v>1286</v>
      </c>
      <c r="E110" s="102"/>
      <c r="F110" s="102" t="s">
        <v>664</v>
      </c>
      <c r="G110" s="102" t="s">
        <v>8939</v>
      </c>
      <c r="H110" s="102" t="s">
        <v>8940</v>
      </c>
      <c r="I110" s="102" t="s">
        <v>4940</v>
      </c>
      <c r="J110" s="102" t="s">
        <v>9103</v>
      </c>
      <c r="K110" s="102" t="s">
        <v>9103</v>
      </c>
      <c r="L110" s="92">
        <v>26511.03</v>
      </c>
    </row>
    <row r="111" spans="1:12" x14ac:dyDescent="0.2">
      <c r="A111" s="123"/>
      <c r="B111" s="102" t="s">
        <v>500</v>
      </c>
      <c r="C111" s="103">
        <v>45898</v>
      </c>
      <c r="D111" s="102" t="s">
        <v>1300</v>
      </c>
      <c r="E111" s="102"/>
      <c r="F111" s="102" t="s">
        <v>1230</v>
      </c>
      <c r="G111" s="102" t="s">
        <v>8939</v>
      </c>
      <c r="H111" s="102" t="s">
        <v>8940</v>
      </c>
      <c r="I111" s="102" t="s">
        <v>9122</v>
      </c>
      <c r="J111" s="102" t="s">
        <v>9121</v>
      </c>
      <c r="K111" s="102" t="s">
        <v>9121</v>
      </c>
      <c r="L111" s="92">
        <v>438.07</v>
      </c>
    </row>
    <row r="112" spans="1:12" x14ac:dyDescent="0.2">
      <c r="A112" s="123"/>
      <c r="B112" s="102" t="s">
        <v>500</v>
      </c>
      <c r="C112" s="103">
        <v>45898</v>
      </c>
      <c r="D112" s="102" t="s">
        <v>1284</v>
      </c>
      <c r="E112" s="102"/>
      <c r="F112" s="102" t="s">
        <v>664</v>
      </c>
      <c r="G112" s="102" t="s">
        <v>8939</v>
      </c>
      <c r="H112" s="102" t="s">
        <v>8940</v>
      </c>
      <c r="I112" s="102" t="s">
        <v>9123</v>
      </c>
      <c r="J112" s="102" t="s">
        <v>9103</v>
      </c>
      <c r="K112" s="102" t="s">
        <v>9103</v>
      </c>
      <c r="L112" s="92">
        <v>45494.93</v>
      </c>
    </row>
    <row r="113" spans="1:12" x14ac:dyDescent="0.2">
      <c r="A113" s="123"/>
      <c r="B113" s="102" t="s">
        <v>500</v>
      </c>
      <c r="C113" s="103">
        <v>45898</v>
      </c>
      <c r="D113" s="102" t="s">
        <v>1289</v>
      </c>
      <c r="E113" s="102"/>
      <c r="F113" s="102" t="s">
        <v>1290</v>
      </c>
      <c r="G113" s="102" t="s">
        <v>8939</v>
      </c>
      <c r="H113" s="102" t="s">
        <v>8940</v>
      </c>
      <c r="I113" s="102" t="s">
        <v>9124</v>
      </c>
      <c r="J113" s="102" t="s">
        <v>9125</v>
      </c>
      <c r="K113" s="102" t="s">
        <v>9125</v>
      </c>
      <c r="L113" s="92">
        <v>1780.67</v>
      </c>
    </row>
    <row r="114" spans="1:12" x14ac:dyDescent="0.2">
      <c r="A114" s="123"/>
      <c r="B114" s="102" t="s">
        <v>500</v>
      </c>
      <c r="C114" s="103">
        <v>45898</v>
      </c>
      <c r="D114" s="102" t="s">
        <v>1285</v>
      </c>
      <c r="E114" s="102"/>
      <c r="F114" s="102" t="s">
        <v>664</v>
      </c>
      <c r="G114" s="102" t="s">
        <v>8939</v>
      </c>
      <c r="H114" s="102" t="s">
        <v>8940</v>
      </c>
      <c r="I114" s="102" t="s">
        <v>9126</v>
      </c>
      <c r="J114" s="102" t="s">
        <v>9103</v>
      </c>
      <c r="K114" s="102" t="s">
        <v>9103</v>
      </c>
      <c r="L114" s="92">
        <v>44628.06</v>
      </c>
    </row>
    <row r="115" spans="1:12" x14ac:dyDescent="0.2">
      <c r="A115" s="123"/>
      <c r="B115" s="102" t="s">
        <v>500</v>
      </c>
      <c r="C115" s="103">
        <v>45898</v>
      </c>
      <c r="D115" s="102" t="s">
        <v>1280</v>
      </c>
      <c r="E115" s="102"/>
      <c r="F115" s="102" t="s">
        <v>1281</v>
      </c>
      <c r="G115" s="102" t="s">
        <v>8939</v>
      </c>
      <c r="H115" s="102" t="s">
        <v>8940</v>
      </c>
      <c r="I115" s="102" t="s">
        <v>4929</v>
      </c>
      <c r="J115" s="102" t="s">
        <v>9127</v>
      </c>
      <c r="K115" s="102" t="s">
        <v>9127</v>
      </c>
      <c r="L115" s="92">
        <v>2580.6999999999998</v>
      </c>
    </row>
    <row r="116" spans="1:12" x14ac:dyDescent="0.2">
      <c r="A116" s="123"/>
      <c r="B116" s="102" t="s">
        <v>500</v>
      </c>
      <c r="C116" s="103">
        <v>45898</v>
      </c>
      <c r="D116" s="102" t="s">
        <v>1278</v>
      </c>
      <c r="E116" s="102"/>
      <c r="F116" s="102" t="s">
        <v>1273</v>
      </c>
      <c r="G116" s="102" t="s">
        <v>8939</v>
      </c>
      <c r="H116" s="102" t="s">
        <v>8940</v>
      </c>
      <c r="I116" s="102" t="s">
        <v>4887</v>
      </c>
      <c r="J116" s="102" t="s">
        <v>9113</v>
      </c>
      <c r="K116" s="102" t="s">
        <v>9113</v>
      </c>
      <c r="L116" s="92">
        <v>643.67999999999995</v>
      </c>
    </row>
    <row r="117" spans="1:12" x14ac:dyDescent="0.2">
      <c r="A117" s="123"/>
      <c r="B117" s="102" t="s">
        <v>500</v>
      </c>
      <c r="C117" s="103">
        <v>45898</v>
      </c>
      <c r="D117" s="102" t="s">
        <v>1291</v>
      </c>
      <c r="E117" s="102"/>
      <c r="F117" s="102" t="s">
        <v>1292</v>
      </c>
      <c r="G117" s="102" t="s">
        <v>8939</v>
      </c>
      <c r="H117" s="102" t="s">
        <v>8940</v>
      </c>
      <c r="I117" s="102" t="s">
        <v>9128</v>
      </c>
      <c r="J117" s="102" t="s">
        <v>9119</v>
      </c>
      <c r="K117" s="102" t="s">
        <v>9119</v>
      </c>
      <c r="L117" s="92">
        <v>440</v>
      </c>
    </row>
    <row r="118" spans="1:12" x14ac:dyDescent="0.2">
      <c r="A118" s="123"/>
      <c r="B118" s="102" t="s">
        <v>500</v>
      </c>
      <c r="C118" s="103">
        <v>45898</v>
      </c>
      <c r="D118" s="102" t="s">
        <v>1282</v>
      </c>
      <c r="E118" s="102"/>
      <c r="F118" s="102" t="s">
        <v>1283</v>
      </c>
      <c r="G118" s="102" t="s">
        <v>8939</v>
      </c>
      <c r="H118" s="102" t="s">
        <v>8940</v>
      </c>
      <c r="I118" s="102" t="s">
        <v>4931</v>
      </c>
      <c r="J118" s="102" t="s">
        <v>9129</v>
      </c>
      <c r="K118" s="102" t="s">
        <v>9129</v>
      </c>
      <c r="L118" s="92">
        <v>109.08</v>
      </c>
    </row>
    <row r="119" spans="1:12" x14ac:dyDescent="0.2">
      <c r="A119" s="123"/>
      <c r="B119" s="102" t="s">
        <v>500</v>
      </c>
      <c r="C119" s="103">
        <v>45899</v>
      </c>
      <c r="D119" s="102" t="s">
        <v>1540</v>
      </c>
      <c r="E119" s="102"/>
      <c r="F119" s="102" t="s">
        <v>1452</v>
      </c>
      <c r="G119" s="102" t="s">
        <v>8939</v>
      </c>
      <c r="H119" s="102" t="s">
        <v>8940</v>
      </c>
      <c r="I119" s="102" t="s">
        <v>5768</v>
      </c>
      <c r="J119" s="102" t="s">
        <v>9130</v>
      </c>
      <c r="K119" s="102" t="s">
        <v>9130</v>
      </c>
      <c r="L119" s="92">
        <v>103.93</v>
      </c>
    </row>
    <row r="120" spans="1:12" x14ac:dyDescent="0.2">
      <c r="A120" s="123"/>
      <c r="B120" s="102" t="s">
        <v>500</v>
      </c>
      <c r="C120" s="103">
        <v>45899</v>
      </c>
      <c r="D120" s="102" t="s">
        <v>1564</v>
      </c>
      <c r="E120" s="102"/>
      <c r="F120" s="102" t="s">
        <v>583</v>
      </c>
      <c r="G120" s="102" t="s">
        <v>8939</v>
      </c>
      <c r="H120" s="102" t="s">
        <v>8940</v>
      </c>
      <c r="I120" s="102" t="s">
        <v>5823</v>
      </c>
      <c r="J120" s="102" t="s">
        <v>9131</v>
      </c>
      <c r="K120" s="102" t="s">
        <v>9131</v>
      </c>
      <c r="L120" s="92">
        <v>12.09</v>
      </c>
    </row>
    <row r="121" spans="1:12" x14ac:dyDescent="0.2">
      <c r="A121" s="123"/>
      <c r="B121" s="102" t="s">
        <v>500</v>
      </c>
      <c r="C121" s="103">
        <v>45899</v>
      </c>
      <c r="D121" s="102" t="s">
        <v>1525</v>
      </c>
      <c r="E121" s="102"/>
      <c r="F121" s="102" t="s">
        <v>1413</v>
      </c>
      <c r="G121" s="102" t="s">
        <v>8939</v>
      </c>
      <c r="H121" s="102" t="s">
        <v>8940</v>
      </c>
      <c r="I121" s="102" t="s">
        <v>5716</v>
      </c>
      <c r="J121" s="102" t="s">
        <v>9132</v>
      </c>
      <c r="K121" s="102" t="s">
        <v>9132</v>
      </c>
      <c r="L121" s="92">
        <v>152.97</v>
      </c>
    </row>
    <row r="122" spans="1:12" x14ac:dyDescent="0.2">
      <c r="A122" s="123"/>
      <c r="B122" s="102" t="s">
        <v>500</v>
      </c>
      <c r="C122" s="103">
        <v>45899</v>
      </c>
      <c r="D122" s="102" t="s">
        <v>1849</v>
      </c>
      <c r="E122" s="102"/>
      <c r="F122" s="102" t="s">
        <v>1100</v>
      </c>
      <c r="G122" s="102" t="s">
        <v>8939</v>
      </c>
      <c r="H122" s="102" t="s">
        <v>8940</v>
      </c>
      <c r="I122" s="102" t="s">
        <v>9133</v>
      </c>
      <c r="J122" s="102" t="s">
        <v>9134</v>
      </c>
      <c r="K122" s="102" t="s">
        <v>9134</v>
      </c>
      <c r="L122" s="92">
        <v>1748.55</v>
      </c>
    </row>
    <row r="123" spans="1:12" x14ac:dyDescent="0.2">
      <c r="A123" s="123"/>
      <c r="B123" s="102" t="s">
        <v>500</v>
      </c>
      <c r="C123" s="103">
        <v>45899</v>
      </c>
      <c r="D123" s="102" t="s">
        <v>1369</v>
      </c>
      <c r="E123" s="102"/>
      <c r="F123" s="102" t="s">
        <v>1370</v>
      </c>
      <c r="G123" s="102" t="s">
        <v>8939</v>
      </c>
      <c r="H123" s="102" t="s">
        <v>8940</v>
      </c>
      <c r="I123" s="102" t="s">
        <v>5256</v>
      </c>
      <c r="J123" s="102" t="s">
        <v>9135</v>
      </c>
      <c r="K123" s="102" t="s">
        <v>9135</v>
      </c>
      <c r="L123" s="92">
        <v>26117.84</v>
      </c>
    </row>
    <row r="124" spans="1:12" x14ac:dyDescent="0.2">
      <c r="A124" s="123"/>
      <c r="B124" s="102" t="s">
        <v>500</v>
      </c>
      <c r="C124" s="103">
        <v>45899</v>
      </c>
      <c r="D124" s="102" t="s">
        <v>1338</v>
      </c>
      <c r="E124" s="102"/>
      <c r="F124" s="102" t="s">
        <v>608</v>
      </c>
      <c r="G124" s="102" t="s">
        <v>8939</v>
      </c>
      <c r="H124" s="102" t="s">
        <v>8940</v>
      </c>
      <c r="I124" s="102" t="s">
        <v>5165</v>
      </c>
      <c r="J124" s="102" t="s">
        <v>9136</v>
      </c>
      <c r="K124" s="102" t="s">
        <v>9136</v>
      </c>
      <c r="L124" s="92">
        <v>333.92</v>
      </c>
    </row>
    <row r="125" spans="1:12" x14ac:dyDescent="0.2">
      <c r="A125" s="123"/>
      <c r="B125" s="102" t="s">
        <v>500</v>
      </c>
      <c r="C125" s="103">
        <v>45899</v>
      </c>
      <c r="D125" s="102" t="s">
        <v>1596</v>
      </c>
      <c r="E125" s="102"/>
      <c r="F125" s="102" t="s">
        <v>594</v>
      </c>
      <c r="G125" s="102" t="s">
        <v>8939</v>
      </c>
      <c r="H125" s="102" t="s">
        <v>8940</v>
      </c>
      <c r="I125" s="102" t="s">
        <v>5904</v>
      </c>
      <c r="J125" s="102" t="s">
        <v>9137</v>
      </c>
      <c r="K125" s="102" t="s">
        <v>9137</v>
      </c>
      <c r="L125" s="92">
        <v>400.53</v>
      </c>
    </row>
    <row r="126" spans="1:12" x14ac:dyDescent="0.2">
      <c r="A126" s="123"/>
      <c r="B126" s="102" t="s">
        <v>500</v>
      </c>
      <c r="C126" s="103">
        <v>45899</v>
      </c>
      <c r="D126" s="102" t="s">
        <v>1495</v>
      </c>
      <c r="E126" s="102"/>
      <c r="F126" s="102" t="s">
        <v>592</v>
      </c>
      <c r="G126" s="102" t="s">
        <v>8939</v>
      </c>
      <c r="H126" s="102" t="s">
        <v>8940</v>
      </c>
      <c r="I126" s="102" t="s">
        <v>5645</v>
      </c>
      <c r="J126" s="102" t="s">
        <v>9062</v>
      </c>
      <c r="K126" s="102" t="s">
        <v>9062</v>
      </c>
      <c r="L126" s="92">
        <v>4757.88</v>
      </c>
    </row>
    <row r="127" spans="1:12" x14ac:dyDescent="0.2">
      <c r="A127" s="123"/>
      <c r="B127" s="102" t="s">
        <v>500</v>
      </c>
      <c r="C127" s="103">
        <v>45899</v>
      </c>
      <c r="D127" s="102" t="s">
        <v>1673</v>
      </c>
      <c r="E127" s="102"/>
      <c r="F127" s="102" t="s">
        <v>1484</v>
      </c>
      <c r="G127" s="102" t="s">
        <v>8939</v>
      </c>
      <c r="H127" s="102" t="s">
        <v>8940</v>
      </c>
      <c r="I127" s="102" t="s">
        <v>6076</v>
      </c>
      <c r="J127" s="102" t="s">
        <v>9138</v>
      </c>
      <c r="K127" s="102" t="s">
        <v>9138</v>
      </c>
      <c r="L127" s="92">
        <v>442.38</v>
      </c>
    </row>
    <row r="128" spans="1:12" x14ac:dyDescent="0.2">
      <c r="A128" s="123"/>
      <c r="B128" s="102" t="s">
        <v>500</v>
      </c>
      <c r="C128" s="103">
        <v>45899</v>
      </c>
      <c r="D128" s="102" t="s">
        <v>1693</v>
      </c>
      <c r="E128" s="102"/>
      <c r="F128" s="102" t="s">
        <v>1694</v>
      </c>
      <c r="G128" s="102" t="s">
        <v>8939</v>
      </c>
      <c r="H128" s="102" t="s">
        <v>8940</v>
      </c>
      <c r="I128" s="102" t="s">
        <v>6158</v>
      </c>
      <c r="J128" s="102" t="s">
        <v>9139</v>
      </c>
      <c r="K128" s="102" t="s">
        <v>9139</v>
      </c>
      <c r="L128" s="92">
        <v>237.5</v>
      </c>
    </row>
    <row r="129" spans="1:12" x14ac:dyDescent="0.2">
      <c r="A129" s="123"/>
      <c r="B129" s="102" t="s">
        <v>500</v>
      </c>
      <c r="C129" s="103">
        <v>45899</v>
      </c>
      <c r="D129" s="102" t="s">
        <v>1526</v>
      </c>
      <c r="E129" s="102"/>
      <c r="F129" s="102" t="s">
        <v>1413</v>
      </c>
      <c r="G129" s="102" t="s">
        <v>8939</v>
      </c>
      <c r="H129" s="102" t="s">
        <v>8940</v>
      </c>
      <c r="I129" s="102" t="s">
        <v>5720</v>
      </c>
      <c r="J129" s="102" t="s">
        <v>9132</v>
      </c>
      <c r="K129" s="102" t="s">
        <v>9132</v>
      </c>
      <c r="L129" s="92">
        <v>166.37</v>
      </c>
    </row>
    <row r="130" spans="1:12" x14ac:dyDescent="0.2">
      <c r="A130" s="123"/>
      <c r="B130" s="102" t="s">
        <v>500</v>
      </c>
      <c r="C130" s="103">
        <v>45899</v>
      </c>
      <c r="D130" s="102" t="s">
        <v>1755</v>
      </c>
      <c r="E130" s="102"/>
      <c r="F130" s="102" t="s">
        <v>1749</v>
      </c>
      <c r="G130" s="102" t="s">
        <v>8939</v>
      </c>
      <c r="H130" s="102" t="s">
        <v>8940</v>
      </c>
      <c r="I130" s="102" t="s">
        <v>6428</v>
      </c>
      <c r="J130" s="102" t="s">
        <v>9140</v>
      </c>
      <c r="K130" s="102" t="s">
        <v>9140</v>
      </c>
      <c r="L130" s="92">
        <v>314.25</v>
      </c>
    </row>
    <row r="131" spans="1:12" x14ac:dyDescent="0.2">
      <c r="A131" s="123"/>
      <c r="B131" s="102" t="s">
        <v>500</v>
      </c>
      <c r="C131" s="103">
        <v>45899</v>
      </c>
      <c r="D131" s="102" t="s">
        <v>1937</v>
      </c>
      <c r="E131" s="102"/>
      <c r="F131" s="102" t="s">
        <v>1924</v>
      </c>
      <c r="G131" s="102" t="s">
        <v>8939</v>
      </c>
      <c r="H131" s="102" t="s">
        <v>8940</v>
      </c>
      <c r="I131" s="102" t="s">
        <v>5998</v>
      </c>
      <c r="J131" s="102" t="s">
        <v>9141</v>
      </c>
      <c r="K131" s="102" t="s">
        <v>9141</v>
      </c>
      <c r="L131" s="92">
        <v>603.71</v>
      </c>
    </row>
    <row r="132" spans="1:12" x14ac:dyDescent="0.2">
      <c r="A132" s="123"/>
      <c r="B132" s="102" t="s">
        <v>500</v>
      </c>
      <c r="C132" s="103">
        <v>45899</v>
      </c>
      <c r="D132" s="102" t="s">
        <v>1726</v>
      </c>
      <c r="E132" s="102"/>
      <c r="F132" s="102" t="s">
        <v>1722</v>
      </c>
      <c r="G132" s="102" t="s">
        <v>8939</v>
      </c>
      <c r="H132" s="102" t="s">
        <v>8940</v>
      </c>
      <c r="I132" s="102" t="s">
        <v>6266</v>
      </c>
      <c r="J132" s="102" t="s">
        <v>9142</v>
      </c>
      <c r="K132" s="102" t="s">
        <v>9142</v>
      </c>
      <c r="L132" s="92">
        <v>78.87</v>
      </c>
    </row>
    <row r="133" spans="1:12" x14ac:dyDescent="0.2">
      <c r="A133" s="123"/>
      <c r="B133" s="102" t="s">
        <v>500</v>
      </c>
      <c r="C133" s="103">
        <v>45899</v>
      </c>
      <c r="D133" s="102" t="s">
        <v>1835</v>
      </c>
      <c r="E133" s="102"/>
      <c r="F133" s="102" t="s">
        <v>1836</v>
      </c>
      <c r="G133" s="102" t="s">
        <v>8939</v>
      </c>
      <c r="H133" s="102" t="s">
        <v>8940</v>
      </c>
      <c r="I133" s="102" t="s">
        <v>9143</v>
      </c>
      <c r="J133" s="102" t="s">
        <v>9144</v>
      </c>
      <c r="K133" s="102" t="s">
        <v>9144</v>
      </c>
      <c r="L133" s="92">
        <v>2563.0300000000002</v>
      </c>
    </row>
    <row r="134" spans="1:12" x14ac:dyDescent="0.2">
      <c r="A134" s="123"/>
      <c r="B134" s="102" t="s">
        <v>500</v>
      </c>
      <c r="C134" s="103">
        <v>45899</v>
      </c>
      <c r="D134" s="102" t="s">
        <v>1652</v>
      </c>
      <c r="E134" s="102"/>
      <c r="F134" s="102" t="s">
        <v>680</v>
      </c>
      <c r="G134" s="102" t="s">
        <v>8939</v>
      </c>
      <c r="H134" s="102" t="s">
        <v>8940</v>
      </c>
      <c r="I134" s="102" t="s">
        <v>6020</v>
      </c>
      <c r="J134" s="102" t="s">
        <v>9145</v>
      </c>
      <c r="K134" s="102" t="s">
        <v>9145</v>
      </c>
      <c r="L134" s="92">
        <v>2.67</v>
      </c>
    </row>
    <row r="135" spans="1:12" x14ac:dyDescent="0.2">
      <c r="A135" s="123"/>
      <c r="B135" s="102" t="s">
        <v>500</v>
      </c>
      <c r="C135" s="103">
        <v>45899</v>
      </c>
      <c r="D135" s="102" t="s">
        <v>1993</v>
      </c>
      <c r="E135" s="102"/>
      <c r="F135" s="102" t="s">
        <v>1193</v>
      </c>
      <c r="G135" s="102" t="s">
        <v>8939</v>
      </c>
      <c r="H135" s="102" t="s">
        <v>8940</v>
      </c>
      <c r="I135" s="102" t="s">
        <v>6546</v>
      </c>
      <c r="J135" s="102" t="s">
        <v>9078</v>
      </c>
      <c r="K135" s="102" t="s">
        <v>9078</v>
      </c>
      <c r="L135" s="92">
        <v>242.24</v>
      </c>
    </row>
    <row r="136" spans="1:12" x14ac:dyDescent="0.2">
      <c r="A136" s="123"/>
      <c r="B136" s="102" t="s">
        <v>500</v>
      </c>
      <c r="C136" s="103">
        <v>45899</v>
      </c>
      <c r="D136" s="102" t="s">
        <v>1710</v>
      </c>
      <c r="E136" s="102"/>
      <c r="F136" s="102" t="s">
        <v>587</v>
      </c>
      <c r="G136" s="102" t="s">
        <v>8939</v>
      </c>
      <c r="H136" s="102" t="s">
        <v>8940</v>
      </c>
      <c r="I136" s="102" t="s">
        <v>9146</v>
      </c>
      <c r="J136" s="102" t="s">
        <v>9147</v>
      </c>
      <c r="K136" s="102" t="s">
        <v>9147</v>
      </c>
      <c r="L136" s="92">
        <v>64.7</v>
      </c>
    </row>
    <row r="137" spans="1:12" x14ac:dyDescent="0.2">
      <c r="A137" s="123"/>
      <c r="B137" s="102" t="s">
        <v>500</v>
      </c>
      <c r="C137" s="103">
        <v>45899</v>
      </c>
      <c r="D137" s="102" t="s">
        <v>1565</v>
      </c>
      <c r="E137" s="102"/>
      <c r="F137" s="102" t="s">
        <v>1546</v>
      </c>
      <c r="G137" s="102" t="s">
        <v>8939</v>
      </c>
      <c r="H137" s="102" t="s">
        <v>8940</v>
      </c>
      <c r="I137" s="102" t="s">
        <v>5825</v>
      </c>
      <c r="J137" s="102" t="s">
        <v>9148</v>
      </c>
      <c r="K137" s="102" t="s">
        <v>9148</v>
      </c>
      <c r="L137" s="92">
        <v>3363.93</v>
      </c>
    </row>
    <row r="138" spans="1:12" x14ac:dyDescent="0.2">
      <c r="A138" s="123"/>
      <c r="B138" s="102" t="s">
        <v>500</v>
      </c>
      <c r="C138" s="103">
        <v>45899</v>
      </c>
      <c r="D138" s="102" t="s">
        <v>1440</v>
      </c>
      <c r="E138" s="102"/>
      <c r="F138" s="102" t="s">
        <v>1107</v>
      </c>
      <c r="G138" s="102" t="s">
        <v>8939</v>
      </c>
      <c r="H138" s="102" t="s">
        <v>8940</v>
      </c>
      <c r="I138" s="102" t="s">
        <v>5457</v>
      </c>
      <c r="J138" s="102" t="s">
        <v>9075</v>
      </c>
      <c r="K138" s="102" t="s">
        <v>9075</v>
      </c>
      <c r="L138" s="92">
        <v>119.31</v>
      </c>
    </row>
    <row r="139" spans="1:12" x14ac:dyDescent="0.2">
      <c r="A139" s="123"/>
      <c r="B139" s="102" t="s">
        <v>500</v>
      </c>
      <c r="C139" s="103">
        <v>45899</v>
      </c>
      <c r="D139" s="102" t="s">
        <v>1365</v>
      </c>
      <c r="E139" s="102"/>
      <c r="F139" s="102" t="s">
        <v>1364</v>
      </c>
      <c r="G139" s="102" t="s">
        <v>8939</v>
      </c>
      <c r="H139" s="102" t="s">
        <v>8940</v>
      </c>
      <c r="I139" s="102" t="s">
        <v>5233</v>
      </c>
      <c r="J139" s="102" t="s">
        <v>9149</v>
      </c>
      <c r="K139" s="102" t="s">
        <v>9149</v>
      </c>
      <c r="L139" s="92">
        <v>591.04</v>
      </c>
    </row>
    <row r="140" spans="1:12" x14ac:dyDescent="0.2">
      <c r="A140" s="123"/>
      <c r="B140" s="102" t="s">
        <v>500</v>
      </c>
      <c r="C140" s="103">
        <v>45899</v>
      </c>
      <c r="D140" s="102" t="s">
        <v>1433</v>
      </c>
      <c r="E140" s="102"/>
      <c r="F140" s="102" t="s">
        <v>1094</v>
      </c>
      <c r="G140" s="102" t="s">
        <v>8939</v>
      </c>
      <c r="H140" s="102" t="s">
        <v>8940</v>
      </c>
      <c r="I140" s="102" t="s">
        <v>5437</v>
      </c>
      <c r="J140" s="102" t="s">
        <v>9150</v>
      </c>
      <c r="K140" s="102" t="s">
        <v>9150</v>
      </c>
      <c r="L140" s="92">
        <v>1187.8800000000001</v>
      </c>
    </row>
    <row r="141" spans="1:12" x14ac:dyDescent="0.2">
      <c r="A141" s="123"/>
      <c r="B141" s="102" t="s">
        <v>500</v>
      </c>
      <c r="C141" s="103">
        <v>45899</v>
      </c>
      <c r="D141" s="102" t="s">
        <v>1840</v>
      </c>
      <c r="E141" s="102"/>
      <c r="F141" s="102" t="s">
        <v>794</v>
      </c>
      <c r="G141" s="102" t="s">
        <v>8939</v>
      </c>
      <c r="H141" s="102" t="s">
        <v>8940</v>
      </c>
      <c r="I141" s="102" t="s">
        <v>9151</v>
      </c>
      <c r="J141" s="102" t="s">
        <v>9099</v>
      </c>
      <c r="K141" s="102" t="s">
        <v>9099</v>
      </c>
      <c r="L141" s="92">
        <v>3588.28</v>
      </c>
    </row>
    <row r="142" spans="1:12" x14ac:dyDescent="0.2">
      <c r="A142" s="123"/>
      <c r="B142" s="102" t="s">
        <v>500</v>
      </c>
      <c r="C142" s="103">
        <v>45899</v>
      </c>
      <c r="D142" s="102" t="s">
        <v>1614</v>
      </c>
      <c r="E142" s="102"/>
      <c r="F142" s="102" t="s">
        <v>1613</v>
      </c>
      <c r="G142" s="102" t="s">
        <v>8939</v>
      </c>
      <c r="H142" s="102" t="s">
        <v>8940</v>
      </c>
      <c r="I142" s="102" t="s">
        <v>5937</v>
      </c>
      <c r="J142" s="102" t="s">
        <v>9152</v>
      </c>
      <c r="K142" s="102" t="s">
        <v>9152</v>
      </c>
      <c r="L142" s="92">
        <v>3.83</v>
      </c>
    </row>
    <row r="143" spans="1:12" x14ac:dyDescent="0.2">
      <c r="A143" s="123"/>
      <c r="B143" s="102" t="s">
        <v>500</v>
      </c>
      <c r="C143" s="103">
        <v>45899</v>
      </c>
      <c r="D143" s="102" t="s">
        <v>1990</v>
      </c>
      <c r="E143" s="102"/>
      <c r="F143" s="102" t="s">
        <v>1193</v>
      </c>
      <c r="G143" s="102" t="s">
        <v>8939</v>
      </c>
      <c r="H143" s="102" t="s">
        <v>8940</v>
      </c>
      <c r="I143" s="102" t="s">
        <v>6536</v>
      </c>
      <c r="J143" s="102" t="s">
        <v>9078</v>
      </c>
      <c r="K143" s="102" t="s">
        <v>9078</v>
      </c>
      <c r="L143" s="92">
        <v>13933.86</v>
      </c>
    </row>
    <row r="144" spans="1:12" x14ac:dyDescent="0.2">
      <c r="A144" s="123"/>
      <c r="B144" s="102" t="s">
        <v>500</v>
      </c>
      <c r="C144" s="103">
        <v>45899</v>
      </c>
      <c r="D144" s="102" t="s">
        <v>2009</v>
      </c>
      <c r="E144" s="102"/>
      <c r="F144" s="102" t="s">
        <v>2010</v>
      </c>
      <c r="G144" s="102" t="s">
        <v>8939</v>
      </c>
      <c r="H144" s="102" t="s">
        <v>8940</v>
      </c>
      <c r="I144" s="102" t="s">
        <v>6666</v>
      </c>
      <c r="J144" s="102" t="s">
        <v>9153</v>
      </c>
      <c r="K144" s="102" t="s">
        <v>9153</v>
      </c>
      <c r="L144" s="92">
        <v>157.93</v>
      </c>
    </row>
    <row r="145" spans="1:12" x14ac:dyDescent="0.2">
      <c r="A145" s="123"/>
      <c r="B145" s="102" t="s">
        <v>500</v>
      </c>
      <c r="C145" s="103">
        <v>45899</v>
      </c>
      <c r="D145" s="102" t="s">
        <v>1583</v>
      </c>
      <c r="E145" s="102"/>
      <c r="F145" s="102" t="s">
        <v>1584</v>
      </c>
      <c r="G145" s="102" t="s">
        <v>8939</v>
      </c>
      <c r="H145" s="102" t="s">
        <v>8940</v>
      </c>
      <c r="I145" s="102" t="s">
        <v>5875</v>
      </c>
      <c r="J145" s="102" t="s">
        <v>9154</v>
      </c>
      <c r="K145" s="102" t="s">
        <v>9154</v>
      </c>
      <c r="L145" s="92">
        <v>2486.4</v>
      </c>
    </row>
    <row r="146" spans="1:12" x14ac:dyDescent="0.2">
      <c r="A146" s="123"/>
      <c r="B146" s="102" t="s">
        <v>500</v>
      </c>
      <c r="C146" s="103">
        <v>45899</v>
      </c>
      <c r="D146" s="102" t="s">
        <v>1561</v>
      </c>
      <c r="E146" s="102"/>
      <c r="F146" s="102" t="s">
        <v>1560</v>
      </c>
      <c r="G146" s="102" t="s">
        <v>8939</v>
      </c>
      <c r="H146" s="102" t="s">
        <v>8940</v>
      </c>
      <c r="I146" s="102" t="s">
        <v>5816</v>
      </c>
      <c r="J146" s="102" t="s">
        <v>9155</v>
      </c>
      <c r="K146" s="102" t="s">
        <v>9155</v>
      </c>
      <c r="L146" s="92">
        <v>28.45</v>
      </c>
    </row>
    <row r="147" spans="1:12" x14ac:dyDescent="0.2">
      <c r="A147" s="123"/>
      <c r="B147" s="102" t="s">
        <v>500</v>
      </c>
      <c r="C147" s="103">
        <v>45899</v>
      </c>
      <c r="D147" s="102" t="s">
        <v>1403</v>
      </c>
      <c r="E147" s="102"/>
      <c r="F147" s="102" t="s">
        <v>1189</v>
      </c>
      <c r="G147" s="102" t="s">
        <v>8939</v>
      </c>
      <c r="H147" s="102" t="s">
        <v>8940</v>
      </c>
      <c r="I147" s="102" t="s">
        <v>5346</v>
      </c>
      <c r="J147" s="102" t="s">
        <v>9082</v>
      </c>
      <c r="K147" s="102" t="s">
        <v>9082</v>
      </c>
      <c r="L147" s="92">
        <v>129.88999999999999</v>
      </c>
    </row>
    <row r="148" spans="1:12" x14ac:dyDescent="0.2">
      <c r="A148" s="123"/>
      <c r="B148" s="102" t="s">
        <v>500</v>
      </c>
      <c r="C148" s="103">
        <v>45899</v>
      </c>
      <c r="D148" s="102" t="s">
        <v>1542</v>
      </c>
      <c r="E148" s="102"/>
      <c r="F148" s="102" t="s">
        <v>1176</v>
      </c>
      <c r="G148" s="102" t="s">
        <v>8939</v>
      </c>
      <c r="H148" s="102" t="s">
        <v>8940</v>
      </c>
      <c r="I148" s="102" t="s">
        <v>5779</v>
      </c>
      <c r="J148" s="102" t="s">
        <v>9072</v>
      </c>
      <c r="K148" s="102" t="s">
        <v>9072</v>
      </c>
      <c r="L148" s="92">
        <v>370.73</v>
      </c>
    </row>
    <row r="149" spans="1:12" x14ac:dyDescent="0.2">
      <c r="A149" s="123"/>
      <c r="B149" s="102" t="s">
        <v>500</v>
      </c>
      <c r="C149" s="103">
        <v>45899</v>
      </c>
      <c r="D149" s="102" t="s">
        <v>1763</v>
      </c>
      <c r="E149" s="102"/>
      <c r="F149" s="102" t="s">
        <v>664</v>
      </c>
      <c r="G149" s="102" t="s">
        <v>8939</v>
      </c>
      <c r="H149" s="102" t="s">
        <v>8940</v>
      </c>
      <c r="I149" s="102" t="s">
        <v>6450</v>
      </c>
      <c r="J149" s="102" t="s">
        <v>9103</v>
      </c>
      <c r="K149" s="102" t="s">
        <v>9103</v>
      </c>
      <c r="L149" s="92">
        <v>20.25</v>
      </c>
    </row>
    <row r="150" spans="1:12" x14ac:dyDescent="0.2">
      <c r="A150" s="123"/>
      <c r="B150" s="102" t="s">
        <v>500</v>
      </c>
      <c r="C150" s="103">
        <v>45899</v>
      </c>
      <c r="D150" s="102" t="s">
        <v>1362</v>
      </c>
      <c r="E150" s="102"/>
      <c r="F150" s="102" t="s">
        <v>1273</v>
      </c>
      <c r="G150" s="102" t="s">
        <v>8939</v>
      </c>
      <c r="H150" s="102" t="s">
        <v>8940</v>
      </c>
      <c r="I150" s="102" t="s">
        <v>5227</v>
      </c>
      <c r="J150" s="102" t="s">
        <v>9113</v>
      </c>
      <c r="K150" s="102" t="s">
        <v>9113</v>
      </c>
      <c r="L150" s="92">
        <v>167.28</v>
      </c>
    </row>
    <row r="151" spans="1:12" x14ac:dyDescent="0.2">
      <c r="A151" s="123"/>
      <c r="B151" s="102" t="s">
        <v>500</v>
      </c>
      <c r="C151" s="103">
        <v>45899</v>
      </c>
      <c r="D151" s="102" t="s">
        <v>1760</v>
      </c>
      <c r="E151" s="102"/>
      <c r="F151" s="102" t="s">
        <v>1761</v>
      </c>
      <c r="G151" s="102" t="s">
        <v>8939</v>
      </c>
      <c r="H151" s="102" t="s">
        <v>8940</v>
      </c>
      <c r="I151" s="102" t="s">
        <v>6445</v>
      </c>
      <c r="J151" s="102" t="s">
        <v>9156</v>
      </c>
      <c r="K151" s="102" t="s">
        <v>9156</v>
      </c>
      <c r="L151" s="92">
        <v>1744.77</v>
      </c>
    </row>
    <row r="152" spans="1:12" x14ac:dyDescent="0.2">
      <c r="A152" s="123"/>
      <c r="B152" s="102" t="s">
        <v>500</v>
      </c>
      <c r="C152" s="103">
        <v>45899</v>
      </c>
      <c r="D152" s="102" t="s">
        <v>1779</v>
      </c>
      <c r="E152" s="102"/>
      <c r="F152" s="102" t="s">
        <v>794</v>
      </c>
      <c r="G152" s="102" t="s">
        <v>8939</v>
      </c>
      <c r="H152" s="102" t="s">
        <v>8940</v>
      </c>
      <c r="I152" s="102" t="s">
        <v>6616</v>
      </c>
      <c r="J152" s="102" t="s">
        <v>9099</v>
      </c>
      <c r="K152" s="102" t="s">
        <v>9099</v>
      </c>
      <c r="L152" s="92">
        <v>35.51</v>
      </c>
    </row>
    <row r="153" spans="1:12" x14ac:dyDescent="0.2">
      <c r="A153" s="123"/>
      <c r="B153" s="102" t="s">
        <v>500</v>
      </c>
      <c r="C153" s="103">
        <v>45899</v>
      </c>
      <c r="D153" s="102" t="s">
        <v>1577</v>
      </c>
      <c r="E153" s="102"/>
      <c r="F153" s="102" t="s">
        <v>691</v>
      </c>
      <c r="G153" s="102" t="s">
        <v>8939</v>
      </c>
      <c r="H153" s="102" t="s">
        <v>8940</v>
      </c>
      <c r="I153" s="102" t="s">
        <v>5854</v>
      </c>
      <c r="J153" s="102" t="s">
        <v>9157</v>
      </c>
      <c r="K153" s="102" t="s">
        <v>9157</v>
      </c>
      <c r="L153" s="92">
        <v>5053</v>
      </c>
    </row>
    <row r="154" spans="1:12" x14ac:dyDescent="0.2">
      <c r="A154" s="123"/>
      <c r="B154" s="102" t="s">
        <v>500</v>
      </c>
      <c r="C154" s="103">
        <v>45899</v>
      </c>
      <c r="D154" s="102" t="s">
        <v>1753</v>
      </c>
      <c r="E154" s="102"/>
      <c r="F154" s="102" t="s">
        <v>1749</v>
      </c>
      <c r="G154" s="102" t="s">
        <v>8939</v>
      </c>
      <c r="H154" s="102" t="s">
        <v>8940</v>
      </c>
      <c r="I154" s="102" t="s">
        <v>6423</v>
      </c>
      <c r="J154" s="102" t="s">
        <v>9140</v>
      </c>
      <c r="K154" s="102" t="s">
        <v>9140</v>
      </c>
      <c r="L154" s="92">
        <v>1283.25</v>
      </c>
    </row>
    <row r="155" spans="1:12" x14ac:dyDescent="0.2">
      <c r="A155" s="123"/>
      <c r="B155" s="102" t="s">
        <v>500</v>
      </c>
      <c r="C155" s="103">
        <v>45899</v>
      </c>
      <c r="D155" s="102" t="s">
        <v>1751</v>
      </c>
      <c r="E155" s="102"/>
      <c r="F155" s="102" t="s">
        <v>1749</v>
      </c>
      <c r="G155" s="102" t="s">
        <v>8939</v>
      </c>
      <c r="H155" s="102" t="s">
        <v>8940</v>
      </c>
      <c r="I155" s="102" t="s">
        <v>6418</v>
      </c>
      <c r="J155" s="102" t="s">
        <v>9140</v>
      </c>
      <c r="K155" s="102" t="s">
        <v>9140</v>
      </c>
      <c r="L155" s="92">
        <v>13366.08</v>
      </c>
    </row>
    <row r="156" spans="1:12" x14ac:dyDescent="0.2">
      <c r="A156" s="123"/>
      <c r="B156" s="102" t="s">
        <v>500</v>
      </c>
      <c r="C156" s="103">
        <v>45899</v>
      </c>
      <c r="D156" s="102" t="s">
        <v>1767</v>
      </c>
      <c r="E156" s="102"/>
      <c r="F156" s="102" t="s">
        <v>664</v>
      </c>
      <c r="G156" s="102" t="s">
        <v>8939</v>
      </c>
      <c r="H156" s="102" t="s">
        <v>8940</v>
      </c>
      <c r="I156" s="102" t="s">
        <v>6464</v>
      </c>
      <c r="J156" s="102" t="s">
        <v>9103</v>
      </c>
      <c r="K156" s="102" t="s">
        <v>9103</v>
      </c>
      <c r="L156" s="92">
        <v>57.13</v>
      </c>
    </row>
    <row r="157" spans="1:12" x14ac:dyDescent="0.2">
      <c r="A157" s="123"/>
      <c r="B157" s="102" t="s">
        <v>500</v>
      </c>
      <c r="C157" s="103">
        <v>45899</v>
      </c>
      <c r="D157" s="102" t="s">
        <v>1422</v>
      </c>
      <c r="E157" s="102"/>
      <c r="F157" s="102" t="s">
        <v>1370</v>
      </c>
      <c r="G157" s="102" t="s">
        <v>8939</v>
      </c>
      <c r="H157" s="102" t="s">
        <v>8940</v>
      </c>
      <c r="I157" s="102" t="s">
        <v>5385</v>
      </c>
      <c r="J157" s="102" t="s">
        <v>9135</v>
      </c>
      <c r="K157" s="102" t="s">
        <v>9135</v>
      </c>
      <c r="L157" s="92">
        <v>1165.3399999999999</v>
      </c>
    </row>
    <row r="158" spans="1:12" x14ac:dyDescent="0.2">
      <c r="A158" s="123"/>
      <c r="B158" s="102" t="s">
        <v>500</v>
      </c>
      <c r="C158" s="103">
        <v>45899</v>
      </c>
      <c r="D158" s="102" t="s">
        <v>1665</v>
      </c>
      <c r="E158" s="102"/>
      <c r="F158" s="102" t="s">
        <v>1663</v>
      </c>
      <c r="G158" s="102" t="s">
        <v>8939</v>
      </c>
      <c r="H158" s="102" t="s">
        <v>8940</v>
      </c>
      <c r="I158" s="102" t="s">
        <v>6051</v>
      </c>
      <c r="J158" s="102" t="s">
        <v>9158</v>
      </c>
      <c r="K158" s="102" t="s">
        <v>9158</v>
      </c>
      <c r="L158" s="92">
        <v>26.76</v>
      </c>
    </row>
    <row r="159" spans="1:12" x14ac:dyDescent="0.2">
      <c r="A159" s="123"/>
      <c r="B159" s="102" t="s">
        <v>500</v>
      </c>
      <c r="C159" s="103">
        <v>45899</v>
      </c>
      <c r="D159" s="102" t="s">
        <v>1380</v>
      </c>
      <c r="E159" s="102"/>
      <c r="F159" s="102" t="s">
        <v>1379</v>
      </c>
      <c r="G159" s="102" t="s">
        <v>8939</v>
      </c>
      <c r="H159" s="102" t="s">
        <v>8940</v>
      </c>
      <c r="I159" s="102" t="s">
        <v>5291</v>
      </c>
      <c r="J159" s="102" t="s">
        <v>9159</v>
      </c>
      <c r="K159" s="102" t="s">
        <v>9159</v>
      </c>
      <c r="L159" s="92">
        <v>217.56</v>
      </c>
    </row>
    <row r="160" spans="1:12" x14ac:dyDescent="0.2">
      <c r="A160" s="123"/>
      <c r="B160" s="102" t="s">
        <v>500</v>
      </c>
      <c r="C160" s="103">
        <v>45899</v>
      </c>
      <c r="D160" s="102" t="s">
        <v>1623</v>
      </c>
      <c r="E160" s="102"/>
      <c r="F160" s="102" t="s">
        <v>1622</v>
      </c>
      <c r="G160" s="102" t="s">
        <v>8939</v>
      </c>
      <c r="H160" s="102" t="s">
        <v>8940</v>
      </c>
      <c r="I160" s="102" t="s">
        <v>5956</v>
      </c>
      <c r="J160" s="102" t="s">
        <v>9160</v>
      </c>
      <c r="K160" s="102" t="s">
        <v>9160</v>
      </c>
      <c r="L160" s="92">
        <v>92.31</v>
      </c>
    </row>
    <row r="161" spans="1:12" x14ac:dyDescent="0.2">
      <c r="A161" s="123"/>
      <c r="B161" s="102" t="s">
        <v>500</v>
      </c>
      <c r="C161" s="103">
        <v>45899</v>
      </c>
      <c r="D161" s="102" t="s">
        <v>1608</v>
      </c>
      <c r="E161" s="102"/>
      <c r="F161" s="102" t="s">
        <v>1100</v>
      </c>
      <c r="G161" s="102" t="s">
        <v>8939</v>
      </c>
      <c r="H161" s="102" t="s">
        <v>8940</v>
      </c>
      <c r="I161" s="102" t="s">
        <v>5928</v>
      </c>
      <c r="J161" s="102" t="s">
        <v>9134</v>
      </c>
      <c r="K161" s="102" t="s">
        <v>9134</v>
      </c>
      <c r="L161" s="92">
        <v>183.65</v>
      </c>
    </row>
    <row r="162" spans="1:12" x14ac:dyDescent="0.2">
      <c r="A162" s="123"/>
      <c r="B162" s="102" t="s">
        <v>500</v>
      </c>
      <c r="C162" s="103">
        <v>45899</v>
      </c>
      <c r="D162" s="102" t="s">
        <v>1787</v>
      </c>
      <c r="E162" s="102"/>
      <c r="F162" s="102" t="s">
        <v>642</v>
      </c>
      <c r="G162" s="102" t="s">
        <v>8939</v>
      </c>
      <c r="H162" s="102" t="s">
        <v>8940</v>
      </c>
      <c r="I162" s="102" t="s">
        <v>6629</v>
      </c>
      <c r="J162" s="102" t="s">
        <v>9107</v>
      </c>
      <c r="K162" s="102" t="s">
        <v>9107</v>
      </c>
      <c r="L162" s="92">
        <v>2.94</v>
      </c>
    </row>
    <row r="163" spans="1:12" x14ac:dyDescent="0.2">
      <c r="A163" s="123"/>
      <c r="B163" s="102" t="s">
        <v>500</v>
      </c>
      <c r="C163" s="103">
        <v>45899</v>
      </c>
      <c r="D163" s="102" t="s">
        <v>1989</v>
      </c>
      <c r="E163" s="102"/>
      <c r="F163" s="102" t="s">
        <v>1193</v>
      </c>
      <c r="G163" s="102" t="s">
        <v>8939</v>
      </c>
      <c r="H163" s="102" t="s">
        <v>8940</v>
      </c>
      <c r="I163" s="102" t="s">
        <v>9161</v>
      </c>
      <c r="J163" s="102" t="s">
        <v>9078</v>
      </c>
      <c r="K163" s="102" t="s">
        <v>9078</v>
      </c>
      <c r="L163" s="92">
        <v>27244.68</v>
      </c>
    </row>
    <row r="164" spans="1:12" x14ac:dyDescent="0.2">
      <c r="A164" s="123"/>
      <c r="B164" s="102" t="s">
        <v>500</v>
      </c>
      <c r="C164" s="103">
        <v>45899</v>
      </c>
      <c r="D164" s="102" t="s">
        <v>1981</v>
      </c>
      <c r="E164" s="102"/>
      <c r="F164" s="102" t="s">
        <v>1970</v>
      </c>
      <c r="G164" s="102" t="s">
        <v>8939</v>
      </c>
      <c r="H164" s="102" t="s">
        <v>8940</v>
      </c>
      <c r="I164" s="102" t="s">
        <v>6338</v>
      </c>
      <c r="J164" s="102" t="s">
        <v>9162</v>
      </c>
      <c r="K164" s="102" t="s">
        <v>9162</v>
      </c>
      <c r="L164" s="92">
        <v>8670.8700000000008</v>
      </c>
    </row>
    <row r="165" spans="1:12" x14ac:dyDescent="0.2">
      <c r="A165" s="123"/>
      <c r="B165" s="102" t="s">
        <v>500</v>
      </c>
      <c r="C165" s="103">
        <v>45899</v>
      </c>
      <c r="D165" s="102" t="s">
        <v>1894</v>
      </c>
      <c r="E165" s="102"/>
      <c r="F165" s="102" t="s">
        <v>606</v>
      </c>
      <c r="G165" s="102" t="s">
        <v>8939</v>
      </c>
      <c r="H165" s="102" t="s">
        <v>8940</v>
      </c>
      <c r="I165" s="102" t="s">
        <v>5144</v>
      </c>
      <c r="J165" s="102" t="s">
        <v>9163</v>
      </c>
      <c r="K165" s="102" t="s">
        <v>9163</v>
      </c>
      <c r="L165" s="92">
        <v>80.75</v>
      </c>
    </row>
    <row r="166" spans="1:12" x14ac:dyDescent="0.2">
      <c r="A166" s="123"/>
      <c r="B166" s="102" t="s">
        <v>500</v>
      </c>
      <c r="C166" s="103">
        <v>45899</v>
      </c>
      <c r="D166" s="102" t="s">
        <v>1626</v>
      </c>
      <c r="E166" s="102"/>
      <c r="F166" s="102" t="s">
        <v>1283</v>
      </c>
      <c r="G166" s="102" t="s">
        <v>8939</v>
      </c>
      <c r="H166" s="102" t="s">
        <v>8940</v>
      </c>
      <c r="I166" s="102" t="s">
        <v>5968</v>
      </c>
      <c r="J166" s="102" t="s">
        <v>9129</v>
      </c>
      <c r="K166" s="102" t="s">
        <v>9129</v>
      </c>
      <c r="L166" s="92">
        <v>400</v>
      </c>
    </row>
    <row r="167" spans="1:12" x14ac:dyDescent="0.2">
      <c r="A167" s="123"/>
      <c r="B167" s="102" t="s">
        <v>500</v>
      </c>
      <c r="C167" s="103">
        <v>45899</v>
      </c>
      <c r="D167" s="102" t="s">
        <v>1807</v>
      </c>
      <c r="E167" s="102"/>
      <c r="F167" s="102" t="s">
        <v>1806</v>
      </c>
      <c r="G167" s="102" t="s">
        <v>8939</v>
      </c>
      <c r="H167" s="102" t="s">
        <v>8940</v>
      </c>
      <c r="I167" s="102" t="s">
        <v>6693</v>
      </c>
      <c r="J167" s="102" t="s">
        <v>9164</v>
      </c>
      <c r="K167" s="102" t="s">
        <v>9164</v>
      </c>
      <c r="L167" s="92">
        <v>359.59</v>
      </c>
    </row>
    <row r="168" spans="1:12" x14ac:dyDescent="0.2">
      <c r="A168" s="123"/>
      <c r="B168" s="102" t="s">
        <v>500</v>
      </c>
      <c r="C168" s="103">
        <v>45899</v>
      </c>
      <c r="D168" s="102" t="s">
        <v>1777</v>
      </c>
      <c r="E168" s="102"/>
      <c r="F168" s="102" t="s">
        <v>1557</v>
      </c>
      <c r="G168" s="102" t="s">
        <v>8939</v>
      </c>
      <c r="H168" s="102" t="s">
        <v>8940</v>
      </c>
      <c r="I168" s="102" t="s">
        <v>6613</v>
      </c>
      <c r="J168" s="102" t="s">
        <v>9165</v>
      </c>
      <c r="K168" s="102" t="s">
        <v>9165</v>
      </c>
      <c r="L168" s="92">
        <v>0.51</v>
      </c>
    </row>
    <row r="169" spans="1:12" x14ac:dyDescent="0.2">
      <c r="A169" s="123"/>
      <c r="B169" s="102" t="s">
        <v>500</v>
      </c>
      <c r="C169" s="103">
        <v>45899</v>
      </c>
      <c r="D169" s="102" t="s">
        <v>1551</v>
      </c>
      <c r="E169" s="102"/>
      <c r="F169" s="102" t="s">
        <v>1546</v>
      </c>
      <c r="G169" s="102" t="s">
        <v>8939</v>
      </c>
      <c r="H169" s="102" t="s">
        <v>8940</v>
      </c>
      <c r="I169" s="102" t="s">
        <v>5797</v>
      </c>
      <c r="J169" s="102" t="s">
        <v>9148</v>
      </c>
      <c r="K169" s="102" t="s">
        <v>9148</v>
      </c>
      <c r="L169" s="92">
        <v>742.59</v>
      </c>
    </row>
    <row r="170" spans="1:12" x14ac:dyDescent="0.2">
      <c r="A170" s="123"/>
      <c r="B170" s="102" t="s">
        <v>500</v>
      </c>
      <c r="C170" s="103">
        <v>45899</v>
      </c>
      <c r="D170" s="102" t="s">
        <v>1500</v>
      </c>
      <c r="E170" s="102"/>
      <c r="F170" s="102" t="s">
        <v>592</v>
      </c>
      <c r="G170" s="102" t="s">
        <v>8939</v>
      </c>
      <c r="H170" s="102" t="s">
        <v>8940</v>
      </c>
      <c r="I170" s="102" t="s">
        <v>5665</v>
      </c>
      <c r="J170" s="102" t="s">
        <v>9062</v>
      </c>
      <c r="K170" s="102" t="s">
        <v>9062</v>
      </c>
      <c r="L170" s="92">
        <v>195.2</v>
      </c>
    </row>
    <row r="171" spans="1:12" x14ac:dyDescent="0.2">
      <c r="A171" s="123"/>
      <c r="B171" s="102" t="s">
        <v>500</v>
      </c>
      <c r="C171" s="103">
        <v>45899</v>
      </c>
      <c r="D171" s="102" t="s">
        <v>1395</v>
      </c>
      <c r="E171" s="102"/>
      <c r="F171" s="102" t="s">
        <v>1189</v>
      </c>
      <c r="G171" s="102" t="s">
        <v>8939</v>
      </c>
      <c r="H171" s="102" t="s">
        <v>8940</v>
      </c>
      <c r="I171" s="102" t="s">
        <v>5328</v>
      </c>
      <c r="J171" s="102" t="s">
        <v>9082</v>
      </c>
      <c r="K171" s="102" t="s">
        <v>9082</v>
      </c>
      <c r="L171" s="92">
        <v>85.27</v>
      </c>
    </row>
    <row r="172" spans="1:12" x14ac:dyDescent="0.2">
      <c r="A172" s="123"/>
      <c r="B172" s="102" t="s">
        <v>500</v>
      </c>
      <c r="C172" s="103">
        <v>45899</v>
      </c>
      <c r="D172" s="102" t="s">
        <v>1314</v>
      </c>
      <c r="E172" s="102"/>
      <c r="F172" s="102" t="s">
        <v>1315</v>
      </c>
      <c r="G172" s="102" t="s">
        <v>8939</v>
      </c>
      <c r="H172" s="102" t="s">
        <v>8940</v>
      </c>
      <c r="I172" s="102" t="s">
        <v>5059</v>
      </c>
      <c r="J172" s="102" t="s">
        <v>9166</v>
      </c>
      <c r="K172" s="102" t="s">
        <v>9166</v>
      </c>
      <c r="L172" s="92">
        <v>6207.38</v>
      </c>
    </row>
    <row r="173" spans="1:12" x14ac:dyDescent="0.2">
      <c r="A173" s="123"/>
      <c r="B173" s="102" t="s">
        <v>500</v>
      </c>
      <c r="C173" s="103">
        <v>45899</v>
      </c>
      <c r="D173" s="102" t="s">
        <v>1585</v>
      </c>
      <c r="E173" s="102"/>
      <c r="F173" s="102" t="s">
        <v>1584</v>
      </c>
      <c r="G173" s="102" t="s">
        <v>8939</v>
      </c>
      <c r="H173" s="102" t="s">
        <v>8940</v>
      </c>
      <c r="I173" s="102" t="s">
        <v>5877</v>
      </c>
      <c r="J173" s="102" t="s">
        <v>9154</v>
      </c>
      <c r="K173" s="102" t="s">
        <v>9154</v>
      </c>
      <c r="L173" s="92">
        <v>4608.1499999999996</v>
      </c>
    </row>
    <row r="174" spans="1:12" x14ac:dyDescent="0.2">
      <c r="A174" s="123"/>
      <c r="B174" s="102" t="s">
        <v>500</v>
      </c>
      <c r="C174" s="103">
        <v>45899</v>
      </c>
      <c r="D174" s="102" t="s">
        <v>1959</v>
      </c>
      <c r="E174" s="102"/>
      <c r="F174" s="102" t="s">
        <v>1955</v>
      </c>
      <c r="G174" s="102" t="s">
        <v>8939</v>
      </c>
      <c r="H174" s="102" t="s">
        <v>8940</v>
      </c>
      <c r="I174" s="102" t="s">
        <v>6207</v>
      </c>
      <c r="J174" s="102" t="s">
        <v>9167</v>
      </c>
      <c r="K174" s="102" t="s">
        <v>9167</v>
      </c>
      <c r="L174" s="92">
        <v>8.81</v>
      </c>
    </row>
    <row r="175" spans="1:12" x14ac:dyDescent="0.2">
      <c r="A175" s="123"/>
      <c r="B175" s="102" t="s">
        <v>500</v>
      </c>
      <c r="C175" s="103">
        <v>45899</v>
      </c>
      <c r="D175" s="102" t="s">
        <v>1696</v>
      </c>
      <c r="E175" s="102"/>
      <c r="F175" s="102" t="s">
        <v>1697</v>
      </c>
      <c r="G175" s="102" t="s">
        <v>8939</v>
      </c>
      <c r="H175" s="102" t="s">
        <v>8940</v>
      </c>
      <c r="I175" s="102" t="s">
        <v>6160</v>
      </c>
      <c r="J175" s="102" t="s">
        <v>9168</v>
      </c>
      <c r="K175" s="102" t="s">
        <v>9168</v>
      </c>
      <c r="L175" s="92">
        <v>174</v>
      </c>
    </row>
    <row r="176" spans="1:12" x14ac:dyDescent="0.2">
      <c r="A176" s="123"/>
      <c r="B176" s="102" t="s">
        <v>500</v>
      </c>
      <c r="C176" s="103">
        <v>45899</v>
      </c>
      <c r="D176" s="102" t="s">
        <v>1947</v>
      </c>
      <c r="E176" s="102"/>
      <c r="F176" s="102" t="s">
        <v>1946</v>
      </c>
      <c r="G176" s="102" t="s">
        <v>8939</v>
      </c>
      <c r="H176" s="102" t="s">
        <v>8940</v>
      </c>
      <c r="I176" s="102" t="s">
        <v>6141</v>
      </c>
      <c r="J176" s="102" t="s">
        <v>9169</v>
      </c>
      <c r="K176" s="102" t="s">
        <v>9169</v>
      </c>
      <c r="L176" s="92">
        <v>257.2</v>
      </c>
    </row>
    <row r="177" spans="1:12" x14ac:dyDescent="0.2">
      <c r="A177" s="123"/>
      <c r="B177" s="102" t="s">
        <v>500</v>
      </c>
      <c r="C177" s="103">
        <v>45899</v>
      </c>
      <c r="D177" s="102" t="s">
        <v>1883</v>
      </c>
      <c r="E177" s="102"/>
      <c r="F177" s="102" t="s">
        <v>1882</v>
      </c>
      <c r="G177" s="102" t="s">
        <v>8939</v>
      </c>
      <c r="H177" s="102" t="s">
        <v>8940</v>
      </c>
      <c r="I177" s="102" t="s">
        <v>5089</v>
      </c>
      <c r="J177" s="102" t="s">
        <v>9170</v>
      </c>
      <c r="K177" s="102" t="s">
        <v>9170</v>
      </c>
      <c r="L177" s="92">
        <v>80.23</v>
      </c>
    </row>
    <row r="178" spans="1:12" x14ac:dyDescent="0.2">
      <c r="A178" s="123"/>
      <c r="B178" s="102" t="s">
        <v>500</v>
      </c>
      <c r="C178" s="103">
        <v>45899</v>
      </c>
      <c r="D178" s="102" t="s">
        <v>1334</v>
      </c>
      <c r="E178" s="102"/>
      <c r="F178" s="102" t="s">
        <v>1319</v>
      </c>
      <c r="G178" s="102" t="s">
        <v>8939</v>
      </c>
      <c r="H178" s="102" t="s">
        <v>8940</v>
      </c>
      <c r="I178" s="102" t="s">
        <v>5152</v>
      </c>
      <c r="J178" s="102" t="s">
        <v>9171</v>
      </c>
      <c r="K178" s="102" t="s">
        <v>9171</v>
      </c>
      <c r="L178" s="92">
        <v>5439.72</v>
      </c>
    </row>
    <row r="179" spans="1:12" x14ac:dyDescent="0.2">
      <c r="A179" s="123"/>
      <c r="B179" s="102" t="s">
        <v>500</v>
      </c>
      <c r="C179" s="103">
        <v>45899</v>
      </c>
      <c r="D179" s="102" t="s">
        <v>1887</v>
      </c>
      <c r="E179" s="102"/>
      <c r="F179" s="102" t="s">
        <v>1888</v>
      </c>
      <c r="G179" s="102" t="s">
        <v>8939</v>
      </c>
      <c r="H179" s="102" t="s">
        <v>8940</v>
      </c>
      <c r="I179" s="102" t="s">
        <v>5124</v>
      </c>
      <c r="J179" s="102" t="s">
        <v>9172</v>
      </c>
      <c r="K179" s="102" t="s">
        <v>9172</v>
      </c>
      <c r="L179" s="92">
        <v>279.52999999999997</v>
      </c>
    </row>
    <row r="180" spans="1:12" x14ac:dyDescent="0.2">
      <c r="A180" s="123"/>
      <c r="B180" s="102" t="s">
        <v>500</v>
      </c>
      <c r="C180" s="103">
        <v>45899</v>
      </c>
      <c r="D180" s="102" t="s">
        <v>2002</v>
      </c>
      <c r="E180" s="102"/>
      <c r="F180" s="102" t="s">
        <v>1955</v>
      </c>
      <c r="G180" s="102" t="s">
        <v>8939</v>
      </c>
      <c r="H180" s="102" t="s">
        <v>8940</v>
      </c>
      <c r="I180" s="102" t="s">
        <v>6598</v>
      </c>
      <c r="J180" s="102" t="s">
        <v>9167</v>
      </c>
      <c r="K180" s="102" t="s">
        <v>9167</v>
      </c>
      <c r="L180" s="92">
        <v>33584.74</v>
      </c>
    </row>
    <row r="181" spans="1:12" x14ac:dyDescent="0.2">
      <c r="A181" s="123"/>
      <c r="B181" s="102" t="s">
        <v>500</v>
      </c>
      <c r="C181" s="103">
        <v>45899</v>
      </c>
      <c r="D181" s="102" t="s">
        <v>1741</v>
      </c>
      <c r="E181" s="102"/>
      <c r="F181" s="102" t="s">
        <v>1668</v>
      </c>
      <c r="G181" s="102" t="s">
        <v>8939</v>
      </c>
      <c r="H181" s="102" t="s">
        <v>8940</v>
      </c>
      <c r="I181" s="102" t="s">
        <v>9173</v>
      </c>
      <c r="J181" s="102" t="s">
        <v>9174</v>
      </c>
      <c r="K181" s="102" t="s">
        <v>9174</v>
      </c>
      <c r="L181" s="92">
        <v>40200.089999999997</v>
      </c>
    </row>
    <row r="182" spans="1:12" x14ac:dyDescent="0.2">
      <c r="A182" s="123"/>
      <c r="B182" s="102" t="s">
        <v>500</v>
      </c>
      <c r="C182" s="103">
        <v>45899</v>
      </c>
      <c r="D182" s="102" t="s">
        <v>1934</v>
      </c>
      <c r="E182" s="102"/>
      <c r="F182" s="102" t="s">
        <v>1935</v>
      </c>
      <c r="G182" s="102" t="s">
        <v>8939</v>
      </c>
      <c r="H182" s="102" t="s">
        <v>8940</v>
      </c>
      <c r="I182" s="102" t="s">
        <v>5764</v>
      </c>
      <c r="J182" s="102" t="s">
        <v>9175</v>
      </c>
      <c r="K182" s="102" t="s">
        <v>9175</v>
      </c>
      <c r="L182" s="92">
        <v>320.12</v>
      </c>
    </row>
    <row r="183" spans="1:12" x14ac:dyDescent="0.2">
      <c r="A183" s="123"/>
      <c r="B183" s="102" t="s">
        <v>500</v>
      </c>
      <c r="C183" s="103">
        <v>45899</v>
      </c>
      <c r="D183" s="102" t="s">
        <v>1414</v>
      </c>
      <c r="E183" s="102"/>
      <c r="F183" s="102" t="s">
        <v>1376</v>
      </c>
      <c r="G183" s="102" t="s">
        <v>8939</v>
      </c>
      <c r="H183" s="102" t="s">
        <v>8940</v>
      </c>
      <c r="I183" s="102" t="s">
        <v>5364</v>
      </c>
      <c r="J183" s="102" t="s">
        <v>9176</v>
      </c>
      <c r="K183" s="102" t="s">
        <v>9176</v>
      </c>
      <c r="L183" s="92">
        <v>105.54</v>
      </c>
    </row>
    <row r="184" spans="1:12" x14ac:dyDescent="0.2">
      <c r="A184" s="123"/>
      <c r="B184" s="102" t="s">
        <v>500</v>
      </c>
      <c r="C184" s="103">
        <v>45899</v>
      </c>
      <c r="D184" s="102" t="s">
        <v>1580</v>
      </c>
      <c r="E184" s="102"/>
      <c r="F184" s="102" t="s">
        <v>691</v>
      </c>
      <c r="G184" s="102" t="s">
        <v>8939</v>
      </c>
      <c r="H184" s="102" t="s">
        <v>8940</v>
      </c>
      <c r="I184" s="102" t="s">
        <v>5869</v>
      </c>
      <c r="J184" s="102" t="s">
        <v>9157</v>
      </c>
      <c r="K184" s="102" t="s">
        <v>9157</v>
      </c>
      <c r="L184" s="92">
        <v>46.36</v>
      </c>
    </row>
    <row r="185" spans="1:12" x14ac:dyDescent="0.2">
      <c r="A185" s="123"/>
      <c r="B185" s="102" t="s">
        <v>500</v>
      </c>
      <c r="C185" s="103">
        <v>45899</v>
      </c>
      <c r="D185" s="102" t="s">
        <v>1670</v>
      </c>
      <c r="E185" s="102"/>
      <c r="F185" s="102" t="s">
        <v>1567</v>
      </c>
      <c r="G185" s="102" t="s">
        <v>8939</v>
      </c>
      <c r="H185" s="102" t="s">
        <v>8940</v>
      </c>
      <c r="I185" s="102" t="s">
        <v>6071</v>
      </c>
      <c r="J185" s="102" t="s">
        <v>9177</v>
      </c>
      <c r="K185" s="102" t="s">
        <v>9177</v>
      </c>
      <c r="L185" s="92">
        <v>232.92</v>
      </c>
    </row>
    <row r="186" spans="1:12" x14ac:dyDescent="0.2">
      <c r="A186" s="123"/>
      <c r="B186" s="102" t="s">
        <v>500</v>
      </c>
      <c r="C186" s="103">
        <v>45899</v>
      </c>
      <c r="D186" s="102" t="s">
        <v>1778</v>
      </c>
      <c r="E186" s="102"/>
      <c r="F186" s="102" t="s">
        <v>794</v>
      </c>
      <c r="G186" s="102" t="s">
        <v>8939</v>
      </c>
      <c r="H186" s="102" t="s">
        <v>8940</v>
      </c>
      <c r="I186" s="102" t="s">
        <v>6614</v>
      </c>
      <c r="J186" s="102" t="s">
        <v>9099</v>
      </c>
      <c r="K186" s="102" t="s">
        <v>9099</v>
      </c>
      <c r="L186" s="92">
        <v>171.47</v>
      </c>
    </row>
    <row r="187" spans="1:12" x14ac:dyDescent="0.2">
      <c r="A187" s="123"/>
      <c r="B187" s="102" t="s">
        <v>500</v>
      </c>
      <c r="C187" s="103">
        <v>45899</v>
      </c>
      <c r="D187" s="102" t="s">
        <v>1653</v>
      </c>
      <c r="E187" s="102"/>
      <c r="F187" s="102" t="s">
        <v>680</v>
      </c>
      <c r="G187" s="102" t="s">
        <v>8939</v>
      </c>
      <c r="H187" s="102" t="s">
        <v>8940</v>
      </c>
      <c r="I187" s="102" t="s">
        <v>6022</v>
      </c>
      <c r="J187" s="102" t="s">
        <v>9145</v>
      </c>
      <c r="K187" s="102" t="s">
        <v>9145</v>
      </c>
      <c r="L187" s="92">
        <v>1168.29</v>
      </c>
    </row>
    <row r="188" spans="1:12" x14ac:dyDescent="0.2">
      <c r="A188" s="123"/>
      <c r="B188" s="102" t="s">
        <v>500</v>
      </c>
      <c r="C188" s="103">
        <v>45899</v>
      </c>
      <c r="D188" s="102" t="s">
        <v>1504</v>
      </c>
      <c r="E188" s="102"/>
      <c r="F188" s="102" t="s">
        <v>592</v>
      </c>
      <c r="G188" s="102" t="s">
        <v>8939</v>
      </c>
      <c r="H188" s="102" t="s">
        <v>8940</v>
      </c>
      <c r="I188" s="102" t="s">
        <v>5671</v>
      </c>
      <c r="J188" s="102" t="s">
        <v>9062</v>
      </c>
      <c r="K188" s="102" t="s">
        <v>9062</v>
      </c>
      <c r="L188" s="92">
        <v>7800.04</v>
      </c>
    </row>
    <row r="189" spans="1:12" x14ac:dyDescent="0.2">
      <c r="A189" s="123"/>
      <c r="B189" s="102" t="s">
        <v>500</v>
      </c>
      <c r="C189" s="103">
        <v>45899</v>
      </c>
      <c r="D189" s="102" t="s">
        <v>1811</v>
      </c>
      <c r="E189" s="102"/>
      <c r="F189" s="102" t="s">
        <v>1111</v>
      </c>
      <c r="G189" s="102" t="s">
        <v>8939</v>
      </c>
      <c r="H189" s="102" t="s">
        <v>8940</v>
      </c>
      <c r="I189" s="102" t="s">
        <v>6702</v>
      </c>
      <c r="J189" s="102" t="s">
        <v>9116</v>
      </c>
      <c r="K189" s="102" t="s">
        <v>9116</v>
      </c>
      <c r="L189" s="92">
        <v>312.07</v>
      </c>
    </row>
    <row r="190" spans="1:12" x14ac:dyDescent="0.2">
      <c r="A190" s="123"/>
      <c r="B190" s="102" t="s">
        <v>500</v>
      </c>
      <c r="C190" s="103">
        <v>45899</v>
      </c>
      <c r="D190" s="102" t="s">
        <v>1491</v>
      </c>
      <c r="E190" s="102"/>
      <c r="F190" s="102" t="s">
        <v>592</v>
      </c>
      <c r="G190" s="102" t="s">
        <v>8939</v>
      </c>
      <c r="H190" s="102" t="s">
        <v>8940</v>
      </c>
      <c r="I190" s="102" t="s">
        <v>5637</v>
      </c>
      <c r="J190" s="102" t="s">
        <v>9062</v>
      </c>
      <c r="K190" s="102" t="s">
        <v>9062</v>
      </c>
      <c r="L190" s="92">
        <v>397.96</v>
      </c>
    </row>
    <row r="191" spans="1:12" x14ac:dyDescent="0.2">
      <c r="A191" s="123"/>
      <c r="B191" s="102" t="s">
        <v>500</v>
      </c>
      <c r="C191" s="103">
        <v>45899</v>
      </c>
      <c r="D191" s="102" t="s">
        <v>1991</v>
      </c>
      <c r="E191" s="102"/>
      <c r="F191" s="102" t="s">
        <v>1193</v>
      </c>
      <c r="G191" s="102" t="s">
        <v>8939</v>
      </c>
      <c r="H191" s="102" t="s">
        <v>8940</v>
      </c>
      <c r="I191" s="102" t="s">
        <v>6540</v>
      </c>
      <c r="J191" s="102" t="s">
        <v>9078</v>
      </c>
      <c r="K191" s="102" t="s">
        <v>9078</v>
      </c>
      <c r="L191" s="92">
        <v>6496.78</v>
      </c>
    </row>
    <row r="192" spans="1:12" x14ac:dyDescent="0.2">
      <c r="A192" s="123"/>
      <c r="B192" s="102" t="s">
        <v>500</v>
      </c>
      <c r="C192" s="103">
        <v>45899</v>
      </c>
      <c r="D192" s="102" t="s">
        <v>1389</v>
      </c>
      <c r="E192" s="102"/>
      <c r="F192" s="102" t="s">
        <v>1364</v>
      </c>
      <c r="G192" s="102" t="s">
        <v>8939</v>
      </c>
      <c r="H192" s="102" t="s">
        <v>8940</v>
      </c>
      <c r="I192" s="102" t="s">
        <v>5315</v>
      </c>
      <c r="J192" s="102" t="s">
        <v>9149</v>
      </c>
      <c r="K192" s="102" t="s">
        <v>9149</v>
      </c>
      <c r="L192" s="92">
        <v>546.29999999999995</v>
      </c>
    </row>
    <row r="193" spans="1:12" x14ac:dyDescent="0.2">
      <c r="A193" s="123"/>
      <c r="B193" s="102" t="s">
        <v>500</v>
      </c>
      <c r="C193" s="103">
        <v>45899</v>
      </c>
      <c r="D193" s="102" t="s">
        <v>1950</v>
      </c>
      <c r="E193" s="102"/>
      <c r="F193" s="102" t="s">
        <v>1940</v>
      </c>
      <c r="G193" s="102" t="s">
        <v>8939</v>
      </c>
      <c r="H193" s="102" t="s">
        <v>8940</v>
      </c>
      <c r="I193" s="102" t="s">
        <v>6154</v>
      </c>
      <c r="J193" s="102" t="s">
        <v>9178</v>
      </c>
      <c r="K193" s="102" t="s">
        <v>9178</v>
      </c>
      <c r="L193" s="92">
        <v>111.39</v>
      </c>
    </row>
    <row r="194" spans="1:12" x14ac:dyDescent="0.2">
      <c r="A194" s="123"/>
      <c r="B194" s="102" t="s">
        <v>500</v>
      </c>
      <c r="C194" s="103">
        <v>45899</v>
      </c>
      <c r="D194" s="102" t="s">
        <v>1633</v>
      </c>
      <c r="E194" s="102"/>
      <c r="F194" s="102" t="s">
        <v>1283</v>
      </c>
      <c r="G194" s="102" t="s">
        <v>8939</v>
      </c>
      <c r="H194" s="102" t="s">
        <v>8940</v>
      </c>
      <c r="I194" s="102" t="s">
        <v>5985</v>
      </c>
      <c r="J194" s="102" t="s">
        <v>9129</v>
      </c>
      <c r="K194" s="102" t="s">
        <v>9129</v>
      </c>
      <c r="L194" s="92">
        <v>13.66</v>
      </c>
    </row>
    <row r="195" spans="1:12" x14ac:dyDescent="0.2">
      <c r="A195" s="123"/>
      <c r="B195" s="102" t="s">
        <v>500</v>
      </c>
      <c r="C195" s="103">
        <v>45899</v>
      </c>
      <c r="D195" s="102" t="s">
        <v>1510</v>
      </c>
      <c r="E195" s="102"/>
      <c r="F195" s="102" t="s">
        <v>1394</v>
      </c>
      <c r="G195" s="102" t="s">
        <v>8939</v>
      </c>
      <c r="H195" s="102" t="s">
        <v>8940</v>
      </c>
      <c r="I195" s="102" t="s">
        <v>9179</v>
      </c>
      <c r="J195" s="102" t="s">
        <v>9180</v>
      </c>
      <c r="K195" s="102" t="s">
        <v>9180</v>
      </c>
      <c r="L195" s="92">
        <v>5048.58</v>
      </c>
    </row>
    <row r="196" spans="1:12" x14ac:dyDescent="0.2">
      <c r="A196" s="123"/>
      <c r="B196" s="102" t="s">
        <v>500</v>
      </c>
      <c r="C196" s="103">
        <v>45899</v>
      </c>
      <c r="D196" s="102" t="s">
        <v>1408</v>
      </c>
      <c r="E196" s="102"/>
      <c r="F196" s="102" t="s">
        <v>1409</v>
      </c>
      <c r="G196" s="102" t="s">
        <v>8939</v>
      </c>
      <c r="H196" s="102" t="s">
        <v>8940</v>
      </c>
      <c r="I196" s="102" t="s">
        <v>5356</v>
      </c>
      <c r="J196" s="102" t="s">
        <v>9181</v>
      </c>
      <c r="K196" s="102" t="s">
        <v>9181</v>
      </c>
      <c r="L196" s="92">
        <v>26.6</v>
      </c>
    </row>
    <row r="197" spans="1:12" x14ac:dyDescent="0.2">
      <c r="A197" s="123"/>
      <c r="B197" s="102" t="s">
        <v>500</v>
      </c>
      <c r="C197" s="103">
        <v>45899</v>
      </c>
      <c r="D197" s="102" t="s">
        <v>1901</v>
      </c>
      <c r="E197" s="102"/>
      <c r="F197" s="102" t="s">
        <v>1902</v>
      </c>
      <c r="G197" s="102" t="s">
        <v>8939</v>
      </c>
      <c r="H197" s="102" t="s">
        <v>8940</v>
      </c>
      <c r="I197" s="102" t="s">
        <v>5305</v>
      </c>
      <c r="J197" s="102" t="s">
        <v>9182</v>
      </c>
      <c r="K197" s="102" t="s">
        <v>9182</v>
      </c>
      <c r="L197" s="92">
        <v>3.9</v>
      </c>
    </row>
    <row r="198" spans="1:12" x14ac:dyDescent="0.2">
      <c r="A198" s="123"/>
      <c r="B198" s="102" t="s">
        <v>500</v>
      </c>
      <c r="C198" s="103">
        <v>45899</v>
      </c>
      <c r="D198" s="102" t="s">
        <v>1541</v>
      </c>
      <c r="E198" s="102"/>
      <c r="F198" s="102" t="s">
        <v>1452</v>
      </c>
      <c r="G198" s="102" t="s">
        <v>8939</v>
      </c>
      <c r="H198" s="102" t="s">
        <v>8940</v>
      </c>
      <c r="I198" s="102" t="s">
        <v>5771</v>
      </c>
      <c r="J198" s="102" t="s">
        <v>9130</v>
      </c>
      <c r="K198" s="102" t="s">
        <v>9130</v>
      </c>
      <c r="L198" s="92">
        <v>89.91</v>
      </c>
    </row>
    <row r="199" spans="1:12" x14ac:dyDescent="0.2">
      <c r="A199" s="123"/>
      <c r="B199" s="102" t="s">
        <v>500</v>
      </c>
      <c r="C199" s="103">
        <v>45899</v>
      </c>
      <c r="D199" s="102" t="s">
        <v>1301</v>
      </c>
      <c r="E199" s="102"/>
      <c r="F199" s="102" t="s">
        <v>581</v>
      </c>
      <c r="G199" s="102" t="s">
        <v>8939</v>
      </c>
      <c r="H199" s="102" t="s">
        <v>8940</v>
      </c>
      <c r="I199" s="102" t="s">
        <v>5006</v>
      </c>
      <c r="J199" s="102" t="s">
        <v>9183</v>
      </c>
      <c r="K199" s="102" t="s">
        <v>9183</v>
      </c>
      <c r="L199" s="92">
        <v>300</v>
      </c>
    </row>
    <row r="200" spans="1:12" x14ac:dyDescent="0.2">
      <c r="A200" s="123"/>
      <c r="B200" s="102" t="s">
        <v>500</v>
      </c>
      <c r="C200" s="103">
        <v>45899</v>
      </c>
      <c r="D200" s="102" t="s">
        <v>2013</v>
      </c>
      <c r="E200" s="102"/>
      <c r="F200" s="102" t="s">
        <v>2014</v>
      </c>
      <c r="G200" s="102" t="s">
        <v>8939</v>
      </c>
      <c r="H200" s="102" t="s">
        <v>8940</v>
      </c>
      <c r="I200" s="102" t="s">
        <v>6742</v>
      </c>
      <c r="J200" s="102" t="s">
        <v>9184</v>
      </c>
      <c r="K200" s="102" t="s">
        <v>9184</v>
      </c>
      <c r="L200" s="92">
        <v>13.5</v>
      </c>
    </row>
    <row r="201" spans="1:12" x14ac:dyDescent="0.2">
      <c r="A201" s="123"/>
      <c r="B201" s="102" t="s">
        <v>500</v>
      </c>
      <c r="C201" s="103">
        <v>45899</v>
      </c>
      <c r="D201" s="102" t="s">
        <v>1350</v>
      </c>
      <c r="E201" s="102"/>
      <c r="F201" s="102" t="s">
        <v>579</v>
      </c>
      <c r="G201" s="102" t="s">
        <v>8939</v>
      </c>
      <c r="H201" s="102" t="s">
        <v>8940</v>
      </c>
      <c r="I201" s="102" t="s">
        <v>5187</v>
      </c>
      <c r="J201" s="102" t="s">
        <v>9185</v>
      </c>
      <c r="K201" s="102" t="s">
        <v>9185</v>
      </c>
      <c r="L201" s="92">
        <v>498.78</v>
      </c>
    </row>
    <row r="202" spans="1:12" x14ac:dyDescent="0.2">
      <c r="A202" s="123"/>
      <c r="B202" s="102" t="s">
        <v>500</v>
      </c>
      <c r="C202" s="103">
        <v>45899</v>
      </c>
      <c r="D202" s="102" t="s">
        <v>1903</v>
      </c>
      <c r="E202" s="102"/>
      <c r="F202" s="102" t="s">
        <v>1904</v>
      </c>
      <c r="G202" s="102" t="s">
        <v>8939</v>
      </c>
      <c r="H202" s="102" t="s">
        <v>8940</v>
      </c>
      <c r="I202" s="102" t="s">
        <v>5306</v>
      </c>
      <c r="J202" s="102" t="s">
        <v>9186</v>
      </c>
      <c r="K202" s="102" t="s">
        <v>9186</v>
      </c>
      <c r="L202" s="92">
        <v>0.05</v>
      </c>
    </row>
    <row r="203" spans="1:12" x14ac:dyDescent="0.2">
      <c r="A203" s="123"/>
      <c r="B203" s="102" t="s">
        <v>500</v>
      </c>
      <c r="C203" s="103">
        <v>45899</v>
      </c>
      <c r="D203" s="102" t="s">
        <v>1324</v>
      </c>
      <c r="E203" s="102"/>
      <c r="F203" s="102" t="s">
        <v>1325</v>
      </c>
      <c r="G203" s="102" t="s">
        <v>8939</v>
      </c>
      <c r="H203" s="102" t="s">
        <v>8940</v>
      </c>
      <c r="I203" s="102" t="s">
        <v>5114</v>
      </c>
      <c r="J203" s="102" t="s">
        <v>9187</v>
      </c>
      <c r="K203" s="102" t="s">
        <v>9187</v>
      </c>
      <c r="L203" s="92">
        <v>26.73</v>
      </c>
    </row>
    <row r="204" spans="1:12" x14ac:dyDescent="0.2">
      <c r="A204" s="123"/>
      <c r="B204" s="102" t="s">
        <v>500</v>
      </c>
      <c r="C204" s="103">
        <v>45899</v>
      </c>
      <c r="D204" s="102" t="s">
        <v>1703</v>
      </c>
      <c r="E204" s="102"/>
      <c r="F204" s="102" t="s">
        <v>670</v>
      </c>
      <c r="G204" s="102" t="s">
        <v>8939</v>
      </c>
      <c r="H204" s="102" t="s">
        <v>8940</v>
      </c>
      <c r="I204" s="102" t="s">
        <v>6173</v>
      </c>
      <c r="J204" s="102" t="s">
        <v>9059</v>
      </c>
      <c r="K204" s="102" t="s">
        <v>9059</v>
      </c>
      <c r="L204" s="92">
        <v>33.950000000000003</v>
      </c>
    </row>
    <row r="205" spans="1:12" x14ac:dyDescent="0.2">
      <c r="A205" s="123"/>
      <c r="B205" s="102" t="s">
        <v>500</v>
      </c>
      <c r="C205" s="103">
        <v>45899</v>
      </c>
      <c r="D205" s="102" t="s">
        <v>1488</v>
      </c>
      <c r="E205" s="102"/>
      <c r="F205" s="102" t="s">
        <v>1489</v>
      </c>
      <c r="G205" s="102" t="s">
        <v>8939</v>
      </c>
      <c r="H205" s="102" t="s">
        <v>8940</v>
      </c>
      <c r="I205" s="102" t="s">
        <v>5628</v>
      </c>
      <c r="J205" s="102" t="s">
        <v>9188</v>
      </c>
      <c r="K205" s="102" t="s">
        <v>9188</v>
      </c>
      <c r="L205" s="92">
        <v>263.62</v>
      </c>
    </row>
    <row r="206" spans="1:12" x14ac:dyDescent="0.2">
      <c r="A206" s="123"/>
      <c r="B206" s="102" t="s">
        <v>500</v>
      </c>
      <c r="C206" s="103">
        <v>45899</v>
      </c>
      <c r="D206" s="102" t="s">
        <v>1486</v>
      </c>
      <c r="E206" s="102"/>
      <c r="F206" s="102" t="s">
        <v>1484</v>
      </c>
      <c r="G206" s="102" t="s">
        <v>8939</v>
      </c>
      <c r="H206" s="102" t="s">
        <v>8940</v>
      </c>
      <c r="I206" s="102" t="s">
        <v>5602</v>
      </c>
      <c r="J206" s="102" t="s">
        <v>9138</v>
      </c>
      <c r="K206" s="102" t="s">
        <v>9138</v>
      </c>
      <c r="L206" s="92">
        <v>4202.9399999999996</v>
      </c>
    </row>
    <row r="207" spans="1:12" x14ac:dyDescent="0.2">
      <c r="A207" s="123"/>
      <c r="B207" s="102" t="s">
        <v>500</v>
      </c>
      <c r="C207" s="103">
        <v>45899</v>
      </c>
      <c r="D207" s="102" t="s">
        <v>1404</v>
      </c>
      <c r="E207" s="102"/>
      <c r="F207" s="102" t="s">
        <v>1405</v>
      </c>
      <c r="G207" s="102" t="s">
        <v>8939</v>
      </c>
      <c r="H207" s="102" t="s">
        <v>8940</v>
      </c>
      <c r="I207" s="102" t="s">
        <v>5350</v>
      </c>
      <c r="J207" s="102" t="s">
        <v>9189</v>
      </c>
      <c r="K207" s="102" t="s">
        <v>9189</v>
      </c>
      <c r="L207" s="92">
        <v>884.36</v>
      </c>
    </row>
    <row r="208" spans="1:12" x14ac:dyDescent="0.2">
      <c r="A208" s="123"/>
      <c r="B208" s="102" t="s">
        <v>500</v>
      </c>
      <c r="C208" s="103">
        <v>45899</v>
      </c>
      <c r="D208" s="102" t="s">
        <v>1764</v>
      </c>
      <c r="E208" s="102"/>
      <c r="F208" s="102" t="s">
        <v>664</v>
      </c>
      <c r="G208" s="102" t="s">
        <v>8939</v>
      </c>
      <c r="H208" s="102" t="s">
        <v>8940</v>
      </c>
      <c r="I208" s="102" t="s">
        <v>6451</v>
      </c>
      <c r="J208" s="102" t="s">
        <v>9103</v>
      </c>
      <c r="K208" s="102" t="s">
        <v>9103</v>
      </c>
      <c r="L208" s="92">
        <v>11974.57</v>
      </c>
    </row>
    <row r="209" spans="1:12" x14ac:dyDescent="0.2">
      <c r="A209" s="123"/>
      <c r="B209" s="102" t="s">
        <v>500</v>
      </c>
      <c r="C209" s="103">
        <v>45899</v>
      </c>
      <c r="D209" s="102" t="s">
        <v>1748</v>
      </c>
      <c r="E209" s="102"/>
      <c r="F209" s="102" t="s">
        <v>1749</v>
      </c>
      <c r="G209" s="102" t="s">
        <v>8939</v>
      </c>
      <c r="H209" s="102" t="s">
        <v>8940</v>
      </c>
      <c r="I209" s="102" t="s">
        <v>6413</v>
      </c>
      <c r="J209" s="102" t="s">
        <v>9140</v>
      </c>
      <c r="K209" s="102" t="s">
        <v>9140</v>
      </c>
      <c r="L209" s="92">
        <v>3122.2</v>
      </c>
    </row>
    <row r="210" spans="1:12" x14ac:dyDescent="0.2">
      <c r="A210" s="123"/>
      <c r="B210" s="102" t="s">
        <v>500</v>
      </c>
      <c r="C210" s="103">
        <v>45899</v>
      </c>
      <c r="D210" s="102" t="s">
        <v>1708</v>
      </c>
      <c r="E210" s="102"/>
      <c r="F210" s="102" t="s">
        <v>1709</v>
      </c>
      <c r="G210" s="102" t="s">
        <v>8939</v>
      </c>
      <c r="H210" s="102" t="s">
        <v>8940</v>
      </c>
      <c r="I210" s="102" t="s">
        <v>6187</v>
      </c>
      <c r="J210" s="102" t="s">
        <v>9190</v>
      </c>
      <c r="K210" s="102" t="s">
        <v>9190</v>
      </c>
      <c r="L210" s="92">
        <v>79.62</v>
      </c>
    </row>
    <row r="211" spans="1:12" x14ac:dyDescent="0.2">
      <c r="A211" s="123"/>
      <c r="B211" s="102" t="s">
        <v>500</v>
      </c>
      <c r="C211" s="103">
        <v>45899</v>
      </c>
      <c r="D211" s="102" t="s">
        <v>1956</v>
      </c>
      <c r="E211" s="102"/>
      <c r="F211" s="102" t="s">
        <v>1955</v>
      </c>
      <c r="G211" s="102" t="s">
        <v>8939</v>
      </c>
      <c r="H211" s="102" t="s">
        <v>8940</v>
      </c>
      <c r="I211" s="102" t="s">
        <v>6197</v>
      </c>
      <c r="J211" s="102" t="s">
        <v>9167</v>
      </c>
      <c r="K211" s="102" t="s">
        <v>9167</v>
      </c>
      <c r="L211" s="92">
        <v>11.9</v>
      </c>
    </row>
    <row r="212" spans="1:12" x14ac:dyDescent="0.2">
      <c r="A212" s="123"/>
      <c r="B212" s="102" t="s">
        <v>500</v>
      </c>
      <c r="C212" s="103">
        <v>45899</v>
      </c>
      <c r="D212" s="102" t="s">
        <v>1644</v>
      </c>
      <c r="E212" s="102"/>
      <c r="F212" s="102" t="s">
        <v>1124</v>
      </c>
      <c r="G212" s="102" t="s">
        <v>8939</v>
      </c>
      <c r="H212" s="102" t="s">
        <v>8940</v>
      </c>
      <c r="I212" s="102" t="s">
        <v>6004</v>
      </c>
      <c r="J212" s="102" t="s">
        <v>9117</v>
      </c>
      <c r="K212" s="102" t="s">
        <v>9117</v>
      </c>
      <c r="L212" s="92">
        <v>88.64</v>
      </c>
    </row>
    <row r="213" spans="1:12" x14ac:dyDescent="0.2">
      <c r="A213" s="123"/>
      <c r="B213" s="102" t="s">
        <v>500</v>
      </c>
      <c r="C213" s="103">
        <v>45899</v>
      </c>
      <c r="D213" s="102" t="s">
        <v>1503</v>
      </c>
      <c r="E213" s="102"/>
      <c r="F213" s="102" t="s">
        <v>592</v>
      </c>
      <c r="G213" s="102" t="s">
        <v>8939</v>
      </c>
      <c r="H213" s="102" t="s">
        <v>8940</v>
      </c>
      <c r="I213" s="102" t="s">
        <v>5670</v>
      </c>
      <c r="J213" s="102" t="s">
        <v>9062</v>
      </c>
      <c r="K213" s="102" t="s">
        <v>9062</v>
      </c>
      <c r="L213" s="92">
        <v>230</v>
      </c>
    </row>
    <row r="214" spans="1:12" x14ac:dyDescent="0.2">
      <c r="A214" s="123"/>
      <c r="B214" s="102" t="s">
        <v>500</v>
      </c>
      <c r="C214" s="103">
        <v>45899</v>
      </c>
      <c r="D214" s="102" t="s">
        <v>1518</v>
      </c>
      <c r="E214" s="102"/>
      <c r="F214" s="102" t="s">
        <v>1513</v>
      </c>
      <c r="G214" s="102" t="s">
        <v>8939</v>
      </c>
      <c r="H214" s="102" t="s">
        <v>8940</v>
      </c>
      <c r="I214" s="102" t="s">
        <v>5704</v>
      </c>
      <c r="J214" s="102" t="s">
        <v>9191</v>
      </c>
      <c r="K214" s="102" t="s">
        <v>9191</v>
      </c>
      <c r="L214" s="92">
        <v>4960.3</v>
      </c>
    </row>
    <row r="215" spans="1:12" x14ac:dyDescent="0.2">
      <c r="A215" s="123"/>
      <c r="B215" s="102" t="s">
        <v>500</v>
      </c>
      <c r="C215" s="103">
        <v>45899</v>
      </c>
      <c r="D215" s="102" t="s">
        <v>1558</v>
      </c>
      <c r="E215" s="102"/>
      <c r="F215" s="102" t="s">
        <v>1557</v>
      </c>
      <c r="G215" s="102" t="s">
        <v>8939</v>
      </c>
      <c r="H215" s="102" t="s">
        <v>8940</v>
      </c>
      <c r="I215" s="102" t="s">
        <v>5811</v>
      </c>
      <c r="J215" s="102" t="s">
        <v>9165</v>
      </c>
      <c r="K215" s="102" t="s">
        <v>9165</v>
      </c>
      <c r="L215" s="92">
        <v>30.06</v>
      </c>
    </row>
    <row r="216" spans="1:12" x14ac:dyDescent="0.2">
      <c r="A216" s="123"/>
      <c r="B216" s="102" t="s">
        <v>500</v>
      </c>
      <c r="C216" s="103">
        <v>45899</v>
      </c>
      <c r="D216" s="102" t="s">
        <v>1351</v>
      </c>
      <c r="E216" s="102"/>
      <c r="F216" s="102" t="s">
        <v>1090</v>
      </c>
      <c r="G216" s="102" t="s">
        <v>8939</v>
      </c>
      <c r="H216" s="102" t="s">
        <v>8940</v>
      </c>
      <c r="I216" s="102" t="s">
        <v>5189</v>
      </c>
      <c r="J216" s="102" t="s">
        <v>9192</v>
      </c>
      <c r="K216" s="102" t="s">
        <v>9192</v>
      </c>
      <c r="L216" s="92">
        <v>1287</v>
      </c>
    </row>
    <row r="217" spans="1:12" x14ac:dyDescent="0.2">
      <c r="A217" s="123"/>
      <c r="B217" s="102" t="s">
        <v>500</v>
      </c>
      <c r="C217" s="103">
        <v>45899</v>
      </c>
      <c r="D217" s="102" t="s">
        <v>1878</v>
      </c>
      <c r="E217" s="102"/>
      <c r="F217" s="102" t="s">
        <v>1879</v>
      </c>
      <c r="G217" s="102" t="s">
        <v>8939</v>
      </c>
      <c r="H217" s="102" t="s">
        <v>8940</v>
      </c>
      <c r="I217" s="102" t="s">
        <v>9193</v>
      </c>
      <c r="J217" s="102" t="s">
        <v>9194</v>
      </c>
      <c r="K217" s="102" t="s">
        <v>9194</v>
      </c>
      <c r="L217" s="92">
        <v>17594.259999999998</v>
      </c>
    </row>
    <row r="218" spans="1:12" x14ac:dyDescent="0.2">
      <c r="A218" s="123"/>
      <c r="B218" s="102" t="s">
        <v>500</v>
      </c>
      <c r="C218" s="103">
        <v>45899</v>
      </c>
      <c r="D218" s="102" t="s">
        <v>1742</v>
      </c>
      <c r="E218" s="102"/>
      <c r="F218" s="102" t="s">
        <v>1743</v>
      </c>
      <c r="G218" s="102" t="s">
        <v>8939</v>
      </c>
      <c r="H218" s="102" t="s">
        <v>8940</v>
      </c>
      <c r="I218" s="102" t="s">
        <v>6379</v>
      </c>
      <c r="J218" s="102" t="s">
        <v>9195</v>
      </c>
      <c r="K218" s="102" t="s">
        <v>9195</v>
      </c>
      <c r="L218" s="92">
        <v>2046.6</v>
      </c>
    </row>
    <row r="219" spans="1:12" x14ac:dyDescent="0.2">
      <c r="A219" s="123"/>
      <c r="B219" s="102" t="s">
        <v>500</v>
      </c>
      <c r="C219" s="103">
        <v>45899</v>
      </c>
      <c r="D219" s="102" t="s">
        <v>1770</v>
      </c>
      <c r="E219" s="102"/>
      <c r="F219" s="102" t="s">
        <v>640</v>
      </c>
      <c r="G219" s="102" t="s">
        <v>8939</v>
      </c>
      <c r="H219" s="102" t="s">
        <v>8940</v>
      </c>
      <c r="I219" s="102" t="s">
        <v>6509</v>
      </c>
      <c r="J219" s="102" t="s">
        <v>9067</v>
      </c>
      <c r="K219" s="102" t="s">
        <v>9067</v>
      </c>
      <c r="L219" s="92">
        <v>230.82</v>
      </c>
    </row>
    <row r="220" spans="1:12" x14ac:dyDescent="0.2">
      <c r="A220" s="123"/>
      <c r="B220" s="102" t="s">
        <v>500</v>
      </c>
      <c r="C220" s="103">
        <v>45899</v>
      </c>
      <c r="D220" s="102" t="s">
        <v>1962</v>
      </c>
      <c r="E220" s="102"/>
      <c r="F220" s="102" t="s">
        <v>1955</v>
      </c>
      <c r="G220" s="102" t="s">
        <v>8939</v>
      </c>
      <c r="H220" s="102" t="s">
        <v>8940</v>
      </c>
      <c r="I220" s="102" t="s">
        <v>6215</v>
      </c>
      <c r="J220" s="102" t="s">
        <v>9167</v>
      </c>
      <c r="K220" s="102" t="s">
        <v>9167</v>
      </c>
      <c r="L220" s="92">
        <v>30.22</v>
      </c>
    </row>
    <row r="221" spans="1:12" x14ac:dyDescent="0.2">
      <c r="A221" s="123"/>
      <c r="B221" s="102" t="s">
        <v>500</v>
      </c>
      <c r="C221" s="103">
        <v>45899</v>
      </c>
      <c r="D221" s="102" t="s">
        <v>1464</v>
      </c>
      <c r="E221" s="102"/>
      <c r="F221" s="102" t="s">
        <v>1107</v>
      </c>
      <c r="G221" s="102" t="s">
        <v>8939</v>
      </c>
      <c r="H221" s="102" t="s">
        <v>8940</v>
      </c>
      <c r="I221" s="102" t="s">
        <v>5525</v>
      </c>
      <c r="J221" s="102" t="s">
        <v>9075</v>
      </c>
      <c r="K221" s="102" t="s">
        <v>9075</v>
      </c>
      <c r="L221" s="92">
        <v>1220.3399999999999</v>
      </c>
    </row>
    <row r="222" spans="1:12" x14ac:dyDescent="0.2">
      <c r="A222" s="123"/>
      <c r="B222" s="102" t="s">
        <v>500</v>
      </c>
      <c r="C222" s="103">
        <v>45899</v>
      </c>
      <c r="D222" s="102" t="s">
        <v>1893</v>
      </c>
      <c r="E222" s="102"/>
      <c r="F222" s="102" t="s">
        <v>606</v>
      </c>
      <c r="G222" s="102" t="s">
        <v>8939</v>
      </c>
      <c r="H222" s="102" t="s">
        <v>8940</v>
      </c>
      <c r="I222" s="102" t="s">
        <v>5142</v>
      </c>
      <c r="J222" s="102" t="s">
        <v>9163</v>
      </c>
      <c r="K222" s="102" t="s">
        <v>9163</v>
      </c>
      <c r="L222" s="92">
        <v>588</v>
      </c>
    </row>
    <row r="223" spans="1:12" x14ac:dyDescent="0.2">
      <c r="A223" s="123"/>
      <c r="B223" s="102" t="s">
        <v>500</v>
      </c>
      <c r="C223" s="103">
        <v>45899</v>
      </c>
      <c r="D223" s="102" t="s">
        <v>1891</v>
      </c>
      <c r="E223" s="102"/>
      <c r="F223" s="102" t="s">
        <v>1890</v>
      </c>
      <c r="G223" s="102" t="s">
        <v>8939</v>
      </c>
      <c r="H223" s="102" t="s">
        <v>8940</v>
      </c>
      <c r="I223" s="102" t="s">
        <v>5127</v>
      </c>
      <c r="J223" s="102" t="s">
        <v>9196</v>
      </c>
      <c r="K223" s="102" t="s">
        <v>9196</v>
      </c>
      <c r="L223" s="92">
        <v>222.58</v>
      </c>
    </row>
    <row r="224" spans="1:12" x14ac:dyDescent="0.2">
      <c r="A224" s="123"/>
      <c r="B224" s="102" t="s">
        <v>500</v>
      </c>
      <c r="C224" s="103">
        <v>45899</v>
      </c>
      <c r="D224" s="102" t="s">
        <v>1544</v>
      </c>
      <c r="E224" s="102"/>
      <c r="F224" s="102" t="s">
        <v>1176</v>
      </c>
      <c r="G224" s="102" t="s">
        <v>8939</v>
      </c>
      <c r="H224" s="102" t="s">
        <v>8940</v>
      </c>
      <c r="I224" s="102" t="s">
        <v>5783</v>
      </c>
      <c r="J224" s="102" t="s">
        <v>9072</v>
      </c>
      <c r="K224" s="102" t="s">
        <v>9072</v>
      </c>
      <c r="L224" s="92">
        <v>98.52</v>
      </c>
    </row>
    <row r="225" spans="1:12" x14ac:dyDescent="0.2">
      <c r="A225" s="123"/>
      <c r="B225" s="102" t="s">
        <v>500</v>
      </c>
      <c r="C225" s="103">
        <v>45899</v>
      </c>
      <c r="D225" s="102" t="s">
        <v>1979</v>
      </c>
      <c r="E225" s="102"/>
      <c r="F225" s="102" t="s">
        <v>1980</v>
      </c>
      <c r="G225" s="102" t="s">
        <v>8939</v>
      </c>
      <c r="H225" s="102" t="s">
        <v>8940</v>
      </c>
      <c r="I225" s="102" t="s">
        <v>9197</v>
      </c>
      <c r="J225" s="102" t="s">
        <v>9198</v>
      </c>
      <c r="K225" s="102" t="s">
        <v>9198</v>
      </c>
      <c r="L225" s="92">
        <v>2454.73</v>
      </c>
    </row>
    <row r="226" spans="1:12" x14ac:dyDescent="0.2">
      <c r="A226" s="123"/>
      <c r="B226" s="102" t="s">
        <v>500</v>
      </c>
      <c r="C226" s="103">
        <v>45899</v>
      </c>
      <c r="D226" s="102" t="s">
        <v>1973</v>
      </c>
      <c r="E226" s="102"/>
      <c r="F226" s="102" t="s">
        <v>1974</v>
      </c>
      <c r="G226" s="102" t="s">
        <v>8939</v>
      </c>
      <c r="H226" s="102" t="s">
        <v>8940</v>
      </c>
      <c r="I226" s="102" t="s">
        <v>6326</v>
      </c>
      <c r="J226" s="102" t="s">
        <v>9199</v>
      </c>
      <c r="K226" s="102" t="s">
        <v>9199</v>
      </c>
      <c r="L226" s="92">
        <v>2.1800000000000002</v>
      </c>
    </row>
    <row r="227" spans="1:12" x14ac:dyDescent="0.2">
      <c r="A227" s="123"/>
      <c r="B227" s="102" t="s">
        <v>500</v>
      </c>
      <c r="C227" s="103">
        <v>45899</v>
      </c>
      <c r="D227" s="102" t="s">
        <v>1485</v>
      </c>
      <c r="E227" s="102"/>
      <c r="F227" s="102" t="s">
        <v>1484</v>
      </c>
      <c r="G227" s="102" t="s">
        <v>8939</v>
      </c>
      <c r="H227" s="102" t="s">
        <v>8940</v>
      </c>
      <c r="I227" s="102" t="s">
        <v>5594</v>
      </c>
      <c r="J227" s="102" t="s">
        <v>9138</v>
      </c>
      <c r="K227" s="102" t="s">
        <v>9138</v>
      </c>
      <c r="L227" s="92">
        <v>650.67999999999995</v>
      </c>
    </row>
    <row r="228" spans="1:12" x14ac:dyDescent="0.2">
      <c r="A228" s="123"/>
      <c r="B228" s="102" t="s">
        <v>500</v>
      </c>
      <c r="C228" s="103">
        <v>45899</v>
      </c>
      <c r="D228" s="102" t="s">
        <v>1326</v>
      </c>
      <c r="E228" s="102"/>
      <c r="F228" s="102" t="s">
        <v>1327</v>
      </c>
      <c r="G228" s="102" t="s">
        <v>8939</v>
      </c>
      <c r="H228" s="102" t="s">
        <v>8940</v>
      </c>
      <c r="I228" s="102" t="s">
        <v>5116</v>
      </c>
      <c r="J228" s="102" t="s">
        <v>9200</v>
      </c>
      <c r="K228" s="102" t="s">
        <v>9200</v>
      </c>
      <c r="L228" s="92">
        <v>1759.9</v>
      </c>
    </row>
    <row r="229" spans="1:12" x14ac:dyDescent="0.2">
      <c r="A229" s="123"/>
      <c r="B229" s="102" t="s">
        <v>500</v>
      </c>
      <c r="C229" s="103">
        <v>45899</v>
      </c>
      <c r="D229" s="102" t="s">
        <v>1416</v>
      </c>
      <c r="E229" s="102"/>
      <c r="F229" s="102" t="s">
        <v>1417</v>
      </c>
      <c r="G229" s="102" t="s">
        <v>8939</v>
      </c>
      <c r="H229" s="102" t="s">
        <v>8940</v>
      </c>
      <c r="I229" s="102" t="s">
        <v>5370</v>
      </c>
      <c r="J229" s="102" t="s">
        <v>9201</v>
      </c>
      <c r="K229" s="102" t="s">
        <v>9201</v>
      </c>
      <c r="L229" s="92">
        <v>711.17</v>
      </c>
    </row>
    <row r="230" spans="1:12" x14ac:dyDescent="0.2">
      <c r="A230" s="123"/>
      <c r="B230" s="102" t="s">
        <v>500</v>
      </c>
      <c r="C230" s="103">
        <v>45899</v>
      </c>
      <c r="D230" s="102" t="s">
        <v>1359</v>
      </c>
      <c r="E230" s="102"/>
      <c r="F230" s="102" t="s">
        <v>1327</v>
      </c>
      <c r="G230" s="102" t="s">
        <v>8939</v>
      </c>
      <c r="H230" s="102" t="s">
        <v>8940</v>
      </c>
      <c r="I230" s="102" t="s">
        <v>5210</v>
      </c>
      <c r="J230" s="102" t="s">
        <v>9200</v>
      </c>
      <c r="K230" s="102" t="s">
        <v>9200</v>
      </c>
      <c r="L230" s="92">
        <v>3421.46</v>
      </c>
    </row>
    <row r="231" spans="1:12" x14ac:dyDescent="0.2">
      <c r="A231" s="123"/>
      <c r="B231" s="102" t="s">
        <v>500</v>
      </c>
      <c r="C231" s="103">
        <v>45899</v>
      </c>
      <c r="D231" s="102" t="s">
        <v>1356</v>
      </c>
      <c r="E231" s="102"/>
      <c r="F231" s="102" t="s">
        <v>1327</v>
      </c>
      <c r="G231" s="102" t="s">
        <v>8939</v>
      </c>
      <c r="H231" s="102" t="s">
        <v>8940</v>
      </c>
      <c r="I231" s="102" t="s">
        <v>5198</v>
      </c>
      <c r="J231" s="102" t="s">
        <v>9200</v>
      </c>
      <c r="K231" s="102" t="s">
        <v>9200</v>
      </c>
      <c r="L231" s="92">
        <v>2723.44</v>
      </c>
    </row>
    <row r="232" spans="1:12" x14ac:dyDescent="0.2">
      <c r="A232" s="123"/>
      <c r="B232" s="102" t="s">
        <v>500</v>
      </c>
      <c r="C232" s="103">
        <v>45899</v>
      </c>
      <c r="D232" s="102" t="s">
        <v>1803</v>
      </c>
      <c r="E232" s="102"/>
      <c r="F232" s="102" t="s">
        <v>1191</v>
      </c>
      <c r="G232" s="102" t="s">
        <v>8939</v>
      </c>
      <c r="H232" s="102" t="s">
        <v>8940</v>
      </c>
      <c r="I232" s="102" t="s">
        <v>6681</v>
      </c>
      <c r="J232" s="102" t="s">
        <v>9080</v>
      </c>
      <c r="K232" s="102" t="s">
        <v>9080</v>
      </c>
      <c r="L232" s="92">
        <v>363.86</v>
      </c>
    </row>
    <row r="233" spans="1:12" x14ac:dyDescent="0.2">
      <c r="A233" s="123"/>
      <c r="B233" s="102" t="s">
        <v>500</v>
      </c>
      <c r="C233" s="103">
        <v>45899</v>
      </c>
      <c r="D233" s="102" t="s">
        <v>1923</v>
      </c>
      <c r="E233" s="102"/>
      <c r="F233" s="102" t="s">
        <v>1924</v>
      </c>
      <c r="G233" s="102" t="s">
        <v>8939</v>
      </c>
      <c r="H233" s="102" t="s">
        <v>8940</v>
      </c>
      <c r="I233" s="102" t="s">
        <v>5532</v>
      </c>
      <c r="J233" s="102" t="s">
        <v>9141</v>
      </c>
      <c r="K233" s="102" t="s">
        <v>9141</v>
      </c>
      <c r="L233" s="92">
        <v>6338.43</v>
      </c>
    </row>
    <row r="234" spans="1:12" x14ac:dyDescent="0.2">
      <c r="A234" s="123"/>
      <c r="B234" s="102" t="s">
        <v>500</v>
      </c>
      <c r="C234" s="103">
        <v>45899</v>
      </c>
      <c r="D234" s="102" t="s">
        <v>1468</v>
      </c>
      <c r="E234" s="102"/>
      <c r="F234" s="102" t="s">
        <v>1327</v>
      </c>
      <c r="G234" s="102" t="s">
        <v>8939</v>
      </c>
      <c r="H234" s="102" t="s">
        <v>8940</v>
      </c>
      <c r="I234" s="102" t="s">
        <v>5534</v>
      </c>
      <c r="J234" s="102" t="s">
        <v>9200</v>
      </c>
      <c r="K234" s="102" t="s">
        <v>9200</v>
      </c>
      <c r="L234" s="92">
        <v>45615.44</v>
      </c>
    </row>
    <row r="235" spans="1:12" x14ac:dyDescent="0.2">
      <c r="A235" s="123"/>
      <c r="B235" s="102" t="s">
        <v>500</v>
      </c>
      <c r="C235" s="103">
        <v>45899</v>
      </c>
      <c r="D235" s="102" t="s">
        <v>1451</v>
      </c>
      <c r="E235" s="102"/>
      <c r="F235" s="102" t="s">
        <v>1452</v>
      </c>
      <c r="G235" s="102" t="s">
        <v>8939</v>
      </c>
      <c r="H235" s="102" t="s">
        <v>8940</v>
      </c>
      <c r="I235" s="102" t="s">
        <v>5492</v>
      </c>
      <c r="J235" s="102" t="s">
        <v>9130</v>
      </c>
      <c r="K235" s="102" t="s">
        <v>9130</v>
      </c>
      <c r="L235" s="92">
        <v>368.56</v>
      </c>
    </row>
    <row r="236" spans="1:12" x14ac:dyDescent="0.2">
      <c r="A236" s="123"/>
      <c r="B236" s="102" t="s">
        <v>500</v>
      </c>
      <c r="C236" s="103">
        <v>45899</v>
      </c>
      <c r="D236" s="102" t="s">
        <v>1401</v>
      </c>
      <c r="E236" s="102"/>
      <c r="F236" s="102" t="s">
        <v>1189</v>
      </c>
      <c r="G236" s="102" t="s">
        <v>8939</v>
      </c>
      <c r="H236" s="102" t="s">
        <v>8940</v>
      </c>
      <c r="I236" s="102" t="s">
        <v>5340</v>
      </c>
      <c r="J236" s="102" t="s">
        <v>9082</v>
      </c>
      <c r="K236" s="102" t="s">
        <v>9082</v>
      </c>
      <c r="L236" s="92">
        <v>335.77</v>
      </c>
    </row>
    <row r="237" spans="1:12" x14ac:dyDescent="0.2">
      <c r="A237" s="123"/>
      <c r="B237" s="102" t="s">
        <v>500</v>
      </c>
      <c r="C237" s="103">
        <v>45899</v>
      </c>
      <c r="D237" s="102" t="s">
        <v>1388</v>
      </c>
      <c r="E237" s="102"/>
      <c r="F237" s="102" t="s">
        <v>1364</v>
      </c>
      <c r="G237" s="102" t="s">
        <v>8939</v>
      </c>
      <c r="H237" s="102" t="s">
        <v>8940</v>
      </c>
      <c r="I237" s="102" t="s">
        <v>5313</v>
      </c>
      <c r="J237" s="102" t="s">
        <v>9149</v>
      </c>
      <c r="K237" s="102" t="s">
        <v>9149</v>
      </c>
      <c r="L237" s="92">
        <v>17661.96</v>
      </c>
    </row>
    <row r="238" spans="1:12" x14ac:dyDescent="0.2">
      <c r="A238" s="123"/>
      <c r="B238" s="102" t="s">
        <v>500</v>
      </c>
      <c r="C238" s="103">
        <v>45899</v>
      </c>
      <c r="D238" s="102" t="s">
        <v>2003</v>
      </c>
      <c r="E238" s="102"/>
      <c r="F238" s="102" t="s">
        <v>791</v>
      </c>
      <c r="G238" s="102" t="s">
        <v>8939</v>
      </c>
      <c r="H238" s="102" t="s">
        <v>8940</v>
      </c>
      <c r="I238" s="102" t="s">
        <v>6604</v>
      </c>
      <c r="J238" s="102" t="s">
        <v>9202</v>
      </c>
      <c r="K238" s="102" t="s">
        <v>9202</v>
      </c>
      <c r="L238" s="92">
        <v>4038.05</v>
      </c>
    </row>
    <row r="239" spans="1:12" x14ac:dyDescent="0.2">
      <c r="A239" s="123"/>
      <c r="B239" s="102" t="s">
        <v>500</v>
      </c>
      <c r="C239" s="103">
        <v>45899</v>
      </c>
      <c r="D239" s="102" t="s">
        <v>1788</v>
      </c>
      <c r="E239" s="102"/>
      <c r="F239" s="102" t="s">
        <v>642</v>
      </c>
      <c r="G239" s="102" t="s">
        <v>8939</v>
      </c>
      <c r="H239" s="102" t="s">
        <v>8940</v>
      </c>
      <c r="I239" s="102" t="s">
        <v>6630</v>
      </c>
      <c r="J239" s="102" t="s">
        <v>9107</v>
      </c>
      <c r="K239" s="102" t="s">
        <v>9107</v>
      </c>
      <c r="L239" s="92">
        <v>4728.37</v>
      </c>
    </row>
    <row r="240" spans="1:12" x14ac:dyDescent="0.2">
      <c r="A240" s="123"/>
      <c r="B240" s="102" t="s">
        <v>500</v>
      </c>
      <c r="C240" s="103">
        <v>45899</v>
      </c>
      <c r="D240" s="102" t="s">
        <v>1759</v>
      </c>
      <c r="E240" s="102"/>
      <c r="F240" s="102" t="s">
        <v>1273</v>
      </c>
      <c r="G240" s="102" t="s">
        <v>8939</v>
      </c>
      <c r="H240" s="102" t="s">
        <v>8940</v>
      </c>
      <c r="I240" s="102" t="s">
        <v>6438</v>
      </c>
      <c r="J240" s="102" t="s">
        <v>9113</v>
      </c>
      <c r="K240" s="102" t="s">
        <v>9113</v>
      </c>
      <c r="L240" s="92">
        <v>7.43</v>
      </c>
    </row>
    <row r="241" spans="1:12" x14ac:dyDescent="0.2">
      <c r="A241" s="123"/>
      <c r="B241" s="102" t="s">
        <v>500</v>
      </c>
      <c r="C241" s="103">
        <v>45899</v>
      </c>
      <c r="D241" s="102" t="s">
        <v>1844</v>
      </c>
      <c r="E241" s="102"/>
      <c r="F241" s="102" t="s">
        <v>1845</v>
      </c>
      <c r="G241" s="102" t="s">
        <v>8939</v>
      </c>
      <c r="H241" s="102" t="s">
        <v>8940</v>
      </c>
      <c r="I241" s="102" t="s">
        <v>9203</v>
      </c>
      <c r="J241" s="102" t="s">
        <v>9204</v>
      </c>
      <c r="K241" s="102" t="s">
        <v>9204</v>
      </c>
      <c r="L241" s="92">
        <v>66.78</v>
      </c>
    </row>
    <row r="242" spans="1:12" x14ac:dyDescent="0.2">
      <c r="A242" s="123"/>
      <c r="B242" s="102" t="s">
        <v>500</v>
      </c>
      <c r="C242" s="103">
        <v>45899</v>
      </c>
      <c r="D242" s="102" t="s">
        <v>1361</v>
      </c>
      <c r="E242" s="102"/>
      <c r="F242" s="102" t="s">
        <v>1273</v>
      </c>
      <c r="G242" s="102" t="s">
        <v>8939</v>
      </c>
      <c r="H242" s="102" t="s">
        <v>8940</v>
      </c>
      <c r="I242" s="102" t="s">
        <v>5225</v>
      </c>
      <c r="J242" s="102" t="s">
        <v>9113</v>
      </c>
      <c r="K242" s="102" t="s">
        <v>9113</v>
      </c>
      <c r="L242" s="92">
        <v>40.409999999999997</v>
      </c>
    </row>
    <row r="243" spans="1:12" x14ac:dyDescent="0.2">
      <c r="A243" s="123"/>
      <c r="B243" s="102" t="s">
        <v>500</v>
      </c>
      <c r="C243" s="103">
        <v>45899</v>
      </c>
      <c r="D243" s="102" t="s">
        <v>1727</v>
      </c>
      <c r="E243" s="102"/>
      <c r="F243" s="102" t="s">
        <v>1722</v>
      </c>
      <c r="G243" s="102" t="s">
        <v>8939</v>
      </c>
      <c r="H243" s="102" t="s">
        <v>8940</v>
      </c>
      <c r="I243" s="102" t="s">
        <v>6268</v>
      </c>
      <c r="J243" s="102" t="s">
        <v>9142</v>
      </c>
      <c r="K243" s="102" t="s">
        <v>9142</v>
      </c>
      <c r="L243" s="92">
        <v>82.68</v>
      </c>
    </row>
    <row r="244" spans="1:12" x14ac:dyDescent="0.2">
      <c r="A244" s="123"/>
      <c r="B244" s="102" t="s">
        <v>500</v>
      </c>
      <c r="C244" s="103">
        <v>45899</v>
      </c>
      <c r="D244" s="102" t="s">
        <v>1469</v>
      </c>
      <c r="E244" s="102"/>
      <c r="F244" s="102" t="s">
        <v>1327</v>
      </c>
      <c r="G244" s="102" t="s">
        <v>8939</v>
      </c>
      <c r="H244" s="102" t="s">
        <v>8940</v>
      </c>
      <c r="I244" s="102" t="s">
        <v>5540</v>
      </c>
      <c r="J244" s="102" t="s">
        <v>9200</v>
      </c>
      <c r="K244" s="102" t="s">
        <v>9200</v>
      </c>
      <c r="L244" s="92">
        <v>383774.34</v>
      </c>
    </row>
    <row r="245" spans="1:12" x14ac:dyDescent="0.2">
      <c r="A245" s="123"/>
      <c r="B245" s="102" t="s">
        <v>500</v>
      </c>
      <c r="C245" s="103">
        <v>45899</v>
      </c>
      <c r="D245" s="102" t="s">
        <v>1437</v>
      </c>
      <c r="E245" s="102"/>
      <c r="F245" s="102" t="s">
        <v>587</v>
      </c>
      <c r="G245" s="102" t="s">
        <v>8939</v>
      </c>
      <c r="H245" s="102" t="s">
        <v>8940</v>
      </c>
      <c r="I245" s="102" t="s">
        <v>5447</v>
      </c>
      <c r="J245" s="102" t="s">
        <v>9147</v>
      </c>
      <c r="K245" s="102" t="s">
        <v>9147</v>
      </c>
      <c r="L245" s="92">
        <v>139.4</v>
      </c>
    </row>
    <row r="246" spans="1:12" x14ac:dyDescent="0.2">
      <c r="A246" s="123"/>
      <c r="B246" s="102" t="s">
        <v>500</v>
      </c>
      <c r="C246" s="103">
        <v>45899</v>
      </c>
      <c r="D246" s="102" t="s">
        <v>1659</v>
      </c>
      <c r="E246" s="102"/>
      <c r="F246" s="102" t="s">
        <v>1530</v>
      </c>
      <c r="G246" s="102" t="s">
        <v>8939</v>
      </c>
      <c r="H246" s="102" t="s">
        <v>8940</v>
      </c>
      <c r="I246" s="102" t="s">
        <v>6041</v>
      </c>
      <c r="J246" s="102" t="s">
        <v>9205</v>
      </c>
      <c r="K246" s="102" t="s">
        <v>9205</v>
      </c>
      <c r="L246" s="92">
        <v>824.05</v>
      </c>
    </row>
    <row r="247" spans="1:12" x14ac:dyDescent="0.2">
      <c r="A247" s="123"/>
      <c r="B247" s="102" t="s">
        <v>500</v>
      </c>
      <c r="C247" s="103">
        <v>45899</v>
      </c>
      <c r="D247" s="102" t="s">
        <v>1318</v>
      </c>
      <c r="E247" s="102"/>
      <c r="F247" s="102" t="s">
        <v>1319</v>
      </c>
      <c r="G247" s="102" t="s">
        <v>8939</v>
      </c>
      <c r="H247" s="102" t="s">
        <v>8940</v>
      </c>
      <c r="I247" s="102" t="s">
        <v>5099</v>
      </c>
      <c r="J247" s="102" t="s">
        <v>9171</v>
      </c>
      <c r="K247" s="102" t="s">
        <v>9171</v>
      </c>
      <c r="L247" s="92">
        <v>1374.37</v>
      </c>
    </row>
    <row r="248" spans="1:12" x14ac:dyDescent="0.2">
      <c r="A248" s="123"/>
      <c r="B248" s="102" t="s">
        <v>500</v>
      </c>
      <c r="C248" s="103">
        <v>45899</v>
      </c>
      <c r="D248" s="102" t="s">
        <v>1502</v>
      </c>
      <c r="E248" s="102"/>
      <c r="F248" s="102" t="s">
        <v>592</v>
      </c>
      <c r="G248" s="102" t="s">
        <v>8939</v>
      </c>
      <c r="H248" s="102" t="s">
        <v>8940</v>
      </c>
      <c r="I248" s="102" t="s">
        <v>5668</v>
      </c>
      <c r="J248" s="102" t="s">
        <v>9062</v>
      </c>
      <c r="K248" s="102" t="s">
        <v>9062</v>
      </c>
      <c r="L248" s="92">
        <v>538.29999999999995</v>
      </c>
    </row>
    <row r="249" spans="1:12" x14ac:dyDescent="0.2">
      <c r="A249" s="123"/>
      <c r="B249" s="102" t="s">
        <v>500</v>
      </c>
      <c r="C249" s="103">
        <v>45899</v>
      </c>
      <c r="D249" s="102" t="s">
        <v>1494</v>
      </c>
      <c r="E249" s="102"/>
      <c r="F249" s="102" t="s">
        <v>592</v>
      </c>
      <c r="G249" s="102" t="s">
        <v>8939</v>
      </c>
      <c r="H249" s="102" t="s">
        <v>8940</v>
      </c>
      <c r="I249" s="102" t="s">
        <v>5644</v>
      </c>
      <c r="J249" s="102" t="s">
        <v>9062</v>
      </c>
      <c r="K249" s="102" t="s">
        <v>9062</v>
      </c>
      <c r="L249" s="92">
        <v>3137.74</v>
      </c>
    </row>
    <row r="250" spans="1:12" x14ac:dyDescent="0.2">
      <c r="A250" s="123"/>
      <c r="B250" s="102" t="s">
        <v>500</v>
      </c>
      <c r="C250" s="103">
        <v>45899</v>
      </c>
      <c r="D250" s="102" t="s">
        <v>1895</v>
      </c>
      <c r="E250" s="102"/>
      <c r="F250" s="102" t="s">
        <v>606</v>
      </c>
      <c r="G250" s="102" t="s">
        <v>8939</v>
      </c>
      <c r="H250" s="102" t="s">
        <v>8940</v>
      </c>
      <c r="I250" s="102" t="s">
        <v>5146</v>
      </c>
      <c r="J250" s="102" t="s">
        <v>9163</v>
      </c>
      <c r="K250" s="102" t="s">
        <v>9163</v>
      </c>
      <c r="L250" s="92">
        <v>973.43</v>
      </c>
    </row>
    <row r="251" spans="1:12" x14ac:dyDescent="0.2">
      <c r="A251" s="123"/>
      <c r="B251" s="102" t="s">
        <v>500</v>
      </c>
      <c r="C251" s="103">
        <v>45899</v>
      </c>
      <c r="D251" s="102" t="s">
        <v>1877</v>
      </c>
      <c r="E251" s="102"/>
      <c r="F251" s="102" t="s">
        <v>1876</v>
      </c>
      <c r="G251" s="102" t="s">
        <v>8939</v>
      </c>
      <c r="H251" s="102" t="s">
        <v>8940</v>
      </c>
      <c r="I251" s="102" t="s">
        <v>5065</v>
      </c>
      <c r="J251" s="102" t="s">
        <v>9206</v>
      </c>
      <c r="K251" s="102" t="s">
        <v>9206</v>
      </c>
      <c r="L251" s="92">
        <v>627.87</v>
      </c>
    </row>
    <row r="252" spans="1:12" x14ac:dyDescent="0.2">
      <c r="A252" s="123"/>
      <c r="B252" s="102" t="s">
        <v>500</v>
      </c>
      <c r="C252" s="103">
        <v>45899</v>
      </c>
      <c r="D252" s="102" t="s">
        <v>1799</v>
      </c>
      <c r="E252" s="102"/>
      <c r="F252" s="102" t="s">
        <v>1191</v>
      </c>
      <c r="G252" s="102" t="s">
        <v>8939</v>
      </c>
      <c r="H252" s="102" t="s">
        <v>8940</v>
      </c>
      <c r="I252" s="102" t="s">
        <v>6671</v>
      </c>
      <c r="J252" s="102" t="s">
        <v>9080</v>
      </c>
      <c r="K252" s="102" t="s">
        <v>9080</v>
      </c>
      <c r="L252" s="92">
        <v>63092.97</v>
      </c>
    </row>
    <row r="253" spans="1:12" x14ac:dyDescent="0.2">
      <c r="A253" s="123"/>
      <c r="B253" s="102" t="s">
        <v>500</v>
      </c>
      <c r="C253" s="103">
        <v>45899</v>
      </c>
      <c r="D253" s="102" t="s">
        <v>1794</v>
      </c>
      <c r="E253" s="102"/>
      <c r="F253" s="102" t="s">
        <v>1790</v>
      </c>
      <c r="G253" s="102" t="s">
        <v>8939</v>
      </c>
      <c r="H253" s="102" t="s">
        <v>8940</v>
      </c>
      <c r="I253" s="102" t="s">
        <v>6643</v>
      </c>
      <c r="J253" s="102" t="s">
        <v>9207</v>
      </c>
      <c r="K253" s="102" t="s">
        <v>9207</v>
      </c>
      <c r="L253" s="92">
        <v>5887.02</v>
      </c>
    </row>
    <row r="254" spans="1:12" x14ac:dyDescent="0.2">
      <c r="A254" s="123"/>
      <c r="B254" s="102" t="s">
        <v>500</v>
      </c>
      <c r="C254" s="103">
        <v>45899</v>
      </c>
      <c r="D254" s="102" t="s">
        <v>1681</v>
      </c>
      <c r="E254" s="102"/>
      <c r="F254" s="102" t="s">
        <v>682</v>
      </c>
      <c r="G254" s="102" t="s">
        <v>8939</v>
      </c>
      <c r="H254" s="102" t="s">
        <v>8940</v>
      </c>
      <c r="I254" s="102" t="s">
        <v>6099</v>
      </c>
      <c r="J254" s="102" t="s">
        <v>9208</v>
      </c>
      <c r="K254" s="102" t="s">
        <v>9208</v>
      </c>
      <c r="L254" s="92">
        <v>668.84</v>
      </c>
    </row>
    <row r="255" spans="1:12" x14ac:dyDescent="0.2">
      <c r="A255" s="123"/>
      <c r="B255" s="102" t="s">
        <v>500</v>
      </c>
      <c r="C255" s="103">
        <v>45899</v>
      </c>
      <c r="D255" s="102" t="s">
        <v>1905</v>
      </c>
      <c r="E255" s="102"/>
      <c r="F255" s="102" t="s">
        <v>1906</v>
      </c>
      <c r="G255" s="102" t="s">
        <v>8939</v>
      </c>
      <c r="H255" s="102" t="s">
        <v>8940</v>
      </c>
      <c r="I255" s="102" t="s">
        <v>5348</v>
      </c>
      <c r="J255" s="102" t="s">
        <v>9209</v>
      </c>
      <c r="K255" s="102" t="s">
        <v>9209</v>
      </c>
      <c r="L255" s="92">
        <v>1541.94</v>
      </c>
    </row>
    <row r="256" spans="1:12" x14ac:dyDescent="0.2">
      <c r="A256" s="123"/>
      <c r="B256" s="102" t="s">
        <v>500</v>
      </c>
      <c r="C256" s="103">
        <v>45899</v>
      </c>
      <c r="D256" s="102" t="s">
        <v>1406</v>
      </c>
      <c r="E256" s="102"/>
      <c r="F256" s="102" t="s">
        <v>587</v>
      </c>
      <c r="G256" s="102" t="s">
        <v>8939</v>
      </c>
      <c r="H256" s="102" t="s">
        <v>8940</v>
      </c>
      <c r="I256" s="102" t="s">
        <v>5353</v>
      </c>
      <c r="J256" s="102" t="s">
        <v>9147</v>
      </c>
      <c r="K256" s="102" t="s">
        <v>9147</v>
      </c>
      <c r="L256" s="92">
        <v>566.08000000000004</v>
      </c>
    </row>
    <row r="257" spans="1:12" x14ac:dyDescent="0.2">
      <c r="A257" s="123"/>
      <c r="B257" s="102" t="s">
        <v>500</v>
      </c>
      <c r="C257" s="103">
        <v>45899</v>
      </c>
      <c r="D257" s="102" t="s">
        <v>1930</v>
      </c>
      <c r="E257" s="102"/>
      <c r="F257" s="102" t="s">
        <v>1928</v>
      </c>
      <c r="G257" s="102" t="s">
        <v>8939</v>
      </c>
      <c r="H257" s="102" t="s">
        <v>8940</v>
      </c>
      <c r="I257" s="102" t="s">
        <v>5748</v>
      </c>
      <c r="J257" s="102" t="s">
        <v>9210</v>
      </c>
      <c r="K257" s="102" t="s">
        <v>9210</v>
      </c>
      <c r="L257" s="92">
        <v>764.38</v>
      </c>
    </row>
    <row r="258" spans="1:12" x14ac:dyDescent="0.2">
      <c r="A258" s="123"/>
      <c r="B258" s="102" t="s">
        <v>500</v>
      </c>
      <c r="C258" s="103">
        <v>45899</v>
      </c>
      <c r="D258" s="102" t="s">
        <v>1769</v>
      </c>
      <c r="E258" s="102"/>
      <c r="F258" s="102" t="s">
        <v>594</v>
      </c>
      <c r="G258" s="102" t="s">
        <v>8939</v>
      </c>
      <c r="H258" s="102" t="s">
        <v>8940</v>
      </c>
      <c r="I258" s="102" t="s">
        <v>9211</v>
      </c>
      <c r="J258" s="102" t="s">
        <v>9137</v>
      </c>
      <c r="K258" s="102" t="s">
        <v>9137</v>
      </c>
      <c r="L258" s="92">
        <v>1562.94</v>
      </c>
    </row>
    <row r="259" spans="1:12" x14ac:dyDescent="0.2">
      <c r="A259" s="123"/>
      <c r="B259" s="102" t="s">
        <v>500</v>
      </c>
      <c r="C259" s="103">
        <v>45899</v>
      </c>
      <c r="D259" s="102" t="s">
        <v>1603</v>
      </c>
      <c r="E259" s="102"/>
      <c r="F259" s="102" t="s">
        <v>594</v>
      </c>
      <c r="G259" s="102" t="s">
        <v>8939</v>
      </c>
      <c r="H259" s="102" t="s">
        <v>8940</v>
      </c>
      <c r="I259" s="102" t="s">
        <v>5919</v>
      </c>
      <c r="J259" s="102" t="s">
        <v>9137</v>
      </c>
      <c r="K259" s="102" t="s">
        <v>9137</v>
      </c>
      <c r="L259" s="92">
        <v>5592.1</v>
      </c>
    </row>
    <row r="260" spans="1:12" x14ac:dyDescent="0.2">
      <c r="A260" s="123"/>
      <c r="B260" s="102" t="s">
        <v>500</v>
      </c>
      <c r="C260" s="103">
        <v>45899</v>
      </c>
      <c r="D260" s="102" t="s">
        <v>1445</v>
      </c>
      <c r="E260" s="102"/>
      <c r="F260" s="102" t="s">
        <v>1443</v>
      </c>
      <c r="G260" s="102" t="s">
        <v>8939</v>
      </c>
      <c r="H260" s="102" t="s">
        <v>8940</v>
      </c>
      <c r="I260" s="102" t="s">
        <v>5467</v>
      </c>
      <c r="J260" s="102" t="s">
        <v>9212</v>
      </c>
      <c r="K260" s="102" t="s">
        <v>9212</v>
      </c>
      <c r="L260" s="92">
        <v>110</v>
      </c>
    </row>
    <row r="261" spans="1:12" x14ac:dyDescent="0.2">
      <c r="A261" s="123"/>
      <c r="B261" s="102" t="s">
        <v>500</v>
      </c>
      <c r="C261" s="103">
        <v>45899</v>
      </c>
      <c r="D261" s="102" t="s">
        <v>1783</v>
      </c>
      <c r="E261" s="102"/>
      <c r="F261" s="102" t="s">
        <v>1111</v>
      </c>
      <c r="G261" s="102" t="s">
        <v>8939</v>
      </c>
      <c r="H261" s="102" t="s">
        <v>8940</v>
      </c>
      <c r="I261" s="102" t="s">
        <v>6624</v>
      </c>
      <c r="J261" s="102" t="s">
        <v>9116</v>
      </c>
      <c r="K261" s="102" t="s">
        <v>9116</v>
      </c>
      <c r="L261" s="92">
        <v>1074.6199999999999</v>
      </c>
    </row>
    <row r="262" spans="1:12" x14ac:dyDescent="0.2">
      <c r="A262" s="123"/>
      <c r="B262" s="102" t="s">
        <v>500</v>
      </c>
      <c r="C262" s="103">
        <v>45899</v>
      </c>
      <c r="D262" s="102" t="s">
        <v>1715</v>
      </c>
      <c r="E262" s="102"/>
      <c r="F262" s="102" t="s">
        <v>1716</v>
      </c>
      <c r="G262" s="102" t="s">
        <v>8939</v>
      </c>
      <c r="H262" s="102" t="s">
        <v>8940</v>
      </c>
      <c r="I262" s="102" t="s">
        <v>6235</v>
      </c>
      <c r="J262" s="102" t="s">
        <v>9213</v>
      </c>
      <c r="K262" s="102" t="s">
        <v>9213</v>
      </c>
      <c r="L262" s="92">
        <v>997.51</v>
      </c>
    </row>
    <row r="263" spans="1:12" x14ac:dyDescent="0.2">
      <c r="A263" s="123"/>
      <c r="B263" s="102" t="s">
        <v>500</v>
      </c>
      <c r="C263" s="103">
        <v>45899</v>
      </c>
      <c r="D263" s="102" t="s">
        <v>1999</v>
      </c>
      <c r="E263" s="102"/>
      <c r="F263" s="102" t="s">
        <v>1193</v>
      </c>
      <c r="G263" s="102" t="s">
        <v>8939</v>
      </c>
      <c r="H263" s="102" t="s">
        <v>8940</v>
      </c>
      <c r="I263" s="102" t="s">
        <v>9214</v>
      </c>
      <c r="J263" s="102" t="s">
        <v>9078</v>
      </c>
      <c r="K263" s="102" t="s">
        <v>9078</v>
      </c>
      <c r="L263" s="92">
        <v>13787.11</v>
      </c>
    </row>
    <row r="264" spans="1:12" x14ac:dyDescent="0.2">
      <c r="A264" s="123"/>
      <c r="B264" s="102" t="s">
        <v>500</v>
      </c>
      <c r="C264" s="103">
        <v>45899</v>
      </c>
      <c r="D264" s="102" t="s">
        <v>1316</v>
      </c>
      <c r="E264" s="102"/>
      <c r="F264" s="102" t="s">
        <v>1303</v>
      </c>
      <c r="G264" s="102" t="s">
        <v>8939</v>
      </c>
      <c r="H264" s="102" t="s">
        <v>8940</v>
      </c>
      <c r="I264" s="102" t="s">
        <v>5067</v>
      </c>
      <c r="J264" s="102" t="s">
        <v>9215</v>
      </c>
      <c r="K264" s="102" t="s">
        <v>9215</v>
      </c>
      <c r="L264" s="92">
        <v>2352.48</v>
      </c>
    </row>
    <row r="265" spans="1:12" x14ac:dyDescent="0.2">
      <c r="A265" s="123"/>
      <c r="B265" s="102" t="s">
        <v>500</v>
      </c>
      <c r="C265" s="103">
        <v>45899</v>
      </c>
      <c r="D265" s="102" t="s">
        <v>1302</v>
      </c>
      <c r="E265" s="102"/>
      <c r="F265" s="102" t="s">
        <v>1303</v>
      </c>
      <c r="G265" s="102" t="s">
        <v>8939</v>
      </c>
      <c r="H265" s="102" t="s">
        <v>8940</v>
      </c>
      <c r="I265" s="102" t="s">
        <v>5008</v>
      </c>
      <c r="J265" s="102" t="s">
        <v>9215</v>
      </c>
      <c r="K265" s="102" t="s">
        <v>9215</v>
      </c>
      <c r="L265" s="92">
        <v>17875.93</v>
      </c>
    </row>
    <row r="266" spans="1:12" x14ac:dyDescent="0.2">
      <c r="A266" s="123"/>
      <c r="B266" s="102" t="s">
        <v>500</v>
      </c>
      <c r="C266" s="103">
        <v>45899</v>
      </c>
      <c r="D266" s="102" t="s">
        <v>1442</v>
      </c>
      <c r="E266" s="102"/>
      <c r="F266" s="102" t="s">
        <v>1443</v>
      </c>
      <c r="G266" s="102" t="s">
        <v>8939</v>
      </c>
      <c r="H266" s="102" t="s">
        <v>8940</v>
      </c>
      <c r="I266" s="102" t="s">
        <v>5463</v>
      </c>
      <c r="J266" s="102" t="s">
        <v>9212</v>
      </c>
      <c r="K266" s="102" t="s">
        <v>9212</v>
      </c>
      <c r="L266" s="92">
        <v>2904.92</v>
      </c>
    </row>
    <row r="267" spans="1:12" x14ac:dyDescent="0.2">
      <c r="A267" s="123"/>
      <c r="B267" s="102" t="s">
        <v>500</v>
      </c>
      <c r="C267" s="103">
        <v>45899</v>
      </c>
      <c r="D267" s="102" t="s">
        <v>1818</v>
      </c>
      <c r="E267" s="102"/>
      <c r="F267" s="102" t="s">
        <v>642</v>
      </c>
      <c r="G267" s="102" t="s">
        <v>8939</v>
      </c>
      <c r="H267" s="102" t="s">
        <v>8940</v>
      </c>
      <c r="I267" s="102" t="s">
        <v>6771</v>
      </c>
      <c r="J267" s="102" t="s">
        <v>9107</v>
      </c>
      <c r="K267" s="102" t="s">
        <v>9107</v>
      </c>
      <c r="L267" s="92">
        <v>907.1</v>
      </c>
    </row>
    <row r="268" spans="1:12" x14ac:dyDescent="0.2">
      <c r="A268" s="123"/>
      <c r="B268" s="102" t="s">
        <v>500</v>
      </c>
      <c r="C268" s="103">
        <v>45899</v>
      </c>
      <c r="D268" s="102" t="s">
        <v>1717</v>
      </c>
      <c r="E268" s="102"/>
      <c r="F268" s="102" t="s">
        <v>1716</v>
      </c>
      <c r="G268" s="102" t="s">
        <v>8939</v>
      </c>
      <c r="H268" s="102" t="s">
        <v>8940</v>
      </c>
      <c r="I268" s="102" t="s">
        <v>6237</v>
      </c>
      <c r="J268" s="102" t="s">
        <v>9213</v>
      </c>
      <c r="K268" s="102" t="s">
        <v>9213</v>
      </c>
      <c r="L268" s="92">
        <v>610.21</v>
      </c>
    </row>
    <row r="269" spans="1:12" x14ac:dyDescent="0.2">
      <c r="A269" s="123"/>
      <c r="B269" s="102" t="s">
        <v>500</v>
      </c>
      <c r="C269" s="103">
        <v>45899</v>
      </c>
      <c r="D269" s="102" t="s">
        <v>1884</v>
      </c>
      <c r="E269" s="102"/>
      <c r="F269" s="102" t="s">
        <v>1885</v>
      </c>
      <c r="G269" s="102" t="s">
        <v>8939</v>
      </c>
      <c r="H269" s="102" t="s">
        <v>8940</v>
      </c>
      <c r="I269" s="102" t="s">
        <v>5091</v>
      </c>
      <c r="J269" s="102" t="s">
        <v>9216</v>
      </c>
      <c r="K269" s="102" t="s">
        <v>9216</v>
      </c>
      <c r="L269" s="92">
        <v>942.76</v>
      </c>
    </row>
    <row r="270" spans="1:12" x14ac:dyDescent="0.2">
      <c r="A270" s="123"/>
      <c r="B270" s="102" t="s">
        <v>500</v>
      </c>
      <c r="C270" s="103">
        <v>45899</v>
      </c>
      <c r="D270" s="102" t="s">
        <v>1815</v>
      </c>
      <c r="E270" s="102"/>
      <c r="F270" s="102" t="s">
        <v>596</v>
      </c>
      <c r="G270" s="102" t="s">
        <v>8939</v>
      </c>
      <c r="H270" s="102" t="s">
        <v>8940</v>
      </c>
      <c r="I270" s="102" t="s">
        <v>6765</v>
      </c>
      <c r="J270" s="102" t="s">
        <v>9217</v>
      </c>
      <c r="K270" s="102" t="s">
        <v>9217</v>
      </c>
      <c r="L270" s="92">
        <v>76.319999999999993</v>
      </c>
    </row>
    <row r="271" spans="1:12" x14ac:dyDescent="0.2">
      <c r="A271" s="123"/>
      <c r="B271" s="102" t="s">
        <v>500</v>
      </c>
      <c r="C271" s="103">
        <v>45899</v>
      </c>
      <c r="D271" s="102" t="s">
        <v>1714</v>
      </c>
      <c r="E271" s="102"/>
      <c r="F271" s="102" t="s">
        <v>1713</v>
      </c>
      <c r="G271" s="102" t="s">
        <v>8939</v>
      </c>
      <c r="H271" s="102" t="s">
        <v>8940</v>
      </c>
      <c r="I271" s="102" t="s">
        <v>6234</v>
      </c>
      <c r="J271" s="102" t="s">
        <v>9218</v>
      </c>
      <c r="K271" s="102" t="s">
        <v>9218</v>
      </c>
      <c r="L271" s="92">
        <v>8.42</v>
      </c>
    </row>
    <row r="272" spans="1:12" x14ac:dyDescent="0.2">
      <c r="A272" s="123"/>
      <c r="B272" s="102" t="s">
        <v>500</v>
      </c>
      <c r="C272" s="103">
        <v>45899</v>
      </c>
      <c r="D272" s="102" t="s">
        <v>1942</v>
      </c>
      <c r="E272" s="102"/>
      <c r="F272" s="102" t="s">
        <v>1940</v>
      </c>
      <c r="G272" s="102" t="s">
        <v>8939</v>
      </c>
      <c r="H272" s="102" t="s">
        <v>8940</v>
      </c>
      <c r="I272" s="102" t="s">
        <v>6117</v>
      </c>
      <c r="J272" s="102" t="s">
        <v>9178</v>
      </c>
      <c r="K272" s="102" t="s">
        <v>9178</v>
      </c>
      <c r="L272" s="92">
        <v>2127.8200000000002</v>
      </c>
    </row>
    <row r="273" spans="1:12" x14ac:dyDescent="0.2">
      <c r="A273" s="123"/>
      <c r="B273" s="102" t="s">
        <v>500</v>
      </c>
      <c r="C273" s="103">
        <v>45899</v>
      </c>
      <c r="D273" s="102" t="s">
        <v>2007</v>
      </c>
      <c r="E273" s="102"/>
      <c r="F273" s="102" t="s">
        <v>2008</v>
      </c>
      <c r="G273" s="102" t="s">
        <v>8939</v>
      </c>
      <c r="H273" s="102" t="s">
        <v>8940</v>
      </c>
      <c r="I273" s="102" t="s">
        <v>6661</v>
      </c>
      <c r="J273" s="102" t="s">
        <v>9219</v>
      </c>
      <c r="K273" s="102" t="s">
        <v>9219</v>
      </c>
      <c r="L273" s="92">
        <v>8740.5499999999993</v>
      </c>
    </row>
    <row r="274" spans="1:12" x14ac:dyDescent="0.2">
      <c r="A274" s="123"/>
      <c r="B274" s="102" t="s">
        <v>500</v>
      </c>
      <c r="C274" s="103">
        <v>45899</v>
      </c>
      <c r="D274" s="102" t="s">
        <v>1968</v>
      </c>
      <c r="E274" s="102"/>
      <c r="F274" s="102" t="s">
        <v>1964</v>
      </c>
      <c r="G274" s="102" t="s">
        <v>8939</v>
      </c>
      <c r="H274" s="102" t="s">
        <v>8940</v>
      </c>
      <c r="I274" s="102" t="s">
        <v>6247</v>
      </c>
      <c r="J274" s="102" t="s">
        <v>9220</v>
      </c>
      <c r="K274" s="102" t="s">
        <v>9220</v>
      </c>
      <c r="L274" s="92">
        <v>129.15</v>
      </c>
    </row>
    <row r="275" spans="1:12" x14ac:dyDescent="0.2">
      <c r="A275" s="123"/>
      <c r="B275" s="102" t="s">
        <v>500</v>
      </c>
      <c r="C275" s="103">
        <v>45899</v>
      </c>
      <c r="D275" s="102" t="s">
        <v>1943</v>
      </c>
      <c r="E275" s="102"/>
      <c r="F275" s="102" t="s">
        <v>1944</v>
      </c>
      <c r="G275" s="102" t="s">
        <v>8939</v>
      </c>
      <c r="H275" s="102" t="s">
        <v>8940</v>
      </c>
      <c r="I275" s="102" t="s">
        <v>6134</v>
      </c>
      <c r="J275" s="102" t="s">
        <v>9221</v>
      </c>
      <c r="K275" s="102" t="s">
        <v>9221</v>
      </c>
      <c r="L275" s="92">
        <v>675</v>
      </c>
    </row>
    <row r="276" spans="1:12" x14ac:dyDescent="0.2">
      <c r="A276" s="123"/>
      <c r="B276" s="102" t="s">
        <v>500</v>
      </c>
      <c r="C276" s="103">
        <v>45899</v>
      </c>
      <c r="D276" s="102" t="s">
        <v>1533</v>
      </c>
      <c r="E276" s="102"/>
      <c r="F276" s="102" t="s">
        <v>1429</v>
      </c>
      <c r="G276" s="102" t="s">
        <v>8939</v>
      </c>
      <c r="H276" s="102" t="s">
        <v>8940</v>
      </c>
      <c r="I276" s="102" t="s">
        <v>5740</v>
      </c>
      <c r="J276" s="102" t="s">
        <v>9222</v>
      </c>
      <c r="K276" s="102" t="s">
        <v>9222</v>
      </c>
      <c r="L276" s="92">
        <v>1379.68</v>
      </c>
    </row>
    <row r="277" spans="1:12" x14ac:dyDescent="0.2">
      <c r="A277" s="123"/>
      <c r="B277" s="102" t="s">
        <v>500</v>
      </c>
      <c r="C277" s="103">
        <v>45899</v>
      </c>
      <c r="D277" s="102" t="s">
        <v>1522</v>
      </c>
      <c r="E277" s="102"/>
      <c r="F277" s="102" t="s">
        <v>1413</v>
      </c>
      <c r="G277" s="102" t="s">
        <v>8939</v>
      </c>
      <c r="H277" s="102" t="s">
        <v>8940</v>
      </c>
      <c r="I277" s="102" t="s">
        <v>5710</v>
      </c>
      <c r="J277" s="102" t="s">
        <v>9132</v>
      </c>
      <c r="K277" s="102" t="s">
        <v>9132</v>
      </c>
      <c r="L277" s="92">
        <v>726.72</v>
      </c>
    </row>
    <row r="278" spans="1:12" x14ac:dyDescent="0.2">
      <c r="A278" s="123"/>
      <c r="B278" s="102" t="s">
        <v>500</v>
      </c>
      <c r="C278" s="103">
        <v>45899</v>
      </c>
      <c r="D278" s="102" t="s">
        <v>1655</v>
      </c>
      <c r="E278" s="102"/>
      <c r="F278" s="102" t="s">
        <v>1656</v>
      </c>
      <c r="G278" s="102" t="s">
        <v>8939</v>
      </c>
      <c r="H278" s="102" t="s">
        <v>8940</v>
      </c>
      <c r="I278" s="102" t="s">
        <v>6026</v>
      </c>
      <c r="J278" s="102" t="s">
        <v>9223</v>
      </c>
      <c r="K278" s="102" t="s">
        <v>9223</v>
      </c>
      <c r="L278" s="92">
        <v>96589.21</v>
      </c>
    </row>
    <row r="279" spans="1:12" x14ac:dyDescent="0.2">
      <c r="A279" s="123"/>
      <c r="B279" s="102" t="s">
        <v>500</v>
      </c>
      <c r="C279" s="103">
        <v>45899</v>
      </c>
      <c r="D279" s="102" t="s">
        <v>1649</v>
      </c>
      <c r="E279" s="102"/>
      <c r="F279" s="102" t="s">
        <v>680</v>
      </c>
      <c r="G279" s="102" t="s">
        <v>8939</v>
      </c>
      <c r="H279" s="102" t="s">
        <v>8940</v>
      </c>
      <c r="I279" s="102" t="s">
        <v>6014</v>
      </c>
      <c r="J279" s="102" t="s">
        <v>9145</v>
      </c>
      <c r="K279" s="102" t="s">
        <v>9145</v>
      </c>
      <c r="L279" s="92">
        <v>91.19</v>
      </c>
    </row>
    <row r="280" spans="1:12" x14ac:dyDescent="0.2">
      <c r="A280" s="123"/>
      <c r="B280" s="102" t="s">
        <v>500</v>
      </c>
      <c r="C280" s="103">
        <v>45899</v>
      </c>
      <c r="D280" s="102" t="s">
        <v>1624</v>
      </c>
      <c r="E280" s="102"/>
      <c r="F280" s="102" t="s">
        <v>1622</v>
      </c>
      <c r="G280" s="102" t="s">
        <v>8939</v>
      </c>
      <c r="H280" s="102" t="s">
        <v>8940</v>
      </c>
      <c r="I280" s="102" t="s">
        <v>5959</v>
      </c>
      <c r="J280" s="102" t="s">
        <v>9160</v>
      </c>
      <c r="K280" s="102" t="s">
        <v>9160</v>
      </c>
      <c r="L280" s="92">
        <v>1587.71</v>
      </c>
    </row>
    <row r="281" spans="1:12" x14ac:dyDescent="0.2">
      <c r="A281" s="123"/>
      <c r="B281" s="102" t="s">
        <v>500</v>
      </c>
      <c r="C281" s="103">
        <v>45899</v>
      </c>
      <c r="D281" s="102" t="s">
        <v>1438</v>
      </c>
      <c r="E281" s="102"/>
      <c r="F281" s="102" t="s">
        <v>1376</v>
      </c>
      <c r="G281" s="102" t="s">
        <v>8939</v>
      </c>
      <c r="H281" s="102" t="s">
        <v>8940</v>
      </c>
      <c r="I281" s="102" t="s">
        <v>5449</v>
      </c>
      <c r="J281" s="102" t="s">
        <v>9176</v>
      </c>
      <c r="K281" s="102" t="s">
        <v>9176</v>
      </c>
      <c r="L281" s="92">
        <v>2960.3</v>
      </c>
    </row>
    <row r="282" spans="1:12" x14ac:dyDescent="0.2">
      <c r="A282" s="123"/>
      <c r="B282" s="102" t="s">
        <v>500</v>
      </c>
      <c r="C282" s="103">
        <v>45899</v>
      </c>
      <c r="D282" s="102" t="s">
        <v>1861</v>
      </c>
      <c r="E282" s="102"/>
      <c r="F282" s="102" t="s">
        <v>1862</v>
      </c>
      <c r="G282" s="102" t="s">
        <v>8939</v>
      </c>
      <c r="H282" s="102" t="s">
        <v>8940</v>
      </c>
      <c r="I282" s="102" t="s">
        <v>6590</v>
      </c>
      <c r="J282" s="102" t="s">
        <v>9224</v>
      </c>
      <c r="K282" s="102" t="s">
        <v>9224</v>
      </c>
      <c r="L282" s="92">
        <v>68.53</v>
      </c>
    </row>
    <row r="283" spans="1:12" x14ac:dyDescent="0.2">
      <c r="A283" s="123"/>
      <c r="B283" s="102" t="s">
        <v>500</v>
      </c>
      <c r="C283" s="103">
        <v>45899</v>
      </c>
      <c r="D283" s="102" t="s">
        <v>1352</v>
      </c>
      <c r="E283" s="102"/>
      <c r="F283" s="102" t="s">
        <v>1353</v>
      </c>
      <c r="G283" s="102" t="s">
        <v>8939</v>
      </c>
      <c r="H283" s="102" t="s">
        <v>8940</v>
      </c>
      <c r="I283" s="102" t="s">
        <v>5191</v>
      </c>
      <c r="J283" s="102" t="s">
        <v>9225</v>
      </c>
      <c r="K283" s="102" t="s">
        <v>9225</v>
      </c>
      <c r="L283" s="92">
        <v>726</v>
      </c>
    </row>
    <row r="284" spans="1:12" x14ac:dyDescent="0.2">
      <c r="A284" s="123"/>
      <c r="B284" s="102" t="s">
        <v>500</v>
      </c>
      <c r="C284" s="103">
        <v>45899</v>
      </c>
      <c r="D284" s="102" t="s">
        <v>1418</v>
      </c>
      <c r="E284" s="102"/>
      <c r="F284" s="102" t="s">
        <v>1417</v>
      </c>
      <c r="G284" s="102" t="s">
        <v>8939</v>
      </c>
      <c r="H284" s="102" t="s">
        <v>8940</v>
      </c>
      <c r="I284" s="102" t="s">
        <v>5374</v>
      </c>
      <c r="J284" s="102" t="s">
        <v>9201</v>
      </c>
      <c r="K284" s="102" t="s">
        <v>9201</v>
      </c>
      <c r="L284" s="92">
        <v>2051.9</v>
      </c>
    </row>
    <row r="285" spans="1:12" x14ac:dyDescent="0.2">
      <c r="A285" s="123"/>
      <c r="B285" s="102" t="s">
        <v>500</v>
      </c>
      <c r="C285" s="103">
        <v>45899</v>
      </c>
      <c r="D285" s="102" t="s">
        <v>1837</v>
      </c>
      <c r="E285" s="102"/>
      <c r="F285" s="102" t="s">
        <v>1290</v>
      </c>
      <c r="G285" s="102" t="s">
        <v>8939</v>
      </c>
      <c r="H285" s="102" t="s">
        <v>8940</v>
      </c>
      <c r="I285" s="102" t="s">
        <v>9226</v>
      </c>
      <c r="J285" s="102" t="s">
        <v>9125</v>
      </c>
      <c r="K285" s="102" t="s">
        <v>9125</v>
      </c>
      <c r="L285" s="92">
        <v>10747.08</v>
      </c>
    </row>
    <row r="286" spans="1:12" x14ac:dyDescent="0.2">
      <c r="A286" s="123"/>
      <c r="B286" s="102" t="s">
        <v>500</v>
      </c>
      <c r="C286" s="103">
        <v>45899</v>
      </c>
      <c r="D286" s="102" t="s">
        <v>1825</v>
      </c>
      <c r="E286" s="102"/>
      <c r="F286" s="102" t="s">
        <v>1826</v>
      </c>
      <c r="G286" s="102" t="s">
        <v>8939</v>
      </c>
      <c r="H286" s="102" t="s">
        <v>8940</v>
      </c>
      <c r="I286" s="102" t="s">
        <v>9227</v>
      </c>
      <c r="J286" s="102" t="s">
        <v>9228</v>
      </c>
      <c r="K286" s="102" t="s">
        <v>9228</v>
      </c>
      <c r="L286" s="92">
        <v>1646.32</v>
      </c>
    </row>
    <row r="287" spans="1:12" x14ac:dyDescent="0.2">
      <c r="A287" s="123"/>
      <c r="B287" s="102" t="s">
        <v>500</v>
      </c>
      <c r="C287" s="103">
        <v>45899</v>
      </c>
      <c r="D287" s="102" t="s">
        <v>1371</v>
      </c>
      <c r="E287" s="102"/>
      <c r="F287" s="102" t="s">
        <v>1370</v>
      </c>
      <c r="G287" s="102" t="s">
        <v>8939</v>
      </c>
      <c r="H287" s="102" t="s">
        <v>8940</v>
      </c>
      <c r="I287" s="102" t="s">
        <v>5258</v>
      </c>
      <c r="J287" s="102" t="s">
        <v>9135</v>
      </c>
      <c r="K287" s="102" t="s">
        <v>9135</v>
      </c>
      <c r="L287" s="92">
        <v>3776.83</v>
      </c>
    </row>
    <row r="288" spans="1:12" x14ac:dyDescent="0.2">
      <c r="A288" s="123"/>
      <c r="B288" s="102" t="s">
        <v>500</v>
      </c>
      <c r="C288" s="103">
        <v>45899</v>
      </c>
      <c r="D288" s="102" t="s">
        <v>1985</v>
      </c>
      <c r="E288" s="102"/>
      <c r="F288" s="102" t="s">
        <v>1986</v>
      </c>
      <c r="G288" s="102" t="s">
        <v>8939</v>
      </c>
      <c r="H288" s="102" t="s">
        <v>8940</v>
      </c>
      <c r="I288" s="102" t="s">
        <v>6522</v>
      </c>
      <c r="J288" s="102" t="s">
        <v>9229</v>
      </c>
      <c r="K288" s="102" t="s">
        <v>9229</v>
      </c>
      <c r="L288" s="92">
        <v>31.53</v>
      </c>
    </row>
    <row r="289" spans="1:12" x14ac:dyDescent="0.2">
      <c r="A289" s="123"/>
      <c r="B289" s="102" t="s">
        <v>500</v>
      </c>
      <c r="C289" s="103">
        <v>45899</v>
      </c>
      <c r="D289" s="102" t="s">
        <v>1795</v>
      </c>
      <c r="E289" s="102"/>
      <c r="F289" s="102" t="s">
        <v>1790</v>
      </c>
      <c r="G289" s="102" t="s">
        <v>8939</v>
      </c>
      <c r="H289" s="102" t="s">
        <v>8940</v>
      </c>
      <c r="I289" s="102" t="s">
        <v>6649</v>
      </c>
      <c r="J289" s="102" t="s">
        <v>9207</v>
      </c>
      <c r="K289" s="102" t="s">
        <v>9207</v>
      </c>
      <c r="L289" s="92">
        <v>641.35</v>
      </c>
    </row>
    <row r="290" spans="1:12" x14ac:dyDescent="0.2">
      <c r="A290" s="123"/>
      <c r="B290" s="102" t="s">
        <v>500</v>
      </c>
      <c r="C290" s="103">
        <v>45899</v>
      </c>
      <c r="D290" s="102" t="s">
        <v>1466</v>
      </c>
      <c r="E290" s="102"/>
      <c r="F290" s="102" t="s">
        <v>1107</v>
      </c>
      <c r="G290" s="102" t="s">
        <v>8939</v>
      </c>
      <c r="H290" s="102" t="s">
        <v>8940</v>
      </c>
      <c r="I290" s="102" t="s">
        <v>5528</v>
      </c>
      <c r="J290" s="102" t="s">
        <v>9075</v>
      </c>
      <c r="K290" s="102" t="s">
        <v>9075</v>
      </c>
      <c r="L290" s="92">
        <v>417.88</v>
      </c>
    </row>
    <row r="291" spans="1:12" x14ac:dyDescent="0.2">
      <c r="A291" s="123"/>
      <c r="B291" s="102" t="s">
        <v>500</v>
      </c>
      <c r="C291" s="103">
        <v>45899</v>
      </c>
      <c r="D291" s="102" t="s">
        <v>1547</v>
      </c>
      <c r="E291" s="102"/>
      <c r="F291" s="102" t="s">
        <v>1546</v>
      </c>
      <c r="G291" s="102" t="s">
        <v>8939</v>
      </c>
      <c r="H291" s="102" t="s">
        <v>8940</v>
      </c>
      <c r="I291" s="102" t="s">
        <v>5786</v>
      </c>
      <c r="J291" s="102" t="s">
        <v>9148</v>
      </c>
      <c r="K291" s="102" t="s">
        <v>9148</v>
      </c>
      <c r="L291" s="92">
        <v>369.57</v>
      </c>
    </row>
    <row r="292" spans="1:12" x14ac:dyDescent="0.2">
      <c r="A292" s="123"/>
      <c r="B292" s="102" t="s">
        <v>500</v>
      </c>
      <c r="C292" s="103">
        <v>45899</v>
      </c>
      <c r="D292" s="102" t="s">
        <v>1372</v>
      </c>
      <c r="E292" s="102"/>
      <c r="F292" s="102" t="s">
        <v>1373</v>
      </c>
      <c r="G292" s="102" t="s">
        <v>8939</v>
      </c>
      <c r="H292" s="102" t="s">
        <v>8940</v>
      </c>
      <c r="I292" s="102" t="s">
        <v>5261</v>
      </c>
      <c r="J292" s="102" t="s">
        <v>9230</v>
      </c>
      <c r="K292" s="102" t="s">
        <v>9230</v>
      </c>
      <c r="L292" s="92">
        <v>52732.73</v>
      </c>
    </row>
    <row r="293" spans="1:12" x14ac:dyDescent="0.2">
      <c r="A293" s="123"/>
      <c r="B293" s="102" t="s">
        <v>500</v>
      </c>
      <c r="C293" s="103">
        <v>45899</v>
      </c>
      <c r="D293" s="102" t="s">
        <v>1648</v>
      </c>
      <c r="E293" s="102"/>
      <c r="F293" s="102" t="s">
        <v>1124</v>
      </c>
      <c r="G293" s="102" t="s">
        <v>8939</v>
      </c>
      <c r="H293" s="102" t="s">
        <v>8940</v>
      </c>
      <c r="I293" s="102" t="s">
        <v>6012</v>
      </c>
      <c r="J293" s="102" t="s">
        <v>9117</v>
      </c>
      <c r="K293" s="102" t="s">
        <v>9117</v>
      </c>
      <c r="L293" s="92">
        <v>38.5</v>
      </c>
    </row>
    <row r="294" spans="1:12" x14ac:dyDescent="0.2">
      <c r="A294" s="123"/>
      <c r="B294" s="102" t="s">
        <v>500</v>
      </c>
      <c r="C294" s="103">
        <v>45899</v>
      </c>
      <c r="D294" s="102" t="s">
        <v>1441</v>
      </c>
      <c r="E294" s="102"/>
      <c r="F294" s="102" t="s">
        <v>1107</v>
      </c>
      <c r="G294" s="102" t="s">
        <v>8939</v>
      </c>
      <c r="H294" s="102" t="s">
        <v>8940</v>
      </c>
      <c r="I294" s="102" t="s">
        <v>5460</v>
      </c>
      <c r="J294" s="102" t="s">
        <v>9075</v>
      </c>
      <c r="K294" s="102" t="s">
        <v>9075</v>
      </c>
      <c r="L294" s="92">
        <v>362.45</v>
      </c>
    </row>
    <row r="295" spans="1:12" x14ac:dyDescent="0.2">
      <c r="A295" s="123"/>
      <c r="B295" s="102" t="s">
        <v>500</v>
      </c>
      <c r="C295" s="103">
        <v>45899</v>
      </c>
      <c r="D295" s="102" t="s">
        <v>1387</v>
      </c>
      <c r="E295" s="102"/>
      <c r="F295" s="102" t="s">
        <v>1364</v>
      </c>
      <c r="G295" s="102" t="s">
        <v>8939</v>
      </c>
      <c r="H295" s="102" t="s">
        <v>8940</v>
      </c>
      <c r="I295" s="102" t="s">
        <v>5308</v>
      </c>
      <c r="J295" s="102" t="s">
        <v>9149</v>
      </c>
      <c r="K295" s="102" t="s">
        <v>9149</v>
      </c>
      <c r="L295" s="92">
        <v>2162</v>
      </c>
    </row>
    <row r="296" spans="1:12" x14ac:dyDescent="0.2">
      <c r="A296" s="123"/>
      <c r="B296" s="102" t="s">
        <v>500</v>
      </c>
      <c r="C296" s="103">
        <v>45899</v>
      </c>
      <c r="D296" s="102" t="s">
        <v>1686</v>
      </c>
      <c r="E296" s="102"/>
      <c r="F296" s="102" t="s">
        <v>1364</v>
      </c>
      <c r="G296" s="102" t="s">
        <v>8939</v>
      </c>
      <c r="H296" s="102" t="s">
        <v>8940</v>
      </c>
      <c r="I296" s="102" t="s">
        <v>6120</v>
      </c>
      <c r="J296" s="102" t="s">
        <v>9149</v>
      </c>
      <c r="K296" s="102" t="s">
        <v>9149</v>
      </c>
      <c r="L296" s="92">
        <v>217.92</v>
      </c>
    </row>
    <row r="297" spans="1:12" x14ac:dyDescent="0.2">
      <c r="A297" s="123"/>
      <c r="B297" s="102" t="s">
        <v>500</v>
      </c>
      <c r="C297" s="103">
        <v>45899</v>
      </c>
      <c r="D297" s="102" t="s">
        <v>1666</v>
      </c>
      <c r="E297" s="102"/>
      <c r="F297" s="102" t="s">
        <v>1417</v>
      </c>
      <c r="G297" s="102" t="s">
        <v>8939</v>
      </c>
      <c r="H297" s="102" t="s">
        <v>8940</v>
      </c>
      <c r="I297" s="102" t="s">
        <v>6053</v>
      </c>
      <c r="J297" s="102" t="s">
        <v>9201</v>
      </c>
      <c r="K297" s="102" t="s">
        <v>9201</v>
      </c>
      <c r="L297" s="92">
        <v>2221.1799999999998</v>
      </c>
    </row>
    <row r="298" spans="1:12" x14ac:dyDescent="0.2">
      <c r="A298" s="123"/>
      <c r="B298" s="102" t="s">
        <v>500</v>
      </c>
      <c r="C298" s="103">
        <v>45899</v>
      </c>
      <c r="D298" s="102" t="s">
        <v>1505</v>
      </c>
      <c r="E298" s="102"/>
      <c r="F298" s="102" t="s">
        <v>592</v>
      </c>
      <c r="G298" s="102" t="s">
        <v>8939</v>
      </c>
      <c r="H298" s="102" t="s">
        <v>8940</v>
      </c>
      <c r="I298" s="102" t="s">
        <v>5677</v>
      </c>
      <c r="J298" s="102" t="s">
        <v>9062</v>
      </c>
      <c r="K298" s="102" t="s">
        <v>9062</v>
      </c>
      <c r="L298" s="92">
        <v>37.49</v>
      </c>
    </row>
    <row r="299" spans="1:12" x14ac:dyDescent="0.2">
      <c r="A299" s="123"/>
      <c r="B299" s="102" t="s">
        <v>500</v>
      </c>
      <c r="C299" s="103">
        <v>45899</v>
      </c>
      <c r="D299" s="102" t="s">
        <v>1833</v>
      </c>
      <c r="E299" s="102"/>
      <c r="F299" s="102" t="s">
        <v>1834</v>
      </c>
      <c r="G299" s="102" t="s">
        <v>8939</v>
      </c>
      <c r="H299" s="102" t="s">
        <v>8940</v>
      </c>
      <c r="I299" s="102" t="s">
        <v>9231</v>
      </c>
      <c r="J299" s="102" t="s">
        <v>9232</v>
      </c>
      <c r="K299" s="102" t="s">
        <v>9232</v>
      </c>
      <c r="L299" s="92">
        <v>1006.31</v>
      </c>
    </row>
    <row r="300" spans="1:12" x14ac:dyDescent="0.2">
      <c r="A300" s="123"/>
      <c r="B300" s="102" t="s">
        <v>500</v>
      </c>
      <c r="C300" s="103">
        <v>45899</v>
      </c>
      <c r="D300" s="102" t="s">
        <v>1333</v>
      </c>
      <c r="E300" s="102"/>
      <c r="F300" s="102" t="s">
        <v>574</v>
      </c>
      <c r="G300" s="102" t="s">
        <v>8939</v>
      </c>
      <c r="H300" s="102" t="s">
        <v>8940</v>
      </c>
      <c r="I300" s="102" t="s">
        <v>5151</v>
      </c>
      <c r="J300" s="102" t="s">
        <v>9104</v>
      </c>
      <c r="K300" s="102" t="s">
        <v>9104</v>
      </c>
      <c r="L300" s="92">
        <v>1.71</v>
      </c>
    </row>
    <row r="301" spans="1:12" x14ac:dyDescent="0.2">
      <c r="A301" s="123"/>
      <c r="B301" s="102" t="s">
        <v>500</v>
      </c>
      <c r="C301" s="103">
        <v>45899</v>
      </c>
      <c r="D301" s="102" t="s">
        <v>1805</v>
      </c>
      <c r="E301" s="102"/>
      <c r="F301" s="102" t="s">
        <v>1806</v>
      </c>
      <c r="G301" s="102" t="s">
        <v>8939</v>
      </c>
      <c r="H301" s="102" t="s">
        <v>8940</v>
      </c>
      <c r="I301" s="102" t="s">
        <v>6691</v>
      </c>
      <c r="J301" s="102" t="s">
        <v>9164</v>
      </c>
      <c r="K301" s="102" t="s">
        <v>9164</v>
      </c>
      <c r="L301" s="92">
        <v>18.14</v>
      </c>
    </row>
    <row r="302" spans="1:12" x14ac:dyDescent="0.2">
      <c r="A302" s="123"/>
      <c r="B302" s="102" t="s">
        <v>500</v>
      </c>
      <c r="C302" s="103">
        <v>45899</v>
      </c>
      <c r="D302" s="102" t="s">
        <v>1982</v>
      </c>
      <c r="E302" s="102"/>
      <c r="F302" s="102" t="s">
        <v>1916</v>
      </c>
      <c r="G302" s="102" t="s">
        <v>8939</v>
      </c>
      <c r="H302" s="102" t="s">
        <v>8940</v>
      </c>
      <c r="I302" s="102" t="s">
        <v>6440</v>
      </c>
      <c r="J302" s="102" t="s">
        <v>9233</v>
      </c>
      <c r="K302" s="102" t="s">
        <v>9233</v>
      </c>
      <c r="L302" s="92">
        <v>8973.59</v>
      </c>
    </row>
    <row r="303" spans="1:12" x14ac:dyDescent="0.2">
      <c r="A303" s="123"/>
      <c r="B303" s="102" t="s">
        <v>500</v>
      </c>
      <c r="C303" s="103">
        <v>45899</v>
      </c>
      <c r="D303" s="102" t="s">
        <v>1957</v>
      </c>
      <c r="E303" s="102"/>
      <c r="F303" s="102" t="s">
        <v>1955</v>
      </c>
      <c r="G303" s="102" t="s">
        <v>8939</v>
      </c>
      <c r="H303" s="102" t="s">
        <v>8940</v>
      </c>
      <c r="I303" s="102" t="s">
        <v>6199</v>
      </c>
      <c r="J303" s="102" t="s">
        <v>9167</v>
      </c>
      <c r="K303" s="102" t="s">
        <v>9167</v>
      </c>
      <c r="L303" s="92">
        <v>41.87</v>
      </c>
    </row>
    <row r="304" spans="1:12" x14ac:dyDescent="0.2">
      <c r="A304" s="123"/>
      <c r="B304" s="102" t="s">
        <v>500</v>
      </c>
      <c r="C304" s="103">
        <v>45899</v>
      </c>
      <c r="D304" s="102" t="s">
        <v>1632</v>
      </c>
      <c r="E304" s="102"/>
      <c r="F304" s="102" t="s">
        <v>1283</v>
      </c>
      <c r="G304" s="102" t="s">
        <v>8939</v>
      </c>
      <c r="H304" s="102" t="s">
        <v>8940</v>
      </c>
      <c r="I304" s="102" t="s">
        <v>5983</v>
      </c>
      <c r="J304" s="102" t="s">
        <v>9129</v>
      </c>
      <c r="K304" s="102" t="s">
        <v>9129</v>
      </c>
      <c r="L304" s="92">
        <v>108.74</v>
      </c>
    </row>
    <row r="305" spans="1:12" x14ac:dyDescent="0.2">
      <c r="A305" s="123"/>
      <c r="B305" s="102" t="s">
        <v>500</v>
      </c>
      <c r="C305" s="103">
        <v>45899</v>
      </c>
      <c r="D305" s="102" t="s">
        <v>1915</v>
      </c>
      <c r="E305" s="102"/>
      <c r="F305" s="102" t="s">
        <v>1916</v>
      </c>
      <c r="G305" s="102" t="s">
        <v>8939</v>
      </c>
      <c r="H305" s="102" t="s">
        <v>8940</v>
      </c>
      <c r="I305" s="102" t="s">
        <v>5420</v>
      </c>
      <c r="J305" s="102" t="s">
        <v>9233</v>
      </c>
      <c r="K305" s="102" t="s">
        <v>9233</v>
      </c>
      <c r="L305" s="92">
        <v>12743.61</v>
      </c>
    </row>
    <row r="306" spans="1:12" x14ac:dyDescent="0.2">
      <c r="A306" s="123"/>
      <c r="B306" s="102" t="s">
        <v>500</v>
      </c>
      <c r="C306" s="103">
        <v>45899</v>
      </c>
      <c r="D306" s="102" t="s">
        <v>1309</v>
      </c>
      <c r="E306" s="102"/>
      <c r="F306" s="102" t="s">
        <v>587</v>
      </c>
      <c r="G306" s="102" t="s">
        <v>8939</v>
      </c>
      <c r="H306" s="102" t="s">
        <v>8940</v>
      </c>
      <c r="I306" s="102" t="s">
        <v>5039</v>
      </c>
      <c r="J306" s="102" t="s">
        <v>9147</v>
      </c>
      <c r="K306" s="102" t="s">
        <v>9147</v>
      </c>
      <c r="L306" s="92">
        <v>85</v>
      </c>
    </row>
    <row r="307" spans="1:12" x14ac:dyDescent="0.2">
      <c r="A307" s="123"/>
      <c r="B307" s="102" t="s">
        <v>500</v>
      </c>
      <c r="C307" s="103">
        <v>45899</v>
      </c>
      <c r="D307" s="102" t="s">
        <v>1692</v>
      </c>
      <c r="E307" s="102"/>
      <c r="F307" s="102" t="s">
        <v>1584</v>
      </c>
      <c r="G307" s="102" t="s">
        <v>8939</v>
      </c>
      <c r="H307" s="102" t="s">
        <v>8940</v>
      </c>
      <c r="I307" s="102" t="s">
        <v>6132</v>
      </c>
      <c r="J307" s="102" t="s">
        <v>9154</v>
      </c>
      <c r="K307" s="102" t="s">
        <v>9154</v>
      </c>
      <c r="L307" s="92">
        <v>118.34</v>
      </c>
    </row>
    <row r="308" spans="1:12" x14ac:dyDescent="0.2">
      <c r="A308" s="123"/>
      <c r="B308" s="102" t="s">
        <v>500</v>
      </c>
      <c r="C308" s="103">
        <v>45899</v>
      </c>
      <c r="D308" s="102" t="s">
        <v>1393</v>
      </c>
      <c r="E308" s="102"/>
      <c r="F308" s="102" t="s">
        <v>1394</v>
      </c>
      <c r="G308" s="102" t="s">
        <v>8939</v>
      </c>
      <c r="H308" s="102" t="s">
        <v>8940</v>
      </c>
      <c r="I308" s="102" t="s">
        <v>9234</v>
      </c>
      <c r="J308" s="102" t="s">
        <v>9180</v>
      </c>
      <c r="K308" s="102" t="s">
        <v>9180</v>
      </c>
      <c r="L308" s="92">
        <v>1685.53</v>
      </c>
    </row>
    <row r="309" spans="1:12" x14ac:dyDescent="0.2">
      <c r="A309" s="123"/>
      <c r="B309" s="102" t="s">
        <v>500</v>
      </c>
      <c r="C309" s="103">
        <v>45899</v>
      </c>
      <c r="D309" s="102" t="s">
        <v>1305</v>
      </c>
      <c r="E309" s="102"/>
      <c r="F309" s="102" t="s">
        <v>1306</v>
      </c>
      <c r="G309" s="102" t="s">
        <v>8939</v>
      </c>
      <c r="H309" s="102" t="s">
        <v>8940</v>
      </c>
      <c r="I309" s="102" t="s">
        <v>5023</v>
      </c>
      <c r="J309" s="102" t="s">
        <v>9235</v>
      </c>
      <c r="K309" s="102" t="s">
        <v>9235</v>
      </c>
      <c r="L309" s="92">
        <v>259.33</v>
      </c>
    </row>
    <row r="310" spans="1:12" x14ac:dyDescent="0.2">
      <c r="A310" s="123"/>
      <c r="B310" s="102" t="s">
        <v>500</v>
      </c>
      <c r="C310" s="103">
        <v>45899</v>
      </c>
      <c r="D310" s="102" t="s">
        <v>1595</v>
      </c>
      <c r="E310" s="102"/>
      <c r="F310" s="102" t="s">
        <v>594</v>
      </c>
      <c r="G310" s="102" t="s">
        <v>8939</v>
      </c>
      <c r="H310" s="102" t="s">
        <v>8940</v>
      </c>
      <c r="I310" s="102" t="s">
        <v>5901</v>
      </c>
      <c r="J310" s="102" t="s">
        <v>9137</v>
      </c>
      <c r="K310" s="102" t="s">
        <v>9137</v>
      </c>
      <c r="L310" s="92">
        <v>1125.1099999999999</v>
      </c>
    </row>
    <row r="311" spans="1:12" x14ac:dyDescent="0.2">
      <c r="A311" s="123"/>
      <c r="B311" s="102" t="s">
        <v>500</v>
      </c>
      <c r="C311" s="103">
        <v>45899</v>
      </c>
      <c r="D311" s="102" t="s">
        <v>1854</v>
      </c>
      <c r="E311" s="102"/>
      <c r="F311" s="102" t="s">
        <v>1855</v>
      </c>
      <c r="G311" s="102" t="s">
        <v>8939</v>
      </c>
      <c r="H311" s="102" t="s">
        <v>8940</v>
      </c>
      <c r="I311" s="102" t="s">
        <v>6792</v>
      </c>
      <c r="J311" s="102" t="s">
        <v>9236</v>
      </c>
      <c r="K311" s="102" t="s">
        <v>9236</v>
      </c>
      <c r="L311" s="92">
        <v>27.87</v>
      </c>
    </row>
    <row r="312" spans="1:12" x14ac:dyDescent="0.2">
      <c r="A312" s="123"/>
      <c r="B312" s="102" t="s">
        <v>500</v>
      </c>
      <c r="C312" s="103">
        <v>45899</v>
      </c>
      <c r="D312" s="102" t="s">
        <v>1377</v>
      </c>
      <c r="E312" s="102"/>
      <c r="F312" s="102" t="s">
        <v>1376</v>
      </c>
      <c r="G312" s="102" t="s">
        <v>8939</v>
      </c>
      <c r="H312" s="102" t="s">
        <v>8940</v>
      </c>
      <c r="I312" s="102" t="s">
        <v>5286</v>
      </c>
      <c r="J312" s="102" t="s">
        <v>9176</v>
      </c>
      <c r="K312" s="102" t="s">
        <v>9176</v>
      </c>
      <c r="L312" s="92">
        <v>4550.32</v>
      </c>
    </row>
    <row r="313" spans="1:12" x14ac:dyDescent="0.2">
      <c r="A313" s="123"/>
      <c r="B313" s="102" t="s">
        <v>500</v>
      </c>
      <c r="C313" s="103">
        <v>45899</v>
      </c>
      <c r="D313" s="102" t="s">
        <v>1707</v>
      </c>
      <c r="E313" s="102"/>
      <c r="F313" s="102" t="s">
        <v>670</v>
      </c>
      <c r="G313" s="102" t="s">
        <v>8939</v>
      </c>
      <c r="H313" s="102" t="s">
        <v>8940</v>
      </c>
      <c r="I313" s="102" t="s">
        <v>6184</v>
      </c>
      <c r="J313" s="102" t="s">
        <v>9059</v>
      </c>
      <c r="K313" s="102" t="s">
        <v>9059</v>
      </c>
      <c r="L313" s="92">
        <v>3365</v>
      </c>
    </row>
    <row r="314" spans="1:12" x14ac:dyDescent="0.2">
      <c r="A314" s="123"/>
      <c r="B314" s="102" t="s">
        <v>500</v>
      </c>
      <c r="C314" s="103">
        <v>45899</v>
      </c>
      <c r="D314" s="102" t="s">
        <v>1640</v>
      </c>
      <c r="E314" s="102"/>
      <c r="F314" s="102" t="s">
        <v>1103</v>
      </c>
      <c r="G314" s="102" t="s">
        <v>8939</v>
      </c>
      <c r="H314" s="102" t="s">
        <v>8940</v>
      </c>
      <c r="I314" s="102" t="s">
        <v>5995</v>
      </c>
      <c r="J314" s="102" t="s">
        <v>9111</v>
      </c>
      <c r="K314" s="102" t="s">
        <v>9111</v>
      </c>
      <c r="L314" s="92">
        <v>4246.87</v>
      </c>
    </row>
    <row r="315" spans="1:12" x14ac:dyDescent="0.2">
      <c r="A315" s="123"/>
      <c r="B315" s="102" t="s">
        <v>500</v>
      </c>
      <c r="C315" s="103">
        <v>45899</v>
      </c>
      <c r="D315" s="102" t="s">
        <v>1606</v>
      </c>
      <c r="E315" s="102"/>
      <c r="F315" s="102" t="s">
        <v>594</v>
      </c>
      <c r="G315" s="102" t="s">
        <v>8939</v>
      </c>
      <c r="H315" s="102" t="s">
        <v>8940</v>
      </c>
      <c r="I315" s="102" t="s">
        <v>5924</v>
      </c>
      <c r="J315" s="102" t="s">
        <v>9137</v>
      </c>
      <c r="K315" s="102" t="s">
        <v>9137</v>
      </c>
      <c r="L315" s="92">
        <v>225.61</v>
      </c>
    </row>
    <row r="316" spans="1:12" x14ac:dyDescent="0.2">
      <c r="A316" s="123"/>
      <c r="B316" s="102" t="s">
        <v>500</v>
      </c>
      <c r="C316" s="103">
        <v>45899</v>
      </c>
      <c r="D316" s="102" t="s">
        <v>1508</v>
      </c>
      <c r="E316" s="102"/>
      <c r="F316" s="102" t="s">
        <v>592</v>
      </c>
      <c r="G316" s="102" t="s">
        <v>8939</v>
      </c>
      <c r="H316" s="102" t="s">
        <v>8940</v>
      </c>
      <c r="I316" s="102" t="s">
        <v>5680</v>
      </c>
      <c r="J316" s="102" t="s">
        <v>9062</v>
      </c>
      <c r="K316" s="102" t="s">
        <v>9062</v>
      </c>
      <c r="L316" s="92">
        <v>15.6</v>
      </c>
    </row>
    <row r="317" spans="1:12" x14ac:dyDescent="0.2">
      <c r="A317" s="123"/>
      <c r="B317" s="102" t="s">
        <v>500</v>
      </c>
      <c r="C317" s="103">
        <v>45899</v>
      </c>
      <c r="D317" s="102" t="s">
        <v>1538</v>
      </c>
      <c r="E317" s="102"/>
      <c r="F317" s="102" t="s">
        <v>587</v>
      </c>
      <c r="G317" s="102" t="s">
        <v>8939</v>
      </c>
      <c r="H317" s="102" t="s">
        <v>8940</v>
      </c>
      <c r="I317" s="102" t="s">
        <v>5757</v>
      </c>
      <c r="J317" s="102" t="s">
        <v>9147</v>
      </c>
      <c r="K317" s="102" t="s">
        <v>9147</v>
      </c>
      <c r="L317" s="92">
        <v>25.32</v>
      </c>
    </row>
    <row r="318" spans="1:12" x14ac:dyDescent="0.2">
      <c r="A318" s="123"/>
      <c r="B318" s="102" t="s">
        <v>500</v>
      </c>
      <c r="C318" s="103">
        <v>45899</v>
      </c>
      <c r="D318" s="102" t="s">
        <v>1969</v>
      </c>
      <c r="E318" s="102"/>
      <c r="F318" s="102" t="s">
        <v>1970</v>
      </c>
      <c r="G318" s="102" t="s">
        <v>8939</v>
      </c>
      <c r="H318" s="102" t="s">
        <v>8940</v>
      </c>
      <c r="I318" s="102" t="s">
        <v>6273</v>
      </c>
      <c r="J318" s="102" t="s">
        <v>9162</v>
      </c>
      <c r="K318" s="102" t="s">
        <v>9162</v>
      </c>
      <c r="L318" s="92">
        <v>3125.09</v>
      </c>
    </row>
    <row r="319" spans="1:12" x14ac:dyDescent="0.2">
      <c r="A319" s="123"/>
      <c r="B319" s="102" t="s">
        <v>500</v>
      </c>
      <c r="C319" s="103">
        <v>45899</v>
      </c>
      <c r="D319" s="102" t="s">
        <v>1424</v>
      </c>
      <c r="E319" s="102"/>
      <c r="F319" s="102" t="s">
        <v>1090</v>
      </c>
      <c r="G319" s="102" t="s">
        <v>8939</v>
      </c>
      <c r="H319" s="102" t="s">
        <v>8940</v>
      </c>
      <c r="I319" s="102" t="s">
        <v>5400</v>
      </c>
      <c r="J319" s="102" t="s">
        <v>9192</v>
      </c>
      <c r="K319" s="102" t="s">
        <v>9192</v>
      </c>
      <c r="L319" s="92">
        <v>293.52999999999997</v>
      </c>
    </row>
    <row r="320" spans="1:12" x14ac:dyDescent="0.2">
      <c r="A320" s="123"/>
      <c r="B320" s="102" t="s">
        <v>500</v>
      </c>
      <c r="C320" s="103">
        <v>45899</v>
      </c>
      <c r="D320" s="102" t="s">
        <v>1831</v>
      </c>
      <c r="E320" s="102"/>
      <c r="F320" s="102" t="s">
        <v>1832</v>
      </c>
      <c r="G320" s="102" t="s">
        <v>8939</v>
      </c>
      <c r="H320" s="102" t="s">
        <v>8940</v>
      </c>
      <c r="I320" s="102" t="s">
        <v>9237</v>
      </c>
      <c r="J320" s="102" t="s">
        <v>9238</v>
      </c>
      <c r="K320" s="102" t="s">
        <v>9238</v>
      </c>
      <c r="L320" s="92">
        <v>22500</v>
      </c>
    </row>
    <row r="321" spans="1:12" x14ac:dyDescent="0.2">
      <c r="A321" s="123"/>
      <c r="B321" s="102" t="s">
        <v>500</v>
      </c>
      <c r="C321" s="103">
        <v>45899</v>
      </c>
      <c r="D321" s="102" t="s">
        <v>1939</v>
      </c>
      <c r="E321" s="102"/>
      <c r="F321" s="102" t="s">
        <v>1940</v>
      </c>
      <c r="G321" s="102" t="s">
        <v>8939</v>
      </c>
      <c r="H321" s="102" t="s">
        <v>8940</v>
      </c>
      <c r="I321" s="102" t="s">
        <v>6112</v>
      </c>
      <c r="J321" s="102" t="s">
        <v>9178</v>
      </c>
      <c r="K321" s="102" t="s">
        <v>9178</v>
      </c>
      <c r="L321" s="92">
        <v>20.83</v>
      </c>
    </row>
    <row r="322" spans="1:12" x14ac:dyDescent="0.2">
      <c r="A322" s="123"/>
      <c r="B322" s="102" t="s">
        <v>500</v>
      </c>
      <c r="C322" s="103">
        <v>45899</v>
      </c>
      <c r="D322" s="102" t="s">
        <v>1762</v>
      </c>
      <c r="E322" s="102"/>
      <c r="F322" s="102" t="s">
        <v>1761</v>
      </c>
      <c r="G322" s="102" t="s">
        <v>8939</v>
      </c>
      <c r="H322" s="102" t="s">
        <v>8940</v>
      </c>
      <c r="I322" s="102" t="s">
        <v>6448</v>
      </c>
      <c r="J322" s="102" t="s">
        <v>9156</v>
      </c>
      <c r="K322" s="102" t="s">
        <v>9156</v>
      </c>
      <c r="L322" s="92">
        <v>1138.8599999999999</v>
      </c>
    </row>
    <row r="323" spans="1:12" x14ac:dyDescent="0.2">
      <c r="A323" s="123"/>
      <c r="B323" s="102" t="s">
        <v>500</v>
      </c>
      <c r="C323" s="103">
        <v>45899</v>
      </c>
      <c r="D323" s="102" t="s">
        <v>1712</v>
      </c>
      <c r="E323" s="102"/>
      <c r="F323" s="102" t="s">
        <v>1713</v>
      </c>
      <c r="G323" s="102" t="s">
        <v>8939</v>
      </c>
      <c r="H323" s="102" t="s">
        <v>8940</v>
      </c>
      <c r="I323" s="102" t="s">
        <v>6230</v>
      </c>
      <c r="J323" s="102" t="s">
        <v>9218</v>
      </c>
      <c r="K323" s="102" t="s">
        <v>9218</v>
      </c>
      <c r="L323" s="92">
        <v>5071.59</v>
      </c>
    </row>
    <row r="324" spans="1:12" x14ac:dyDescent="0.2">
      <c r="A324" s="123"/>
      <c r="B324" s="102" t="s">
        <v>500</v>
      </c>
      <c r="C324" s="103">
        <v>45899</v>
      </c>
      <c r="D324" s="102" t="s">
        <v>1677</v>
      </c>
      <c r="E324" s="102"/>
      <c r="F324" s="102" t="s">
        <v>1484</v>
      </c>
      <c r="G324" s="102" t="s">
        <v>8939</v>
      </c>
      <c r="H324" s="102" t="s">
        <v>8940</v>
      </c>
      <c r="I324" s="102" t="s">
        <v>6087</v>
      </c>
      <c r="J324" s="102" t="s">
        <v>9138</v>
      </c>
      <c r="K324" s="102" t="s">
        <v>9138</v>
      </c>
      <c r="L324" s="92">
        <v>117.14</v>
      </c>
    </row>
    <row r="325" spans="1:12" x14ac:dyDescent="0.2">
      <c r="A325" s="123"/>
      <c r="B325" s="102" t="s">
        <v>500</v>
      </c>
      <c r="C325" s="103">
        <v>45899</v>
      </c>
      <c r="D325" s="102" t="s">
        <v>1921</v>
      </c>
      <c r="E325" s="102"/>
      <c r="F325" s="102" t="s">
        <v>1920</v>
      </c>
      <c r="G325" s="102" t="s">
        <v>8939</v>
      </c>
      <c r="H325" s="102" t="s">
        <v>8940</v>
      </c>
      <c r="I325" s="102" t="s">
        <v>5509</v>
      </c>
      <c r="J325" s="102" t="s">
        <v>9239</v>
      </c>
      <c r="K325" s="102" t="s">
        <v>9239</v>
      </c>
      <c r="L325" s="92">
        <v>71.790000000000006</v>
      </c>
    </row>
    <row r="326" spans="1:12" x14ac:dyDescent="0.2">
      <c r="A326" s="123"/>
      <c r="B326" s="102" t="s">
        <v>500</v>
      </c>
      <c r="C326" s="103">
        <v>45899</v>
      </c>
      <c r="D326" s="102" t="s">
        <v>1900</v>
      </c>
      <c r="E326" s="102"/>
      <c r="F326" s="102" t="s">
        <v>1899</v>
      </c>
      <c r="G326" s="102" t="s">
        <v>8939</v>
      </c>
      <c r="H326" s="102" t="s">
        <v>8940</v>
      </c>
      <c r="I326" s="102" t="s">
        <v>5216</v>
      </c>
      <c r="J326" s="102" t="s">
        <v>9240</v>
      </c>
      <c r="K326" s="102" t="s">
        <v>9240</v>
      </c>
      <c r="L326" s="92">
        <v>10819.11</v>
      </c>
    </row>
    <row r="327" spans="1:12" x14ac:dyDescent="0.2">
      <c r="A327" s="123"/>
      <c r="B327" s="102" t="s">
        <v>500</v>
      </c>
      <c r="C327" s="103">
        <v>45899</v>
      </c>
      <c r="D327" s="102" t="s">
        <v>1579</v>
      </c>
      <c r="E327" s="102"/>
      <c r="F327" s="102" t="s">
        <v>691</v>
      </c>
      <c r="G327" s="102" t="s">
        <v>8939</v>
      </c>
      <c r="H327" s="102" t="s">
        <v>8940</v>
      </c>
      <c r="I327" s="102" t="s">
        <v>5866</v>
      </c>
      <c r="J327" s="102" t="s">
        <v>9157</v>
      </c>
      <c r="K327" s="102" t="s">
        <v>9157</v>
      </c>
      <c r="L327" s="92">
        <v>105.95</v>
      </c>
    </row>
    <row r="328" spans="1:12" x14ac:dyDescent="0.2">
      <c r="A328" s="123"/>
      <c r="B328" s="102" t="s">
        <v>500</v>
      </c>
      <c r="C328" s="103">
        <v>45899</v>
      </c>
      <c r="D328" s="102" t="s">
        <v>1419</v>
      </c>
      <c r="E328" s="102"/>
      <c r="F328" s="102" t="s">
        <v>1319</v>
      </c>
      <c r="G328" s="102" t="s">
        <v>8939</v>
      </c>
      <c r="H328" s="102" t="s">
        <v>8940</v>
      </c>
      <c r="I328" s="102" t="s">
        <v>9241</v>
      </c>
      <c r="J328" s="102" t="s">
        <v>9171</v>
      </c>
      <c r="K328" s="102" t="s">
        <v>9171</v>
      </c>
      <c r="L328" s="92">
        <v>206.57</v>
      </c>
    </row>
    <row r="329" spans="1:12" x14ac:dyDescent="0.2">
      <c r="A329" s="123"/>
      <c r="B329" s="102" t="s">
        <v>500</v>
      </c>
      <c r="C329" s="103">
        <v>45899</v>
      </c>
      <c r="D329" s="102" t="s">
        <v>1813</v>
      </c>
      <c r="E329" s="102"/>
      <c r="F329" s="102" t="s">
        <v>1573</v>
      </c>
      <c r="G329" s="102" t="s">
        <v>8939</v>
      </c>
      <c r="H329" s="102" t="s">
        <v>8940</v>
      </c>
      <c r="I329" s="102" t="s">
        <v>9242</v>
      </c>
      <c r="J329" s="102" t="s">
        <v>9243</v>
      </c>
      <c r="K329" s="102" t="s">
        <v>9243</v>
      </c>
      <c r="L329" s="92">
        <v>7237.3</v>
      </c>
    </row>
    <row r="330" spans="1:12" x14ac:dyDescent="0.2">
      <c r="A330" s="123"/>
      <c r="B330" s="102" t="s">
        <v>500</v>
      </c>
      <c r="C330" s="103">
        <v>45899</v>
      </c>
      <c r="D330" s="102" t="s">
        <v>1629</v>
      </c>
      <c r="E330" s="102"/>
      <c r="F330" s="102" t="s">
        <v>1283</v>
      </c>
      <c r="G330" s="102" t="s">
        <v>8939</v>
      </c>
      <c r="H330" s="102" t="s">
        <v>8940</v>
      </c>
      <c r="I330" s="102" t="s">
        <v>5972</v>
      </c>
      <c r="J330" s="102" t="s">
        <v>9129</v>
      </c>
      <c r="K330" s="102" t="s">
        <v>9129</v>
      </c>
      <c r="L330" s="92">
        <v>492.72</v>
      </c>
    </row>
    <row r="331" spans="1:12" x14ac:dyDescent="0.2">
      <c r="A331" s="123"/>
      <c r="B331" s="102" t="s">
        <v>500</v>
      </c>
      <c r="C331" s="103">
        <v>45899</v>
      </c>
      <c r="D331" s="102" t="s">
        <v>1461</v>
      </c>
      <c r="E331" s="102"/>
      <c r="F331" s="102" t="s">
        <v>1107</v>
      </c>
      <c r="G331" s="102" t="s">
        <v>8939</v>
      </c>
      <c r="H331" s="102" t="s">
        <v>8940</v>
      </c>
      <c r="I331" s="102" t="s">
        <v>5516</v>
      </c>
      <c r="J331" s="102" t="s">
        <v>9075</v>
      </c>
      <c r="K331" s="102" t="s">
        <v>9075</v>
      </c>
      <c r="L331" s="92">
        <v>729.03</v>
      </c>
    </row>
    <row r="332" spans="1:12" x14ac:dyDescent="0.2">
      <c r="A332" s="123"/>
      <c r="B332" s="102" t="s">
        <v>500</v>
      </c>
      <c r="C332" s="103">
        <v>45899</v>
      </c>
      <c r="D332" s="102" t="s">
        <v>1675</v>
      </c>
      <c r="E332" s="102"/>
      <c r="F332" s="102" t="s">
        <v>1484</v>
      </c>
      <c r="G332" s="102" t="s">
        <v>8939</v>
      </c>
      <c r="H332" s="102" t="s">
        <v>8940</v>
      </c>
      <c r="I332" s="102" t="s">
        <v>6083</v>
      </c>
      <c r="J332" s="102" t="s">
        <v>9138</v>
      </c>
      <c r="K332" s="102" t="s">
        <v>9138</v>
      </c>
      <c r="L332" s="92">
        <v>159.91999999999999</v>
      </c>
    </row>
    <row r="333" spans="1:12" x14ac:dyDescent="0.2">
      <c r="A333" s="123"/>
      <c r="B333" s="102" t="s">
        <v>500</v>
      </c>
      <c r="C333" s="103">
        <v>45899</v>
      </c>
      <c r="D333" s="102" t="s">
        <v>1816</v>
      </c>
      <c r="E333" s="102"/>
      <c r="F333" s="102" t="s">
        <v>1722</v>
      </c>
      <c r="G333" s="102" t="s">
        <v>8939</v>
      </c>
      <c r="H333" s="102" t="s">
        <v>8940</v>
      </c>
      <c r="I333" s="102" t="s">
        <v>6768</v>
      </c>
      <c r="J333" s="102" t="s">
        <v>9142</v>
      </c>
      <c r="K333" s="102" t="s">
        <v>9142</v>
      </c>
      <c r="L333" s="92">
        <v>600</v>
      </c>
    </row>
    <row r="334" spans="1:12" x14ac:dyDescent="0.2">
      <c r="A334" s="123"/>
      <c r="B334" s="102" t="s">
        <v>500</v>
      </c>
      <c r="C334" s="103">
        <v>45899</v>
      </c>
      <c r="D334" s="102" t="s">
        <v>1814</v>
      </c>
      <c r="E334" s="102"/>
      <c r="F334" s="102" t="s">
        <v>596</v>
      </c>
      <c r="G334" s="102" t="s">
        <v>8939</v>
      </c>
      <c r="H334" s="102" t="s">
        <v>8940</v>
      </c>
      <c r="I334" s="102" t="s">
        <v>6745</v>
      </c>
      <c r="J334" s="102" t="s">
        <v>9217</v>
      </c>
      <c r="K334" s="102" t="s">
        <v>9217</v>
      </c>
      <c r="L334" s="92">
        <v>36169.699999999997</v>
      </c>
    </row>
    <row r="335" spans="1:12" x14ac:dyDescent="0.2">
      <c r="A335" s="123"/>
      <c r="B335" s="102" t="s">
        <v>500</v>
      </c>
      <c r="C335" s="103">
        <v>45899</v>
      </c>
      <c r="D335" s="102" t="s">
        <v>1929</v>
      </c>
      <c r="E335" s="102"/>
      <c r="F335" s="102" t="s">
        <v>1928</v>
      </c>
      <c r="G335" s="102" t="s">
        <v>8939</v>
      </c>
      <c r="H335" s="102" t="s">
        <v>8940</v>
      </c>
      <c r="I335" s="102" t="s">
        <v>5747</v>
      </c>
      <c r="J335" s="102" t="s">
        <v>9210</v>
      </c>
      <c r="K335" s="102" t="s">
        <v>9210</v>
      </c>
      <c r="L335" s="92">
        <v>1273.8</v>
      </c>
    </row>
    <row r="336" spans="1:12" x14ac:dyDescent="0.2">
      <c r="A336" s="123"/>
      <c r="B336" s="102" t="s">
        <v>500</v>
      </c>
      <c r="C336" s="103">
        <v>45899</v>
      </c>
      <c r="D336" s="102" t="s">
        <v>1407</v>
      </c>
      <c r="E336" s="102"/>
      <c r="F336" s="102" t="s">
        <v>587</v>
      </c>
      <c r="G336" s="102" t="s">
        <v>8939</v>
      </c>
      <c r="H336" s="102" t="s">
        <v>8940</v>
      </c>
      <c r="I336" s="102" t="s">
        <v>5354</v>
      </c>
      <c r="J336" s="102" t="s">
        <v>9147</v>
      </c>
      <c r="K336" s="102" t="s">
        <v>9147</v>
      </c>
      <c r="L336" s="92">
        <v>410.37</v>
      </c>
    </row>
    <row r="337" spans="1:12" x14ac:dyDescent="0.2">
      <c r="A337" s="123"/>
      <c r="B337" s="102" t="s">
        <v>500</v>
      </c>
      <c r="C337" s="103">
        <v>45899</v>
      </c>
      <c r="D337" s="102" t="s">
        <v>1971</v>
      </c>
      <c r="E337" s="102"/>
      <c r="F337" s="102" t="s">
        <v>1972</v>
      </c>
      <c r="G337" s="102" t="s">
        <v>8939</v>
      </c>
      <c r="H337" s="102" t="s">
        <v>8940</v>
      </c>
      <c r="I337" s="102" t="s">
        <v>6276</v>
      </c>
      <c r="J337" s="102" t="s">
        <v>9244</v>
      </c>
      <c r="K337" s="102" t="s">
        <v>9244</v>
      </c>
      <c r="L337" s="92">
        <v>21111.63</v>
      </c>
    </row>
    <row r="338" spans="1:12" x14ac:dyDescent="0.2">
      <c r="A338" s="123"/>
      <c r="B338" s="102" t="s">
        <v>500</v>
      </c>
      <c r="C338" s="103">
        <v>45899</v>
      </c>
      <c r="D338" s="102" t="s">
        <v>1746</v>
      </c>
      <c r="E338" s="102"/>
      <c r="F338" s="102" t="s">
        <v>1743</v>
      </c>
      <c r="G338" s="102" t="s">
        <v>8939</v>
      </c>
      <c r="H338" s="102" t="s">
        <v>8940</v>
      </c>
      <c r="I338" s="102" t="s">
        <v>6392</v>
      </c>
      <c r="J338" s="102" t="s">
        <v>9195</v>
      </c>
      <c r="K338" s="102" t="s">
        <v>9195</v>
      </c>
      <c r="L338" s="92">
        <v>893</v>
      </c>
    </row>
    <row r="339" spans="1:12" x14ac:dyDescent="0.2">
      <c r="A339" s="123"/>
      <c r="B339" s="102" t="s">
        <v>500</v>
      </c>
      <c r="C339" s="103">
        <v>45899</v>
      </c>
      <c r="D339" s="102" t="s">
        <v>1856</v>
      </c>
      <c r="E339" s="102"/>
      <c r="F339" s="102" t="s">
        <v>1111</v>
      </c>
      <c r="G339" s="102" t="s">
        <v>8939</v>
      </c>
      <c r="H339" s="102" t="s">
        <v>8940</v>
      </c>
      <c r="I339" s="102" t="s">
        <v>6793</v>
      </c>
      <c r="J339" s="102" t="s">
        <v>9116</v>
      </c>
      <c r="K339" s="102" t="s">
        <v>9116</v>
      </c>
      <c r="L339" s="92">
        <v>686.03</v>
      </c>
    </row>
    <row r="340" spans="1:12" x14ac:dyDescent="0.2">
      <c r="A340" s="123"/>
      <c r="B340" s="102" t="s">
        <v>500</v>
      </c>
      <c r="C340" s="103">
        <v>45899</v>
      </c>
      <c r="D340" s="102" t="s">
        <v>1328</v>
      </c>
      <c r="E340" s="102"/>
      <c r="F340" s="102" t="s">
        <v>1327</v>
      </c>
      <c r="G340" s="102" t="s">
        <v>8939</v>
      </c>
      <c r="H340" s="102" t="s">
        <v>8940</v>
      </c>
      <c r="I340" s="102" t="s">
        <v>5118</v>
      </c>
      <c r="J340" s="102" t="s">
        <v>9200</v>
      </c>
      <c r="K340" s="102" t="s">
        <v>9200</v>
      </c>
      <c r="L340" s="92">
        <v>933.4</v>
      </c>
    </row>
    <row r="341" spans="1:12" x14ac:dyDescent="0.2">
      <c r="A341" s="123"/>
      <c r="B341" s="102" t="s">
        <v>500</v>
      </c>
      <c r="C341" s="103">
        <v>45899</v>
      </c>
      <c r="D341" s="102" t="s">
        <v>1617</v>
      </c>
      <c r="E341" s="102"/>
      <c r="F341" s="102" t="s">
        <v>687</v>
      </c>
      <c r="G341" s="102" t="s">
        <v>8939</v>
      </c>
      <c r="H341" s="102" t="s">
        <v>8940</v>
      </c>
      <c r="I341" s="102" t="s">
        <v>5945</v>
      </c>
      <c r="J341" s="102" t="s">
        <v>9096</v>
      </c>
      <c r="K341" s="102" t="s">
        <v>9096</v>
      </c>
      <c r="L341" s="92">
        <v>5.58</v>
      </c>
    </row>
    <row r="342" spans="1:12" x14ac:dyDescent="0.2">
      <c r="A342" s="123"/>
      <c r="B342" s="102" t="s">
        <v>500</v>
      </c>
      <c r="C342" s="103">
        <v>45899</v>
      </c>
      <c r="D342" s="102" t="s">
        <v>1650</v>
      </c>
      <c r="E342" s="102"/>
      <c r="F342" s="102" t="s">
        <v>680</v>
      </c>
      <c r="G342" s="102" t="s">
        <v>8939</v>
      </c>
      <c r="H342" s="102" t="s">
        <v>8940</v>
      </c>
      <c r="I342" s="102" t="s">
        <v>6016</v>
      </c>
      <c r="J342" s="102" t="s">
        <v>9145</v>
      </c>
      <c r="K342" s="102" t="s">
        <v>9145</v>
      </c>
      <c r="L342" s="92">
        <v>1920.14</v>
      </c>
    </row>
    <row r="343" spans="1:12" x14ac:dyDescent="0.2">
      <c r="A343" s="123"/>
      <c r="B343" s="102" t="s">
        <v>500</v>
      </c>
      <c r="C343" s="103">
        <v>45899</v>
      </c>
      <c r="D343" s="102" t="s">
        <v>1471</v>
      </c>
      <c r="E343" s="102"/>
      <c r="F343" s="102" t="s">
        <v>1327</v>
      </c>
      <c r="G343" s="102" t="s">
        <v>8939</v>
      </c>
      <c r="H343" s="102" t="s">
        <v>8940</v>
      </c>
      <c r="I343" s="102" t="s">
        <v>5564</v>
      </c>
      <c r="J343" s="102" t="s">
        <v>9200</v>
      </c>
      <c r="K343" s="102" t="s">
        <v>9200</v>
      </c>
      <c r="L343" s="92">
        <v>25299.78</v>
      </c>
    </row>
    <row r="344" spans="1:12" x14ac:dyDescent="0.2">
      <c r="A344" s="123"/>
      <c r="B344" s="102" t="s">
        <v>500</v>
      </c>
      <c r="C344" s="103">
        <v>45899</v>
      </c>
      <c r="D344" s="102" t="s">
        <v>1428</v>
      </c>
      <c r="E344" s="102"/>
      <c r="F344" s="102" t="s">
        <v>1429</v>
      </c>
      <c r="G344" s="102" t="s">
        <v>8939</v>
      </c>
      <c r="H344" s="102" t="s">
        <v>8940</v>
      </c>
      <c r="I344" s="102" t="s">
        <v>5415</v>
      </c>
      <c r="J344" s="102" t="s">
        <v>9222</v>
      </c>
      <c r="K344" s="102" t="s">
        <v>9222</v>
      </c>
      <c r="L344" s="92">
        <v>8.14</v>
      </c>
    </row>
    <row r="345" spans="1:12" x14ac:dyDescent="0.2">
      <c r="A345" s="123"/>
      <c r="B345" s="102" t="s">
        <v>500</v>
      </c>
      <c r="C345" s="103">
        <v>45899</v>
      </c>
      <c r="D345" s="102" t="s">
        <v>1852</v>
      </c>
      <c r="E345" s="102"/>
      <c r="F345" s="102" t="s">
        <v>1853</v>
      </c>
      <c r="G345" s="102" t="s">
        <v>8939</v>
      </c>
      <c r="H345" s="102" t="s">
        <v>8940</v>
      </c>
      <c r="I345" s="102" t="s">
        <v>9245</v>
      </c>
      <c r="J345" s="102" t="s">
        <v>9246</v>
      </c>
      <c r="K345" s="102" t="s">
        <v>9246</v>
      </c>
      <c r="L345" s="92">
        <v>783.92</v>
      </c>
    </row>
    <row r="346" spans="1:12" x14ac:dyDescent="0.2">
      <c r="A346" s="123"/>
      <c r="B346" s="102" t="s">
        <v>500</v>
      </c>
      <c r="C346" s="103">
        <v>45899</v>
      </c>
      <c r="D346" s="102" t="s">
        <v>1398</v>
      </c>
      <c r="E346" s="102"/>
      <c r="F346" s="102" t="s">
        <v>1189</v>
      </c>
      <c r="G346" s="102" t="s">
        <v>8939</v>
      </c>
      <c r="H346" s="102" t="s">
        <v>8940</v>
      </c>
      <c r="I346" s="102" t="s">
        <v>5334</v>
      </c>
      <c r="J346" s="102" t="s">
        <v>9082</v>
      </c>
      <c r="K346" s="102" t="s">
        <v>9082</v>
      </c>
      <c r="L346" s="92">
        <v>265</v>
      </c>
    </row>
    <row r="347" spans="1:12" x14ac:dyDescent="0.2">
      <c r="A347" s="123"/>
      <c r="B347" s="102" t="s">
        <v>500</v>
      </c>
      <c r="C347" s="103">
        <v>45899</v>
      </c>
      <c r="D347" s="102" t="s">
        <v>1941</v>
      </c>
      <c r="E347" s="102"/>
      <c r="F347" s="102" t="s">
        <v>1940</v>
      </c>
      <c r="G347" s="102" t="s">
        <v>8939</v>
      </c>
      <c r="H347" s="102" t="s">
        <v>8940</v>
      </c>
      <c r="I347" s="102" t="s">
        <v>6115</v>
      </c>
      <c r="J347" s="102" t="s">
        <v>9178</v>
      </c>
      <c r="K347" s="102" t="s">
        <v>9178</v>
      </c>
      <c r="L347" s="92">
        <v>178.24</v>
      </c>
    </row>
    <row r="348" spans="1:12" x14ac:dyDescent="0.2">
      <c r="A348" s="123"/>
      <c r="B348" s="102" t="s">
        <v>500</v>
      </c>
      <c r="C348" s="103">
        <v>45899</v>
      </c>
      <c r="D348" s="102" t="s">
        <v>1804</v>
      </c>
      <c r="E348" s="102"/>
      <c r="F348" s="102" t="s">
        <v>1429</v>
      </c>
      <c r="G348" s="102" t="s">
        <v>8939</v>
      </c>
      <c r="H348" s="102" t="s">
        <v>8940</v>
      </c>
      <c r="I348" s="102" t="s">
        <v>6689</v>
      </c>
      <c r="J348" s="102" t="s">
        <v>9222</v>
      </c>
      <c r="K348" s="102" t="s">
        <v>9222</v>
      </c>
      <c r="L348" s="92">
        <v>739.96</v>
      </c>
    </row>
    <row r="349" spans="1:12" x14ac:dyDescent="0.2">
      <c r="A349" s="123"/>
      <c r="B349" s="102" t="s">
        <v>500</v>
      </c>
      <c r="C349" s="103">
        <v>45899</v>
      </c>
      <c r="D349" s="102" t="s">
        <v>1936</v>
      </c>
      <c r="E349" s="102"/>
      <c r="F349" s="102" t="s">
        <v>1270</v>
      </c>
      <c r="G349" s="102" t="s">
        <v>8939</v>
      </c>
      <c r="H349" s="102" t="s">
        <v>8940</v>
      </c>
      <c r="I349" s="102" t="s">
        <v>5813</v>
      </c>
      <c r="J349" s="102" t="s">
        <v>9109</v>
      </c>
      <c r="K349" s="102" t="s">
        <v>9109</v>
      </c>
      <c r="L349" s="92">
        <v>510.14</v>
      </c>
    </row>
    <row r="350" spans="1:12" x14ac:dyDescent="0.2">
      <c r="A350" s="123"/>
      <c r="B350" s="102" t="s">
        <v>500</v>
      </c>
      <c r="C350" s="103">
        <v>45899</v>
      </c>
      <c r="D350" s="102" t="s">
        <v>1875</v>
      </c>
      <c r="E350" s="102"/>
      <c r="F350" s="102" t="s">
        <v>1876</v>
      </c>
      <c r="G350" s="102" t="s">
        <v>8939</v>
      </c>
      <c r="H350" s="102" t="s">
        <v>8940</v>
      </c>
      <c r="I350" s="102" t="s">
        <v>5061</v>
      </c>
      <c r="J350" s="102" t="s">
        <v>9206</v>
      </c>
      <c r="K350" s="102" t="s">
        <v>9206</v>
      </c>
      <c r="L350" s="92">
        <v>265.72000000000003</v>
      </c>
    </row>
    <row r="351" spans="1:12" x14ac:dyDescent="0.2">
      <c r="A351" s="123"/>
      <c r="B351" s="102" t="s">
        <v>500</v>
      </c>
      <c r="C351" s="103">
        <v>45899</v>
      </c>
      <c r="D351" s="102" t="s">
        <v>1817</v>
      </c>
      <c r="E351" s="102"/>
      <c r="F351" s="102" t="s">
        <v>1722</v>
      </c>
      <c r="G351" s="102" t="s">
        <v>8939</v>
      </c>
      <c r="H351" s="102" t="s">
        <v>8940</v>
      </c>
      <c r="I351" s="102" t="s">
        <v>6769</v>
      </c>
      <c r="J351" s="102" t="s">
        <v>9142</v>
      </c>
      <c r="K351" s="102" t="s">
        <v>9142</v>
      </c>
      <c r="L351" s="92">
        <v>50.08</v>
      </c>
    </row>
    <row r="352" spans="1:12" x14ac:dyDescent="0.2">
      <c r="A352" s="123"/>
      <c r="B352" s="102" t="s">
        <v>500</v>
      </c>
      <c r="C352" s="103">
        <v>45899</v>
      </c>
      <c r="D352" s="102" t="s">
        <v>1766</v>
      </c>
      <c r="E352" s="102"/>
      <c r="F352" s="102" t="s">
        <v>664</v>
      </c>
      <c r="G352" s="102" t="s">
        <v>8939</v>
      </c>
      <c r="H352" s="102" t="s">
        <v>8940</v>
      </c>
      <c r="I352" s="102" t="s">
        <v>6462</v>
      </c>
      <c r="J352" s="102" t="s">
        <v>9103</v>
      </c>
      <c r="K352" s="102" t="s">
        <v>9103</v>
      </c>
      <c r="L352" s="92">
        <v>35.51</v>
      </c>
    </row>
    <row r="353" spans="1:12" x14ac:dyDescent="0.2">
      <c r="A353" s="123"/>
      <c r="B353" s="102" t="s">
        <v>500</v>
      </c>
      <c r="C353" s="103">
        <v>45899</v>
      </c>
      <c r="D353" s="102" t="s">
        <v>1674</v>
      </c>
      <c r="E353" s="102"/>
      <c r="F353" s="102" t="s">
        <v>1484</v>
      </c>
      <c r="G353" s="102" t="s">
        <v>8939</v>
      </c>
      <c r="H353" s="102" t="s">
        <v>8940</v>
      </c>
      <c r="I353" s="102" t="s">
        <v>6081</v>
      </c>
      <c r="J353" s="102" t="s">
        <v>9138</v>
      </c>
      <c r="K353" s="102" t="s">
        <v>9138</v>
      </c>
      <c r="L353" s="92">
        <v>672.91</v>
      </c>
    </row>
    <row r="354" spans="1:12" x14ac:dyDescent="0.2">
      <c r="A354" s="123"/>
      <c r="B354" s="102" t="s">
        <v>500</v>
      </c>
      <c r="C354" s="103">
        <v>45899</v>
      </c>
      <c r="D354" s="102" t="s">
        <v>1517</v>
      </c>
      <c r="E354" s="102"/>
      <c r="F354" s="102" t="s">
        <v>1513</v>
      </c>
      <c r="G354" s="102" t="s">
        <v>8939</v>
      </c>
      <c r="H354" s="102" t="s">
        <v>8940</v>
      </c>
      <c r="I354" s="102" t="s">
        <v>5702</v>
      </c>
      <c r="J354" s="102" t="s">
        <v>9191</v>
      </c>
      <c r="K354" s="102" t="s">
        <v>9191</v>
      </c>
      <c r="L354" s="92">
        <v>30.95</v>
      </c>
    </row>
    <row r="355" spans="1:12" x14ac:dyDescent="0.2">
      <c r="A355" s="123"/>
      <c r="B355" s="102" t="s">
        <v>500</v>
      </c>
      <c r="C355" s="103">
        <v>45899</v>
      </c>
      <c r="D355" s="102" t="s">
        <v>1415</v>
      </c>
      <c r="E355" s="102"/>
      <c r="F355" s="102" t="s">
        <v>1376</v>
      </c>
      <c r="G355" s="102" t="s">
        <v>8939</v>
      </c>
      <c r="H355" s="102" t="s">
        <v>8940</v>
      </c>
      <c r="I355" s="102" t="s">
        <v>5369</v>
      </c>
      <c r="J355" s="102" t="s">
        <v>9176</v>
      </c>
      <c r="K355" s="102" t="s">
        <v>9176</v>
      </c>
      <c r="L355" s="92">
        <v>1639.76</v>
      </c>
    </row>
    <row r="356" spans="1:12" x14ac:dyDescent="0.2">
      <c r="A356" s="123"/>
      <c r="B356" s="102" t="s">
        <v>500</v>
      </c>
      <c r="C356" s="103">
        <v>45899</v>
      </c>
      <c r="D356" s="102" t="s">
        <v>1784</v>
      </c>
      <c r="E356" s="102"/>
      <c r="F356" s="102" t="s">
        <v>1111</v>
      </c>
      <c r="G356" s="102" t="s">
        <v>8939</v>
      </c>
      <c r="H356" s="102" t="s">
        <v>8940</v>
      </c>
      <c r="I356" s="102" t="s">
        <v>6625</v>
      </c>
      <c r="J356" s="102" t="s">
        <v>9116</v>
      </c>
      <c r="K356" s="102" t="s">
        <v>9116</v>
      </c>
      <c r="L356" s="92">
        <v>44.2</v>
      </c>
    </row>
    <row r="357" spans="1:12" x14ac:dyDescent="0.2">
      <c r="A357" s="123"/>
      <c r="B357" s="102" t="s">
        <v>500</v>
      </c>
      <c r="C357" s="103">
        <v>45899</v>
      </c>
      <c r="D357" s="102" t="s">
        <v>1892</v>
      </c>
      <c r="E357" s="102"/>
      <c r="F357" s="102" t="s">
        <v>606</v>
      </c>
      <c r="G357" s="102" t="s">
        <v>8939</v>
      </c>
      <c r="H357" s="102" t="s">
        <v>8940</v>
      </c>
      <c r="I357" s="102" t="s">
        <v>5140</v>
      </c>
      <c r="J357" s="102" t="s">
        <v>9163</v>
      </c>
      <c r="K357" s="102" t="s">
        <v>9163</v>
      </c>
      <c r="L357" s="92">
        <v>1716.66</v>
      </c>
    </row>
    <row r="358" spans="1:12" x14ac:dyDescent="0.2">
      <c r="A358" s="123"/>
      <c r="B358" s="102" t="s">
        <v>500</v>
      </c>
      <c r="C358" s="103">
        <v>45899</v>
      </c>
      <c r="D358" s="102" t="s">
        <v>1458</v>
      </c>
      <c r="E358" s="102"/>
      <c r="F358" s="102" t="s">
        <v>1459</v>
      </c>
      <c r="G358" s="102" t="s">
        <v>8939</v>
      </c>
      <c r="H358" s="102" t="s">
        <v>8940</v>
      </c>
      <c r="I358" s="102" t="s">
        <v>5512</v>
      </c>
      <c r="J358" s="102" t="s">
        <v>9247</v>
      </c>
      <c r="K358" s="102" t="s">
        <v>9247</v>
      </c>
      <c r="L358" s="92">
        <v>330.3</v>
      </c>
    </row>
    <row r="359" spans="1:12" x14ac:dyDescent="0.2">
      <c r="A359" s="123"/>
      <c r="B359" s="102" t="s">
        <v>500</v>
      </c>
      <c r="C359" s="103">
        <v>45899</v>
      </c>
      <c r="D359" s="102" t="s">
        <v>1556</v>
      </c>
      <c r="E359" s="102"/>
      <c r="F359" s="102" t="s">
        <v>1557</v>
      </c>
      <c r="G359" s="102" t="s">
        <v>8939</v>
      </c>
      <c r="H359" s="102" t="s">
        <v>8940</v>
      </c>
      <c r="I359" s="102" t="s">
        <v>5809</v>
      </c>
      <c r="J359" s="102" t="s">
        <v>9165</v>
      </c>
      <c r="K359" s="102" t="s">
        <v>9165</v>
      </c>
      <c r="L359" s="92">
        <v>1325.37</v>
      </c>
    </row>
    <row r="360" spans="1:12" x14ac:dyDescent="0.2">
      <c r="A360" s="123"/>
      <c r="B360" s="102" t="s">
        <v>500</v>
      </c>
      <c r="C360" s="103">
        <v>45899</v>
      </c>
      <c r="D360" s="102" t="s">
        <v>1375</v>
      </c>
      <c r="E360" s="102"/>
      <c r="F360" s="102" t="s">
        <v>1376</v>
      </c>
      <c r="G360" s="102" t="s">
        <v>8939</v>
      </c>
      <c r="H360" s="102" t="s">
        <v>8940</v>
      </c>
      <c r="I360" s="102" t="s">
        <v>5278</v>
      </c>
      <c r="J360" s="102" t="s">
        <v>9176</v>
      </c>
      <c r="K360" s="102" t="s">
        <v>9176</v>
      </c>
      <c r="L360" s="92">
        <v>3545.19</v>
      </c>
    </row>
    <row r="361" spans="1:12" x14ac:dyDescent="0.2">
      <c r="A361" s="123"/>
      <c r="B361" s="102" t="s">
        <v>500</v>
      </c>
      <c r="C361" s="103">
        <v>45899</v>
      </c>
      <c r="D361" s="102" t="s">
        <v>1335</v>
      </c>
      <c r="E361" s="102"/>
      <c r="F361" s="102" t="s">
        <v>576</v>
      </c>
      <c r="G361" s="102" t="s">
        <v>8939</v>
      </c>
      <c r="H361" s="102" t="s">
        <v>8940</v>
      </c>
      <c r="I361" s="102" t="s">
        <v>5154</v>
      </c>
      <c r="J361" s="102" t="s">
        <v>9248</v>
      </c>
      <c r="K361" s="102" t="s">
        <v>9248</v>
      </c>
      <c r="L361" s="92">
        <v>462.6</v>
      </c>
    </row>
    <row r="362" spans="1:12" x14ac:dyDescent="0.2">
      <c r="A362" s="123"/>
      <c r="B362" s="102" t="s">
        <v>500</v>
      </c>
      <c r="C362" s="103">
        <v>45899</v>
      </c>
      <c r="D362" s="102" t="s">
        <v>1747</v>
      </c>
      <c r="E362" s="102"/>
      <c r="F362" s="102" t="s">
        <v>1656</v>
      </c>
      <c r="G362" s="102" t="s">
        <v>8939</v>
      </c>
      <c r="H362" s="102" t="s">
        <v>8940</v>
      </c>
      <c r="I362" s="102" t="s">
        <v>6403</v>
      </c>
      <c r="J362" s="102" t="s">
        <v>9223</v>
      </c>
      <c r="K362" s="102" t="s">
        <v>9223</v>
      </c>
      <c r="L362" s="92">
        <v>44172.3</v>
      </c>
    </row>
    <row r="363" spans="1:12" x14ac:dyDescent="0.2">
      <c r="A363" s="123"/>
      <c r="B363" s="102" t="s">
        <v>500</v>
      </c>
      <c r="C363" s="103">
        <v>45899</v>
      </c>
      <c r="D363" s="102" t="s">
        <v>1791</v>
      </c>
      <c r="E363" s="102"/>
      <c r="F363" s="102" t="s">
        <v>1790</v>
      </c>
      <c r="G363" s="102" t="s">
        <v>8939</v>
      </c>
      <c r="H363" s="102" t="s">
        <v>8940</v>
      </c>
      <c r="I363" s="102" t="s">
        <v>6635</v>
      </c>
      <c r="J363" s="102" t="s">
        <v>9207</v>
      </c>
      <c r="K363" s="102" t="s">
        <v>9207</v>
      </c>
      <c r="L363" s="92">
        <v>2682.47</v>
      </c>
    </row>
    <row r="364" spans="1:12" x14ac:dyDescent="0.2">
      <c r="A364" s="123"/>
      <c r="B364" s="102" t="s">
        <v>500</v>
      </c>
      <c r="C364" s="103">
        <v>45899</v>
      </c>
      <c r="D364" s="102" t="s">
        <v>1782</v>
      </c>
      <c r="E364" s="102"/>
      <c r="F364" s="102" t="s">
        <v>1111</v>
      </c>
      <c r="G364" s="102" t="s">
        <v>8939</v>
      </c>
      <c r="H364" s="102" t="s">
        <v>8940</v>
      </c>
      <c r="I364" s="102" t="s">
        <v>6622</v>
      </c>
      <c r="J364" s="102" t="s">
        <v>9116</v>
      </c>
      <c r="K364" s="102" t="s">
        <v>9116</v>
      </c>
      <c r="L364" s="92">
        <v>1531.32</v>
      </c>
    </row>
    <row r="365" spans="1:12" x14ac:dyDescent="0.2">
      <c r="A365" s="123"/>
      <c r="B365" s="102" t="s">
        <v>500</v>
      </c>
      <c r="C365" s="103">
        <v>45899</v>
      </c>
      <c r="D365" s="102" t="s">
        <v>1700</v>
      </c>
      <c r="E365" s="102"/>
      <c r="F365" s="102" t="s">
        <v>670</v>
      </c>
      <c r="G365" s="102" t="s">
        <v>8939</v>
      </c>
      <c r="H365" s="102" t="s">
        <v>8940</v>
      </c>
      <c r="I365" s="102" t="s">
        <v>6165</v>
      </c>
      <c r="J365" s="102" t="s">
        <v>9059</v>
      </c>
      <c r="K365" s="102" t="s">
        <v>9059</v>
      </c>
      <c r="L365" s="92">
        <v>6602.57</v>
      </c>
    </row>
    <row r="366" spans="1:12" x14ac:dyDescent="0.2">
      <c r="A366" s="123"/>
      <c r="B366" s="102" t="s">
        <v>500</v>
      </c>
      <c r="C366" s="103">
        <v>45899</v>
      </c>
      <c r="D366" s="102" t="s">
        <v>1329</v>
      </c>
      <c r="E366" s="102"/>
      <c r="F366" s="102" t="s">
        <v>1330</v>
      </c>
      <c r="G366" s="102" t="s">
        <v>8939</v>
      </c>
      <c r="H366" s="102" t="s">
        <v>8940</v>
      </c>
      <c r="I366" s="102" t="s">
        <v>5120</v>
      </c>
      <c r="J366" s="102" t="s">
        <v>9249</v>
      </c>
      <c r="K366" s="102" t="s">
        <v>9249</v>
      </c>
      <c r="L366" s="92">
        <v>4.66</v>
      </c>
    </row>
    <row r="367" spans="1:12" x14ac:dyDescent="0.2">
      <c r="A367" s="123"/>
      <c r="B367" s="102" t="s">
        <v>500</v>
      </c>
      <c r="C367" s="103">
        <v>45899</v>
      </c>
      <c r="D367" s="102" t="s">
        <v>1589</v>
      </c>
      <c r="E367" s="102"/>
      <c r="F367" s="102" t="s">
        <v>1189</v>
      </c>
      <c r="G367" s="102" t="s">
        <v>8939</v>
      </c>
      <c r="H367" s="102" t="s">
        <v>8940</v>
      </c>
      <c r="I367" s="102" t="s">
        <v>5885</v>
      </c>
      <c r="J367" s="102" t="s">
        <v>9082</v>
      </c>
      <c r="K367" s="102" t="s">
        <v>9082</v>
      </c>
      <c r="L367" s="92">
        <v>85.63</v>
      </c>
    </row>
    <row r="368" spans="1:12" x14ac:dyDescent="0.2">
      <c r="A368" s="123"/>
      <c r="B368" s="102" t="s">
        <v>500</v>
      </c>
      <c r="C368" s="103">
        <v>45899</v>
      </c>
      <c r="D368" s="102" t="s">
        <v>1848</v>
      </c>
      <c r="E368" s="102"/>
      <c r="F368" s="102" t="s">
        <v>592</v>
      </c>
      <c r="G368" s="102" t="s">
        <v>8939</v>
      </c>
      <c r="H368" s="102" t="s">
        <v>8940</v>
      </c>
      <c r="I368" s="102" t="s">
        <v>9250</v>
      </c>
      <c r="J368" s="102" t="s">
        <v>9062</v>
      </c>
      <c r="K368" s="102" t="s">
        <v>9062</v>
      </c>
      <c r="L368" s="92">
        <v>24852.83</v>
      </c>
    </row>
    <row r="369" spans="1:12" x14ac:dyDescent="0.2">
      <c r="A369" s="123"/>
      <c r="B369" s="102" t="s">
        <v>500</v>
      </c>
      <c r="C369" s="103">
        <v>45899</v>
      </c>
      <c r="D369" s="102" t="s">
        <v>1366</v>
      </c>
      <c r="E369" s="102"/>
      <c r="F369" s="102" t="s">
        <v>1364</v>
      </c>
      <c r="G369" s="102" t="s">
        <v>8939</v>
      </c>
      <c r="H369" s="102" t="s">
        <v>8940</v>
      </c>
      <c r="I369" s="102" t="s">
        <v>5237</v>
      </c>
      <c r="J369" s="102" t="s">
        <v>9149</v>
      </c>
      <c r="K369" s="102" t="s">
        <v>9149</v>
      </c>
      <c r="L369" s="92">
        <v>6010.72</v>
      </c>
    </row>
    <row r="370" spans="1:12" x14ac:dyDescent="0.2">
      <c r="A370" s="123"/>
      <c r="B370" s="102" t="s">
        <v>500</v>
      </c>
      <c r="C370" s="103">
        <v>45899</v>
      </c>
      <c r="D370" s="102" t="s">
        <v>1789</v>
      </c>
      <c r="E370" s="102"/>
      <c r="F370" s="102" t="s">
        <v>1790</v>
      </c>
      <c r="G370" s="102" t="s">
        <v>8939</v>
      </c>
      <c r="H370" s="102" t="s">
        <v>8940</v>
      </c>
      <c r="I370" s="102" t="s">
        <v>6632</v>
      </c>
      <c r="J370" s="102" t="s">
        <v>9207</v>
      </c>
      <c r="K370" s="102" t="s">
        <v>9207</v>
      </c>
      <c r="L370" s="92">
        <v>1388.39</v>
      </c>
    </row>
    <row r="371" spans="1:12" x14ac:dyDescent="0.2">
      <c r="A371" s="123"/>
      <c r="B371" s="102" t="s">
        <v>500</v>
      </c>
      <c r="C371" s="103">
        <v>45899</v>
      </c>
      <c r="D371" s="102" t="s">
        <v>1586</v>
      </c>
      <c r="E371" s="102"/>
      <c r="F371" s="102" t="s">
        <v>1584</v>
      </c>
      <c r="G371" s="102" t="s">
        <v>8939</v>
      </c>
      <c r="H371" s="102" t="s">
        <v>8940</v>
      </c>
      <c r="I371" s="102" t="s">
        <v>5880</v>
      </c>
      <c r="J371" s="102" t="s">
        <v>9154</v>
      </c>
      <c r="K371" s="102" t="s">
        <v>9154</v>
      </c>
      <c r="L371" s="92">
        <v>12.11</v>
      </c>
    </row>
    <row r="372" spans="1:12" x14ac:dyDescent="0.2">
      <c r="A372" s="123"/>
      <c r="B372" s="102" t="s">
        <v>500</v>
      </c>
      <c r="C372" s="103">
        <v>45899</v>
      </c>
      <c r="D372" s="102" t="s">
        <v>1704</v>
      </c>
      <c r="E372" s="102"/>
      <c r="F372" s="102" t="s">
        <v>670</v>
      </c>
      <c r="G372" s="102" t="s">
        <v>8939</v>
      </c>
      <c r="H372" s="102" t="s">
        <v>8940</v>
      </c>
      <c r="I372" s="102" t="s">
        <v>6175</v>
      </c>
      <c r="J372" s="102" t="s">
        <v>9059</v>
      </c>
      <c r="K372" s="102" t="s">
        <v>9059</v>
      </c>
      <c r="L372" s="92">
        <v>175.35</v>
      </c>
    </row>
    <row r="373" spans="1:12" x14ac:dyDescent="0.2">
      <c r="A373" s="123"/>
      <c r="B373" s="102" t="s">
        <v>500</v>
      </c>
      <c r="C373" s="103">
        <v>45899</v>
      </c>
      <c r="D373" s="102" t="s">
        <v>1635</v>
      </c>
      <c r="E373" s="102"/>
      <c r="F373" s="102" t="s">
        <v>1283</v>
      </c>
      <c r="G373" s="102" t="s">
        <v>8939</v>
      </c>
      <c r="H373" s="102" t="s">
        <v>8940</v>
      </c>
      <c r="I373" s="102" t="s">
        <v>5989</v>
      </c>
      <c r="J373" s="102" t="s">
        <v>9129</v>
      </c>
      <c r="K373" s="102" t="s">
        <v>9129</v>
      </c>
      <c r="L373" s="92">
        <v>73.319999999999993</v>
      </c>
    </row>
    <row r="374" spans="1:12" x14ac:dyDescent="0.2">
      <c r="A374" s="123"/>
      <c r="B374" s="102" t="s">
        <v>500</v>
      </c>
      <c r="C374" s="103">
        <v>45899</v>
      </c>
      <c r="D374" s="102" t="s">
        <v>1562</v>
      </c>
      <c r="E374" s="102"/>
      <c r="F374" s="102" t="s">
        <v>1560</v>
      </c>
      <c r="G374" s="102" t="s">
        <v>8939</v>
      </c>
      <c r="H374" s="102" t="s">
        <v>8940</v>
      </c>
      <c r="I374" s="102" t="s">
        <v>5818</v>
      </c>
      <c r="J374" s="102" t="s">
        <v>9155</v>
      </c>
      <c r="K374" s="102" t="s">
        <v>9155</v>
      </c>
      <c r="L374" s="92">
        <v>1344.51</v>
      </c>
    </row>
    <row r="375" spans="1:12" x14ac:dyDescent="0.2">
      <c r="A375" s="123"/>
      <c r="B375" s="102" t="s">
        <v>500</v>
      </c>
      <c r="C375" s="103">
        <v>45899</v>
      </c>
      <c r="D375" s="102" t="s">
        <v>1927</v>
      </c>
      <c r="E375" s="102"/>
      <c r="F375" s="102" t="s">
        <v>1928</v>
      </c>
      <c r="G375" s="102" t="s">
        <v>8939</v>
      </c>
      <c r="H375" s="102" t="s">
        <v>8940</v>
      </c>
      <c r="I375" s="102" t="s">
        <v>5746</v>
      </c>
      <c r="J375" s="102" t="s">
        <v>9210</v>
      </c>
      <c r="K375" s="102" t="s">
        <v>9210</v>
      </c>
      <c r="L375" s="92">
        <v>4734.3999999999996</v>
      </c>
    </row>
    <row r="376" spans="1:12" x14ac:dyDescent="0.2">
      <c r="A376" s="123"/>
      <c r="B376" s="102" t="s">
        <v>500</v>
      </c>
      <c r="C376" s="103">
        <v>45899</v>
      </c>
      <c r="D376" s="102" t="s">
        <v>1430</v>
      </c>
      <c r="E376" s="102"/>
      <c r="F376" s="102" t="s">
        <v>1431</v>
      </c>
      <c r="G376" s="102" t="s">
        <v>8939</v>
      </c>
      <c r="H376" s="102" t="s">
        <v>8940</v>
      </c>
      <c r="I376" s="102" t="s">
        <v>5419</v>
      </c>
      <c r="J376" s="102" t="s">
        <v>9251</v>
      </c>
      <c r="K376" s="102" t="s">
        <v>9251</v>
      </c>
      <c r="L376" s="92">
        <v>70.75</v>
      </c>
    </row>
    <row r="377" spans="1:12" x14ac:dyDescent="0.2">
      <c r="A377" s="123"/>
      <c r="B377" s="102" t="s">
        <v>500</v>
      </c>
      <c r="C377" s="103">
        <v>45899</v>
      </c>
      <c r="D377" s="102" t="s">
        <v>1718</v>
      </c>
      <c r="E377" s="102"/>
      <c r="F377" s="102" t="s">
        <v>1327</v>
      </c>
      <c r="G377" s="102" t="s">
        <v>8939</v>
      </c>
      <c r="H377" s="102" t="s">
        <v>8940</v>
      </c>
      <c r="I377" s="102" t="s">
        <v>6249</v>
      </c>
      <c r="J377" s="102" t="s">
        <v>9200</v>
      </c>
      <c r="K377" s="102" t="s">
        <v>9200</v>
      </c>
      <c r="L377" s="92">
        <v>3202.08</v>
      </c>
    </row>
    <row r="378" spans="1:12" x14ac:dyDescent="0.2">
      <c r="A378" s="123"/>
      <c r="B378" s="102" t="s">
        <v>500</v>
      </c>
      <c r="C378" s="103">
        <v>45899</v>
      </c>
      <c r="D378" s="102" t="s">
        <v>1683</v>
      </c>
      <c r="E378" s="102"/>
      <c r="F378" s="102" t="s">
        <v>682</v>
      </c>
      <c r="G378" s="102" t="s">
        <v>8939</v>
      </c>
      <c r="H378" s="102" t="s">
        <v>8940</v>
      </c>
      <c r="I378" s="102" t="s">
        <v>6104</v>
      </c>
      <c r="J378" s="102" t="s">
        <v>9208</v>
      </c>
      <c r="K378" s="102" t="s">
        <v>9208</v>
      </c>
      <c r="L378" s="92">
        <v>2316.2199999999998</v>
      </c>
    </row>
    <row r="379" spans="1:12" x14ac:dyDescent="0.2">
      <c r="A379" s="123"/>
      <c r="B379" s="102" t="s">
        <v>500</v>
      </c>
      <c r="C379" s="103">
        <v>45899</v>
      </c>
      <c r="D379" s="102" t="s">
        <v>1691</v>
      </c>
      <c r="E379" s="102"/>
      <c r="F379" s="102" t="s">
        <v>1584</v>
      </c>
      <c r="G379" s="102" t="s">
        <v>8939</v>
      </c>
      <c r="H379" s="102" t="s">
        <v>8940</v>
      </c>
      <c r="I379" s="102" t="s">
        <v>6129</v>
      </c>
      <c r="J379" s="102" t="s">
        <v>9154</v>
      </c>
      <c r="K379" s="102" t="s">
        <v>9154</v>
      </c>
      <c r="L379" s="92">
        <v>34.76</v>
      </c>
    </row>
    <row r="380" spans="1:12" x14ac:dyDescent="0.2">
      <c r="A380" s="123"/>
      <c r="B380" s="102" t="s">
        <v>500</v>
      </c>
      <c r="C380" s="103">
        <v>45899</v>
      </c>
      <c r="D380" s="102" t="s">
        <v>1773</v>
      </c>
      <c r="E380" s="102"/>
      <c r="F380" s="102" t="s">
        <v>1327</v>
      </c>
      <c r="G380" s="102" t="s">
        <v>8939</v>
      </c>
      <c r="H380" s="102" t="s">
        <v>8940</v>
      </c>
      <c r="I380" s="102" t="s">
        <v>6587</v>
      </c>
      <c r="J380" s="102" t="s">
        <v>9200</v>
      </c>
      <c r="K380" s="102" t="s">
        <v>9200</v>
      </c>
      <c r="L380" s="92">
        <v>425.78</v>
      </c>
    </row>
    <row r="381" spans="1:12" x14ac:dyDescent="0.2">
      <c r="A381" s="123"/>
      <c r="B381" s="102" t="s">
        <v>500</v>
      </c>
      <c r="C381" s="103">
        <v>45899</v>
      </c>
      <c r="D381" s="102" t="s">
        <v>1532</v>
      </c>
      <c r="E381" s="102"/>
      <c r="F381" s="102" t="s">
        <v>1530</v>
      </c>
      <c r="G381" s="102" t="s">
        <v>8939</v>
      </c>
      <c r="H381" s="102" t="s">
        <v>8940</v>
      </c>
      <c r="I381" s="102" t="s">
        <v>5737</v>
      </c>
      <c r="J381" s="102" t="s">
        <v>9205</v>
      </c>
      <c r="K381" s="102" t="s">
        <v>9205</v>
      </c>
      <c r="L381" s="92">
        <v>56.75</v>
      </c>
    </row>
    <row r="382" spans="1:12" x14ac:dyDescent="0.2">
      <c r="A382" s="123"/>
      <c r="B382" s="102" t="s">
        <v>500</v>
      </c>
      <c r="C382" s="103">
        <v>45899</v>
      </c>
      <c r="D382" s="102" t="s">
        <v>1631</v>
      </c>
      <c r="E382" s="102"/>
      <c r="F382" s="102" t="s">
        <v>1283</v>
      </c>
      <c r="G382" s="102" t="s">
        <v>8939</v>
      </c>
      <c r="H382" s="102" t="s">
        <v>8940</v>
      </c>
      <c r="I382" s="102" t="s">
        <v>5979</v>
      </c>
      <c r="J382" s="102" t="s">
        <v>9129</v>
      </c>
      <c r="K382" s="102" t="s">
        <v>9129</v>
      </c>
      <c r="L382" s="92">
        <v>470.62</v>
      </c>
    </row>
    <row r="383" spans="1:12" x14ac:dyDescent="0.2">
      <c r="A383" s="123"/>
      <c r="B383" s="102" t="s">
        <v>500</v>
      </c>
      <c r="C383" s="103">
        <v>45899</v>
      </c>
      <c r="D383" s="102" t="s">
        <v>1781</v>
      </c>
      <c r="E383" s="102"/>
      <c r="F383" s="102" t="s">
        <v>1111</v>
      </c>
      <c r="G383" s="102" t="s">
        <v>8939</v>
      </c>
      <c r="H383" s="102" t="s">
        <v>8940</v>
      </c>
      <c r="I383" s="102" t="s">
        <v>6619</v>
      </c>
      <c r="J383" s="102" t="s">
        <v>9116</v>
      </c>
      <c r="K383" s="102" t="s">
        <v>9116</v>
      </c>
      <c r="L383" s="92">
        <v>1874.33</v>
      </c>
    </row>
    <row r="384" spans="1:12" x14ac:dyDescent="0.2">
      <c r="A384" s="123"/>
      <c r="B384" s="102" t="s">
        <v>500</v>
      </c>
      <c r="C384" s="103">
        <v>45899</v>
      </c>
      <c r="D384" s="102" t="s">
        <v>1966</v>
      </c>
      <c r="E384" s="102"/>
      <c r="F384" s="102" t="s">
        <v>1964</v>
      </c>
      <c r="G384" s="102" t="s">
        <v>8939</v>
      </c>
      <c r="H384" s="102" t="s">
        <v>8940</v>
      </c>
      <c r="I384" s="102" t="s">
        <v>6243</v>
      </c>
      <c r="J384" s="102" t="s">
        <v>9220</v>
      </c>
      <c r="K384" s="102" t="s">
        <v>9220</v>
      </c>
      <c r="L384" s="92">
        <v>433.61</v>
      </c>
    </row>
    <row r="385" spans="1:12" x14ac:dyDescent="0.2">
      <c r="A385" s="123"/>
      <c r="B385" s="102" t="s">
        <v>500</v>
      </c>
      <c r="C385" s="103">
        <v>45899</v>
      </c>
      <c r="D385" s="102" t="s">
        <v>1506</v>
      </c>
      <c r="E385" s="102"/>
      <c r="F385" s="102" t="s">
        <v>592</v>
      </c>
      <c r="G385" s="102" t="s">
        <v>8939</v>
      </c>
      <c r="H385" s="102" t="s">
        <v>8940</v>
      </c>
      <c r="I385" s="102" t="s">
        <v>5678</v>
      </c>
      <c r="J385" s="102" t="s">
        <v>9062</v>
      </c>
      <c r="K385" s="102" t="s">
        <v>9062</v>
      </c>
      <c r="L385" s="92">
        <v>1129.8900000000001</v>
      </c>
    </row>
    <row r="386" spans="1:12" x14ac:dyDescent="0.2">
      <c r="A386" s="123"/>
      <c r="B386" s="102" t="s">
        <v>500</v>
      </c>
      <c r="C386" s="103">
        <v>45899</v>
      </c>
      <c r="D386" s="102" t="s">
        <v>1610</v>
      </c>
      <c r="E386" s="102"/>
      <c r="F386" s="102" t="s">
        <v>1100</v>
      </c>
      <c r="G386" s="102" t="s">
        <v>8939</v>
      </c>
      <c r="H386" s="102" t="s">
        <v>8940</v>
      </c>
      <c r="I386" s="102" t="s">
        <v>5932</v>
      </c>
      <c r="J386" s="102" t="s">
        <v>9134</v>
      </c>
      <c r="K386" s="102" t="s">
        <v>9134</v>
      </c>
      <c r="L386" s="92">
        <v>333.59</v>
      </c>
    </row>
    <row r="387" spans="1:12" x14ac:dyDescent="0.2">
      <c r="A387" s="123"/>
      <c r="B387" s="102" t="s">
        <v>500</v>
      </c>
      <c r="C387" s="103">
        <v>45899</v>
      </c>
      <c r="D387" s="102" t="s">
        <v>1812</v>
      </c>
      <c r="E387" s="102"/>
      <c r="F387" s="102" t="s">
        <v>640</v>
      </c>
      <c r="G387" s="102" t="s">
        <v>8939</v>
      </c>
      <c r="H387" s="102" t="s">
        <v>8940</v>
      </c>
      <c r="I387" s="102" t="s">
        <v>6706</v>
      </c>
      <c r="J387" s="102" t="s">
        <v>9067</v>
      </c>
      <c r="K387" s="102" t="s">
        <v>9067</v>
      </c>
      <c r="L387" s="92">
        <v>143777.63</v>
      </c>
    </row>
    <row r="388" spans="1:12" x14ac:dyDescent="0.2">
      <c r="A388" s="123"/>
      <c r="B388" s="102" t="s">
        <v>500</v>
      </c>
      <c r="C388" s="103">
        <v>45899</v>
      </c>
      <c r="D388" s="102" t="s">
        <v>1421</v>
      </c>
      <c r="E388" s="102"/>
      <c r="F388" s="102" t="s">
        <v>1370</v>
      </c>
      <c r="G388" s="102" t="s">
        <v>8939</v>
      </c>
      <c r="H388" s="102" t="s">
        <v>8940</v>
      </c>
      <c r="I388" s="102" t="s">
        <v>5380</v>
      </c>
      <c r="J388" s="102" t="s">
        <v>9135</v>
      </c>
      <c r="K388" s="102" t="s">
        <v>9135</v>
      </c>
      <c r="L388" s="92">
        <v>102.87</v>
      </c>
    </row>
    <row r="389" spans="1:12" x14ac:dyDescent="0.2">
      <c r="A389" s="123"/>
      <c r="B389" s="102" t="s">
        <v>500</v>
      </c>
      <c r="C389" s="103">
        <v>45899</v>
      </c>
      <c r="D389" s="102" t="s">
        <v>1846</v>
      </c>
      <c r="E389" s="102"/>
      <c r="F389" s="102" t="s">
        <v>1826</v>
      </c>
      <c r="G389" s="102" t="s">
        <v>8939</v>
      </c>
      <c r="H389" s="102" t="s">
        <v>8940</v>
      </c>
      <c r="I389" s="102" t="s">
        <v>9252</v>
      </c>
      <c r="J389" s="102" t="s">
        <v>9228</v>
      </c>
      <c r="K389" s="102" t="s">
        <v>9228</v>
      </c>
      <c r="L389" s="92">
        <v>631.48</v>
      </c>
    </row>
    <row r="390" spans="1:12" x14ac:dyDescent="0.2">
      <c r="A390" s="123"/>
      <c r="B390" s="102" t="s">
        <v>500</v>
      </c>
      <c r="C390" s="103">
        <v>45899</v>
      </c>
      <c r="D390" s="102" t="s">
        <v>1615</v>
      </c>
      <c r="E390" s="102"/>
      <c r="F390" s="102" t="s">
        <v>687</v>
      </c>
      <c r="G390" s="102" t="s">
        <v>8939</v>
      </c>
      <c r="H390" s="102" t="s">
        <v>8940</v>
      </c>
      <c r="I390" s="102" t="s">
        <v>5939</v>
      </c>
      <c r="J390" s="102" t="s">
        <v>9096</v>
      </c>
      <c r="K390" s="102" t="s">
        <v>9096</v>
      </c>
      <c r="L390" s="92">
        <v>45.6</v>
      </c>
    </row>
    <row r="391" spans="1:12" x14ac:dyDescent="0.2">
      <c r="A391" s="123"/>
      <c r="B391" s="102" t="s">
        <v>500</v>
      </c>
      <c r="C391" s="103">
        <v>45899</v>
      </c>
      <c r="D391" s="102" t="s">
        <v>1600</v>
      </c>
      <c r="E391" s="102"/>
      <c r="F391" s="102" t="s">
        <v>594</v>
      </c>
      <c r="G391" s="102" t="s">
        <v>8939</v>
      </c>
      <c r="H391" s="102" t="s">
        <v>8940</v>
      </c>
      <c r="I391" s="102" t="s">
        <v>5914</v>
      </c>
      <c r="J391" s="102" t="s">
        <v>9137</v>
      </c>
      <c r="K391" s="102" t="s">
        <v>9137</v>
      </c>
      <c r="L391" s="92">
        <v>4.82</v>
      </c>
    </row>
    <row r="392" spans="1:12" x14ac:dyDescent="0.2">
      <c r="A392" s="123"/>
      <c r="B392" s="102" t="s">
        <v>500</v>
      </c>
      <c r="C392" s="103">
        <v>45899</v>
      </c>
      <c r="D392" s="102" t="s">
        <v>1680</v>
      </c>
      <c r="E392" s="102"/>
      <c r="F392" s="102" t="s">
        <v>682</v>
      </c>
      <c r="G392" s="102" t="s">
        <v>8939</v>
      </c>
      <c r="H392" s="102" t="s">
        <v>8940</v>
      </c>
      <c r="I392" s="102" t="s">
        <v>6094</v>
      </c>
      <c r="J392" s="102" t="s">
        <v>9208</v>
      </c>
      <c r="K392" s="102" t="s">
        <v>9208</v>
      </c>
      <c r="L392" s="92">
        <v>125.74</v>
      </c>
    </row>
    <row r="393" spans="1:12" x14ac:dyDescent="0.2">
      <c r="A393" s="123"/>
      <c r="B393" s="102" t="s">
        <v>500</v>
      </c>
      <c r="C393" s="103">
        <v>45899</v>
      </c>
      <c r="D393" s="102" t="s">
        <v>1678</v>
      </c>
      <c r="E393" s="102"/>
      <c r="F393" s="102" t="s">
        <v>682</v>
      </c>
      <c r="G393" s="102" t="s">
        <v>8939</v>
      </c>
      <c r="H393" s="102" t="s">
        <v>8940</v>
      </c>
      <c r="I393" s="102" t="s">
        <v>6089</v>
      </c>
      <c r="J393" s="102" t="s">
        <v>9208</v>
      </c>
      <c r="K393" s="102" t="s">
        <v>9208</v>
      </c>
      <c r="L393" s="92">
        <v>60.2</v>
      </c>
    </row>
    <row r="394" spans="1:12" x14ac:dyDescent="0.2">
      <c r="A394" s="123"/>
      <c r="B394" s="102" t="s">
        <v>500</v>
      </c>
      <c r="C394" s="103">
        <v>45899</v>
      </c>
      <c r="D394" s="102" t="s">
        <v>1456</v>
      </c>
      <c r="E394" s="102"/>
      <c r="F394" s="102" t="s">
        <v>1452</v>
      </c>
      <c r="G394" s="102" t="s">
        <v>8939</v>
      </c>
      <c r="H394" s="102" t="s">
        <v>8940</v>
      </c>
      <c r="I394" s="102" t="s">
        <v>5499</v>
      </c>
      <c r="J394" s="102" t="s">
        <v>9130</v>
      </c>
      <c r="K394" s="102" t="s">
        <v>9130</v>
      </c>
      <c r="L394" s="92">
        <v>3159.84</v>
      </c>
    </row>
    <row r="395" spans="1:12" x14ac:dyDescent="0.2">
      <c r="A395" s="123"/>
      <c r="B395" s="102" t="s">
        <v>500</v>
      </c>
      <c r="C395" s="103">
        <v>45899</v>
      </c>
      <c r="D395" s="102" t="s">
        <v>1628</v>
      </c>
      <c r="E395" s="102"/>
      <c r="F395" s="102" t="s">
        <v>1283</v>
      </c>
      <c r="G395" s="102" t="s">
        <v>8939</v>
      </c>
      <c r="H395" s="102" t="s">
        <v>8940</v>
      </c>
      <c r="I395" s="102" t="s">
        <v>5971</v>
      </c>
      <c r="J395" s="102" t="s">
        <v>9129</v>
      </c>
      <c r="K395" s="102" t="s">
        <v>9129</v>
      </c>
      <c r="L395" s="92">
        <v>2922.76</v>
      </c>
    </row>
    <row r="396" spans="1:12" x14ac:dyDescent="0.2">
      <c r="A396" s="123"/>
      <c r="B396" s="102" t="s">
        <v>500</v>
      </c>
      <c r="C396" s="103">
        <v>45899</v>
      </c>
      <c r="D396" s="102" t="s">
        <v>1571</v>
      </c>
      <c r="E396" s="102"/>
      <c r="F396" s="102" t="s">
        <v>1567</v>
      </c>
      <c r="G396" s="102" t="s">
        <v>8939</v>
      </c>
      <c r="H396" s="102" t="s">
        <v>8940</v>
      </c>
      <c r="I396" s="102" t="s">
        <v>5847</v>
      </c>
      <c r="J396" s="102" t="s">
        <v>9177</v>
      </c>
      <c r="K396" s="102" t="s">
        <v>9177</v>
      </c>
      <c r="L396" s="92">
        <v>27.01</v>
      </c>
    </row>
    <row r="397" spans="1:12" x14ac:dyDescent="0.2">
      <c r="A397" s="123"/>
      <c r="B397" s="102" t="s">
        <v>500</v>
      </c>
      <c r="C397" s="103">
        <v>45899</v>
      </c>
      <c r="D397" s="102" t="s">
        <v>1392</v>
      </c>
      <c r="E397" s="102"/>
      <c r="F397" s="102" t="s">
        <v>1364</v>
      </c>
      <c r="G397" s="102" t="s">
        <v>8939</v>
      </c>
      <c r="H397" s="102" t="s">
        <v>8940</v>
      </c>
      <c r="I397" s="102" t="s">
        <v>5323</v>
      </c>
      <c r="J397" s="102" t="s">
        <v>9149</v>
      </c>
      <c r="K397" s="102" t="s">
        <v>9149</v>
      </c>
      <c r="L397" s="92">
        <v>211.33</v>
      </c>
    </row>
    <row r="398" spans="1:12" x14ac:dyDescent="0.2">
      <c r="A398" s="123"/>
      <c r="B398" s="102" t="s">
        <v>500</v>
      </c>
      <c r="C398" s="103">
        <v>45899</v>
      </c>
      <c r="D398" s="102" t="s">
        <v>1344</v>
      </c>
      <c r="E398" s="102"/>
      <c r="F398" s="102" t="s">
        <v>574</v>
      </c>
      <c r="G398" s="102" t="s">
        <v>8939</v>
      </c>
      <c r="H398" s="102" t="s">
        <v>8940</v>
      </c>
      <c r="I398" s="102" t="s">
        <v>5177</v>
      </c>
      <c r="J398" s="102" t="s">
        <v>9104</v>
      </c>
      <c r="K398" s="102" t="s">
        <v>9104</v>
      </c>
      <c r="L398" s="92">
        <v>152.85</v>
      </c>
    </row>
    <row r="399" spans="1:12" x14ac:dyDescent="0.2">
      <c r="A399" s="123"/>
      <c r="B399" s="102" t="s">
        <v>500</v>
      </c>
      <c r="C399" s="103">
        <v>45899</v>
      </c>
      <c r="D399" s="102" t="s">
        <v>1634</v>
      </c>
      <c r="E399" s="102"/>
      <c r="F399" s="102" t="s">
        <v>1283</v>
      </c>
      <c r="G399" s="102" t="s">
        <v>8939</v>
      </c>
      <c r="H399" s="102" t="s">
        <v>8940</v>
      </c>
      <c r="I399" s="102" t="s">
        <v>5987</v>
      </c>
      <c r="J399" s="102" t="s">
        <v>9129</v>
      </c>
      <c r="K399" s="102" t="s">
        <v>9129</v>
      </c>
      <c r="L399" s="92">
        <v>25.01</v>
      </c>
    </row>
    <row r="400" spans="1:12" x14ac:dyDescent="0.2">
      <c r="A400" s="123"/>
      <c r="B400" s="102" t="s">
        <v>500</v>
      </c>
      <c r="C400" s="103">
        <v>45899</v>
      </c>
      <c r="D400" s="102" t="s">
        <v>1685</v>
      </c>
      <c r="E400" s="102"/>
      <c r="F400" s="102" t="s">
        <v>1478</v>
      </c>
      <c r="G400" s="102" t="s">
        <v>8939</v>
      </c>
      <c r="H400" s="102" t="s">
        <v>8940</v>
      </c>
      <c r="I400" s="102" t="s">
        <v>6118</v>
      </c>
      <c r="J400" s="102" t="s">
        <v>9253</v>
      </c>
      <c r="K400" s="102" t="s">
        <v>9253</v>
      </c>
      <c r="L400" s="92">
        <v>206.32</v>
      </c>
    </row>
    <row r="401" spans="1:12" x14ac:dyDescent="0.2">
      <c r="A401" s="123"/>
      <c r="B401" s="102" t="s">
        <v>500</v>
      </c>
      <c r="C401" s="103">
        <v>45899</v>
      </c>
      <c r="D401" s="102" t="s">
        <v>1997</v>
      </c>
      <c r="E401" s="102"/>
      <c r="F401" s="102" t="s">
        <v>1193</v>
      </c>
      <c r="G401" s="102" t="s">
        <v>8939</v>
      </c>
      <c r="H401" s="102" t="s">
        <v>8940</v>
      </c>
      <c r="I401" s="102" t="s">
        <v>6559</v>
      </c>
      <c r="J401" s="102" t="s">
        <v>9078</v>
      </c>
      <c r="K401" s="102" t="s">
        <v>9078</v>
      </c>
      <c r="L401" s="92">
        <v>3355.24</v>
      </c>
    </row>
    <row r="402" spans="1:12" x14ac:dyDescent="0.2">
      <c r="A402" s="123"/>
      <c r="B402" s="102" t="s">
        <v>500</v>
      </c>
      <c r="C402" s="103">
        <v>45899</v>
      </c>
      <c r="D402" s="102" t="s">
        <v>1400</v>
      </c>
      <c r="E402" s="102"/>
      <c r="F402" s="102" t="s">
        <v>1189</v>
      </c>
      <c r="G402" s="102" t="s">
        <v>8939</v>
      </c>
      <c r="H402" s="102" t="s">
        <v>8940</v>
      </c>
      <c r="I402" s="102" t="s">
        <v>5338</v>
      </c>
      <c r="J402" s="102" t="s">
        <v>9082</v>
      </c>
      <c r="K402" s="102" t="s">
        <v>9082</v>
      </c>
      <c r="L402" s="92">
        <v>10.02</v>
      </c>
    </row>
    <row r="403" spans="1:12" x14ac:dyDescent="0.2">
      <c r="A403" s="123"/>
      <c r="B403" s="102" t="s">
        <v>500</v>
      </c>
      <c r="C403" s="103">
        <v>45899</v>
      </c>
      <c r="D403" s="102" t="s">
        <v>1310</v>
      </c>
      <c r="E403" s="102"/>
      <c r="F403" s="102" t="s">
        <v>1311</v>
      </c>
      <c r="G403" s="102" t="s">
        <v>8939</v>
      </c>
      <c r="H403" s="102" t="s">
        <v>8940</v>
      </c>
      <c r="I403" s="102" t="s">
        <v>5041</v>
      </c>
      <c r="J403" s="102" t="s">
        <v>9254</v>
      </c>
      <c r="K403" s="102" t="s">
        <v>9254</v>
      </c>
      <c r="L403" s="92">
        <v>3427.91</v>
      </c>
    </row>
    <row r="404" spans="1:12" x14ac:dyDescent="0.2">
      <c r="A404" s="123"/>
      <c r="B404" s="102" t="s">
        <v>500</v>
      </c>
      <c r="C404" s="103">
        <v>45899</v>
      </c>
      <c r="D404" s="102" t="s">
        <v>1492</v>
      </c>
      <c r="E404" s="102"/>
      <c r="F404" s="102" t="s">
        <v>592</v>
      </c>
      <c r="G404" s="102" t="s">
        <v>8939</v>
      </c>
      <c r="H404" s="102" t="s">
        <v>8940</v>
      </c>
      <c r="I404" s="102" t="s">
        <v>5638</v>
      </c>
      <c r="J404" s="102" t="s">
        <v>9062</v>
      </c>
      <c r="K404" s="102" t="s">
        <v>9062</v>
      </c>
      <c r="L404" s="92">
        <v>2697.03</v>
      </c>
    </row>
    <row r="405" spans="1:12" x14ac:dyDescent="0.2">
      <c r="A405" s="123"/>
      <c r="B405" s="102" t="s">
        <v>500</v>
      </c>
      <c r="C405" s="103">
        <v>45899</v>
      </c>
      <c r="D405" s="102" t="s">
        <v>1570</v>
      </c>
      <c r="E405" s="102"/>
      <c r="F405" s="102" t="s">
        <v>1567</v>
      </c>
      <c r="G405" s="102" t="s">
        <v>8939</v>
      </c>
      <c r="H405" s="102" t="s">
        <v>8940</v>
      </c>
      <c r="I405" s="102" t="s">
        <v>5841</v>
      </c>
      <c r="J405" s="102" t="s">
        <v>9177</v>
      </c>
      <c r="K405" s="102" t="s">
        <v>9177</v>
      </c>
      <c r="L405" s="92">
        <v>736.61</v>
      </c>
    </row>
    <row r="406" spans="1:12" x14ac:dyDescent="0.2">
      <c r="A406" s="123"/>
      <c r="B406" s="102" t="s">
        <v>500</v>
      </c>
      <c r="C406" s="103">
        <v>45899</v>
      </c>
      <c r="D406" s="102" t="s">
        <v>1383</v>
      </c>
      <c r="E406" s="102"/>
      <c r="F406" s="102" t="s">
        <v>1379</v>
      </c>
      <c r="G406" s="102" t="s">
        <v>8939</v>
      </c>
      <c r="H406" s="102" t="s">
        <v>8940</v>
      </c>
      <c r="I406" s="102" t="s">
        <v>5298</v>
      </c>
      <c r="J406" s="102" t="s">
        <v>9159</v>
      </c>
      <c r="K406" s="102" t="s">
        <v>9159</v>
      </c>
      <c r="L406" s="92">
        <v>306.81</v>
      </c>
    </row>
    <row r="407" spans="1:12" x14ac:dyDescent="0.2">
      <c r="A407" s="123"/>
      <c r="B407" s="102" t="s">
        <v>500</v>
      </c>
      <c r="C407" s="103">
        <v>45899</v>
      </c>
      <c r="D407" s="102" t="s">
        <v>1501</v>
      </c>
      <c r="E407" s="102"/>
      <c r="F407" s="102" t="s">
        <v>592</v>
      </c>
      <c r="G407" s="102" t="s">
        <v>8939</v>
      </c>
      <c r="H407" s="102" t="s">
        <v>8940</v>
      </c>
      <c r="I407" s="102" t="s">
        <v>5667</v>
      </c>
      <c r="J407" s="102" t="s">
        <v>9062</v>
      </c>
      <c r="K407" s="102" t="s">
        <v>9062</v>
      </c>
      <c r="L407" s="92">
        <v>536.79999999999995</v>
      </c>
    </row>
    <row r="408" spans="1:12" x14ac:dyDescent="0.2">
      <c r="A408" s="123"/>
      <c r="B408" s="102" t="s">
        <v>500</v>
      </c>
      <c r="C408" s="103">
        <v>45899</v>
      </c>
      <c r="D408" s="102" t="s">
        <v>1499</v>
      </c>
      <c r="E408" s="102"/>
      <c r="F408" s="102" t="s">
        <v>592</v>
      </c>
      <c r="G408" s="102" t="s">
        <v>8939</v>
      </c>
      <c r="H408" s="102" t="s">
        <v>8940</v>
      </c>
      <c r="I408" s="102" t="s">
        <v>5662</v>
      </c>
      <c r="J408" s="102" t="s">
        <v>9062</v>
      </c>
      <c r="K408" s="102" t="s">
        <v>9062</v>
      </c>
      <c r="L408" s="92">
        <v>1572</v>
      </c>
    </row>
    <row r="409" spans="1:12" x14ac:dyDescent="0.2">
      <c r="A409" s="123"/>
      <c r="B409" s="102" t="s">
        <v>500</v>
      </c>
      <c r="C409" s="103">
        <v>45899</v>
      </c>
      <c r="D409" s="102" t="s">
        <v>1534</v>
      </c>
      <c r="E409" s="102"/>
      <c r="F409" s="102" t="s">
        <v>1429</v>
      </c>
      <c r="G409" s="102" t="s">
        <v>8939</v>
      </c>
      <c r="H409" s="102" t="s">
        <v>8940</v>
      </c>
      <c r="I409" s="102" t="s">
        <v>5742</v>
      </c>
      <c r="J409" s="102" t="s">
        <v>9222</v>
      </c>
      <c r="K409" s="102" t="s">
        <v>9222</v>
      </c>
      <c r="L409" s="92">
        <v>56.94</v>
      </c>
    </row>
    <row r="410" spans="1:12" x14ac:dyDescent="0.2">
      <c r="A410" s="123"/>
      <c r="B410" s="102" t="s">
        <v>500</v>
      </c>
      <c r="C410" s="103">
        <v>45899</v>
      </c>
      <c r="D410" s="102" t="s">
        <v>1733</v>
      </c>
      <c r="E410" s="102"/>
      <c r="F410" s="102" t="s">
        <v>1730</v>
      </c>
      <c r="G410" s="102" t="s">
        <v>8939</v>
      </c>
      <c r="H410" s="102" t="s">
        <v>8940</v>
      </c>
      <c r="I410" s="102" t="s">
        <v>6316</v>
      </c>
      <c r="J410" s="102" t="s">
        <v>9255</v>
      </c>
      <c r="K410" s="102" t="s">
        <v>9255</v>
      </c>
      <c r="L410" s="92">
        <v>111.74</v>
      </c>
    </row>
    <row r="411" spans="1:12" x14ac:dyDescent="0.2">
      <c r="A411" s="123"/>
      <c r="B411" s="102" t="s">
        <v>500</v>
      </c>
      <c r="C411" s="103">
        <v>45899</v>
      </c>
      <c r="D411" s="102" t="s">
        <v>1996</v>
      </c>
      <c r="E411" s="102"/>
      <c r="F411" s="102" t="s">
        <v>1193</v>
      </c>
      <c r="G411" s="102" t="s">
        <v>8939</v>
      </c>
      <c r="H411" s="102" t="s">
        <v>8940</v>
      </c>
      <c r="I411" s="102" t="s">
        <v>9256</v>
      </c>
      <c r="J411" s="102" t="s">
        <v>9078</v>
      </c>
      <c r="K411" s="102" t="s">
        <v>9078</v>
      </c>
      <c r="L411" s="92">
        <v>937.51</v>
      </c>
    </row>
    <row r="412" spans="1:12" x14ac:dyDescent="0.2">
      <c r="A412" s="123"/>
      <c r="B412" s="102" t="s">
        <v>500</v>
      </c>
      <c r="C412" s="103">
        <v>45899</v>
      </c>
      <c r="D412" s="102" t="s">
        <v>1721</v>
      </c>
      <c r="E412" s="102"/>
      <c r="F412" s="102" t="s">
        <v>1722</v>
      </c>
      <c r="G412" s="102" t="s">
        <v>8939</v>
      </c>
      <c r="H412" s="102" t="s">
        <v>8940</v>
      </c>
      <c r="I412" s="102" t="s">
        <v>6254</v>
      </c>
      <c r="J412" s="102" t="s">
        <v>9142</v>
      </c>
      <c r="K412" s="102" t="s">
        <v>9142</v>
      </c>
      <c r="L412" s="92">
        <v>259.06</v>
      </c>
    </row>
    <row r="413" spans="1:12" x14ac:dyDescent="0.2">
      <c r="A413" s="123"/>
      <c r="B413" s="102" t="s">
        <v>500</v>
      </c>
      <c r="C413" s="103">
        <v>45899</v>
      </c>
      <c r="D413" s="102" t="s">
        <v>1555</v>
      </c>
      <c r="E413" s="102"/>
      <c r="F413" s="102" t="s">
        <v>1553</v>
      </c>
      <c r="G413" s="102" t="s">
        <v>8939</v>
      </c>
      <c r="H413" s="102" t="s">
        <v>8940</v>
      </c>
      <c r="I413" s="102" t="s">
        <v>5807</v>
      </c>
      <c r="J413" s="102" t="s">
        <v>9257</v>
      </c>
      <c r="K413" s="102" t="s">
        <v>9257</v>
      </c>
      <c r="L413" s="92">
        <v>1874.22</v>
      </c>
    </row>
    <row r="414" spans="1:12" x14ac:dyDescent="0.2">
      <c r="A414" s="123"/>
      <c r="B414" s="102" t="s">
        <v>500</v>
      </c>
      <c r="C414" s="103">
        <v>45899</v>
      </c>
      <c r="D414" s="102" t="s">
        <v>1552</v>
      </c>
      <c r="E414" s="102"/>
      <c r="F414" s="102" t="s">
        <v>1553</v>
      </c>
      <c r="G414" s="102" t="s">
        <v>8939</v>
      </c>
      <c r="H414" s="102" t="s">
        <v>8940</v>
      </c>
      <c r="I414" s="102" t="s">
        <v>5800</v>
      </c>
      <c r="J414" s="102" t="s">
        <v>9257</v>
      </c>
      <c r="K414" s="102" t="s">
        <v>9257</v>
      </c>
      <c r="L414" s="92">
        <v>4272</v>
      </c>
    </row>
    <row r="415" spans="1:12" x14ac:dyDescent="0.2">
      <c r="A415" s="123"/>
      <c r="B415" s="102" t="s">
        <v>500</v>
      </c>
      <c r="C415" s="103">
        <v>45899</v>
      </c>
      <c r="D415" s="102" t="s">
        <v>1382</v>
      </c>
      <c r="E415" s="102"/>
      <c r="F415" s="102" t="s">
        <v>1379</v>
      </c>
      <c r="G415" s="102" t="s">
        <v>8939</v>
      </c>
      <c r="H415" s="102" t="s">
        <v>8940</v>
      </c>
      <c r="I415" s="102" t="s">
        <v>5294</v>
      </c>
      <c r="J415" s="102" t="s">
        <v>9159</v>
      </c>
      <c r="K415" s="102" t="s">
        <v>9159</v>
      </c>
      <c r="L415" s="92">
        <v>118.02</v>
      </c>
    </row>
    <row r="416" spans="1:12" x14ac:dyDescent="0.2">
      <c r="A416" s="123"/>
      <c r="B416" s="102" t="s">
        <v>500</v>
      </c>
      <c r="C416" s="103">
        <v>45899</v>
      </c>
      <c r="D416" s="102" t="s">
        <v>1320</v>
      </c>
      <c r="E416" s="102"/>
      <c r="F416" s="102" t="s">
        <v>1319</v>
      </c>
      <c r="G416" s="102" t="s">
        <v>8939</v>
      </c>
      <c r="H416" s="102" t="s">
        <v>8940</v>
      </c>
      <c r="I416" s="102" t="s">
        <v>5101</v>
      </c>
      <c r="J416" s="102" t="s">
        <v>9171</v>
      </c>
      <c r="K416" s="102" t="s">
        <v>9171</v>
      </c>
      <c r="L416" s="92">
        <v>843.92</v>
      </c>
    </row>
    <row r="417" spans="1:12" x14ac:dyDescent="0.2">
      <c r="A417" s="123"/>
      <c r="B417" s="102" t="s">
        <v>500</v>
      </c>
      <c r="C417" s="103">
        <v>45899</v>
      </c>
      <c r="D417" s="102" t="s">
        <v>1368</v>
      </c>
      <c r="E417" s="102"/>
      <c r="F417" s="102" t="s">
        <v>1364</v>
      </c>
      <c r="G417" s="102" t="s">
        <v>8939</v>
      </c>
      <c r="H417" s="102" t="s">
        <v>8940</v>
      </c>
      <c r="I417" s="102" t="s">
        <v>5244</v>
      </c>
      <c r="J417" s="102" t="s">
        <v>9149</v>
      </c>
      <c r="K417" s="102" t="s">
        <v>9149</v>
      </c>
      <c r="L417" s="92">
        <v>14376.23</v>
      </c>
    </row>
    <row r="418" spans="1:12" x14ac:dyDescent="0.2">
      <c r="A418" s="123"/>
      <c r="B418" s="102" t="s">
        <v>500</v>
      </c>
      <c r="C418" s="103">
        <v>45899</v>
      </c>
      <c r="D418" s="102" t="s">
        <v>1785</v>
      </c>
      <c r="E418" s="102"/>
      <c r="F418" s="102" t="s">
        <v>1480</v>
      </c>
      <c r="G418" s="102" t="s">
        <v>8939</v>
      </c>
      <c r="H418" s="102" t="s">
        <v>8940</v>
      </c>
      <c r="I418" s="102" t="s">
        <v>6627</v>
      </c>
      <c r="J418" s="102" t="s">
        <v>9258</v>
      </c>
      <c r="K418" s="102" t="s">
        <v>9258</v>
      </c>
      <c r="L418" s="92">
        <v>521.4</v>
      </c>
    </row>
    <row r="419" spans="1:12" x14ac:dyDescent="0.2">
      <c r="A419" s="123"/>
      <c r="B419" s="102" t="s">
        <v>500</v>
      </c>
      <c r="C419" s="103">
        <v>45899</v>
      </c>
      <c r="D419" s="102" t="s">
        <v>1476</v>
      </c>
      <c r="E419" s="102"/>
      <c r="F419" s="102" t="s">
        <v>1474</v>
      </c>
      <c r="G419" s="102" t="s">
        <v>8939</v>
      </c>
      <c r="H419" s="102" t="s">
        <v>8940</v>
      </c>
      <c r="I419" s="102" t="s">
        <v>5577</v>
      </c>
      <c r="J419" s="102" t="s">
        <v>9259</v>
      </c>
      <c r="K419" s="102" t="s">
        <v>9259</v>
      </c>
      <c r="L419" s="92">
        <v>34.32</v>
      </c>
    </row>
    <row r="420" spans="1:12" x14ac:dyDescent="0.2">
      <c r="A420" s="123"/>
      <c r="B420" s="102" t="s">
        <v>500</v>
      </c>
      <c r="C420" s="103">
        <v>45899</v>
      </c>
      <c r="D420" s="102" t="s">
        <v>1729</v>
      </c>
      <c r="E420" s="102"/>
      <c r="F420" s="102" t="s">
        <v>1730</v>
      </c>
      <c r="G420" s="102" t="s">
        <v>8939</v>
      </c>
      <c r="H420" s="102" t="s">
        <v>8940</v>
      </c>
      <c r="I420" s="102" t="s">
        <v>6272</v>
      </c>
      <c r="J420" s="102" t="s">
        <v>9255</v>
      </c>
      <c r="K420" s="102" t="s">
        <v>9255</v>
      </c>
      <c r="L420" s="92">
        <v>31617.68</v>
      </c>
    </row>
    <row r="421" spans="1:12" x14ac:dyDescent="0.2">
      <c r="A421" s="123"/>
      <c r="B421" s="102" t="s">
        <v>500</v>
      </c>
      <c r="C421" s="103">
        <v>45899</v>
      </c>
      <c r="D421" s="102" t="s">
        <v>1384</v>
      </c>
      <c r="E421" s="102"/>
      <c r="F421" s="102" t="s">
        <v>590</v>
      </c>
      <c r="G421" s="102" t="s">
        <v>8939</v>
      </c>
      <c r="H421" s="102" t="s">
        <v>8940</v>
      </c>
      <c r="I421" s="102" t="s">
        <v>5299</v>
      </c>
      <c r="J421" s="102" t="s">
        <v>9260</v>
      </c>
      <c r="K421" s="102" t="s">
        <v>9260</v>
      </c>
      <c r="L421" s="92">
        <v>193.07</v>
      </c>
    </row>
    <row r="422" spans="1:12" x14ac:dyDescent="0.2">
      <c r="A422" s="123"/>
      <c r="B422" s="102" t="s">
        <v>500</v>
      </c>
      <c r="C422" s="103">
        <v>45899</v>
      </c>
      <c r="D422" s="102" t="s">
        <v>1938</v>
      </c>
      <c r="E422" s="102"/>
      <c r="F422" s="102" t="s">
        <v>1193</v>
      </c>
      <c r="G422" s="102" t="s">
        <v>8939</v>
      </c>
      <c r="H422" s="102" t="s">
        <v>8940</v>
      </c>
      <c r="I422" s="102" t="s">
        <v>6095</v>
      </c>
      <c r="J422" s="102" t="s">
        <v>9078</v>
      </c>
      <c r="K422" s="102" t="s">
        <v>9078</v>
      </c>
      <c r="L422" s="92">
        <v>631.21</v>
      </c>
    </row>
    <row r="423" spans="1:12" x14ac:dyDescent="0.2">
      <c r="A423" s="123"/>
      <c r="B423" s="102" t="s">
        <v>500</v>
      </c>
      <c r="C423" s="103">
        <v>45899</v>
      </c>
      <c r="D423" s="102" t="s">
        <v>1436</v>
      </c>
      <c r="E423" s="102"/>
      <c r="F423" s="102" t="s">
        <v>587</v>
      </c>
      <c r="G423" s="102" t="s">
        <v>8939</v>
      </c>
      <c r="H423" s="102" t="s">
        <v>8940</v>
      </c>
      <c r="I423" s="102" t="s">
        <v>5445</v>
      </c>
      <c r="J423" s="102" t="s">
        <v>9147</v>
      </c>
      <c r="K423" s="102" t="s">
        <v>9147</v>
      </c>
      <c r="L423" s="92">
        <v>324.33</v>
      </c>
    </row>
    <row r="424" spans="1:12" x14ac:dyDescent="0.2">
      <c r="A424" s="123"/>
      <c r="B424" s="102" t="s">
        <v>500</v>
      </c>
      <c r="C424" s="103">
        <v>45899</v>
      </c>
      <c r="D424" s="102" t="s">
        <v>1820</v>
      </c>
      <c r="E424" s="102"/>
      <c r="F424" s="102" t="s">
        <v>1111</v>
      </c>
      <c r="G424" s="102" t="s">
        <v>8939</v>
      </c>
      <c r="H424" s="102" t="s">
        <v>8940</v>
      </c>
      <c r="I424" s="102" t="s">
        <v>6775</v>
      </c>
      <c r="J424" s="102" t="s">
        <v>9116</v>
      </c>
      <c r="K424" s="102" t="s">
        <v>9116</v>
      </c>
      <c r="L424" s="92">
        <v>2771.98</v>
      </c>
    </row>
    <row r="425" spans="1:12" x14ac:dyDescent="0.2">
      <c r="A425" s="123"/>
      <c r="B425" s="102" t="s">
        <v>500</v>
      </c>
      <c r="C425" s="103">
        <v>45899</v>
      </c>
      <c r="D425" s="102" t="s">
        <v>1919</v>
      </c>
      <c r="E425" s="102"/>
      <c r="F425" s="102" t="s">
        <v>1920</v>
      </c>
      <c r="G425" s="102" t="s">
        <v>8939</v>
      </c>
      <c r="H425" s="102" t="s">
        <v>8940</v>
      </c>
      <c r="I425" s="102" t="s">
        <v>5507</v>
      </c>
      <c r="J425" s="102" t="s">
        <v>9239</v>
      </c>
      <c r="K425" s="102" t="s">
        <v>9239</v>
      </c>
      <c r="L425" s="92">
        <v>24</v>
      </c>
    </row>
    <row r="426" spans="1:12" x14ac:dyDescent="0.2">
      <c r="A426" s="123"/>
      <c r="B426" s="102" t="s">
        <v>500</v>
      </c>
      <c r="C426" s="103">
        <v>45899</v>
      </c>
      <c r="D426" s="102" t="s">
        <v>1425</v>
      </c>
      <c r="E426" s="102"/>
      <c r="F426" s="102" t="s">
        <v>1426</v>
      </c>
      <c r="G426" s="102" t="s">
        <v>8939</v>
      </c>
      <c r="H426" s="102" t="s">
        <v>8940</v>
      </c>
      <c r="I426" s="102" t="s">
        <v>5402</v>
      </c>
      <c r="J426" s="102" t="s">
        <v>9261</v>
      </c>
      <c r="K426" s="102" t="s">
        <v>9261</v>
      </c>
      <c r="L426" s="92">
        <v>7045.86</v>
      </c>
    </row>
    <row r="427" spans="1:12" x14ac:dyDescent="0.2">
      <c r="A427" s="123"/>
      <c r="B427" s="102" t="s">
        <v>500</v>
      </c>
      <c r="C427" s="103">
        <v>45899</v>
      </c>
      <c r="D427" s="102" t="s">
        <v>1386</v>
      </c>
      <c r="E427" s="102"/>
      <c r="F427" s="102" t="s">
        <v>590</v>
      </c>
      <c r="G427" s="102" t="s">
        <v>8939</v>
      </c>
      <c r="H427" s="102" t="s">
        <v>8940</v>
      </c>
      <c r="I427" s="102" t="s">
        <v>5303</v>
      </c>
      <c r="J427" s="102" t="s">
        <v>9260</v>
      </c>
      <c r="K427" s="102" t="s">
        <v>9260</v>
      </c>
      <c r="L427" s="92">
        <v>833.29</v>
      </c>
    </row>
    <row r="428" spans="1:12" x14ac:dyDescent="0.2">
      <c r="A428" s="123"/>
      <c r="B428" s="102" t="s">
        <v>500</v>
      </c>
      <c r="C428" s="103">
        <v>45899</v>
      </c>
      <c r="D428" s="102" t="s">
        <v>1810</v>
      </c>
      <c r="E428" s="102"/>
      <c r="F428" s="102" t="s">
        <v>1111</v>
      </c>
      <c r="G428" s="102" t="s">
        <v>8939</v>
      </c>
      <c r="H428" s="102" t="s">
        <v>8940</v>
      </c>
      <c r="I428" s="102" t="s">
        <v>6700</v>
      </c>
      <c r="J428" s="102" t="s">
        <v>9116</v>
      </c>
      <c r="K428" s="102" t="s">
        <v>9116</v>
      </c>
      <c r="L428" s="92">
        <v>597.15</v>
      </c>
    </row>
    <row r="429" spans="1:12" x14ac:dyDescent="0.2">
      <c r="A429" s="123"/>
      <c r="B429" s="102" t="s">
        <v>500</v>
      </c>
      <c r="C429" s="103">
        <v>45899</v>
      </c>
      <c r="D429" s="102" t="s">
        <v>1736</v>
      </c>
      <c r="E429" s="102"/>
      <c r="F429" s="102" t="s">
        <v>1090</v>
      </c>
      <c r="G429" s="102" t="s">
        <v>8939</v>
      </c>
      <c r="H429" s="102" t="s">
        <v>8940</v>
      </c>
      <c r="I429" s="102" t="s">
        <v>6323</v>
      </c>
      <c r="J429" s="102" t="s">
        <v>9192</v>
      </c>
      <c r="K429" s="102" t="s">
        <v>9192</v>
      </c>
      <c r="L429" s="92">
        <v>295.72000000000003</v>
      </c>
    </row>
    <row r="430" spans="1:12" x14ac:dyDescent="0.2">
      <c r="A430" s="123"/>
      <c r="B430" s="102" t="s">
        <v>500</v>
      </c>
      <c r="C430" s="103">
        <v>45899</v>
      </c>
      <c r="D430" s="102" t="s">
        <v>1396</v>
      </c>
      <c r="E430" s="102"/>
      <c r="F430" s="102" t="s">
        <v>1189</v>
      </c>
      <c r="G430" s="102" t="s">
        <v>8939</v>
      </c>
      <c r="H430" s="102" t="s">
        <v>8940</v>
      </c>
      <c r="I430" s="102" t="s">
        <v>5330</v>
      </c>
      <c r="J430" s="102" t="s">
        <v>9082</v>
      </c>
      <c r="K430" s="102" t="s">
        <v>9082</v>
      </c>
      <c r="L430" s="92">
        <v>405.91</v>
      </c>
    </row>
    <row r="431" spans="1:12" x14ac:dyDescent="0.2">
      <c r="A431" s="123"/>
      <c r="B431" s="102" t="s">
        <v>500</v>
      </c>
      <c r="C431" s="103">
        <v>45899</v>
      </c>
      <c r="D431" s="102" t="s">
        <v>1977</v>
      </c>
      <c r="E431" s="102"/>
      <c r="F431" s="102" t="s">
        <v>1978</v>
      </c>
      <c r="G431" s="102" t="s">
        <v>8939</v>
      </c>
      <c r="H431" s="102" t="s">
        <v>8940</v>
      </c>
      <c r="I431" s="102" t="s">
        <v>6337</v>
      </c>
      <c r="J431" s="102" t="s">
        <v>9262</v>
      </c>
      <c r="K431" s="102" t="s">
        <v>9262</v>
      </c>
      <c r="L431" s="92">
        <v>200</v>
      </c>
    </row>
    <row r="432" spans="1:12" x14ac:dyDescent="0.2">
      <c r="A432" s="123"/>
      <c r="B432" s="102" t="s">
        <v>500</v>
      </c>
      <c r="C432" s="103">
        <v>45899</v>
      </c>
      <c r="D432" s="102" t="s">
        <v>1734</v>
      </c>
      <c r="E432" s="102"/>
      <c r="F432" s="102" t="s">
        <v>1090</v>
      </c>
      <c r="G432" s="102" t="s">
        <v>8939</v>
      </c>
      <c r="H432" s="102" t="s">
        <v>8940</v>
      </c>
      <c r="I432" s="102" t="s">
        <v>6318</v>
      </c>
      <c r="J432" s="102" t="s">
        <v>9192</v>
      </c>
      <c r="K432" s="102" t="s">
        <v>9192</v>
      </c>
      <c r="L432" s="92">
        <v>130.12</v>
      </c>
    </row>
    <row r="433" spans="1:12" x14ac:dyDescent="0.2">
      <c r="A433" s="123"/>
      <c r="B433" s="102" t="s">
        <v>500</v>
      </c>
      <c r="C433" s="103">
        <v>45899</v>
      </c>
      <c r="D433" s="102" t="s">
        <v>1645</v>
      </c>
      <c r="E433" s="102"/>
      <c r="F433" s="102" t="s">
        <v>1124</v>
      </c>
      <c r="G433" s="102" t="s">
        <v>8939</v>
      </c>
      <c r="H433" s="102" t="s">
        <v>8940</v>
      </c>
      <c r="I433" s="102" t="s">
        <v>6006</v>
      </c>
      <c r="J433" s="102" t="s">
        <v>9117</v>
      </c>
      <c r="K433" s="102" t="s">
        <v>9117</v>
      </c>
      <c r="L433" s="92">
        <v>103.92</v>
      </c>
    </row>
    <row r="434" spans="1:12" x14ac:dyDescent="0.2">
      <c r="A434" s="123"/>
      <c r="B434" s="102" t="s">
        <v>500</v>
      </c>
      <c r="C434" s="103">
        <v>45899</v>
      </c>
      <c r="D434" s="102" t="s">
        <v>1496</v>
      </c>
      <c r="E434" s="102"/>
      <c r="F434" s="102" t="s">
        <v>592</v>
      </c>
      <c r="G434" s="102" t="s">
        <v>8939</v>
      </c>
      <c r="H434" s="102" t="s">
        <v>8940</v>
      </c>
      <c r="I434" s="102" t="s">
        <v>5648</v>
      </c>
      <c r="J434" s="102" t="s">
        <v>9062</v>
      </c>
      <c r="K434" s="102" t="s">
        <v>9062</v>
      </c>
      <c r="L434" s="92">
        <v>6503.2</v>
      </c>
    </row>
    <row r="435" spans="1:12" x14ac:dyDescent="0.2">
      <c r="A435" s="123"/>
      <c r="B435" s="102" t="s">
        <v>500</v>
      </c>
      <c r="C435" s="103">
        <v>45899</v>
      </c>
      <c r="D435" s="102" t="s">
        <v>1462</v>
      </c>
      <c r="E435" s="102"/>
      <c r="F435" s="102" t="s">
        <v>1107</v>
      </c>
      <c r="G435" s="102" t="s">
        <v>8939</v>
      </c>
      <c r="H435" s="102" t="s">
        <v>8940</v>
      </c>
      <c r="I435" s="102" t="s">
        <v>5518</v>
      </c>
      <c r="J435" s="102" t="s">
        <v>9075</v>
      </c>
      <c r="K435" s="102" t="s">
        <v>9075</v>
      </c>
      <c r="L435" s="92">
        <v>48.72</v>
      </c>
    </row>
    <row r="436" spans="1:12" x14ac:dyDescent="0.2">
      <c r="A436" s="123"/>
      <c r="B436" s="102" t="s">
        <v>500</v>
      </c>
      <c r="C436" s="103">
        <v>45899</v>
      </c>
      <c r="D436" s="102" t="s">
        <v>1994</v>
      </c>
      <c r="E436" s="102"/>
      <c r="F436" s="102" t="s">
        <v>1193</v>
      </c>
      <c r="G436" s="102" t="s">
        <v>8939</v>
      </c>
      <c r="H436" s="102" t="s">
        <v>8940</v>
      </c>
      <c r="I436" s="102" t="s">
        <v>6547</v>
      </c>
      <c r="J436" s="102" t="s">
        <v>9078</v>
      </c>
      <c r="K436" s="102" t="s">
        <v>9078</v>
      </c>
      <c r="L436" s="92">
        <v>1486.85</v>
      </c>
    </row>
    <row r="437" spans="1:12" x14ac:dyDescent="0.2">
      <c r="A437" s="123"/>
      <c r="B437" s="102" t="s">
        <v>500</v>
      </c>
      <c r="C437" s="103">
        <v>45899</v>
      </c>
      <c r="D437" s="102" t="s">
        <v>1976</v>
      </c>
      <c r="E437" s="102"/>
      <c r="F437" s="102" t="s">
        <v>1974</v>
      </c>
      <c r="G437" s="102" t="s">
        <v>8939</v>
      </c>
      <c r="H437" s="102" t="s">
        <v>8940</v>
      </c>
      <c r="I437" s="102" t="s">
        <v>6329</v>
      </c>
      <c r="J437" s="102" t="s">
        <v>9199</v>
      </c>
      <c r="K437" s="102" t="s">
        <v>9199</v>
      </c>
      <c r="L437" s="92">
        <v>6386.09</v>
      </c>
    </row>
    <row r="438" spans="1:12" x14ac:dyDescent="0.2">
      <c r="A438" s="123"/>
      <c r="B438" s="102" t="s">
        <v>500</v>
      </c>
      <c r="C438" s="103">
        <v>45899</v>
      </c>
      <c r="D438" s="102" t="s">
        <v>1932</v>
      </c>
      <c r="E438" s="102"/>
      <c r="F438" s="102" t="s">
        <v>1933</v>
      </c>
      <c r="G438" s="102" t="s">
        <v>8939</v>
      </c>
      <c r="H438" s="102" t="s">
        <v>8940</v>
      </c>
      <c r="I438" s="102" t="s">
        <v>5763</v>
      </c>
      <c r="J438" s="102" t="s">
        <v>9263</v>
      </c>
      <c r="K438" s="102" t="s">
        <v>9263</v>
      </c>
      <c r="L438" s="92">
        <v>80.66</v>
      </c>
    </row>
    <row r="439" spans="1:12" x14ac:dyDescent="0.2">
      <c r="A439" s="123"/>
      <c r="B439" s="102" t="s">
        <v>500</v>
      </c>
      <c r="C439" s="103">
        <v>45899</v>
      </c>
      <c r="D439" s="102" t="s">
        <v>1317</v>
      </c>
      <c r="E439" s="102"/>
      <c r="F439" s="102" t="s">
        <v>581</v>
      </c>
      <c r="G439" s="102" t="s">
        <v>8939</v>
      </c>
      <c r="H439" s="102" t="s">
        <v>8940</v>
      </c>
      <c r="I439" s="102" t="s">
        <v>5097</v>
      </c>
      <c r="J439" s="102" t="s">
        <v>9183</v>
      </c>
      <c r="K439" s="102" t="s">
        <v>9183</v>
      </c>
      <c r="L439" s="92">
        <v>218.71</v>
      </c>
    </row>
    <row r="440" spans="1:12" x14ac:dyDescent="0.2">
      <c r="A440" s="123"/>
      <c r="B440" s="102" t="s">
        <v>500</v>
      </c>
      <c r="C440" s="103">
        <v>45899</v>
      </c>
      <c r="D440" s="102" t="s">
        <v>1357</v>
      </c>
      <c r="E440" s="102"/>
      <c r="F440" s="102" t="s">
        <v>1327</v>
      </c>
      <c r="G440" s="102" t="s">
        <v>8939</v>
      </c>
      <c r="H440" s="102" t="s">
        <v>8940</v>
      </c>
      <c r="I440" s="102" t="s">
        <v>5200</v>
      </c>
      <c r="J440" s="102" t="s">
        <v>9200</v>
      </c>
      <c r="K440" s="102" t="s">
        <v>9200</v>
      </c>
      <c r="L440" s="92">
        <v>4616.3999999999996</v>
      </c>
    </row>
    <row r="441" spans="1:12" x14ac:dyDescent="0.2">
      <c r="A441" s="123"/>
      <c r="B441" s="102" t="s">
        <v>500</v>
      </c>
      <c r="C441" s="103">
        <v>45899</v>
      </c>
      <c r="D441" s="102" t="s">
        <v>1847</v>
      </c>
      <c r="E441" s="102"/>
      <c r="F441" s="102" t="s">
        <v>587</v>
      </c>
      <c r="G441" s="102" t="s">
        <v>8939</v>
      </c>
      <c r="H441" s="102" t="s">
        <v>8940</v>
      </c>
      <c r="I441" s="102" t="s">
        <v>9264</v>
      </c>
      <c r="J441" s="102" t="s">
        <v>9147</v>
      </c>
      <c r="K441" s="102" t="s">
        <v>9147</v>
      </c>
      <c r="L441" s="92">
        <v>596.53</v>
      </c>
    </row>
    <row r="442" spans="1:12" x14ac:dyDescent="0.2">
      <c r="A442" s="123"/>
      <c r="B442" s="102" t="s">
        <v>500</v>
      </c>
      <c r="C442" s="103">
        <v>45899</v>
      </c>
      <c r="D442" s="102" t="s">
        <v>1374</v>
      </c>
      <c r="E442" s="102"/>
      <c r="F442" s="102" t="s">
        <v>1373</v>
      </c>
      <c r="G442" s="102" t="s">
        <v>8939</v>
      </c>
      <c r="H442" s="102" t="s">
        <v>8940</v>
      </c>
      <c r="I442" s="102" t="s">
        <v>5266</v>
      </c>
      <c r="J442" s="102" t="s">
        <v>9230</v>
      </c>
      <c r="K442" s="102" t="s">
        <v>9230</v>
      </c>
      <c r="L442" s="92">
        <v>2330.04</v>
      </c>
    </row>
    <row r="443" spans="1:12" x14ac:dyDescent="0.2">
      <c r="A443" s="123"/>
      <c r="B443" s="102" t="s">
        <v>500</v>
      </c>
      <c r="C443" s="103">
        <v>45899</v>
      </c>
      <c r="D443" s="102" t="s">
        <v>1620</v>
      </c>
      <c r="E443" s="102"/>
      <c r="F443" s="102" t="s">
        <v>1281</v>
      </c>
      <c r="G443" s="102" t="s">
        <v>8939</v>
      </c>
      <c r="H443" s="102" t="s">
        <v>8940</v>
      </c>
      <c r="I443" s="102" t="s">
        <v>5951</v>
      </c>
      <c r="J443" s="102" t="s">
        <v>9127</v>
      </c>
      <c r="K443" s="102" t="s">
        <v>9127</v>
      </c>
      <c r="L443" s="92">
        <v>3615.25</v>
      </c>
    </row>
    <row r="444" spans="1:12" x14ac:dyDescent="0.2">
      <c r="A444" s="123"/>
      <c r="B444" s="102" t="s">
        <v>500</v>
      </c>
      <c r="C444" s="103">
        <v>45899</v>
      </c>
      <c r="D444" s="102" t="s">
        <v>1455</v>
      </c>
      <c r="E444" s="102"/>
      <c r="F444" s="102" t="s">
        <v>1452</v>
      </c>
      <c r="G444" s="102" t="s">
        <v>8939</v>
      </c>
      <c r="H444" s="102" t="s">
        <v>8940</v>
      </c>
      <c r="I444" s="102" t="s">
        <v>5497</v>
      </c>
      <c r="J444" s="102" t="s">
        <v>9130</v>
      </c>
      <c r="K444" s="102" t="s">
        <v>9130</v>
      </c>
      <c r="L444" s="92">
        <v>2133.9499999999998</v>
      </c>
    </row>
    <row r="445" spans="1:12" x14ac:dyDescent="0.2">
      <c r="A445" s="123"/>
      <c r="B445" s="102" t="s">
        <v>500</v>
      </c>
      <c r="C445" s="103">
        <v>45899</v>
      </c>
      <c r="D445" s="102" t="s">
        <v>1447</v>
      </c>
      <c r="E445" s="102"/>
      <c r="F445" s="102" t="s">
        <v>1111</v>
      </c>
      <c r="G445" s="102" t="s">
        <v>8939</v>
      </c>
      <c r="H445" s="102" t="s">
        <v>8940</v>
      </c>
      <c r="I445" s="102" t="s">
        <v>5484</v>
      </c>
      <c r="J445" s="102" t="s">
        <v>9116</v>
      </c>
      <c r="K445" s="102" t="s">
        <v>9116</v>
      </c>
      <c r="L445" s="92">
        <v>805.98</v>
      </c>
    </row>
    <row r="446" spans="1:12" x14ac:dyDescent="0.2">
      <c r="A446" s="123"/>
      <c r="B446" s="102" t="s">
        <v>500</v>
      </c>
      <c r="C446" s="103">
        <v>45899</v>
      </c>
      <c r="D446" s="102" t="s">
        <v>1772</v>
      </c>
      <c r="E446" s="102"/>
      <c r="F446" s="102" t="s">
        <v>640</v>
      </c>
      <c r="G446" s="102" t="s">
        <v>8939</v>
      </c>
      <c r="H446" s="102" t="s">
        <v>8940</v>
      </c>
      <c r="I446" s="102" t="s">
        <v>6520</v>
      </c>
      <c r="J446" s="102" t="s">
        <v>9067</v>
      </c>
      <c r="K446" s="102" t="s">
        <v>9067</v>
      </c>
      <c r="L446" s="92">
        <v>2935.5</v>
      </c>
    </row>
    <row r="447" spans="1:12" x14ac:dyDescent="0.2">
      <c r="A447" s="123"/>
      <c r="B447" s="102" t="s">
        <v>500</v>
      </c>
      <c r="C447" s="103">
        <v>45899</v>
      </c>
      <c r="D447" s="102" t="s">
        <v>1684</v>
      </c>
      <c r="E447" s="102"/>
      <c r="F447" s="102" t="s">
        <v>1443</v>
      </c>
      <c r="G447" s="102" t="s">
        <v>8939</v>
      </c>
      <c r="H447" s="102" t="s">
        <v>8940</v>
      </c>
      <c r="I447" s="102" t="s">
        <v>6109</v>
      </c>
      <c r="J447" s="102" t="s">
        <v>9212</v>
      </c>
      <c r="K447" s="102" t="s">
        <v>9212</v>
      </c>
      <c r="L447" s="92">
        <v>2721.01</v>
      </c>
    </row>
    <row r="448" spans="1:12" x14ac:dyDescent="0.2">
      <c r="A448" s="123"/>
      <c r="B448" s="102" t="s">
        <v>500</v>
      </c>
      <c r="C448" s="103">
        <v>45899</v>
      </c>
      <c r="D448" s="102" t="s">
        <v>1524</v>
      </c>
      <c r="E448" s="102"/>
      <c r="F448" s="102" t="s">
        <v>1413</v>
      </c>
      <c r="G448" s="102" t="s">
        <v>8939</v>
      </c>
      <c r="H448" s="102" t="s">
        <v>8940</v>
      </c>
      <c r="I448" s="102" t="s">
        <v>5714</v>
      </c>
      <c r="J448" s="102" t="s">
        <v>9132</v>
      </c>
      <c r="K448" s="102" t="s">
        <v>9132</v>
      </c>
      <c r="L448" s="92">
        <v>899.78</v>
      </c>
    </row>
    <row r="449" spans="1:12" x14ac:dyDescent="0.2">
      <c r="A449" s="123"/>
      <c r="B449" s="102" t="s">
        <v>500</v>
      </c>
      <c r="C449" s="103">
        <v>45899</v>
      </c>
      <c r="D449" s="102" t="s">
        <v>1545</v>
      </c>
      <c r="E449" s="102"/>
      <c r="F449" s="102" t="s">
        <v>1546</v>
      </c>
      <c r="G449" s="102" t="s">
        <v>8939</v>
      </c>
      <c r="H449" s="102" t="s">
        <v>8940</v>
      </c>
      <c r="I449" s="102" t="s">
        <v>5785</v>
      </c>
      <c r="J449" s="102" t="s">
        <v>9148</v>
      </c>
      <c r="K449" s="102" t="s">
        <v>9148</v>
      </c>
      <c r="L449" s="92">
        <v>2144.6799999999998</v>
      </c>
    </row>
    <row r="450" spans="1:12" x14ac:dyDescent="0.2">
      <c r="A450" s="123"/>
      <c r="B450" s="102" t="s">
        <v>500</v>
      </c>
      <c r="C450" s="103">
        <v>45899</v>
      </c>
      <c r="D450" s="102" t="s">
        <v>1336</v>
      </c>
      <c r="E450" s="102"/>
      <c r="F450" s="102" t="s">
        <v>1337</v>
      </c>
      <c r="G450" s="102" t="s">
        <v>8939</v>
      </c>
      <c r="H450" s="102" t="s">
        <v>8940</v>
      </c>
      <c r="I450" s="102" t="s">
        <v>5156</v>
      </c>
      <c r="J450" s="102" t="s">
        <v>9265</v>
      </c>
      <c r="K450" s="102" t="s">
        <v>9265</v>
      </c>
      <c r="L450" s="92">
        <v>2635.29</v>
      </c>
    </row>
    <row r="451" spans="1:12" x14ac:dyDescent="0.2">
      <c r="A451" s="123"/>
      <c r="B451" s="102" t="s">
        <v>500</v>
      </c>
      <c r="C451" s="103">
        <v>45899</v>
      </c>
      <c r="D451" s="102" t="s">
        <v>1667</v>
      </c>
      <c r="E451" s="102"/>
      <c r="F451" s="102" t="s">
        <v>1668</v>
      </c>
      <c r="G451" s="102" t="s">
        <v>8939</v>
      </c>
      <c r="H451" s="102" t="s">
        <v>8940</v>
      </c>
      <c r="I451" s="102" t="s">
        <v>6059</v>
      </c>
      <c r="J451" s="102" t="s">
        <v>9174</v>
      </c>
      <c r="K451" s="102" t="s">
        <v>9174</v>
      </c>
      <c r="L451" s="92">
        <v>16327.39</v>
      </c>
    </row>
    <row r="452" spans="1:12" x14ac:dyDescent="0.2">
      <c r="A452" s="123"/>
      <c r="B452" s="102" t="s">
        <v>500</v>
      </c>
      <c r="C452" s="103">
        <v>45899</v>
      </c>
      <c r="D452" s="102" t="s">
        <v>1354</v>
      </c>
      <c r="E452" s="102"/>
      <c r="F452" s="102" t="s">
        <v>1313</v>
      </c>
      <c r="G452" s="102" t="s">
        <v>8939</v>
      </c>
      <c r="H452" s="102" t="s">
        <v>8940</v>
      </c>
      <c r="I452" s="102" t="s">
        <v>5194</v>
      </c>
      <c r="J452" s="102" t="s">
        <v>9266</v>
      </c>
      <c r="K452" s="102" t="s">
        <v>9266</v>
      </c>
      <c r="L452" s="92">
        <v>193.41</v>
      </c>
    </row>
    <row r="453" spans="1:12" x14ac:dyDescent="0.2">
      <c r="A453" s="123"/>
      <c r="B453" s="102" t="s">
        <v>500</v>
      </c>
      <c r="C453" s="103">
        <v>45899</v>
      </c>
      <c r="D453" s="102" t="s">
        <v>1616</v>
      </c>
      <c r="E453" s="102"/>
      <c r="F453" s="102" t="s">
        <v>687</v>
      </c>
      <c r="G453" s="102" t="s">
        <v>8939</v>
      </c>
      <c r="H453" s="102" t="s">
        <v>8940</v>
      </c>
      <c r="I453" s="102" t="s">
        <v>5942</v>
      </c>
      <c r="J453" s="102" t="s">
        <v>9096</v>
      </c>
      <c r="K453" s="102" t="s">
        <v>9096</v>
      </c>
      <c r="L453" s="92">
        <v>1075.21</v>
      </c>
    </row>
    <row r="454" spans="1:12" x14ac:dyDescent="0.2">
      <c r="A454" s="123"/>
      <c r="B454" s="102" t="s">
        <v>500</v>
      </c>
      <c r="C454" s="103">
        <v>45899</v>
      </c>
      <c r="D454" s="102" t="s">
        <v>1723</v>
      </c>
      <c r="E454" s="102"/>
      <c r="F454" s="102" t="s">
        <v>1722</v>
      </c>
      <c r="G454" s="102" t="s">
        <v>8939</v>
      </c>
      <c r="H454" s="102" t="s">
        <v>8940</v>
      </c>
      <c r="I454" s="102" t="s">
        <v>6256</v>
      </c>
      <c r="J454" s="102" t="s">
        <v>9142</v>
      </c>
      <c r="K454" s="102" t="s">
        <v>9142</v>
      </c>
      <c r="L454" s="92">
        <v>17.98</v>
      </c>
    </row>
    <row r="455" spans="1:12" x14ac:dyDescent="0.2">
      <c r="A455" s="123"/>
      <c r="B455" s="102" t="s">
        <v>500</v>
      </c>
      <c r="C455" s="103">
        <v>45899</v>
      </c>
      <c r="D455" s="102" t="s">
        <v>1453</v>
      </c>
      <c r="E455" s="102"/>
      <c r="F455" s="102" t="s">
        <v>1452</v>
      </c>
      <c r="G455" s="102" t="s">
        <v>8939</v>
      </c>
      <c r="H455" s="102" t="s">
        <v>8940</v>
      </c>
      <c r="I455" s="102" t="s">
        <v>5494</v>
      </c>
      <c r="J455" s="102" t="s">
        <v>9130</v>
      </c>
      <c r="K455" s="102" t="s">
        <v>9130</v>
      </c>
      <c r="L455" s="92">
        <v>2280.8000000000002</v>
      </c>
    </row>
    <row r="456" spans="1:12" x14ac:dyDescent="0.2">
      <c r="A456" s="123"/>
      <c r="B456" s="102" t="s">
        <v>500</v>
      </c>
      <c r="C456" s="103">
        <v>45899</v>
      </c>
      <c r="D456" s="102" t="s">
        <v>1345</v>
      </c>
      <c r="E456" s="102"/>
      <c r="F456" s="102" t="s">
        <v>574</v>
      </c>
      <c r="G456" s="102" t="s">
        <v>8939</v>
      </c>
      <c r="H456" s="102" t="s">
        <v>8940</v>
      </c>
      <c r="I456" s="102" t="s">
        <v>5179</v>
      </c>
      <c r="J456" s="102" t="s">
        <v>9104</v>
      </c>
      <c r="K456" s="102" t="s">
        <v>9104</v>
      </c>
      <c r="L456" s="92">
        <v>1211.03</v>
      </c>
    </row>
    <row r="457" spans="1:12" x14ac:dyDescent="0.2">
      <c r="A457" s="123"/>
      <c r="B457" s="102" t="s">
        <v>500</v>
      </c>
      <c r="C457" s="103">
        <v>45899</v>
      </c>
      <c r="D457" s="102" t="s">
        <v>2015</v>
      </c>
      <c r="E457" s="102"/>
      <c r="F457" s="102" t="s">
        <v>2016</v>
      </c>
      <c r="G457" s="102" t="s">
        <v>8939</v>
      </c>
      <c r="H457" s="102" t="s">
        <v>8940</v>
      </c>
      <c r="I457" s="102" t="s">
        <v>9267</v>
      </c>
      <c r="J457" s="102" t="s">
        <v>9268</v>
      </c>
      <c r="K457" s="102" t="s">
        <v>9268</v>
      </c>
      <c r="L457" s="92">
        <v>661741.42000000004</v>
      </c>
    </row>
    <row r="458" spans="1:12" x14ac:dyDescent="0.2">
      <c r="A458" s="123"/>
      <c r="B458" s="102" t="s">
        <v>500</v>
      </c>
      <c r="C458" s="103">
        <v>45899</v>
      </c>
      <c r="D458" s="102" t="s">
        <v>1754</v>
      </c>
      <c r="E458" s="102"/>
      <c r="F458" s="102" t="s">
        <v>1749</v>
      </c>
      <c r="G458" s="102" t="s">
        <v>8939</v>
      </c>
      <c r="H458" s="102" t="s">
        <v>8940</v>
      </c>
      <c r="I458" s="102" t="s">
        <v>6426</v>
      </c>
      <c r="J458" s="102" t="s">
        <v>9140</v>
      </c>
      <c r="K458" s="102" t="s">
        <v>9140</v>
      </c>
      <c r="L458" s="92">
        <v>2731.76</v>
      </c>
    </row>
    <row r="459" spans="1:12" x14ac:dyDescent="0.2">
      <c r="A459" s="123"/>
      <c r="B459" s="102" t="s">
        <v>500</v>
      </c>
      <c r="C459" s="103">
        <v>45899</v>
      </c>
      <c r="D459" s="102" t="s">
        <v>1549</v>
      </c>
      <c r="E459" s="102"/>
      <c r="F459" s="102" t="s">
        <v>1546</v>
      </c>
      <c r="G459" s="102" t="s">
        <v>8939</v>
      </c>
      <c r="H459" s="102" t="s">
        <v>8940</v>
      </c>
      <c r="I459" s="102" t="s">
        <v>5790</v>
      </c>
      <c r="J459" s="102" t="s">
        <v>9148</v>
      </c>
      <c r="K459" s="102" t="s">
        <v>9148</v>
      </c>
      <c r="L459" s="92">
        <v>2023.82</v>
      </c>
    </row>
    <row r="460" spans="1:12" x14ac:dyDescent="0.2">
      <c r="A460" s="123"/>
      <c r="B460" s="102" t="s">
        <v>500</v>
      </c>
      <c r="C460" s="103">
        <v>45899</v>
      </c>
      <c r="D460" s="102" t="s">
        <v>1515</v>
      </c>
      <c r="E460" s="102"/>
      <c r="F460" s="102" t="s">
        <v>1513</v>
      </c>
      <c r="G460" s="102" t="s">
        <v>8939</v>
      </c>
      <c r="H460" s="102" t="s">
        <v>8940</v>
      </c>
      <c r="I460" s="102" t="s">
        <v>5698</v>
      </c>
      <c r="J460" s="102" t="s">
        <v>9191</v>
      </c>
      <c r="K460" s="102" t="s">
        <v>9191</v>
      </c>
      <c r="L460" s="92">
        <v>818.46</v>
      </c>
    </row>
    <row r="461" spans="1:12" x14ac:dyDescent="0.2">
      <c r="A461" s="123"/>
      <c r="B461" s="102" t="s">
        <v>500</v>
      </c>
      <c r="C461" s="103">
        <v>45899</v>
      </c>
      <c r="D461" s="102" t="s">
        <v>1550</v>
      </c>
      <c r="E461" s="102"/>
      <c r="F461" s="102" t="s">
        <v>1546</v>
      </c>
      <c r="G461" s="102" t="s">
        <v>8939</v>
      </c>
      <c r="H461" s="102" t="s">
        <v>8940</v>
      </c>
      <c r="I461" s="102" t="s">
        <v>5794</v>
      </c>
      <c r="J461" s="102" t="s">
        <v>9148</v>
      </c>
      <c r="K461" s="102" t="s">
        <v>9148</v>
      </c>
      <c r="L461" s="92">
        <v>15.04</v>
      </c>
    </row>
    <row r="462" spans="1:12" x14ac:dyDescent="0.2">
      <c r="A462" s="123"/>
      <c r="B462" s="102" t="s">
        <v>500</v>
      </c>
      <c r="C462" s="103">
        <v>45899</v>
      </c>
      <c r="D462" s="102" t="s">
        <v>1473</v>
      </c>
      <c r="E462" s="102"/>
      <c r="F462" s="102" t="s">
        <v>1474</v>
      </c>
      <c r="G462" s="102" t="s">
        <v>8939</v>
      </c>
      <c r="H462" s="102" t="s">
        <v>8940</v>
      </c>
      <c r="I462" s="102" t="s">
        <v>5571</v>
      </c>
      <c r="J462" s="102" t="s">
        <v>9259</v>
      </c>
      <c r="K462" s="102" t="s">
        <v>9259</v>
      </c>
      <c r="L462" s="92">
        <v>2091.7600000000002</v>
      </c>
    </row>
    <row r="463" spans="1:12" x14ac:dyDescent="0.2">
      <c r="A463" s="123"/>
      <c r="B463" s="102" t="s">
        <v>500</v>
      </c>
      <c r="C463" s="103">
        <v>45899</v>
      </c>
      <c r="D463" s="102" t="s">
        <v>1850</v>
      </c>
      <c r="E463" s="102"/>
      <c r="F463" s="102" t="s">
        <v>1851</v>
      </c>
      <c r="G463" s="102" t="s">
        <v>8939</v>
      </c>
      <c r="H463" s="102" t="s">
        <v>8940</v>
      </c>
      <c r="I463" s="102" t="s">
        <v>9269</v>
      </c>
      <c r="J463" s="102" t="s">
        <v>9270</v>
      </c>
      <c r="K463" s="102" t="s">
        <v>9270</v>
      </c>
      <c r="L463" s="92">
        <v>18200</v>
      </c>
    </row>
    <row r="464" spans="1:12" x14ac:dyDescent="0.2">
      <c r="A464" s="123"/>
      <c r="B464" s="102" t="s">
        <v>500</v>
      </c>
      <c r="C464" s="103">
        <v>45899</v>
      </c>
      <c r="D464" s="102" t="s">
        <v>1842</v>
      </c>
      <c r="E464" s="102"/>
      <c r="F464" s="102" t="s">
        <v>1843</v>
      </c>
      <c r="G464" s="102" t="s">
        <v>8939</v>
      </c>
      <c r="H464" s="102" t="s">
        <v>8940</v>
      </c>
      <c r="I464" s="102" t="s">
        <v>9271</v>
      </c>
      <c r="J464" s="102" t="s">
        <v>9272</v>
      </c>
      <c r="K464" s="102" t="s">
        <v>9272</v>
      </c>
      <c r="L464" s="92">
        <v>8782.15</v>
      </c>
    </row>
    <row r="465" spans="1:12" x14ac:dyDescent="0.2">
      <c r="A465" s="123"/>
      <c r="B465" s="102" t="s">
        <v>500</v>
      </c>
      <c r="C465" s="103">
        <v>45899</v>
      </c>
      <c r="D465" s="102" t="s">
        <v>1439</v>
      </c>
      <c r="E465" s="102"/>
      <c r="F465" s="102" t="s">
        <v>1111</v>
      </c>
      <c r="G465" s="102" t="s">
        <v>8939</v>
      </c>
      <c r="H465" s="102" t="s">
        <v>8940</v>
      </c>
      <c r="I465" s="102" t="s">
        <v>5454</v>
      </c>
      <c r="J465" s="102" t="s">
        <v>9116</v>
      </c>
      <c r="K465" s="102" t="s">
        <v>9116</v>
      </c>
      <c r="L465" s="92">
        <v>277.94</v>
      </c>
    </row>
    <row r="466" spans="1:12" x14ac:dyDescent="0.2">
      <c r="A466" s="123"/>
      <c r="B466" s="102" t="s">
        <v>500</v>
      </c>
      <c r="C466" s="103">
        <v>45899</v>
      </c>
      <c r="D466" s="102" t="s">
        <v>1687</v>
      </c>
      <c r="E466" s="102"/>
      <c r="F466" s="102" t="s">
        <v>1688</v>
      </c>
      <c r="G466" s="102" t="s">
        <v>8939</v>
      </c>
      <c r="H466" s="102" t="s">
        <v>8940</v>
      </c>
      <c r="I466" s="102" t="s">
        <v>6122</v>
      </c>
      <c r="J466" s="102" t="s">
        <v>9273</v>
      </c>
      <c r="K466" s="102" t="s">
        <v>9273</v>
      </c>
      <c r="L466" s="92">
        <v>3360.22</v>
      </c>
    </row>
    <row r="467" spans="1:12" x14ac:dyDescent="0.2">
      <c r="A467" s="123"/>
      <c r="B467" s="102" t="s">
        <v>500</v>
      </c>
      <c r="C467" s="103">
        <v>45899</v>
      </c>
      <c r="D467" s="102" t="s">
        <v>1343</v>
      </c>
      <c r="E467" s="102"/>
      <c r="F467" s="102" t="s">
        <v>574</v>
      </c>
      <c r="G467" s="102" t="s">
        <v>8939</v>
      </c>
      <c r="H467" s="102" t="s">
        <v>8940</v>
      </c>
      <c r="I467" s="102" t="s">
        <v>5175</v>
      </c>
      <c r="J467" s="102" t="s">
        <v>9104</v>
      </c>
      <c r="K467" s="102" t="s">
        <v>9104</v>
      </c>
      <c r="L467" s="92">
        <v>64.540000000000006</v>
      </c>
    </row>
    <row r="468" spans="1:12" x14ac:dyDescent="0.2">
      <c r="A468" s="123"/>
      <c r="B468" s="102" t="s">
        <v>500</v>
      </c>
      <c r="C468" s="103">
        <v>45899</v>
      </c>
      <c r="D468" s="102" t="s">
        <v>1481</v>
      </c>
      <c r="E468" s="102"/>
      <c r="F468" s="102" t="s">
        <v>1327</v>
      </c>
      <c r="G468" s="102" t="s">
        <v>8939</v>
      </c>
      <c r="H468" s="102" t="s">
        <v>8940</v>
      </c>
      <c r="I468" s="102" t="s">
        <v>5582</v>
      </c>
      <c r="J468" s="102" t="s">
        <v>9200</v>
      </c>
      <c r="K468" s="102" t="s">
        <v>9200</v>
      </c>
      <c r="L468" s="92">
        <v>103.8</v>
      </c>
    </row>
    <row r="469" spans="1:12" x14ac:dyDescent="0.2">
      <c r="A469" s="123"/>
      <c r="B469" s="102" t="s">
        <v>500</v>
      </c>
      <c r="C469" s="103">
        <v>45899</v>
      </c>
      <c r="D469" s="102" t="s">
        <v>2001</v>
      </c>
      <c r="E469" s="102"/>
      <c r="F469" s="102" t="s">
        <v>1955</v>
      </c>
      <c r="G469" s="102" t="s">
        <v>8939</v>
      </c>
      <c r="H469" s="102" t="s">
        <v>8940</v>
      </c>
      <c r="I469" s="102" t="s">
        <v>6595</v>
      </c>
      <c r="J469" s="102" t="s">
        <v>9167</v>
      </c>
      <c r="K469" s="102" t="s">
        <v>9167</v>
      </c>
      <c r="L469" s="92">
        <v>14432.8</v>
      </c>
    </row>
    <row r="470" spans="1:12" x14ac:dyDescent="0.2">
      <c r="A470" s="123"/>
      <c r="B470" s="102" t="s">
        <v>500</v>
      </c>
      <c r="C470" s="103">
        <v>45899</v>
      </c>
      <c r="D470" s="102" t="s">
        <v>1913</v>
      </c>
      <c r="E470" s="102"/>
      <c r="F470" s="102" t="s">
        <v>1914</v>
      </c>
      <c r="G470" s="102" t="s">
        <v>8939</v>
      </c>
      <c r="H470" s="102" t="s">
        <v>8940</v>
      </c>
      <c r="I470" s="102" t="s">
        <v>5416</v>
      </c>
      <c r="J470" s="102" t="s">
        <v>9274</v>
      </c>
      <c r="K470" s="102" t="s">
        <v>9274</v>
      </c>
      <c r="L470" s="92">
        <v>16.55</v>
      </c>
    </row>
    <row r="471" spans="1:12" x14ac:dyDescent="0.2">
      <c r="A471" s="123"/>
      <c r="B471" s="102" t="s">
        <v>500</v>
      </c>
      <c r="C471" s="103">
        <v>45899</v>
      </c>
      <c r="D471" s="102" t="s">
        <v>1948</v>
      </c>
      <c r="E471" s="102"/>
      <c r="F471" s="102" t="s">
        <v>1946</v>
      </c>
      <c r="G471" s="102" t="s">
        <v>8939</v>
      </c>
      <c r="H471" s="102" t="s">
        <v>8940</v>
      </c>
      <c r="I471" s="102" t="s">
        <v>6144</v>
      </c>
      <c r="J471" s="102" t="s">
        <v>9169</v>
      </c>
      <c r="K471" s="102" t="s">
        <v>9169</v>
      </c>
      <c r="L471" s="92">
        <v>918.79</v>
      </c>
    </row>
    <row r="472" spans="1:12" x14ac:dyDescent="0.2">
      <c r="A472" s="123"/>
      <c r="B472" s="102" t="s">
        <v>500</v>
      </c>
      <c r="C472" s="103">
        <v>45899</v>
      </c>
      <c r="D472" s="102" t="s">
        <v>1889</v>
      </c>
      <c r="E472" s="102"/>
      <c r="F472" s="102" t="s">
        <v>1890</v>
      </c>
      <c r="G472" s="102" t="s">
        <v>8939</v>
      </c>
      <c r="H472" s="102" t="s">
        <v>8940</v>
      </c>
      <c r="I472" s="102" t="s">
        <v>5125</v>
      </c>
      <c r="J472" s="102" t="s">
        <v>9196</v>
      </c>
      <c r="K472" s="102" t="s">
        <v>9196</v>
      </c>
      <c r="L472" s="92">
        <v>23.89</v>
      </c>
    </row>
    <row r="473" spans="1:12" x14ac:dyDescent="0.2">
      <c r="A473" s="123"/>
      <c r="B473" s="102" t="s">
        <v>500</v>
      </c>
      <c r="C473" s="103">
        <v>45899</v>
      </c>
      <c r="D473" s="102" t="s">
        <v>1672</v>
      </c>
      <c r="E473" s="102"/>
      <c r="F473" s="102" t="s">
        <v>592</v>
      </c>
      <c r="G473" s="102" t="s">
        <v>8939</v>
      </c>
      <c r="H473" s="102" t="s">
        <v>8940</v>
      </c>
      <c r="I473" s="102" t="s">
        <v>6075</v>
      </c>
      <c r="J473" s="102" t="s">
        <v>9062</v>
      </c>
      <c r="K473" s="102" t="s">
        <v>9062</v>
      </c>
      <c r="L473" s="92">
        <v>20.260000000000002</v>
      </c>
    </row>
    <row r="474" spans="1:12" x14ac:dyDescent="0.2">
      <c r="A474" s="123"/>
      <c r="B474" s="102" t="s">
        <v>500</v>
      </c>
      <c r="C474" s="103">
        <v>45899</v>
      </c>
      <c r="D474" s="102" t="s">
        <v>1498</v>
      </c>
      <c r="E474" s="102"/>
      <c r="F474" s="102" t="s">
        <v>592</v>
      </c>
      <c r="G474" s="102" t="s">
        <v>8939</v>
      </c>
      <c r="H474" s="102" t="s">
        <v>8940</v>
      </c>
      <c r="I474" s="102" t="s">
        <v>5660</v>
      </c>
      <c r="J474" s="102" t="s">
        <v>9062</v>
      </c>
      <c r="K474" s="102" t="s">
        <v>9062</v>
      </c>
      <c r="L474" s="92">
        <v>111.87</v>
      </c>
    </row>
    <row r="475" spans="1:12" x14ac:dyDescent="0.2">
      <c r="A475" s="123"/>
      <c r="B475" s="102" t="s">
        <v>500</v>
      </c>
      <c r="C475" s="103">
        <v>45899</v>
      </c>
      <c r="D475" s="102" t="s">
        <v>1507</v>
      </c>
      <c r="E475" s="102"/>
      <c r="F475" s="102" t="s">
        <v>592</v>
      </c>
      <c r="G475" s="102" t="s">
        <v>8939</v>
      </c>
      <c r="H475" s="102" t="s">
        <v>8940</v>
      </c>
      <c r="I475" s="102" t="s">
        <v>5679</v>
      </c>
      <c r="J475" s="102" t="s">
        <v>9062</v>
      </c>
      <c r="K475" s="102" t="s">
        <v>9062</v>
      </c>
      <c r="L475" s="92">
        <v>611.6</v>
      </c>
    </row>
    <row r="476" spans="1:12" x14ac:dyDescent="0.2">
      <c r="A476" s="123"/>
      <c r="B476" s="102" t="s">
        <v>500</v>
      </c>
      <c r="C476" s="103">
        <v>45899</v>
      </c>
      <c r="D476" s="102" t="s">
        <v>1411</v>
      </c>
      <c r="E476" s="102"/>
      <c r="F476" s="102" t="s">
        <v>1409</v>
      </c>
      <c r="G476" s="102" t="s">
        <v>8939</v>
      </c>
      <c r="H476" s="102" t="s">
        <v>8940</v>
      </c>
      <c r="I476" s="102" t="s">
        <v>5360</v>
      </c>
      <c r="J476" s="102" t="s">
        <v>9181</v>
      </c>
      <c r="K476" s="102" t="s">
        <v>9181</v>
      </c>
      <c r="L476" s="92">
        <v>116.48</v>
      </c>
    </row>
    <row r="477" spans="1:12" x14ac:dyDescent="0.2">
      <c r="A477" s="123"/>
      <c r="B477" s="102" t="s">
        <v>500</v>
      </c>
      <c r="C477" s="103">
        <v>45899</v>
      </c>
      <c r="D477" s="102" t="s">
        <v>1909</v>
      </c>
      <c r="E477" s="102"/>
      <c r="F477" s="102" t="s">
        <v>1910</v>
      </c>
      <c r="G477" s="102" t="s">
        <v>8939</v>
      </c>
      <c r="H477" s="102" t="s">
        <v>8940</v>
      </c>
      <c r="I477" s="102" t="s">
        <v>5411</v>
      </c>
      <c r="J477" s="102" t="s">
        <v>9275</v>
      </c>
      <c r="K477" s="102" t="s">
        <v>9275</v>
      </c>
      <c r="L477" s="92">
        <v>156</v>
      </c>
    </row>
    <row r="478" spans="1:12" x14ac:dyDescent="0.2">
      <c r="A478" s="123"/>
      <c r="B478" s="102" t="s">
        <v>500</v>
      </c>
      <c r="C478" s="103">
        <v>45899</v>
      </c>
      <c r="D478" s="102" t="s">
        <v>1529</v>
      </c>
      <c r="E478" s="102"/>
      <c r="F478" s="102" t="s">
        <v>1530</v>
      </c>
      <c r="G478" s="102" t="s">
        <v>8939</v>
      </c>
      <c r="H478" s="102" t="s">
        <v>8940</v>
      </c>
      <c r="I478" s="102" t="s">
        <v>5733</v>
      </c>
      <c r="J478" s="102" t="s">
        <v>9205</v>
      </c>
      <c r="K478" s="102" t="s">
        <v>9205</v>
      </c>
      <c r="L478" s="92">
        <v>414.2</v>
      </c>
    </row>
    <row r="479" spans="1:12" x14ac:dyDescent="0.2">
      <c r="A479" s="123"/>
      <c r="B479" s="102" t="s">
        <v>500</v>
      </c>
      <c r="C479" s="103">
        <v>45899</v>
      </c>
      <c r="D479" s="102" t="s">
        <v>1587</v>
      </c>
      <c r="E479" s="102"/>
      <c r="F479" s="102" t="s">
        <v>1189</v>
      </c>
      <c r="G479" s="102" t="s">
        <v>8939</v>
      </c>
      <c r="H479" s="102" t="s">
        <v>8940</v>
      </c>
      <c r="I479" s="102" t="s">
        <v>5881</v>
      </c>
      <c r="J479" s="102" t="s">
        <v>9082</v>
      </c>
      <c r="K479" s="102" t="s">
        <v>9082</v>
      </c>
      <c r="L479" s="92">
        <v>2730.26</v>
      </c>
    </row>
    <row r="480" spans="1:12" x14ac:dyDescent="0.2">
      <c r="A480" s="123"/>
      <c r="B480" s="102" t="s">
        <v>500</v>
      </c>
      <c r="C480" s="103">
        <v>45899</v>
      </c>
      <c r="D480" s="102" t="s">
        <v>1367</v>
      </c>
      <c r="E480" s="102"/>
      <c r="F480" s="102" t="s">
        <v>1364</v>
      </c>
      <c r="G480" s="102" t="s">
        <v>8939</v>
      </c>
      <c r="H480" s="102" t="s">
        <v>8940</v>
      </c>
      <c r="I480" s="102" t="s">
        <v>5242</v>
      </c>
      <c r="J480" s="102" t="s">
        <v>9149</v>
      </c>
      <c r="K480" s="102" t="s">
        <v>9149</v>
      </c>
      <c r="L480" s="92">
        <v>1005.74</v>
      </c>
    </row>
    <row r="481" spans="1:12" x14ac:dyDescent="0.2">
      <c r="A481" s="123"/>
      <c r="B481" s="102" t="s">
        <v>500</v>
      </c>
      <c r="C481" s="103">
        <v>45899</v>
      </c>
      <c r="D481" s="102" t="s">
        <v>1427</v>
      </c>
      <c r="E481" s="102"/>
      <c r="F481" s="102" t="s">
        <v>1426</v>
      </c>
      <c r="G481" s="102" t="s">
        <v>8939</v>
      </c>
      <c r="H481" s="102" t="s">
        <v>8940</v>
      </c>
      <c r="I481" s="102" t="s">
        <v>5407</v>
      </c>
      <c r="J481" s="102" t="s">
        <v>9261</v>
      </c>
      <c r="K481" s="102" t="s">
        <v>9261</v>
      </c>
      <c r="L481" s="92">
        <v>48239.519999999997</v>
      </c>
    </row>
    <row r="482" spans="1:12" x14ac:dyDescent="0.2">
      <c r="A482" s="123"/>
      <c r="B482" s="102" t="s">
        <v>500</v>
      </c>
      <c r="C482" s="103">
        <v>45899</v>
      </c>
      <c r="D482" s="102" t="s">
        <v>2019</v>
      </c>
      <c r="E482" s="102"/>
      <c r="F482" s="102" t="s">
        <v>2018</v>
      </c>
      <c r="G482" s="102" t="s">
        <v>8939</v>
      </c>
      <c r="H482" s="102" t="s">
        <v>8940</v>
      </c>
      <c r="I482" s="102" t="s">
        <v>6491</v>
      </c>
      <c r="J482" s="102" t="s">
        <v>9276</v>
      </c>
      <c r="K482" s="102" t="s">
        <v>9276</v>
      </c>
      <c r="L482" s="92">
        <v>94.61</v>
      </c>
    </row>
    <row r="483" spans="1:12" x14ac:dyDescent="0.2">
      <c r="A483" s="123"/>
      <c r="B483" s="102" t="s">
        <v>500</v>
      </c>
      <c r="C483" s="103">
        <v>45899</v>
      </c>
      <c r="D483" s="102" t="s">
        <v>1732</v>
      </c>
      <c r="E483" s="102"/>
      <c r="F483" s="102" t="s">
        <v>1730</v>
      </c>
      <c r="G483" s="102" t="s">
        <v>8939</v>
      </c>
      <c r="H483" s="102" t="s">
        <v>8940</v>
      </c>
      <c r="I483" s="102" t="s">
        <v>6313</v>
      </c>
      <c r="J483" s="102" t="s">
        <v>9255</v>
      </c>
      <c r="K483" s="102" t="s">
        <v>9255</v>
      </c>
      <c r="L483" s="92">
        <v>13301.31</v>
      </c>
    </row>
    <row r="484" spans="1:12" x14ac:dyDescent="0.2">
      <c r="A484" s="123"/>
      <c r="B484" s="102" t="s">
        <v>500</v>
      </c>
      <c r="C484" s="103">
        <v>45899</v>
      </c>
      <c r="D484" s="102" t="s">
        <v>1432</v>
      </c>
      <c r="E484" s="102"/>
      <c r="F484" s="102" t="s">
        <v>1094</v>
      </c>
      <c r="G484" s="102" t="s">
        <v>8939</v>
      </c>
      <c r="H484" s="102" t="s">
        <v>8940</v>
      </c>
      <c r="I484" s="102" t="s">
        <v>5433</v>
      </c>
      <c r="J484" s="102" t="s">
        <v>9150</v>
      </c>
      <c r="K484" s="102" t="s">
        <v>9150</v>
      </c>
      <c r="L484" s="92">
        <v>695.48</v>
      </c>
    </row>
    <row r="485" spans="1:12" x14ac:dyDescent="0.2">
      <c r="A485" s="123"/>
      <c r="B485" s="102" t="s">
        <v>500</v>
      </c>
      <c r="C485" s="103">
        <v>45899</v>
      </c>
      <c r="D485" s="102" t="s">
        <v>1695</v>
      </c>
      <c r="E485" s="102"/>
      <c r="F485" s="102" t="s">
        <v>1694</v>
      </c>
      <c r="G485" s="102" t="s">
        <v>8939</v>
      </c>
      <c r="H485" s="102" t="s">
        <v>8940</v>
      </c>
      <c r="I485" s="102" t="s">
        <v>6159</v>
      </c>
      <c r="J485" s="102" t="s">
        <v>9139</v>
      </c>
      <c r="K485" s="102" t="s">
        <v>9139</v>
      </c>
      <c r="L485" s="92">
        <v>83.72</v>
      </c>
    </row>
    <row r="486" spans="1:12" x14ac:dyDescent="0.2">
      <c r="A486" s="123"/>
      <c r="B486" s="102" t="s">
        <v>500</v>
      </c>
      <c r="C486" s="103">
        <v>45899</v>
      </c>
      <c r="D486" s="102" t="s">
        <v>1702</v>
      </c>
      <c r="E486" s="102"/>
      <c r="F486" s="102" t="s">
        <v>670</v>
      </c>
      <c r="G486" s="102" t="s">
        <v>8939</v>
      </c>
      <c r="H486" s="102" t="s">
        <v>8940</v>
      </c>
      <c r="I486" s="102" t="s">
        <v>6171</v>
      </c>
      <c r="J486" s="102" t="s">
        <v>9059</v>
      </c>
      <c r="K486" s="102" t="s">
        <v>9059</v>
      </c>
      <c r="L486" s="92">
        <v>4.4800000000000004</v>
      </c>
    </row>
    <row r="487" spans="1:12" x14ac:dyDescent="0.2">
      <c r="A487" s="123"/>
      <c r="B487" s="102" t="s">
        <v>500</v>
      </c>
      <c r="C487" s="103">
        <v>45899</v>
      </c>
      <c r="D487" s="102" t="s">
        <v>1446</v>
      </c>
      <c r="E487" s="102"/>
      <c r="F487" s="102" t="s">
        <v>1111</v>
      </c>
      <c r="G487" s="102" t="s">
        <v>8939</v>
      </c>
      <c r="H487" s="102" t="s">
        <v>8940</v>
      </c>
      <c r="I487" s="102" t="s">
        <v>5469</v>
      </c>
      <c r="J487" s="102" t="s">
        <v>9116</v>
      </c>
      <c r="K487" s="102" t="s">
        <v>9116</v>
      </c>
      <c r="L487" s="92">
        <v>8451.82</v>
      </c>
    </row>
    <row r="488" spans="1:12" x14ac:dyDescent="0.2">
      <c r="A488" s="123"/>
      <c r="B488" s="102" t="s">
        <v>500</v>
      </c>
      <c r="C488" s="103">
        <v>45899</v>
      </c>
      <c r="D488" s="102" t="s">
        <v>1381</v>
      </c>
      <c r="E488" s="102"/>
      <c r="F488" s="102" t="s">
        <v>1379</v>
      </c>
      <c r="G488" s="102" t="s">
        <v>8939</v>
      </c>
      <c r="H488" s="102" t="s">
        <v>8940</v>
      </c>
      <c r="I488" s="102" t="s">
        <v>5292</v>
      </c>
      <c r="J488" s="102" t="s">
        <v>9159</v>
      </c>
      <c r="K488" s="102" t="s">
        <v>9159</v>
      </c>
      <c r="L488" s="92">
        <v>1465.92</v>
      </c>
    </row>
    <row r="489" spans="1:12" x14ac:dyDescent="0.2">
      <c r="A489" s="123"/>
      <c r="B489" s="102" t="s">
        <v>500</v>
      </c>
      <c r="C489" s="103">
        <v>45899</v>
      </c>
      <c r="D489" s="102" t="s">
        <v>1554</v>
      </c>
      <c r="E489" s="102"/>
      <c r="F489" s="102" t="s">
        <v>1553</v>
      </c>
      <c r="G489" s="102" t="s">
        <v>8939</v>
      </c>
      <c r="H489" s="102" t="s">
        <v>8940</v>
      </c>
      <c r="I489" s="102" t="s">
        <v>5805</v>
      </c>
      <c r="J489" s="102" t="s">
        <v>9257</v>
      </c>
      <c r="K489" s="102" t="s">
        <v>9257</v>
      </c>
      <c r="L489" s="92">
        <v>618.39</v>
      </c>
    </row>
    <row r="490" spans="1:12" x14ac:dyDescent="0.2">
      <c r="A490" s="123"/>
      <c r="B490" s="102" t="s">
        <v>500</v>
      </c>
      <c r="C490" s="103">
        <v>45899</v>
      </c>
      <c r="D490" s="102" t="s">
        <v>1965</v>
      </c>
      <c r="E490" s="102"/>
      <c r="F490" s="102" t="s">
        <v>1964</v>
      </c>
      <c r="G490" s="102" t="s">
        <v>8939</v>
      </c>
      <c r="H490" s="102" t="s">
        <v>8940</v>
      </c>
      <c r="I490" s="102" t="s">
        <v>6241</v>
      </c>
      <c r="J490" s="102" t="s">
        <v>9220</v>
      </c>
      <c r="K490" s="102" t="s">
        <v>9220</v>
      </c>
      <c r="L490" s="92">
        <v>2060.11</v>
      </c>
    </row>
    <row r="491" spans="1:12" x14ac:dyDescent="0.2">
      <c r="A491" s="123"/>
      <c r="B491" s="102" t="s">
        <v>500</v>
      </c>
      <c r="C491" s="103">
        <v>45899</v>
      </c>
      <c r="D491" s="102" t="s">
        <v>1829</v>
      </c>
      <c r="E491" s="102"/>
      <c r="F491" s="102" t="s">
        <v>1830</v>
      </c>
      <c r="G491" s="102" t="s">
        <v>8939</v>
      </c>
      <c r="H491" s="102" t="s">
        <v>8940</v>
      </c>
      <c r="I491" s="102" t="s">
        <v>9277</v>
      </c>
      <c r="J491" s="102" t="s">
        <v>9278</v>
      </c>
      <c r="K491" s="102" t="s">
        <v>9278</v>
      </c>
      <c r="L491" s="92">
        <v>2110.96</v>
      </c>
    </row>
    <row r="492" spans="1:12" x14ac:dyDescent="0.2">
      <c r="A492" s="123"/>
      <c r="B492" s="102" t="s">
        <v>500</v>
      </c>
      <c r="C492" s="103">
        <v>45899</v>
      </c>
      <c r="D492" s="102" t="s">
        <v>1611</v>
      </c>
      <c r="E492" s="102"/>
      <c r="F492" s="102" t="s">
        <v>1100</v>
      </c>
      <c r="G492" s="102" t="s">
        <v>8939</v>
      </c>
      <c r="H492" s="102" t="s">
        <v>8940</v>
      </c>
      <c r="I492" s="102" t="s">
        <v>5934</v>
      </c>
      <c r="J492" s="102" t="s">
        <v>9134</v>
      </c>
      <c r="K492" s="102" t="s">
        <v>9134</v>
      </c>
      <c r="L492" s="92">
        <v>4910.16</v>
      </c>
    </row>
    <row r="493" spans="1:12" x14ac:dyDescent="0.2">
      <c r="A493" s="123"/>
      <c r="B493" s="102" t="s">
        <v>500</v>
      </c>
      <c r="C493" s="103">
        <v>45899</v>
      </c>
      <c r="D493" s="102" t="s">
        <v>1798</v>
      </c>
      <c r="E493" s="102"/>
      <c r="F493" s="102" t="s">
        <v>682</v>
      </c>
      <c r="G493" s="102" t="s">
        <v>8939</v>
      </c>
      <c r="H493" s="102" t="s">
        <v>8940</v>
      </c>
      <c r="I493" s="102" t="s">
        <v>9279</v>
      </c>
      <c r="J493" s="102" t="s">
        <v>9208</v>
      </c>
      <c r="K493" s="102" t="s">
        <v>9208</v>
      </c>
      <c r="L493" s="92">
        <v>8726.39</v>
      </c>
    </row>
    <row r="494" spans="1:12" x14ac:dyDescent="0.2">
      <c r="A494" s="123"/>
      <c r="B494" s="102" t="s">
        <v>500</v>
      </c>
      <c r="C494" s="103">
        <v>45899</v>
      </c>
      <c r="D494" s="102" t="s">
        <v>1720</v>
      </c>
      <c r="E494" s="102"/>
      <c r="F494" s="102" t="s">
        <v>1191</v>
      </c>
      <c r="G494" s="102" t="s">
        <v>8939</v>
      </c>
      <c r="H494" s="102" t="s">
        <v>8940</v>
      </c>
      <c r="I494" s="102" t="s">
        <v>6252</v>
      </c>
      <c r="J494" s="102" t="s">
        <v>9080</v>
      </c>
      <c r="K494" s="102" t="s">
        <v>9080</v>
      </c>
      <c r="L494" s="92">
        <v>132.38</v>
      </c>
    </row>
    <row r="495" spans="1:12" x14ac:dyDescent="0.2">
      <c r="A495" s="123"/>
      <c r="B495" s="102" t="s">
        <v>500</v>
      </c>
      <c r="C495" s="103">
        <v>45899</v>
      </c>
      <c r="D495" s="102" t="s">
        <v>1995</v>
      </c>
      <c r="E495" s="102"/>
      <c r="F495" s="102" t="s">
        <v>1193</v>
      </c>
      <c r="G495" s="102" t="s">
        <v>8939</v>
      </c>
      <c r="H495" s="102" t="s">
        <v>8940</v>
      </c>
      <c r="I495" s="102" t="s">
        <v>6551</v>
      </c>
      <c r="J495" s="102" t="s">
        <v>9078</v>
      </c>
      <c r="K495" s="102" t="s">
        <v>9078</v>
      </c>
      <c r="L495" s="92">
        <v>289.32</v>
      </c>
    </row>
    <row r="496" spans="1:12" x14ac:dyDescent="0.2">
      <c r="A496" s="123"/>
      <c r="B496" s="102" t="s">
        <v>500</v>
      </c>
      <c r="C496" s="103">
        <v>45899</v>
      </c>
      <c r="D496" s="102" t="s">
        <v>1961</v>
      </c>
      <c r="E496" s="102"/>
      <c r="F496" s="102" t="s">
        <v>1955</v>
      </c>
      <c r="G496" s="102" t="s">
        <v>8939</v>
      </c>
      <c r="H496" s="102" t="s">
        <v>8940</v>
      </c>
      <c r="I496" s="102" t="s">
        <v>6212</v>
      </c>
      <c r="J496" s="102" t="s">
        <v>9167</v>
      </c>
      <c r="K496" s="102" t="s">
        <v>9167</v>
      </c>
      <c r="L496" s="92">
        <v>2428.5500000000002</v>
      </c>
    </row>
    <row r="497" spans="1:12" x14ac:dyDescent="0.2">
      <c r="A497" s="123"/>
      <c r="B497" s="102" t="s">
        <v>500</v>
      </c>
      <c r="C497" s="103">
        <v>45899</v>
      </c>
      <c r="D497" s="102" t="s">
        <v>1960</v>
      </c>
      <c r="E497" s="102"/>
      <c r="F497" s="102" t="s">
        <v>1955</v>
      </c>
      <c r="G497" s="102" t="s">
        <v>8939</v>
      </c>
      <c r="H497" s="102" t="s">
        <v>8940</v>
      </c>
      <c r="I497" s="102" t="s">
        <v>6208</v>
      </c>
      <c r="J497" s="102" t="s">
        <v>9167</v>
      </c>
      <c r="K497" s="102" t="s">
        <v>9167</v>
      </c>
      <c r="L497" s="92">
        <v>6042.51</v>
      </c>
    </row>
    <row r="498" spans="1:12" x14ac:dyDescent="0.2">
      <c r="A498" s="123"/>
      <c r="B498" s="102" t="s">
        <v>500</v>
      </c>
      <c r="C498" s="103">
        <v>45899</v>
      </c>
      <c r="D498" s="102" t="s">
        <v>1671</v>
      </c>
      <c r="E498" s="102"/>
      <c r="F498" s="102" t="s">
        <v>1567</v>
      </c>
      <c r="G498" s="102" t="s">
        <v>8939</v>
      </c>
      <c r="H498" s="102" t="s">
        <v>8940</v>
      </c>
      <c r="I498" s="102" t="s">
        <v>6073</v>
      </c>
      <c r="J498" s="102" t="s">
        <v>9177</v>
      </c>
      <c r="K498" s="102" t="s">
        <v>9177</v>
      </c>
      <c r="L498" s="92">
        <v>59.92</v>
      </c>
    </row>
    <row r="499" spans="1:12" x14ac:dyDescent="0.2">
      <c r="A499" s="123"/>
      <c r="B499" s="102" t="s">
        <v>500</v>
      </c>
      <c r="C499" s="103">
        <v>45899</v>
      </c>
      <c r="D499" s="102" t="s">
        <v>1800</v>
      </c>
      <c r="E499" s="102"/>
      <c r="F499" s="102" t="s">
        <v>1191</v>
      </c>
      <c r="G499" s="102" t="s">
        <v>8939</v>
      </c>
      <c r="H499" s="102" t="s">
        <v>8940</v>
      </c>
      <c r="I499" s="102" t="s">
        <v>6676</v>
      </c>
      <c r="J499" s="102" t="s">
        <v>9080</v>
      </c>
      <c r="K499" s="102" t="s">
        <v>9080</v>
      </c>
      <c r="L499" s="92">
        <v>15065.24</v>
      </c>
    </row>
    <row r="500" spans="1:12" x14ac:dyDescent="0.2">
      <c r="A500" s="123"/>
      <c r="B500" s="102" t="s">
        <v>500</v>
      </c>
      <c r="C500" s="103">
        <v>45899</v>
      </c>
      <c r="D500" s="102" t="s">
        <v>1801</v>
      </c>
      <c r="E500" s="102"/>
      <c r="F500" s="102" t="s">
        <v>1191</v>
      </c>
      <c r="G500" s="102" t="s">
        <v>8939</v>
      </c>
      <c r="H500" s="102" t="s">
        <v>8940</v>
      </c>
      <c r="I500" s="102" t="s">
        <v>6678</v>
      </c>
      <c r="J500" s="102" t="s">
        <v>9080</v>
      </c>
      <c r="K500" s="102" t="s">
        <v>9080</v>
      </c>
      <c r="L500" s="92">
        <v>509.68</v>
      </c>
    </row>
    <row r="501" spans="1:12" x14ac:dyDescent="0.2">
      <c r="A501" s="123"/>
      <c r="B501" s="102" t="s">
        <v>500</v>
      </c>
      <c r="C501" s="103">
        <v>45899</v>
      </c>
      <c r="D501" s="102" t="s">
        <v>1690</v>
      </c>
      <c r="E501" s="102"/>
      <c r="F501" s="102" t="s">
        <v>1584</v>
      </c>
      <c r="G501" s="102" t="s">
        <v>8939</v>
      </c>
      <c r="H501" s="102" t="s">
        <v>8940</v>
      </c>
      <c r="I501" s="102" t="s">
        <v>6126</v>
      </c>
      <c r="J501" s="102" t="s">
        <v>9154</v>
      </c>
      <c r="K501" s="102" t="s">
        <v>9154</v>
      </c>
      <c r="L501" s="92">
        <v>1047.8399999999999</v>
      </c>
    </row>
    <row r="502" spans="1:12" x14ac:dyDescent="0.2">
      <c r="A502" s="123"/>
      <c r="B502" s="102" t="s">
        <v>500</v>
      </c>
      <c r="C502" s="103">
        <v>45899</v>
      </c>
      <c r="D502" s="102" t="s">
        <v>1689</v>
      </c>
      <c r="E502" s="102"/>
      <c r="F502" s="102" t="s">
        <v>1584</v>
      </c>
      <c r="G502" s="102" t="s">
        <v>8939</v>
      </c>
      <c r="H502" s="102" t="s">
        <v>8940</v>
      </c>
      <c r="I502" s="102" t="s">
        <v>6124</v>
      </c>
      <c r="J502" s="102" t="s">
        <v>9154</v>
      </c>
      <c r="K502" s="102" t="s">
        <v>9154</v>
      </c>
      <c r="L502" s="92">
        <v>147.96</v>
      </c>
    </row>
    <row r="503" spans="1:12" x14ac:dyDescent="0.2">
      <c r="A503" s="123"/>
      <c r="B503" s="102" t="s">
        <v>500</v>
      </c>
      <c r="C503" s="103">
        <v>45899</v>
      </c>
      <c r="D503" s="102" t="s">
        <v>2000</v>
      </c>
      <c r="E503" s="102"/>
      <c r="F503" s="102" t="s">
        <v>1193</v>
      </c>
      <c r="G503" s="102" t="s">
        <v>8939</v>
      </c>
      <c r="H503" s="102" t="s">
        <v>8940</v>
      </c>
      <c r="I503" s="102" t="s">
        <v>9280</v>
      </c>
      <c r="J503" s="102" t="s">
        <v>9078</v>
      </c>
      <c r="K503" s="102" t="s">
        <v>9078</v>
      </c>
      <c r="L503" s="92">
        <v>288.97000000000003</v>
      </c>
    </row>
    <row r="504" spans="1:12" x14ac:dyDescent="0.2">
      <c r="A504" s="123"/>
      <c r="B504" s="102" t="s">
        <v>500</v>
      </c>
      <c r="C504" s="103">
        <v>45899</v>
      </c>
      <c r="D504" s="102" t="s">
        <v>1340</v>
      </c>
      <c r="E504" s="102"/>
      <c r="F504" s="102" t="s">
        <v>574</v>
      </c>
      <c r="G504" s="102" t="s">
        <v>8939</v>
      </c>
      <c r="H504" s="102" t="s">
        <v>8940</v>
      </c>
      <c r="I504" s="102" t="s">
        <v>5168</v>
      </c>
      <c r="J504" s="102" t="s">
        <v>9104</v>
      </c>
      <c r="K504" s="102" t="s">
        <v>9104</v>
      </c>
      <c r="L504" s="92">
        <v>81.03</v>
      </c>
    </row>
    <row r="505" spans="1:12" x14ac:dyDescent="0.2">
      <c r="A505" s="123"/>
      <c r="B505" s="102" t="s">
        <v>500</v>
      </c>
      <c r="C505" s="103">
        <v>45899</v>
      </c>
      <c r="D505" s="102" t="s">
        <v>1322</v>
      </c>
      <c r="E505" s="102"/>
      <c r="F505" s="102" t="s">
        <v>1319</v>
      </c>
      <c r="G505" s="102" t="s">
        <v>8939</v>
      </c>
      <c r="H505" s="102" t="s">
        <v>8940</v>
      </c>
      <c r="I505" s="102" t="s">
        <v>5109</v>
      </c>
      <c r="J505" s="102" t="s">
        <v>9171</v>
      </c>
      <c r="K505" s="102" t="s">
        <v>9171</v>
      </c>
      <c r="L505" s="92">
        <v>181.61</v>
      </c>
    </row>
    <row r="506" spans="1:12" x14ac:dyDescent="0.2">
      <c r="A506" s="123"/>
      <c r="B506" s="102" t="s">
        <v>500</v>
      </c>
      <c r="C506" s="103">
        <v>45899</v>
      </c>
      <c r="D506" s="102" t="s">
        <v>1792</v>
      </c>
      <c r="E506" s="102"/>
      <c r="F506" s="102" t="s">
        <v>1790</v>
      </c>
      <c r="G506" s="102" t="s">
        <v>8939</v>
      </c>
      <c r="H506" s="102" t="s">
        <v>8940</v>
      </c>
      <c r="I506" s="102" t="s">
        <v>6639</v>
      </c>
      <c r="J506" s="102" t="s">
        <v>9207</v>
      </c>
      <c r="K506" s="102" t="s">
        <v>9207</v>
      </c>
      <c r="L506" s="92">
        <v>109.53</v>
      </c>
    </row>
    <row r="507" spans="1:12" x14ac:dyDescent="0.2">
      <c r="A507" s="123"/>
      <c r="B507" s="102" t="s">
        <v>500</v>
      </c>
      <c r="C507" s="103">
        <v>45899</v>
      </c>
      <c r="D507" s="102" t="s">
        <v>1490</v>
      </c>
      <c r="E507" s="102"/>
      <c r="F507" s="102" t="s">
        <v>592</v>
      </c>
      <c r="G507" s="102" t="s">
        <v>8939</v>
      </c>
      <c r="H507" s="102" t="s">
        <v>8940</v>
      </c>
      <c r="I507" s="102" t="s">
        <v>5630</v>
      </c>
      <c r="J507" s="102" t="s">
        <v>9062</v>
      </c>
      <c r="K507" s="102" t="s">
        <v>9062</v>
      </c>
      <c r="L507" s="92">
        <v>3353.54</v>
      </c>
    </row>
    <row r="508" spans="1:12" x14ac:dyDescent="0.2">
      <c r="A508" s="123"/>
      <c r="B508" s="102" t="s">
        <v>500</v>
      </c>
      <c r="C508" s="103">
        <v>45899</v>
      </c>
      <c r="D508" s="102" t="s">
        <v>1907</v>
      </c>
      <c r="E508" s="102"/>
      <c r="F508" s="102" t="s">
        <v>1908</v>
      </c>
      <c r="G508" s="102" t="s">
        <v>8939</v>
      </c>
      <c r="H508" s="102" t="s">
        <v>8940</v>
      </c>
      <c r="I508" s="102" t="s">
        <v>5382</v>
      </c>
      <c r="J508" s="102" t="s">
        <v>9281</v>
      </c>
      <c r="K508" s="102" t="s">
        <v>9281</v>
      </c>
      <c r="L508" s="92">
        <v>39.15</v>
      </c>
    </row>
    <row r="509" spans="1:12" x14ac:dyDescent="0.2">
      <c r="A509" s="123"/>
      <c r="B509" s="102" t="s">
        <v>500</v>
      </c>
      <c r="C509" s="103">
        <v>45899</v>
      </c>
      <c r="D509" s="102" t="s">
        <v>1321</v>
      </c>
      <c r="E509" s="102"/>
      <c r="F509" s="102" t="s">
        <v>1319</v>
      </c>
      <c r="G509" s="102" t="s">
        <v>8939</v>
      </c>
      <c r="H509" s="102" t="s">
        <v>8940</v>
      </c>
      <c r="I509" s="102" t="s">
        <v>5107</v>
      </c>
      <c r="J509" s="102" t="s">
        <v>9171</v>
      </c>
      <c r="K509" s="102" t="s">
        <v>9171</v>
      </c>
      <c r="L509" s="92">
        <v>55.88</v>
      </c>
    </row>
    <row r="510" spans="1:12" x14ac:dyDescent="0.2">
      <c r="A510" s="123"/>
      <c r="B510" s="102" t="s">
        <v>500</v>
      </c>
      <c r="C510" s="103">
        <v>45899</v>
      </c>
      <c r="D510" s="102" t="s">
        <v>1358</v>
      </c>
      <c r="E510" s="102"/>
      <c r="F510" s="102" t="s">
        <v>1327</v>
      </c>
      <c r="G510" s="102" t="s">
        <v>8939</v>
      </c>
      <c r="H510" s="102" t="s">
        <v>8940</v>
      </c>
      <c r="I510" s="102" t="s">
        <v>5208</v>
      </c>
      <c r="J510" s="102" t="s">
        <v>9200</v>
      </c>
      <c r="K510" s="102" t="s">
        <v>9200</v>
      </c>
      <c r="L510" s="92">
        <v>2412.39</v>
      </c>
    </row>
    <row r="511" spans="1:12" x14ac:dyDescent="0.2">
      <c r="A511" s="123"/>
      <c r="B511" s="102" t="s">
        <v>500</v>
      </c>
      <c r="C511" s="103">
        <v>45899</v>
      </c>
      <c r="D511" s="102" t="s">
        <v>1399</v>
      </c>
      <c r="E511" s="102"/>
      <c r="F511" s="102" t="s">
        <v>1189</v>
      </c>
      <c r="G511" s="102" t="s">
        <v>8939</v>
      </c>
      <c r="H511" s="102" t="s">
        <v>8940</v>
      </c>
      <c r="I511" s="102" t="s">
        <v>5336</v>
      </c>
      <c r="J511" s="102" t="s">
        <v>9082</v>
      </c>
      <c r="K511" s="102" t="s">
        <v>9082</v>
      </c>
      <c r="L511" s="92">
        <v>11</v>
      </c>
    </row>
    <row r="512" spans="1:12" x14ac:dyDescent="0.2">
      <c r="A512" s="123"/>
      <c r="B512" s="102" t="s">
        <v>500</v>
      </c>
      <c r="C512" s="103">
        <v>45899</v>
      </c>
      <c r="D512" s="102" t="s">
        <v>1802</v>
      </c>
      <c r="E512" s="102"/>
      <c r="F512" s="102" t="s">
        <v>1191</v>
      </c>
      <c r="G512" s="102" t="s">
        <v>8939</v>
      </c>
      <c r="H512" s="102" t="s">
        <v>8940</v>
      </c>
      <c r="I512" s="102" t="s">
        <v>6679</v>
      </c>
      <c r="J512" s="102" t="s">
        <v>9080</v>
      </c>
      <c r="K512" s="102" t="s">
        <v>9080</v>
      </c>
      <c r="L512" s="92">
        <v>3477.23</v>
      </c>
    </row>
    <row r="513" spans="1:12" x14ac:dyDescent="0.2">
      <c r="A513" s="123"/>
      <c r="B513" s="102" t="s">
        <v>500</v>
      </c>
      <c r="C513" s="103">
        <v>45899</v>
      </c>
      <c r="D513" s="102" t="s">
        <v>2011</v>
      </c>
      <c r="E513" s="102"/>
      <c r="F513" s="102" t="s">
        <v>1940</v>
      </c>
      <c r="G513" s="102" t="s">
        <v>8939</v>
      </c>
      <c r="H513" s="102" t="s">
        <v>8940</v>
      </c>
      <c r="I513" s="102" t="s">
        <v>6683</v>
      </c>
      <c r="J513" s="102" t="s">
        <v>9178</v>
      </c>
      <c r="K513" s="102" t="s">
        <v>9178</v>
      </c>
      <c r="L513" s="92">
        <v>1319.76</v>
      </c>
    </row>
    <row r="514" spans="1:12" x14ac:dyDescent="0.2">
      <c r="A514" s="123"/>
      <c r="B514" s="102" t="s">
        <v>500</v>
      </c>
      <c r="C514" s="103">
        <v>45899</v>
      </c>
      <c r="D514" s="102" t="s">
        <v>1728</v>
      </c>
      <c r="E514" s="102"/>
      <c r="F514" s="102" t="s">
        <v>1722</v>
      </c>
      <c r="G514" s="102" t="s">
        <v>8939</v>
      </c>
      <c r="H514" s="102" t="s">
        <v>8940</v>
      </c>
      <c r="I514" s="102" t="s">
        <v>6269</v>
      </c>
      <c r="J514" s="102" t="s">
        <v>9142</v>
      </c>
      <c r="K514" s="102" t="s">
        <v>9142</v>
      </c>
      <c r="L514" s="92">
        <v>2858.69</v>
      </c>
    </row>
    <row r="515" spans="1:12" x14ac:dyDescent="0.2">
      <c r="A515" s="123"/>
      <c r="B515" s="102" t="s">
        <v>500</v>
      </c>
      <c r="C515" s="103">
        <v>45899</v>
      </c>
      <c r="D515" s="102" t="s">
        <v>1349</v>
      </c>
      <c r="E515" s="102"/>
      <c r="F515" s="102" t="s">
        <v>579</v>
      </c>
      <c r="G515" s="102" t="s">
        <v>8939</v>
      </c>
      <c r="H515" s="102" t="s">
        <v>8940</v>
      </c>
      <c r="I515" s="102" t="s">
        <v>5183</v>
      </c>
      <c r="J515" s="102" t="s">
        <v>9185</v>
      </c>
      <c r="K515" s="102" t="s">
        <v>9185</v>
      </c>
      <c r="L515" s="92">
        <v>708.77</v>
      </c>
    </row>
    <row r="516" spans="1:12" x14ac:dyDescent="0.2">
      <c r="A516" s="123"/>
      <c r="B516" s="102" t="s">
        <v>500</v>
      </c>
      <c r="C516" s="103">
        <v>45899</v>
      </c>
      <c r="D516" s="102" t="s">
        <v>1609</v>
      </c>
      <c r="E516" s="102"/>
      <c r="F516" s="102" t="s">
        <v>1100</v>
      </c>
      <c r="G516" s="102" t="s">
        <v>8939</v>
      </c>
      <c r="H516" s="102" t="s">
        <v>8940</v>
      </c>
      <c r="I516" s="102" t="s">
        <v>5930</v>
      </c>
      <c r="J516" s="102" t="s">
        <v>9134</v>
      </c>
      <c r="K516" s="102" t="s">
        <v>9134</v>
      </c>
      <c r="L516" s="92">
        <v>155.03</v>
      </c>
    </row>
    <row r="517" spans="1:12" x14ac:dyDescent="0.2">
      <c r="A517" s="123"/>
      <c r="B517" s="102" t="s">
        <v>500</v>
      </c>
      <c r="C517" s="103">
        <v>45899</v>
      </c>
      <c r="D517" s="102" t="s">
        <v>1578</v>
      </c>
      <c r="E517" s="102"/>
      <c r="F517" s="102" t="s">
        <v>691</v>
      </c>
      <c r="G517" s="102" t="s">
        <v>8939</v>
      </c>
      <c r="H517" s="102" t="s">
        <v>8940</v>
      </c>
      <c r="I517" s="102" t="s">
        <v>5858</v>
      </c>
      <c r="J517" s="102" t="s">
        <v>9157</v>
      </c>
      <c r="K517" s="102" t="s">
        <v>9157</v>
      </c>
      <c r="L517" s="92">
        <v>2065.04</v>
      </c>
    </row>
    <row r="518" spans="1:12" x14ac:dyDescent="0.2">
      <c r="A518" s="123"/>
      <c r="B518" s="102" t="s">
        <v>500</v>
      </c>
      <c r="C518" s="103">
        <v>45899</v>
      </c>
      <c r="D518" s="102" t="s">
        <v>1465</v>
      </c>
      <c r="E518" s="102"/>
      <c r="F518" s="102" t="s">
        <v>1107</v>
      </c>
      <c r="G518" s="102" t="s">
        <v>8939</v>
      </c>
      <c r="H518" s="102" t="s">
        <v>8940</v>
      </c>
      <c r="I518" s="102" t="s">
        <v>5527</v>
      </c>
      <c r="J518" s="102" t="s">
        <v>9075</v>
      </c>
      <c r="K518" s="102" t="s">
        <v>9075</v>
      </c>
      <c r="L518" s="92">
        <v>16.5</v>
      </c>
    </row>
    <row r="519" spans="1:12" x14ac:dyDescent="0.2">
      <c r="A519" s="123"/>
      <c r="B519" s="102" t="s">
        <v>500</v>
      </c>
      <c r="C519" s="103">
        <v>45899</v>
      </c>
      <c r="D519" s="102" t="s">
        <v>1701</v>
      </c>
      <c r="E519" s="102"/>
      <c r="F519" s="102" t="s">
        <v>670</v>
      </c>
      <c r="G519" s="102" t="s">
        <v>8939</v>
      </c>
      <c r="H519" s="102" t="s">
        <v>8940</v>
      </c>
      <c r="I519" s="102" t="s">
        <v>6166</v>
      </c>
      <c r="J519" s="102" t="s">
        <v>9059</v>
      </c>
      <c r="K519" s="102" t="s">
        <v>9059</v>
      </c>
      <c r="L519" s="92">
        <v>16623.73</v>
      </c>
    </row>
    <row r="520" spans="1:12" x14ac:dyDescent="0.2">
      <c r="A520" s="123"/>
      <c r="B520" s="102" t="s">
        <v>500</v>
      </c>
      <c r="C520" s="103">
        <v>45899</v>
      </c>
      <c r="D520" s="102" t="s">
        <v>1651</v>
      </c>
      <c r="E520" s="102"/>
      <c r="F520" s="102" t="s">
        <v>680</v>
      </c>
      <c r="G520" s="102" t="s">
        <v>8939</v>
      </c>
      <c r="H520" s="102" t="s">
        <v>8940</v>
      </c>
      <c r="I520" s="102" t="s">
        <v>6018</v>
      </c>
      <c r="J520" s="102" t="s">
        <v>9145</v>
      </c>
      <c r="K520" s="102" t="s">
        <v>9145</v>
      </c>
      <c r="L520" s="92">
        <v>174.56</v>
      </c>
    </row>
    <row r="521" spans="1:12" x14ac:dyDescent="0.2">
      <c r="A521" s="123"/>
      <c r="B521" s="102" t="s">
        <v>500</v>
      </c>
      <c r="C521" s="103">
        <v>45899</v>
      </c>
      <c r="D521" s="102" t="s">
        <v>1719</v>
      </c>
      <c r="E521" s="102"/>
      <c r="F521" s="102" t="s">
        <v>1191</v>
      </c>
      <c r="G521" s="102" t="s">
        <v>8939</v>
      </c>
      <c r="H521" s="102" t="s">
        <v>8940</v>
      </c>
      <c r="I521" s="102" t="s">
        <v>6250</v>
      </c>
      <c r="J521" s="102" t="s">
        <v>9080</v>
      </c>
      <c r="K521" s="102" t="s">
        <v>9080</v>
      </c>
      <c r="L521" s="92">
        <v>32.090000000000003</v>
      </c>
    </row>
    <row r="522" spans="1:12" x14ac:dyDescent="0.2">
      <c r="A522" s="123"/>
      <c r="B522" s="102" t="s">
        <v>500</v>
      </c>
      <c r="C522" s="103">
        <v>45899</v>
      </c>
      <c r="D522" s="102" t="s">
        <v>1925</v>
      </c>
      <c r="E522" s="102"/>
      <c r="F522" s="102" t="s">
        <v>1926</v>
      </c>
      <c r="G522" s="102" t="s">
        <v>8939</v>
      </c>
      <c r="H522" s="102" t="s">
        <v>8940</v>
      </c>
      <c r="I522" s="102" t="s">
        <v>5724</v>
      </c>
      <c r="J522" s="102" t="s">
        <v>9282</v>
      </c>
      <c r="K522" s="102" t="s">
        <v>9282</v>
      </c>
      <c r="L522" s="92">
        <v>129.94</v>
      </c>
    </row>
    <row r="523" spans="1:12" x14ac:dyDescent="0.2">
      <c r="A523" s="123"/>
      <c r="B523" s="102" t="s">
        <v>500</v>
      </c>
      <c r="C523" s="103">
        <v>45899</v>
      </c>
      <c r="D523" s="102" t="s">
        <v>1636</v>
      </c>
      <c r="E523" s="102"/>
      <c r="F523" s="102" t="s">
        <v>1103</v>
      </c>
      <c r="G523" s="102" t="s">
        <v>8939</v>
      </c>
      <c r="H523" s="102" t="s">
        <v>8940</v>
      </c>
      <c r="I523" s="102" t="s">
        <v>5991</v>
      </c>
      <c r="J523" s="102" t="s">
        <v>9111</v>
      </c>
      <c r="K523" s="102" t="s">
        <v>9111</v>
      </c>
      <c r="L523" s="92">
        <v>8354.27</v>
      </c>
    </row>
    <row r="524" spans="1:12" x14ac:dyDescent="0.2">
      <c r="A524" s="123"/>
      <c r="B524" s="102" t="s">
        <v>500</v>
      </c>
      <c r="C524" s="103">
        <v>45899</v>
      </c>
      <c r="D524" s="102" t="s">
        <v>1698</v>
      </c>
      <c r="E524" s="102"/>
      <c r="F524" s="102" t="s">
        <v>1699</v>
      </c>
      <c r="G524" s="102" t="s">
        <v>8939</v>
      </c>
      <c r="H524" s="102" t="s">
        <v>8940</v>
      </c>
      <c r="I524" s="102" t="s">
        <v>6163</v>
      </c>
      <c r="J524" s="102" t="s">
        <v>9283</v>
      </c>
      <c r="K524" s="102" t="s">
        <v>9283</v>
      </c>
      <c r="L524" s="92">
        <v>400</v>
      </c>
    </row>
    <row r="525" spans="1:12" x14ac:dyDescent="0.2">
      <c r="A525" s="123"/>
      <c r="B525" s="102" t="s">
        <v>500</v>
      </c>
      <c r="C525" s="103">
        <v>45899</v>
      </c>
      <c r="D525" s="102" t="s">
        <v>1752</v>
      </c>
      <c r="E525" s="102"/>
      <c r="F525" s="102" t="s">
        <v>1749</v>
      </c>
      <c r="G525" s="102" t="s">
        <v>8939</v>
      </c>
      <c r="H525" s="102" t="s">
        <v>8940</v>
      </c>
      <c r="I525" s="102" t="s">
        <v>6420</v>
      </c>
      <c r="J525" s="102" t="s">
        <v>9140</v>
      </c>
      <c r="K525" s="102" t="s">
        <v>9140</v>
      </c>
      <c r="L525" s="92">
        <v>832.19</v>
      </c>
    </row>
    <row r="526" spans="1:12" x14ac:dyDescent="0.2">
      <c r="A526" s="123"/>
      <c r="B526" s="102" t="s">
        <v>500</v>
      </c>
      <c r="C526" s="103">
        <v>45899</v>
      </c>
      <c r="D526" s="102" t="s">
        <v>1661</v>
      </c>
      <c r="E526" s="102"/>
      <c r="F526" s="102" t="s">
        <v>1622</v>
      </c>
      <c r="G526" s="102" t="s">
        <v>8939</v>
      </c>
      <c r="H526" s="102" t="s">
        <v>8940</v>
      </c>
      <c r="I526" s="102" t="s">
        <v>6045</v>
      </c>
      <c r="J526" s="102" t="s">
        <v>9160</v>
      </c>
      <c r="K526" s="102" t="s">
        <v>9160</v>
      </c>
      <c r="L526" s="92">
        <v>134.5</v>
      </c>
    </row>
    <row r="527" spans="1:12" x14ac:dyDescent="0.2">
      <c r="A527" s="123"/>
      <c r="B527" s="102" t="s">
        <v>500</v>
      </c>
      <c r="C527" s="103">
        <v>45899</v>
      </c>
      <c r="D527" s="102" t="s">
        <v>1536</v>
      </c>
      <c r="E527" s="102"/>
      <c r="F527" s="102" t="s">
        <v>1537</v>
      </c>
      <c r="G527" s="102" t="s">
        <v>8939</v>
      </c>
      <c r="H527" s="102" t="s">
        <v>8940</v>
      </c>
      <c r="I527" s="102" t="s">
        <v>5750</v>
      </c>
      <c r="J527" s="102" t="s">
        <v>9284</v>
      </c>
      <c r="K527" s="102" t="s">
        <v>9284</v>
      </c>
      <c r="L527" s="92">
        <v>2816</v>
      </c>
    </row>
    <row r="528" spans="1:12" x14ac:dyDescent="0.2">
      <c r="A528" s="123"/>
      <c r="B528" s="102" t="s">
        <v>500</v>
      </c>
      <c r="C528" s="103">
        <v>45899</v>
      </c>
      <c r="D528" s="102" t="s">
        <v>1898</v>
      </c>
      <c r="E528" s="102"/>
      <c r="F528" s="102" t="s">
        <v>1899</v>
      </c>
      <c r="G528" s="102" t="s">
        <v>8939</v>
      </c>
      <c r="H528" s="102" t="s">
        <v>8940</v>
      </c>
      <c r="I528" s="102" t="s">
        <v>5214</v>
      </c>
      <c r="J528" s="102" t="s">
        <v>9240</v>
      </c>
      <c r="K528" s="102" t="s">
        <v>9240</v>
      </c>
      <c r="L528" s="92">
        <v>3718.3</v>
      </c>
    </row>
    <row r="529" spans="1:12" x14ac:dyDescent="0.2">
      <c r="A529" s="123"/>
      <c r="B529" s="102" t="s">
        <v>500</v>
      </c>
      <c r="C529" s="103">
        <v>45899</v>
      </c>
      <c r="D529" s="102" t="s">
        <v>1931</v>
      </c>
      <c r="E529" s="102"/>
      <c r="F529" s="102" t="s">
        <v>1928</v>
      </c>
      <c r="G529" s="102" t="s">
        <v>8939</v>
      </c>
      <c r="H529" s="102" t="s">
        <v>8940</v>
      </c>
      <c r="I529" s="102" t="s">
        <v>5749</v>
      </c>
      <c r="J529" s="102" t="s">
        <v>9210</v>
      </c>
      <c r="K529" s="102" t="s">
        <v>9210</v>
      </c>
      <c r="L529" s="92">
        <v>1574.88</v>
      </c>
    </row>
    <row r="530" spans="1:12" x14ac:dyDescent="0.2">
      <c r="A530" s="123"/>
      <c r="B530" s="102" t="s">
        <v>500</v>
      </c>
      <c r="C530" s="103">
        <v>45899</v>
      </c>
      <c r="D530" s="102" t="s">
        <v>1477</v>
      </c>
      <c r="E530" s="102"/>
      <c r="F530" s="102" t="s">
        <v>1478</v>
      </c>
      <c r="G530" s="102" t="s">
        <v>8939</v>
      </c>
      <c r="H530" s="102" t="s">
        <v>8940</v>
      </c>
      <c r="I530" s="102" t="s">
        <v>5579</v>
      </c>
      <c r="J530" s="102" t="s">
        <v>9253</v>
      </c>
      <c r="K530" s="102" t="s">
        <v>9253</v>
      </c>
      <c r="L530" s="92">
        <v>28.8</v>
      </c>
    </row>
    <row r="531" spans="1:12" x14ac:dyDescent="0.2">
      <c r="A531" s="123"/>
      <c r="B531" s="102" t="s">
        <v>500</v>
      </c>
      <c r="C531" s="103">
        <v>45899</v>
      </c>
      <c r="D531" s="102" t="s">
        <v>1612</v>
      </c>
      <c r="E531" s="102"/>
      <c r="F531" s="102" t="s">
        <v>1613</v>
      </c>
      <c r="G531" s="102" t="s">
        <v>8939</v>
      </c>
      <c r="H531" s="102" t="s">
        <v>8940</v>
      </c>
      <c r="I531" s="102" t="s">
        <v>5936</v>
      </c>
      <c r="J531" s="102" t="s">
        <v>9152</v>
      </c>
      <c r="K531" s="102" t="s">
        <v>9152</v>
      </c>
      <c r="L531" s="92">
        <v>45.53</v>
      </c>
    </row>
    <row r="532" spans="1:12" x14ac:dyDescent="0.2">
      <c r="A532" s="123"/>
      <c r="B532" s="102" t="s">
        <v>500</v>
      </c>
      <c r="C532" s="103">
        <v>45899</v>
      </c>
      <c r="D532" s="102" t="s">
        <v>1463</v>
      </c>
      <c r="E532" s="102"/>
      <c r="F532" s="102" t="s">
        <v>1107</v>
      </c>
      <c r="G532" s="102" t="s">
        <v>8939</v>
      </c>
      <c r="H532" s="102" t="s">
        <v>8940</v>
      </c>
      <c r="I532" s="102" t="s">
        <v>5522</v>
      </c>
      <c r="J532" s="102" t="s">
        <v>9075</v>
      </c>
      <c r="K532" s="102" t="s">
        <v>9075</v>
      </c>
      <c r="L532" s="92">
        <v>806.86</v>
      </c>
    </row>
    <row r="533" spans="1:12" x14ac:dyDescent="0.2">
      <c r="A533" s="123"/>
      <c r="B533" s="102" t="s">
        <v>500</v>
      </c>
      <c r="C533" s="103">
        <v>45899</v>
      </c>
      <c r="D533" s="102" t="s">
        <v>1444</v>
      </c>
      <c r="E533" s="102"/>
      <c r="F533" s="102" t="s">
        <v>1443</v>
      </c>
      <c r="G533" s="102" t="s">
        <v>8939</v>
      </c>
      <c r="H533" s="102" t="s">
        <v>8940</v>
      </c>
      <c r="I533" s="102" t="s">
        <v>5465</v>
      </c>
      <c r="J533" s="102" t="s">
        <v>9212</v>
      </c>
      <c r="K533" s="102" t="s">
        <v>9212</v>
      </c>
      <c r="L533" s="92">
        <v>558.23</v>
      </c>
    </row>
    <row r="534" spans="1:12" x14ac:dyDescent="0.2">
      <c r="A534" s="123"/>
      <c r="B534" s="102" t="s">
        <v>500</v>
      </c>
      <c r="C534" s="103">
        <v>45899</v>
      </c>
      <c r="D534" s="102" t="s">
        <v>1402</v>
      </c>
      <c r="E534" s="102"/>
      <c r="F534" s="102" t="s">
        <v>1189</v>
      </c>
      <c r="G534" s="102" t="s">
        <v>8939</v>
      </c>
      <c r="H534" s="102" t="s">
        <v>8940</v>
      </c>
      <c r="I534" s="102" t="s">
        <v>5342</v>
      </c>
      <c r="J534" s="102" t="s">
        <v>9082</v>
      </c>
      <c r="K534" s="102" t="s">
        <v>9082</v>
      </c>
      <c r="L534" s="92">
        <v>799.03</v>
      </c>
    </row>
    <row r="535" spans="1:12" x14ac:dyDescent="0.2">
      <c r="A535" s="123"/>
      <c r="B535" s="102" t="s">
        <v>500</v>
      </c>
      <c r="C535" s="103">
        <v>45899</v>
      </c>
      <c r="D535" s="102" t="s">
        <v>1621</v>
      </c>
      <c r="E535" s="102"/>
      <c r="F535" s="102" t="s">
        <v>1622</v>
      </c>
      <c r="G535" s="102" t="s">
        <v>8939</v>
      </c>
      <c r="H535" s="102" t="s">
        <v>8940</v>
      </c>
      <c r="I535" s="102" t="s">
        <v>5953</v>
      </c>
      <c r="J535" s="102" t="s">
        <v>9160</v>
      </c>
      <c r="K535" s="102" t="s">
        <v>9160</v>
      </c>
      <c r="L535" s="92">
        <v>1486.68</v>
      </c>
    </row>
    <row r="536" spans="1:12" x14ac:dyDescent="0.2">
      <c r="A536" s="123"/>
      <c r="B536" s="102" t="s">
        <v>500</v>
      </c>
      <c r="C536" s="103">
        <v>45899</v>
      </c>
      <c r="D536" s="102" t="s">
        <v>1472</v>
      </c>
      <c r="E536" s="102"/>
      <c r="F536" s="102" t="s">
        <v>1327</v>
      </c>
      <c r="G536" s="102" t="s">
        <v>8939</v>
      </c>
      <c r="H536" s="102" t="s">
        <v>8940</v>
      </c>
      <c r="I536" s="102" t="s">
        <v>5568</v>
      </c>
      <c r="J536" s="102" t="s">
        <v>9200</v>
      </c>
      <c r="K536" s="102" t="s">
        <v>9200</v>
      </c>
      <c r="L536" s="92">
        <v>30410.11</v>
      </c>
    </row>
    <row r="537" spans="1:12" x14ac:dyDescent="0.2">
      <c r="A537" s="123"/>
      <c r="B537" s="102" t="s">
        <v>500</v>
      </c>
      <c r="C537" s="103">
        <v>45899</v>
      </c>
      <c r="D537" s="102" t="s">
        <v>1566</v>
      </c>
      <c r="E537" s="102"/>
      <c r="F537" s="102" t="s">
        <v>1567</v>
      </c>
      <c r="G537" s="102" t="s">
        <v>8939</v>
      </c>
      <c r="H537" s="102" t="s">
        <v>8940</v>
      </c>
      <c r="I537" s="102" t="s">
        <v>5828</v>
      </c>
      <c r="J537" s="102" t="s">
        <v>9177</v>
      </c>
      <c r="K537" s="102" t="s">
        <v>9177</v>
      </c>
      <c r="L537" s="92">
        <v>793.72</v>
      </c>
    </row>
    <row r="538" spans="1:12" x14ac:dyDescent="0.2">
      <c r="A538" s="123"/>
      <c r="B538" s="102" t="s">
        <v>500</v>
      </c>
      <c r="C538" s="103">
        <v>45899</v>
      </c>
      <c r="D538" s="102" t="s">
        <v>1559</v>
      </c>
      <c r="E538" s="102"/>
      <c r="F538" s="102" t="s">
        <v>1560</v>
      </c>
      <c r="G538" s="102" t="s">
        <v>8939</v>
      </c>
      <c r="H538" s="102" t="s">
        <v>8940</v>
      </c>
      <c r="I538" s="102" t="s">
        <v>5814</v>
      </c>
      <c r="J538" s="102" t="s">
        <v>9155</v>
      </c>
      <c r="K538" s="102" t="s">
        <v>9155</v>
      </c>
      <c r="L538" s="92">
        <v>1624.32</v>
      </c>
    </row>
    <row r="539" spans="1:12" x14ac:dyDescent="0.2">
      <c r="A539" s="123"/>
      <c r="B539" s="102" t="s">
        <v>500</v>
      </c>
      <c r="C539" s="103">
        <v>45899</v>
      </c>
      <c r="D539" s="102" t="s">
        <v>1809</v>
      </c>
      <c r="E539" s="102"/>
      <c r="F539" s="102" t="s">
        <v>1111</v>
      </c>
      <c r="G539" s="102" t="s">
        <v>8939</v>
      </c>
      <c r="H539" s="102" t="s">
        <v>8940</v>
      </c>
      <c r="I539" s="102" t="s">
        <v>6698</v>
      </c>
      <c r="J539" s="102" t="s">
        <v>9116</v>
      </c>
      <c r="K539" s="102" t="s">
        <v>9116</v>
      </c>
      <c r="L539" s="92">
        <v>61.64</v>
      </c>
    </row>
    <row r="540" spans="1:12" x14ac:dyDescent="0.2">
      <c r="A540" s="123"/>
      <c r="B540" s="102" t="s">
        <v>500</v>
      </c>
      <c r="C540" s="103">
        <v>45899</v>
      </c>
      <c r="D540" s="102" t="s">
        <v>1625</v>
      </c>
      <c r="E540" s="102"/>
      <c r="F540" s="102" t="s">
        <v>1622</v>
      </c>
      <c r="G540" s="102" t="s">
        <v>8939</v>
      </c>
      <c r="H540" s="102" t="s">
        <v>8940</v>
      </c>
      <c r="I540" s="102" t="s">
        <v>5966</v>
      </c>
      <c r="J540" s="102" t="s">
        <v>9160</v>
      </c>
      <c r="K540" s="102" t="s">
        <v>9160</v>
      </c>
      <c r="L540" s="92">
        <v>613.32000000000005</v>
      </c>
    </row>
    <row r="541" spans="1:12" x14ac:dyDescent="0.2">
      <c r="A541" s="123"/>
      <c r="B541" s="102" t="s">
        <v>500</v>
      </c>
      <c r="C541" s="103">
        <v>45899</v>
      </c>
      <c r="D541" s="102" t="s">
        <v>1988</v>
      </c>
      <c r="E541" s="102"/>
      <c r="F541" s="102" t="s">
        <v>1193</v>
      </c>
      <c r="G541" s="102" t="s">
        <v>8939</v>
      </c>
      <c r="H541" s="102" t="s">
        <v>8940</v>
      </c>
      <c r="I541" s="102" t="s">
        <v>6531</v>
      </c>
      <c r="J541" s="102" t="s">
        <v>9078</v>
      </c>
      <c r="K541" s="102" t="s">
        <v>9078</v>
      </c>
      <c r="L541" s="92">
        <v>4048.32</v>
      </c>
    </row>
    <row r="542" spans="1:12" x14ac:dyDescent="0.2">
      <c r="A542" s="123"/>
      <c r="B542" s="102" t="s">
        <v>500</v>
      </c>
      <c r="C542" s="103">
        <v>45899</v>
      </c>
      <c r="D542" s="102" t="s">
        <v>1434</v>
      </c>
      <c r="E542" s="102"/>
      <c r="F542" s="102" t="s">
        <v>1094</v>
      </c>
      <c r="G542" s="102" t="s">
        <v>8939</v>
      </c>
      <c r="H542" s="102" t="s">
        <v>8940</v>
      </c>
      <c r="I542" s="102" t="s">
        <v>5441</v>
      </c>
      <c r="J542" s="102" t="s">
        <v>9150</v>
      </c>
      <c r="K542" s="102" t="s">
        <v>9150</v>
      </c>
      <c r="L542" s="92">
        <v>5.24</v>
      </c>
    </row>
    <row r="543" spans="1:12" x14ac:dyDescent="0.2">
      <c r="A543" s="123"/>
      <c r="B543" s="102" t="s">
        <v>500</v>
      </c>
      <c r="C543" s="103">
        <v>45899</v>
      </c>
      <c r="D543" s="102" t="s">
        <v>1493</v>
      </c>
      <c r="E543" s="102"/>
      <c r="F543" s="102" t="s">
        <v>592</v>
      </c>
      <c r="G543" s="102" t="s">
        <v>8939</v>
      </c>
      <c r="H543" s="102" t="s">
        <v>8940</v>
      </c>
      <c r="I543" s="102" t="s">
        <v>5643</v>
      </c>
      <c r="J543" s="102" t="s">
        <v>9062</v>
      </c>
      <c r="K543" s="102" t="s">
        <v>9062</v>
      </c>
      <c r="L543" s="92">
        <v>5880</v>
      </c>
    </row>
    <row r="544" spans="1:12" x14ac:dyDescent="0.2">
      <c r="A544" s="123"/>
      <c r="B544" s="102" t="s">
        <v>500</v>
      </c>
      <c r="C544" s="103">
        <v>45899</v>
      </c>
      <c r="D544" s="102" t="s">
        <v>1756</v>
      </c>
      <c r="E544" s="102"/>
      <c r="F544" s="102" t="s">
        <v>1749</v>
      </c>
      <c r="G544" s="102" t="s">
        <v>8939</v>
      </c>
      <c r="H544" s="102" t="s">
        <v>8940</v>
      </c>
      <c r="I544" s="102" t="s">
        <v>6430</v>
      </c>
      <c r="J544" s="102" t="s">
        <v>9140</v>
      </c>
      <c r="K544" s="102" t="s">
        <v>9140</v>
      </c>
      <c r="L544" s="92">
        <v>2943.93</v>
      </c>
    </row>
    <row r="545" spans="1:12" x14ac:dyDescent="0.2">
      <c r="A545" s="123"/>
      <c r="B545" s="102" t="s">
        <v>500</v>
      </c>
      <c r="C545" s="103">
        <v>45899</v>
      </c>
      <c r="D545" s="102" t="s">
        <v>1963</v>
      </c>
      <c r="E545" s="102"/>
      <c r="F545" s="102" t="s">
        <v>1964</v>
      </c>
      <c r="G545" s="102" t="s">
        <v>8939</v>
      </c>
      <c r="H545" s="102" t="s">
        <v>8940</v>
      </c>
      <c r="I545" s="102" t="s">
        <v>6238</v>
      </c>
      <c r="J545" s="102" t="s">
        <v>9220</v>
      </c>
      <c r="K545" s="102" t="s">
        <v>9220</v>
      </c>
      <c r="L545" s="92">
        <v>51.5</v>
      </c>
    </row>
    <row r="546" spans="1:12" x14ac:dyDescent="0.2">
      <c r="A546" s="123"/>
      <c r="B546" s="102" t="s">
        <v>500</v>
      </c>
      <c r="C546" s="103">
        <v>45899</v>
      </c>
      <c r="D546" s="102" t="s">
        <v>1917</v>
      </c>
      <c r="E546" s="102"/>
      <c r="F546" s="102" t="s">
        <v>1918</v>
      </c>
      <c r="G546" s="102" t="s">
        <v>8939</v>
      </c>
      <c r="H546" s="102" t="s">
        <v>8940</v>
      </c>
      <c r="I546" s="102" t="s">
        <v>5502</v>
      </c>
      <c r="J546" s="102" t="s">
        <v>9285</v>
      </c>
      <c r="K546" s="102" t="s">
        <v>9285</v>
      </c>
      <c r="L546" s="92">
        <v>122.01</v>
      </c>
    </row>
    <row r="547" spans="1:12" x14ac:dyDescent="0.2">
      <c r="A547" s="123"/>
      <c r="B547" s="102" t="s">
        <v>500</v>
      </c>
      <c r="C547" s="103">
        <v>45899</v>
      </c>
      <c r="D547" s="102" t="s">
        <v>1460</v>
      </c>
      <c r="E547" s="102"/>
      <c r="F547" s="102" t="s">
        <v>1107</v>
      </c>
      <c r="G547" s="102" t="s">
        <v>8939</v>
      </c>
      <c r="H547" s="102" t="s">
        <v>8940</v>
      </c>
      <c r="I547" s="102" t="s">
        <v>5514</v>
      </c>
      <c r="J547" s="102" t="s">
        <v>9075</v>
      </c>
      <c r="K547" s="102" t="s">
        <v>9075</v>
      </c>
      <c r="L547" s="92">
        <v>2.9</v>
      </c>
    </row>
    <row r="548" spans="1:12" x14ac:dyDescent="0.2">
      <c r="A548" s="123"/>
      <c r="B548" s="102" t="s">
        <v>500</v>
      </c>
      <c r="C548" s="103">
        <v>45899</v>
      </c>
      <c r="D548" s="102" t="s">
        <v>1385</v>
      </c>
      <c r="E548" s="102"/>
      <c r="F548" s="102" t="s">
        <v>590</v>
      </c>
      <c r="G548" s="102" t="s">
        <v>8939</v>
      </c>
      <c r="H548" s="102" t="s">
        <v>8940</v>
      </c>
      <c r="I548" s="102" t="s">
        <v>5301</v>
      </c>
      <c r="J548" s="102" t="s">
        <v>9260</v>
      </c>
      <c r="K548" s="102" t="s">
        <v>9260</v>
      </c>
      <c r="L548" s="92">
        <v>21.76</v>
      </c>
    </row>
    <row r="549" spans="1:12" x14ac:dyDescent="0.2">
      <c r="A549" s="123"/>
      <c r="B549" s="102" t="s">
        <v>500</v>
      </c>
      <c r="C549" s="103">
        <v>45899</v>
      </c>
      <c r="D549" s="102" t="s">
        <v>1765</v>
      </c>
      <c r="E549" s="102"/>
      <c r="F549" s="102" t="s">
        <v>664</v>
      </c>
      <c r="G549" s="102" t="s">
        <v>8939</v>
      </c>
      <c r="H549" s="102" t="s">
        <v>8940</v>
      </c>
      <c r="I549" s="102" t="s">
        <v>6460</v>
      </c>
      <c r="J549" s="102" t="s">
        <v>9103</v>
      </c>
      <c r="K549" s="102" t="s">
        <v>9103</v>
      </c>
      <c r="L549" s="92">
        <v>2374.8000000000002</v>
      </c>
    </row>
    <row r="550" spans="1:12" x14ac:dyDescent="0.2">
      <c r="A550" s="123"/>
      <c r="B550" s="102" t="s">
        <v>500</v>
      </c>
      <c r="C550" s="103">
        <v>45899</v>
      </c>
      <c r="D550" s="102" t="s">
        <v>2006</v>
      </c>
      <c r="E550" s="102"/>
      <c r="F550" s="102" t="s">
        <v>791</v>
      </c>
      <c r="G550" s="102" t="s">
        <v>8939</v>
      </c>
      <c r="H550" s="102" t="s">
        <v>8940</v>
      </c>
      <c r="I550" s="102" t="s">
        <v>6611</v>
      </c>
      <c r="J550" s="102" t="s">
        <v>9202</v>
      </c>
      <c r="K550" s="102" t="s">
        <v>9202</v>
      </c>
      <c r="L550" s="92">
        <v>1764.38</v>
      </c>
    </row>
    <row r="551" spans="1:12" x14ac:dyDescent="0.2">
      <c r="A551" s="123"/>
      <c r="B551" s="102" t="s">
        <v>500</v>
      </c>
      <c r="C551" s="103">
        <v>45899</v>
      </c>
      <c r="D551" s="102" t="s">
        <v>1597</v>
      </c>
      <c r="E551" s="102"/>
      <c r="F551" s="102" t="s">
        <v>594</v>
      </c>
      <c r="G551" s="102" t="s">
        <v>8939</v>
      </c>
      <c r="H551" s="102" t="s">
        <v>8940</v>
      </c>
      <c r="I551" s="102" t="s">
        <v>5906</v>
      </c>
      <c r="J551" s="102" t="s">
        <v>9137</v>
      </c>
      <c r="K551" s="102" t="s">
        <v>9137</v>
      </c>
      <c r="L551" s="92">
        <v>33.26</v>
      </c>
    </row>
    <row r="552" spans="1:12" x14ac:dyDescent="0.2">
      <c r="A552" s="123"/>
      <c r="B552" s="102" t="s">
        <v>500</v>
      </c>
      <c r="C552" s="103">
        <v>45899</v>
      </c>
      <c r="D552" s="102" t="s">
        <v>1857</v>
      </c>
      <c r="E552" s="102"/>
      <c r="F552" s="102" t="s">
        <v>1858</v>
      </c>
      <c r="G552" s="102" t="s">
        <v>8939</v>
      </c>
      <c r="H552" s="102" t="s">
        <v>8940</v>
      </c>
      <c r="I552" s="102" t="s">
        <v>9286</v>
      </c>
      <c r="J552" s="102" t="s">
        <v>9287</v>
      </c>
      <c r="K552" s="102" t="s">
        <v>9287</v>
      </c>
      <c r="L552" s="92">
        <v>1814.63</v>
      </c>
    </row>
    <row r="553" spans="1:12" x14ac:dyDescent="0.2">
      <c r="A553" s="123"/>
      <c r="B553" s="102" t="s">
        <v>500</v>
      </c>
      <c r="C553" s="103">
        <v>45899</v>
      </c>
      <c r="D553" s="102" t="s">
        <v>1355</v>
      </c>
      <c r="E553" s="102"/>
      <c r="F553" s="102" t="s">
        <v>579</v>
      </c>
      <c r="G553" s="102" t="s">
        <v>8939</v>
      </c>
      <c r="H553" s="102" t="s">
        <v>8940</v>
      </c>
      <c r="I553" s="102" t="s">
        <v>5196</v>
      </c>
      <c r="J553" s="102" t="s">
        <v>9185</v>
      </c>
      <c r="K553" s="102" t="s">
        <v>9185</v>
      </c>
      <c r="L553" s="92">
        <v>5884</v>
      </c>
    </row>
    <row r="554" spans="1:12" x14ac:dyDescent="0.2">
      <c r="A554" s="123"/>
      <c r="B554" s="102" t="s">
        <v>500</v>
      </c>
      <c r="C554" s="103">
        <v>45899</v>
      </c>
      <c r="D554" s="102" t="s">
        <v>1660</v>
      </c>
      <c r="E554" s="102"/>
      <c r="F554" s="102" t="s">
        <v>1273</v>
      </c>
      <c r="G554" s="102" t="s">
        <v>8939</v>
      </c>
      <c r="H554" s="102" t="s">
        <v>8940</v>
      </c>
      <c r="I554" s="102" t="s">
        <v>6043</v>
      </c>
      <c r="J554" s="102" t="s">
        <v>9113</v>
      </c>
      <c r="K554" s="102" t="s">
        <v>9113</v>
      </c>
      <c r="L554" s="92">
        <v>696.63</v>
      </c>
    </row>
    <row r="555" spans="1:12" x14ac:dyDescent="0.2">
      <c r="A555" s="123"/>
      <c r="B555" s="102" t="s">
        <v>500</v>
      </c>
      <c r="C555" s="103">
        <v>45899</v>
      </c>
      <c r="D555" s="102" t="s">
        <v>1657</v>
      </c>
      <c r="E555" s="102"/>
      <c r="F555" s="102" t="s">
        <v>1658</v>
      </c>
      <c r="G555" s="102" t="s">
        <v>8939</v>
      </c>
      <c r="H555" s="102" t="s">
        <v>8940</v>
      </c>
      <c r="I555" s="102" t="s">
        <v>6039</v>
      </c>
      <c r="J555" s="102" t="s">
        <v>9288</v>
      </c>
      <c r="K555" s="102" t="s">
        <v>9288</v>
      </c>
      <c r="L555" s="92">
        <v>2472.2199999999998</v>
      </c>
    </row>
    <row r="556" spans="1:12" x14ac:dyDescent="0.2">
      <c r="A556" s="123"/>
      <c r="B556" s="102" t="s">
        <v>500</v>
      </c>
      <c r="C556" s="103">
        <v>45899</v>
      </c>
      <c r="D556" s="102" t="s">
        <v>1654</v>
      </c>
      <c r="E556" s="102"/>
      <c r="F556" s="102" t="s">
        <v>680</v>
      </c>
      <c r="G556" s="102" t="s">
        <v>8939</v>
      </c>
      <c r="H556" s="102" t="s">
        <v>8940</v>
      </c>
      <c r="I556" s="102" t="s">
        <v>6024</v>
      </c>
      <c r="J556" s="102" t="s">
        <v>9145</v>
      </c>
      <c r="K556" s="102" t="s">
        <v>9145</v>
      </c>
      <c r="L556" s="92">
        <v>700.97</v>
      </c>
    </row>
    <row r="557" spans="1:12" x14ac:dyDescent="0.2">
      <c r="A557" s="123"/>
      <c r="B557" s="102" t="s">
        <v>500</v>
      </c>
      <c r="C557" s="103">
        <v>45899</v>
      </c>
      <c r="D557" s="102" t="s">
        <v>1605</v>
      </c>
      <c r="E557" s="102"/>
      <c r="F557" s="102" t="s">
        <v>594</v>
      </c>
      <c r="G557" s="102" t="s">
        <v>8939</v>
      </c>
      <c r="H557" s="102" t="s">
        <v>8940</v>
      </c>
      <c r="I557" s="102" t="s">
        <v>5923</v>
      </c>
      <c r="J557" s="102" t="s">
        <v>9137</v>
      </c>
      <c r="K557" s="102" t="s">
        <v>9137</v>
      </c>
      <c r="L557" s="92">
        <v>0.4</v>
      </c>
    </row>
    <row r="558" spans="1:12" x14ac:dyDescent="0.2">
      <c r="A558" s="123"/>
      <c r="B558" s="102" t="s">
        <v>500</v>
      </c>
      <c r="C558" s="103">
        <v>45899</v>
      </c>
      <c r="D558" s="102" t="s">
        <v>1738</v>
      </c>
      <c r="E558" s="102"/>
      <c r="F558" s="102" t="s">
        <v>794</v>
      </c>
      <c r="G558" s="102" t="s">
        <v>8939</v>
      </c>
      <c r="H558" s="102" t="s">
        <v>8940</v>
      </c>
      <c r="I558" s="102" t="s">
        <v>6360</v>
      </c>
      <c r="J558" s="102" t="s">
        <v>9099</v>
      </c>
      <c r="K558" s="102" t="s">
        <v>9099</v>
      </c>
      <c r="L558" s="92">
        <v>30.75</v>
      </c>
    </row>
    <row r="559" spans="1:12" x14ac:dyDescent="0.2">
      <c r="A559" s="123"/>
      <c r="B559" s="102" t="s">
        <v>500</v>
      </c>
      <c r="C559" s="103">
        <v>45899</v>
      </c>
      <c r="D559" s="102" t="s">
        <v>1347</v>
      </c>
      <c r="E559" s="102"/>
      <c r="F559" s="102" t="s">
        <v>1348</v>
      </c>
      <c r="G559" s="102" t="s">
        <v>8939</v>
      </c>
      <c r="H559" s="102" t="s">
        <v>8940</v>
      </c>
      <c r="I559" s="102" t="s">
        <v>5181</v>
      </c>
      <c r="J559" s="102" t="s">
        <v>9289</v>
      </c>
      <c r="K559" s="102" t="s">
        <v>9289</v>
      </c>
      <c r="L559" s="92">
        <v>761.29</v>
      </c>
    </row>
    <row r="560" spans="1:12" x14ac:dyDescent="0.2">
      <c r="A560" s="123"/>
      <c r="B560" s="102" t="s">
        <v>500</v>
      </c>
      <c r="C560" s="103">
        <v>45899</v>
      </c>
      <c r="D560" s="102" t="s">
        <v>1797</v>
      </c>
      <c r="E560" s="102"/>
      <c r="F560" s="102" t="s">
        <v>1111</v>
      </c>
      <c r="G560" s="102" t="s">
        <v>8939</v>
      </c>
      <c r="H560" s="102" t="s">
        <v>8940</v>
      </c>
      <c r="I560" s="102" t="s">
        <v>6659</v>
      </c>
      <c r="J560" s="102" t="s">
        <v>9116</v>
      </c>
      <c r="K560" s="102" t="s">
        <v>9116</v>
      </c>
      <c r="L560" s="92">
        <v>193.79</v>
      </c>
    </row>
    <row r="561" spans="1:12" x14ac:dyDescent="0.2">
      <c r="A561" s="123"/>
      <c r="B561" s="102" t="s">
        <v>500</v>
      </c>
      <c r="C561" s="103">
        <v>45899</v>
      </c>
      <c r="D561" s="102" t="s">
        <v>1768</v>
      </c>
      <c r="E561" s="102"/>
      <c r="F561" s="102" t="s">
        <v>1722</v>
      </c>
      <c r="G561" s="102" t="s">
        <v>8939</v>
      </c>
      <c r="H561" s="102" t="s">
        <v>8940</v>
      </c>
      <c r="I561" s="102" t="s">
        <v>6492</v>
      </c>
      <c r="J561" s="102" t="s">
        <v>9142</v>
      </c>
      <c r="K561" s="102" t="s">
        <v>9142</v>
      </c>
      <c r="L561" s="92">
        <v>46.24</v>
      </c>
    </row>
    <row r="562" spans="1:12" x14ac:dyDescent="0.2">
      <c r="A562" s="123"/>
      <c r="B562" s="102" t="s">
        <v>500</v>
      </c>
      <c r="C562" s="103">
        <v>45899</v>
      </c>
      <c r="D562" s="102" t="s">
        <v>1983</v>
      </c>
      <c r="E562" s="102"/>
      <c r="F562" s="102" t="s">
        <v>1984</v>
      </c>
      <c r="G562" s="102" t="s">
        <v>8939</v>
      </c>
      <c r="H562" s="102" t="s">
        <v>8940</v>
      </c>
      <c r="I562" s="102" t="s">
        <v>9290</v>
      </c>
      <c r="J562" s="102" t="s">
        <v>9291</v>
      </c>
      <c r="K562" s="102" t="s">
        <v>9291</v>
      </c>
      <c r="L562" s="92">
        <v>16516.95</v>
      </c>
    </row>
    <row r="563" spans="1:12" x14ac:dyDescent="0.2">
      <c r="A563" s="123"/>
      <c r="B563" s="102" t="s">
        <v>500</v>
      </c>
      <c r="C563" s="103">
        <v>45899</v>
      </c>
      <c r="D563" s="102" t="s">
        <v>1512</v>
      </c>
      <c r="E563" s="102"/>
      <c r="F563" s="102" t="s">
        <v>1513</v>
      </c>
      <c r="G563" s="102" t="s">
        <v>8939</v>
      </c>
      <c r="H563" s="102" t="s">
        <v>8940</v>
      </c>
      <c r="I563" s="102" t="s">
        <v>5695</v>
      </c>
      <c r="J563" s="102" t="s">
        <v>9191</v>
      </c>
      <c r="K563" s="102" t="s">
        <v>9191</v>
      </c>
      <c r="L563" s="92">
        <v>243.83</v>
      </c>
    </row>
    <row r="564" spans="1:12" x14ac:dyDescent="0.2">
      <c r="A564" s="123"/>
      <c r="B564" s="102" t="s">
        <v>500</v>
      </c>
      <c r="C564" s="103">
        <v>45899</v>
      </c>
      <c r="D564" s="102" t="s">
        <v>1664</v>
      </c>
      <c r="E564" s="102"/>
      <c r="F564" s="102" t="s">
        <v>1663</v>
      </c>
      <c r="G564" s="102" t="s">
        <v>8939</v>
      </c>
      <c r="H564" s="102" t="s">
        <v>8940</v>
      </c>
      <c r="I564" s="102" t="s">
        <v>6050</v>
      </c>
      <c r="J564" s="102" t="s">
        <v>9158</v>
      </c>
      <c r="K564" s="102" t="s">
        <v>9158</v>
      </c>
      <c r="L564" s="92">
        <v>3499.13</v>
      </c>
    </row>
    <row r="565" spans="1:12" x14ac:dyDescent="0.2">
      <c r="A565" s="123"/>
      <c r="B565" s="102" t="s">
        <v>500</v>
      </c>
      <c r="C565" s="103">
        <v>45899</v>
      </c>
      <c r="D565" s="102" t="s">
        <v>1482</v>
      </c>
      <c r="E565" s="102"/>
      <c r="F565" s="102" t="s">
        <v>1480</v>
      </c>
      <c r="G565" s="102" t="s">
        <v>8939</v>
      </c>
      <c r="H565" s="102" t="s">
        <v>8940</v>
      </c>
      <c r="I565" s="102" t="s">
        <v>5584</v>
      </c>
      <c r="J565" s="102" t="s">
        <v>9258</v>
      </c>
      <c r="K565" s="102" t="s">
        <v>9258</v>
      </c>
      <c r="L565" s="92">
        <v>430.56</v>
      </c>
    </row>
    <row r="566" spans="1:12" x14ac:dyDescent="0.2">
      <c r="A566" s="123"/>
      <c r="B566" s="102" t="s">
        <v>500</v>
      </c>
      <c r="C566" s="103">
        <v>45899</v>
      </c>
      <c r="D566" s="102" t="s">
        <v>1304</v>
      </c>
      <c r="E566" s="102"/>
      <c r="F566" s="102" t="s">
        <v>1303</v>
      </c>
      <c r="G566" s="102" t="s">
        <v>8939</v>
      </c>
      <c r="H566" s="102" t="s">
        <v>8940</v>
      </c>
      <c r="I566" s="102" t="s">
        <v>5010</v>
      </c>
      <c r="J566" s="102" t="s">
        <v>9215</v>
      </c>
      <c r="K566" s="102" t="s">
        <v>9215</v>
      </c>
      <c r="L566" s="92">
        <v>72339.86</v>
      </c>
    </row>
    <row r="567" spans="1:12" x14ac:dyDescent="0.2">
      <c r="A567" s="123"/>
      <c r="B567" s="102" t="s">
        <v>500</v>
      </c>
      <c r="C567" s="103">
        <v>45899</v>
      </c>
      <c r="D567" s="102" t="s">
        <v>1737</v>
      </c>
      <c r="E567" s="102"/>
      <c r="F567" s="102" t="s">
        <v>794</v>
      </c>
      <c r="G567" s="102" t="s">
        <v>8939</v>
      </c>
      <c r="H567" s="102" t="s">
        <v>8940</v>
      </c>
      <c r="I567" s="102" t="s">
        <v>6350</v>
      </c>
      <c r="J567" s="102" t="s">
        <v>9099</v>
      </c>
      <c r="K567" s="102" t="s">
        <v>9099</v>
      </c>
      <c r="L567" s="92">
        <v>4601.51</v>
      </c>
    </row>
    <row r="568" spans="1:12" x14ac:dyDescent="0.2">
      <c r="A568" s="123"/>
      <c r="B568" s="102" t="s">
        <v>500</v>
      </c>
      <c r="C568" s="103">
        <v>45899</v>
      </c>
      <c r="D568" s="102" t="s">
        <v>1724</v>
      </c>
      <c r="E568" s="102"/>
      <c r="F568" s="102" t="s">
        <v>1722</v>
      </c>
      <c r="G568" s="102" t="s">
        <v>8939</v>
      </c>
      <c r="H568" s="102" t="s">
        <v>8940</v>
      </c>
      <c r="I568" s="102" t="s">
        <v>6257</v>
      </c>
      <c r="J568" s="102" t="s">
        <v>9142</v>
      </c>
      <c r="K568" s="102" t="s">
        <v>9142</v>
      </c>
      <c r="L568" s="92">
        <v>20500.099999999999</v>
      </c>
    </row>
    <row r="569" spans="1:12" x14ac:dyDescent="0.2">
      <c r="A569" s="123"/>
      <c r="B569" s="102" t="s">
        <v>500</v>
      </c>
      <c r="C569" s="103">
        <v>45899</v>
      </c>
      <c r="D569" s="102" t="s">
        <v>1339</v>
      </c>
      <c r="E569" s="102"/>
      <c r="F569" s="102" t="s">
        <v>587</v>
      </c>
      <c r="G569" s="102" t="s">
        <v>8939</v>
      </c>
      <c r="H569" s="102" t="s">
        <v>8940</v>
      </c>
      <c r="I569" s="102" t="s">
        <v>5167</v>
      </c>
      <c r="J569" s="102" t="s">
        <v>9147</v>
      </c>
      <c r="K569" s="102" t="s">
        <v>9147</v>
      </c>
      <c r="L569" s="92">
        <v>147</v>
      </c>
    </row>
    <row r="570" spans="1:12" x14ac:dyDescent="0.2">
      <c r="A570" s="123"/>
      <c r="B570" s="102" t="s">
        <v>500</v>
      </c>
      <c r="C570" s="103">
        <v>45899</v>
      </c>
      <c r="D570" s="102" t="s">
        <v>1821</v>
      </c>
      <c r="E570" s="102"/>
      <c r="F570" s="102" t="s">
        <v>1822</v>
      </c>
      <c r="G570" s="102" t="s">
        <v>8939</v>
      </c>
      <c r="H570" s="102" t="s">
        <v>8940</v>
      </c>
      <c r="I570" s="102" t="s">
        <v>6778</v>
      </c>
      <c r="J570" s="102" t="s">
        <v>9292</v>
      </c>
      <c r="K570" s="102" t="s">
        <v>9292</v>
      </c>
      <c r="L570" s="92">
        <v>2205.9299999999998</v>
      </c>
    </row>
    <row r="571" spans="1:12" x14ac:dyDescent="0.2">
      <c r="A571" s="123"/>
      <c r="B571" s="102" t="s">
        <v>500</v>
      </c>
      <c r="C571" s="103">
        <v>45899</v>
      </c>
      <c r="D571" s="102" t="s">
        <v>1363</v>
      </c>
      <c r="E571" s="102"/>
      <c r="F571" s="102" t="s">
        <v>1364</v>
      </c>
      <c r="G571" s="102" t="s">
        <v>8939</v>
      </c>
      <c r="H571" s="102" t="s">
        <v>8940</v>
      </c>
      <c r="I571" s="102" t="s">
        <v>5231</v>
      </c>
      <c r="J571" s="102" t="s">
        <v>9149</v>
      </c>
      <c r="K571" s="102" t="s">
        <v>9149</v>
      </c>
      <c r="L571" s="92">
        <v>361.42</v>
      </c>
    </row>
    <row r="572" spans="1:12" x14ac:dyDescent="0.2">
      <c r="A572" s="123"/>
      <c r="B572" s="102" t="s">
        <v>500</v>
      </c>
      <c r="C572" s="103">
        <v>45899</v>
      </c>
      <c r="D572" s="102" t="s">
        <v>1483</v>
      </c>
      <c r="E572" s="102"/>
      <c r="F572" s="102" t="s">
        <v>1484</v>
      </c>
      <c r="G572" s="102" t="s">
        <v>8939</v>
      </c>
      <c r="H572" s="102" t="s">
        <v>8940</v>
      </c>
      <c r="I572" s="102" t="s">
        <v>5587</v>
      </c>
      <c r="J572" s="102" t="s">
        <v>9138</v>
      </c>
      <c r="K572" s="102" t="s">
        <v>9138</v>
      </c>
      <c r="L572" s="92">
        <v>22788.97</v>
      </c>
    </row>
    <row r="573" spans="1:12" x14ac:dyDescent="0.2">
      <c r="A573" s="123"/>
      <c r="B573" s="102" t="s">
        <v>500</v>
      </c>
      <c r="C573" s="103">
        <v>45899</v>
      </c>
      <c r="D573" s="102" t="s">
        <v>1682</v>
      </c>
      <c r="E573" s="102"/>
      <c r="F573" s="102" t="s">
        <v>682</v>
      </c>
      <c r="G573" s="102" t="s">
        <v>8939</v>
      </c>
      <c r="H573" s="102" t="s">
        <v>8940</v>
      </c>
      <c r="I573" s="102" t="s">
        <v>6102</v>
      </c>
      <c r="J573" s="102" t="s">
        <v>9208</v>
      </c>
      <c r="K573" s="102" t="s">
        <v>9208</v>
      </c>
      <c r="L573" s="92">
        <v>81.37</v>
      </c>
    </row>
    <row r="574" spans="1:12" x14ac:dyDescent="0.2">
      <c r="A574" s="123"/>
      <c r="B574" s="102" t="s">
        <v>500</v>
      </c>
      <c r="C574" s="103">
        <v>45899</v>
      </c>
      <c r="D574" s="102" t="s">
        <v>1487</v>
      </c>
      <c r="E574" s="102"/>
      <c r="F574" s="102" t="s">
        <v>1364</v>
      </c>
      <c r="G574" s="102" t="s">
        <v>8939</v>
      </c>
      <c r="H574" s="102" t="s">
        <v>8940</v>
      </c>
      <c r="I574" s="102" t="s">
        <v>5604</v>
      </c>
      <c r="J574" s="102" t="s">
        <v>9149</v>
      </c>
      <c r="K574" s="102" t="s">
        <v>9149</v>
      </c>
      <c r="L574" s="92">
        <v>53761.64</v>
      </c>
    </row>
    <row r="575" spans="1:12" x14ac:dyDescent="0.2">
      <c r="A575" s="123"/>
      <c r="B575" s="102" t="s">
        <v>500</v>
      </c>
      <c r="C575" s="103">
        <v>45899</v>
      </c>
      <c r="D575" s="102" t="s">
        <v>1479</v>
      </c>
      <c r="E575" s="102"/>
      <c r="F575" s="102" t="s">
        <v>1480</v>
      </c>
      <c r="G575" s="102" t="s">
        <v>8939</v>
      </c>
      <c r="H575" s="102" t="s">
        <v>8940</v>
      </c>
      <c r="I575" s="102" t="s">
        <v>5581</v>
      </c>
      <c r="J575" s="102" t="s">
        <v>9258</v>
      </c>
      <c r="K575" s="102" t="s">
        <v>9258</v>
      </c>
      <c r="L575" s="92">
        <v>440</v>
      </c>
    </row>
    <row r="576" spans="1:12" x14ac:dyDescent="0.2">
      <c r="A576" s="123"/>
      <c r="B576" s="102" t="s">
        <v>500</v>
      </c>
      <c r="C576" s="103">
        <v>45899</v>
      </c>
      <c r="D576" s="102" t="s">
        <v>1412</v>
      </c>
      <c r="E576" s="102"/>
      <c r="F576" s="102" t="s">
        <v>1413</v>
      </c>
      <c r="G576" s="102" t="s">
        <v>8939</v>
      </c>
      <c r="H576" s="102" t="s">
        <v>8940</v>
      </c>
      <c r="I576" s="102" t="s">
        <v>5362</v>
      </c>
      <c r="J576" s="102" t="s">
        <v>9132</v>
      </c>
      <c r="K576" s="102" t="s">
        <v>9132</v>
      </c>
      <c r="L576" s="92">
        <v>53.2</v>
      </c>
    </row>
    <row r="577" spans="1:12" x14ac:dyDescent="0.2">
      <c r="A577" s="123"/>
      <c r="B577" s="102" t="s">
        <v>500</v>
      </c>
      <c r="C577" s="103">
        <v>45899</v>
      </c>
      <c r="D577" s="102" t="s">
        <v>1823</v>
      </c>
      <c r="E577" s="102"/>
      <c r="F577" s="102" t="s">
        <v>1824</v>
      </c>
      <c r="G577" s="102" t="s">
        <v>8939</v>
      </c>
      <c r="H577" s="102" t="s">
        <v>8940</v>
      </c>
      <c r="I577" s="102" t="s">
        <v>6782</v>
      </c>
      <c r="J577" s="102" t="s">
        <v>9293</v>
      </c>
      <c r="K577" s="102" t="s">
        <v>9293</v>
      </c>
      <c r="L577" s="92">
        <v>200</v>
      </c>
    </row>
    <row r="578" spans="1:12" x14ac:dyDescent="0.2">
      <c r="A578" s="123"/>
      <c r="B578" s="102" t="s">
        <v>500</v>
      </c>
      <c r="C578" s="103">
        <v>45899</v>
      </c>
      <c r="D578" s="102" t="s">
        <v>1423</v>
      </c>
      <c r="E578" s="102"/>
      <c r="F578" s="102" t="s">
        <v>1370</v>
      </c>
      <c r="G578" s="102" t="s">
        <v>8939</v>
      </c>
      <c r="H578" s="102" t="s">
        <v>8940</v>
      </c>
      <c r="I578" s="102" t="s">
        <v>5395</v>
      </c>
      <c r="J578" s="102" t="s">
        <v>9135</v>
      </c>
      <c r="K578" s="102" t="s">
        <v>9135</v>
      </c>
      <c r="L578" s="92">
        <v>2395.5</v>
      </c>
    </row>
    <row r="579" spans="1:12" x14ac:dyDescent="0.2">
      <c r="A579" s="123"/>
      <c r="B579" s="102" t="s">
        <v>500</v>
      </c>
      <c r="C579" s="103">
        <v>45899</v>
      </c>
      <c r="D579" s="102" t="s">
        <v>1607</v>
      </c>
      <c r="E579" s="102"/>
      <c r="F579" s="102" t="s">
        <v>1100</v>
      </c>
      <c r="G579" s="102" t="s">
        <v>8939</v>
      </c>
      <c r="H579" s="102" t="s">
        <v>8940</v>
      </c>
      <c r="I579" s="102" t="s">
        <v>5926</v>
      </c>
      <c r="J579" s="102" t="s">
        <v>9134</v>
      </c>
      <c r="K579" s="102" t="s">
        <v>9134</v>
      </c>
      <c r="L579" s="92">
        <v>51.34</v>
      </c>
    </row>
    <row r="580" spans="1:12" x14ac:dyDescent="0.2">
      <c r="A580" s="123"/>
      <c r="B580" s="102" t="s">
        <v>500</v>
      </c>
      <c r="C580" s="103">
        <v>45899</v>
      </c>
      <c r="D580" s="102" t="s">
        <v>1808</v>
      </c>
      <c r="E580" s="102"/>
      <c r="F580" s="102" t="s">
        <v>1111</v>
      </c>
      <c r="G580" s="102" t="s">
        <v>8939</v>
      </c>
      <c r="H580" s="102" t="s">
        <v>8940</v>
      </c>
      <c r="I580" s="102" t="s">
        <v>6695</v>
      </c>
      <c r="J580" s="102" t="s">
        <v>9116</v>
      </c>
      <c r="K580" s="102" t="s">
        <v>9116</v>
      </c>
      <c r="L580" s="92">
        <v>8.17</v>
      </c>
    </row>
    <row r="581" spans="1:12" x14ac:dyDescent="0.2">
      <c r="A581" s="123"/>
      <c r="B581" s="102" t="s">
        <v>500</v>
      </c>
      <c r="C581" s="103">
        <v>45899</v>
      </c>
      <c r="D581" s="102" t="s">
        <v>1951</v>
      </c>
      <c r="E581" s="102"/>
      <c r="F581" s="102" t="s">
        <v>1940</v>
      </c>
      <c r="G581" s="102" t="s">
        <v>8939</v>
      </c>
      <c r="H581" s="102" t="s">
        <v>8940</v>
      </c>
      <c r="I581" s="102" t="s">
        <v>6156</v>
      </c>
      <c r="J581" s="102" t="s">
        <v>9178</v>
      </c>
      <c r="K581" s="102" t="s">
        <v>9178</v>
      </c>
      <c r="L581" s="92">
        <v>34.56</v>
      </c>
    </row>
    <row r="582" spans="1:12" x14ac:dyDescent="0.2">
      <c r="A582" s="123"/>
      <c r="B582" s="102" t="s">
        <v>500</v>
      </c>
      <c r="C582" s="103">
        <v>45899</v>
      </c>
      <c r="D582" s="102" t="s">
        <v>1949</v>
      </c>
      <c r="E582" s="102"/>
      <c r="F582" s="102" t="s">
        <v>1946</v>
      </c>
      <c r="G582" s="102" t="s">
        <v>8939</v>
      </c>
      <c r="H582" s="102" t="s">
        <v>8940</v>
      </c>
      <c r="I582" s="102" t="s">
        <v>6149</v>
      </c>
      <c r="J582" s="102" t="s">
        <v>9169</v>
      </c>
      <c r="K582" s="102" t="s">
        <v>9169</v>
      </c>
      <c r="L582" s="92">
        <v>2300.23</v>
      </c>
    </row>
    <row r="583" spans="1:12" x14ac:dyDescent="0.2">
      <c r="A583" s="123"/>
      <c r="B583" s="102" t="s">
        <v>500</v>
      </c>
      <c r="C583" s="103">
        <v>45899</v>
      </c>
      <c r="D583" s="102" t="s">
        <v>1679</v>
      </c>
      <c r="E583" s="102"/>
      <c r="F583" s="102" t="s">
        <v>682</v>
      </c>
      <c r="G583" s="102" t="s">
        <v>8939</v>
      </c>
      <c r="H583" s="102" t="s">
        <v>8940</v>
      </c>
      <c r="I583" s="102" t="s">
        <v>6091</v>
      </c>
      <c r="J583" s="102" t="s">
        <v>9208</v>
      </c>
      <c r="K583" s="102" t="s">
        <v>9208</v>
      </c>
      <c r="L583" s="92">
        <v>53532.14</v>
      </c>
    </row>
    <row r="584" spans="1:12" x14ac:dyDescent="0.2">
      <c r="A584" s="123"/>
      <c r="B584" s="102" t="s">
        <v>500</v>
      </c>
      <c r="C584" s="103">
        <v>45899</v>
      </c>
      <c r="D584" s="102" t="s">
        <v>1886</v>
      </c>
      <c r="E584" s="102"/>
      <c r="F584" s="102" t="s">
        <v>1885</v>
      </c>
      <c r="G584" s="102" t="s">
        <v>8939</v>
      </c>
      <c r="H584" s="102" t="s">
        <v>8940</v>
      </c>
      <c r="I584" s="102" t="s">
        <v>5094</v>
      </c>
      <c r="J584" s="102" t="s">
        <v>9216</v>
      </c>
      <c r="K584" s="102" t="s">
        <v>9216</v>
      </c>
      <c r="L584" s="92">
        <v>6697.87</v>
      </c>
    </row>
    <row r="585" spans="1:12" x14ac:dyDescent="0.2">
      <c r="A585" s="123"/>
      <c r="B585" s="102" t="s">
        <v>500</v>
      </c>
      <c r="C585" s="103">
        <v>45899</v>
      </c>
      <c r="D585" s="102" t="s">
        <v>1543</v>
      </c>
      <c r="E585" s="102"/>
      <c r="F585" s="102" t="s">
        <v>1176</v>
      </c>
      <c r="G585" s="102" t="s">
        <v>8939</v>
      </c>
      <c r="H585" s="102" t="s">
        <v>8940</v>
      </c>
      <c r="I585" s="102" t="s">
        <v>5781</v>
      </c>
      <c r="J585" s="102" t="s">
        <v>9072</v>
      </c>
      <c r="K585" s="102" t="s">
        <v>9072</v>
      </c>
      <c r="L585" s="92">
        <v>30.35</v>
      </c>
    </row>
    <row r="586" spans="1:12" x14ac:dyDescent="0.2">
      <c r="A586" s="123"/>
      <c r="B586" s="102" t="s">
        <v>500</v>
      </c>
      <c r="C586" s="103">
        <v>45899</v>
      </c>
      <c r="D586" s="102" t="s">
        <v>1548</v>
      </c>
      <c r="E586" s="102"/>
      <c r="F586" s="102" t="s">
        <v>1546</v>
      </c>
      <c r="G586" s="102" t="s">
        <v>8939</v>
      </c>
      <c r="H586" s="102" t="s">
        <v>8940</v>
      </c>
      <c r="I586" s="102" t="s">
        <v>5788</v>
      </c>
      <c r="J586" s="102" t="s">
        <v>9148</v>
      </c>
      <c r="K586" s="102" t="s">
        <v>9148</v>
      </c>
      <c r="L586" s="92">
        <v>165.23</v>
      </c>
    </row>
    <row r="587" spans="1:12" x14ac:dyDescent="0.2">
      <c r="A587" s="123"/>
      <c r="B587" s="102" t="s">
        <v>500</v>
      </c>
      <c r="C587" s="103">
        <v>45899</v>
      </c>
      <c r="D587" s="102" t="s">
        <v>1922</v>
      </c>
      <c r="E587" s="102"/>
      <c r="F587" s="102" t="s">
        <v>1876</v>
      </c>
      <c r="G587" s="102" t="s">
        <v>8939</v>
      </c>
      <c r="H587" s="102" t="s">
        <v>8940</v>
      </c>
      <c r="I587" s="102" t="s">
        <v>5510</v>
      </c>
      <c r="J587" s="102" t="s">
        <v>9206</v>
      </c>
      <c r="K587" s="102" t="s">
        <v>9206</v>
      </c>
      <c r="L587" s="92">
        <v>1631.5</v>
      </c>
    </row>
    <row r="588" spans="1:12" x14ac:dyDescent="0.2">
      <c r="A588" s="123"/>
      <c r="B588" s="102" t="s">
        <v>500</v>
      </c>
      <c r="C588" s="103">
        <v>45899</v>
      </c>
      <c r="D588" s="102" t="s">
        <v>1397</v>
      </c>
      <c r="E588" s="102"/>
      <c r="F588" s="102" t="s">
        <v>1189</v>
      </c>
      <c r="G588" s="102" t="s">
        <v>8939</v>
      </c>
      <c r="H588" s="102" t="s">
        <v>8940</v>
      </c>
      <c r="I588" s="102" t="s">
        <v>5332</v>
      </c>
      <c r="J588" s="102" t="s">
        <v>9082</v>
      </c>
      <c r="K588" s="102" t="s">
        <v>9082</v>
      </c>
      <c r="L588" s="92">
        <v>64.16</v>
      </c>
    </row>
    <row r="589" spans="1:12" x14ac:dyDescent="0.2">
      <c r="A589" s="123"/>
      <c r="B589" s="102" t="s">
        <v>500</v>
      </c>
      <c r="C589" s="103">
        <v>45899</v>
      </c>
      <c r="D589" s="102" t="s">
        <v>1819</v>
      </c>
      <c r="E589" s="102"/>
      <c r="F589" s="102" t="s">
        <v>794</v>
      </c>
      <c r="G589" s="102" t="s">
        <v>8939</v>
      </c>
      <c r="H589" s="102" t="s">
        <v>8940</v>
      </c>
      <c r="I589" s="102" t="s">
        <v>6774</v>
      </c>
      <c r="J589" s="102" t="s">
        <v>9099</v>
      </c>
      <c r="K589" s="102" t="s">
        <v>9099</v>
      </c>
      <c r="L589" s="92">
        <v>200</v>
      </c>
    </row>
    <row r="590" spans="1:12" x14ac:dyDescent="0.2">
      <c r="A590" s="123"/>
      <c r="B590" s="102" t="s">
        <v>500</v>
      </c>
      <c r="C590" s="103">
        <v>45899</v>
      </c>
      <c r="D590" s="102" t="s">
        <v>1582</v>
      </c>
      <c r="E590" s="102"/>
      <c r="F590" s="102" t="s">
        <v>691</v>
      </c>
      <c r="G590" s="102" t="s">
        <v>8939</v>
      </c>
      <c r="H590" s="102" t="s">
        <v>8940</v>
      </c>
      <c r="I590" s="102" t="s">
        <v>5873</v>
      </c>
      <c r="J590" s="102" t="s">
        <v>9157</v>
      </c>
      <c r="K590" s="102" t="s">
        <v>9157</v>
      </c>
      <c r="L590" s="92">
        <v>22.57</v>
      </c>
    </row>
    <row r="591" spans="1:12" x14ac:dyDescent="0.2">
      <c r="A591" s="123"/>
      <c r="B591" s="102" t="s">
        <v>500</v>
      </c>
      <c r="C591" s="103">
        <v>45899</v>
      </c>
      <c r="D591" s="102" t="s">
        <v>1467</v>
      </c>
      <c r="E591" s="102"/>
      <c r="F591" s="102" t="s">
        <v>1107</v>
      </c>
      <c r="G591" s="102" t="s">
        <v>8939</v>
      </c>
      <c r="H591" s="102" t="s">
        <v>8940</v>
      </c>
      <c r="I591" s="102" t="s">
        <v>5530</v>
      </c>
      <c r="J591" s="102" t="s">
        <v>9075</v>
      </c>
      <c r="K591" s="102" t="s">
        <v>9075</v>
      </c>
      <c r="L591" s="92">
        <v>228.91</v>
      </c>
    </row>
    <row r="592" spans="1:12" x14ac:dyDescent="0.2">
      <c r="A592" s="123"/>
      <c r="B592" s="102" t="s">
        <v>500</v>
      </c>
      <c r="C592" s="103">
        <v>45899</v>
      </c>
      <c r="D592" s="102" t="s">
        <v>1519</v>
      </c>
      <c r="E592" s="102"/>
      <c r="F592" s="102" t="s">
        <v>1520</v>
      </c>
      <c r="G592" s="102" t="s">
        <v>8939</v>
      </c>
      <c r="H592" s="102" t="s">
        <v>8940</v>
      </c>
      <c r="I592" s="102" t="s">
        <v>5706</v>
      </c>
      <c r="J592" s="102" t="s">
        <v>9294</v>
      </c>
      <c r="K592" s="102" t="s">
        <v>9294</v>
      </c>
      <c r="L592" s="92">
        <v>130.69999999999999</v>
      </c>
    </row>
    <row r="593" spans="1:12" x14ac:dyDescent="0.2">
      <c r="A593" s="123"/>
      <c r="B593" s="102" t="s">
        <v>500</v>
      </c>
      <c r="C593" s="103">
        <v>45899</v>
      </c>
      <c r="D593" s="102" t="s">
        <v>1521</v>
      </c>
      <c r="E593" s="102"/>
      <c r="F593" s="102" t="s">
        <v>1520</v>
      </c>
      <c r="G593" s="102" t="s">
        <v>8939</v>
      </c>
      <c r="H593" s="102" t="s">
        <v>8940</v>
      </c>
      <c r="I593" s="102" t="s">
        <v>5708</v>
      </c>
      <c r="J593" s="102" t="s">
        <v>9294</v>
      </c>
      <c r="K593" s="102" t="s">
        <v>9294</v>
      </c>
      <c r="L593" s="92">
        <v>134.66</v>
      </c>
    </row>
    <row r="594" spans="1:12" x14ac:dyDescent="0.2">
      <c r="A594" s="123"/>
      <c r="B594" s="102" t="s">
        <v>500</v>
      </c>
      <c r="C594" s="103">
        <v>45899</v>
      </c>
      <c r="D594" s="102" t="s">
        <v>2004</v>
      </c>
      <c r="E594" s="102"/>
      <c r="F594" s="102" t="s">
        <v>791</v>
      </c>
      <c r="G594" s="102" t="s">
        <v>8939</v>
      </c>
      <c r="H594" s="102" t="s">
        <v>8940</v>
      </c>
      <c r="I594" s="102" t="s">
        <v>6608</v>
      </c>
      <c r="J594" s="102" t="s">
        <v>9202</v>
      </c>
      <c r="K594" s="102" t="s">
        <v>9202</v>
      </c>
      <c r="L594" s="92">
        <v>100.58</v>
      </c>
    </row>
    <row r="595" spans="1:12" x14ac:dyDescent="0.2">
      <c r="A595" s="123"/>
      <c r="B595" s="102" t="s">
        <v>500</v>
      </c>
      <c r="C595" s="103">
        <v>45899</v>
      </c>
      <c r="D595" s="102" t="s">
        <v>1735</v>
      </c>
      <c r="E595" s="102"/>
      <c r="F595" s="102" t="s">
        <v>1090</v>
      </c>
      <c r="G595" s="102" t="s">
        <v>8939</v>
      </c>
      <c r="H595" s="102" t="s">
        <v>8940</v>
      </c>
      <c r="I595" s="102" t="s">
        <v>6321</v>
      </c>
      <c r="J595" s="102" t="s">
        <v>9192</v>
      </c>
      <c r="K595" s="102" t="s">
        <v>9192</v>
      </c>
      <c r="L595" s="92">
        <v>98.43</v>
      </c>
    </row>
    <row r="596" spans="1:12" x14ac:dyDescent="0.2">
      <c r="A596" s="123"/>
      <c r="B596" s="102" t="s">
        <v>500</v>
      </c>
      <c r="C596" s="103">
        <v>45899</v>
      </c>
      <c r="D596" s="102" t="s">
        <v>1390</v>
      </c>
      <c r="E596" s="102"/>
      <c r="F596" s="102" t="s">
        <v>1364</v>
      </c>
      <c r="G596" s="102" t="s">
        <v>8939</v>
      </c>
      <c r="H596" s="102" t="s">
        <v>8940</v>
      </c>
      <c r="I596" s="102" t="s">
        <v>5318</v>
      </c>
      <c r="J596" s="102" t="s">
        <v>9149</v>
      </c>
      <c r="K596" s="102" t="s">
        <v>9149</v>
      </c>
      <c r="L596" s="92">
        <v>401.45</v>
      </c>
    </row>
    <row r="597" spans="1:12" x14ac:dyDescent="0.2">
      <c r="A597" s="123"/>
      <c r="B597" s="102" t="s">
        <v>500</v>
      </c>
      <c r="C597" s="103">
        <v>45899</v>
      </c>
      <c r="D597" s="102" t="s">
        <v>1360</v>
      </c>
      <c r="E597" s="102"/>
      <c r="F597" s="102" t="s">
        <v>581</v>
      </c>
      <c r="G597" s="102" t="s">
        <v>8939</v>
      </c>
      <c r="H597" s="102" t="s">
        <v>8940</v>
      </c>
      <c r="I597" s="102" t="s">
        <v>5212</v>
      </c>
      <c r="J597" s="102" t="s">
        <v>9183</v>
      </c>
      <c r="K597" s="102" t="s">
        <v>9183</v>
      </c>
      <c r="L597" s="92">
        <v>11.2</v>
      </c>
    </row>
    <row r="598" spans="1:12" x14ac:dyDescent="0.2">
      <c r="A598" s="123"/>
      <c r="B598" s="102" t="s">
        <v>500</v>
      </c>
      <c r="C598" s="103">
        <v>45899</v>
      </c>
      <c r="D598" s="102" t="s">
        <v>1435</v>
      </c>
      <c r="E598" s="102"/>
      <c r="F598" s="102" t="s">
        <v>1094</v>
      </c>
      <c r="G598" s="102" t="s">
        <v>8939</v>
      </c>
      <c r="H598" s="102" t="s">
        <v>8940</v>
      </c>
      <c r="I598" s="102" t="s">
        <v>5443</v>
      </c>
      <c r="J598" s="102" t="s">
        <v>9150</v>
      </c>
      <c r="K598" s="102" t="s">
        <v>9150</v>
      </c>
      <c r="L598" s="92">
        <v>80.02</v>
      </c>
    </row>
    <row r="599" spans="1:12" x14ac:dyDescent="0.2">
      <c r="A599" s="123"/>
      <c r="B599" s="102" t="s">
        <v>500</v>
      </c>
      <c r="C599" s="103">
        <v>45899</v>
      </c>
      <c r="D599" s="102" t="s">
        <v>1725</v>
      </c>
      <c r="E599" s="102"/>
      <c r="F599" s="102" t="s">
        <v>1722</v>
      </c>
      <c r="G599" s="102" t="s">
        <v>8939</v>
      </c>
      <c r="H599" s="102" t="s">
        <v>8940</v>
      </c>
      <c r="I599" s="102" t="s">
        <v>6259</v>
      </c>
      <c r="J599" s="102" t="s">
        <v>9142</v>
      </c>
      <c r="K599" s="102" t="s">
        <v>9142</v>
      </c>
      <c r="L599" s="92">
        <v>5582.97</v>
      </c>
    </row>
    <row r="600" spans="1:12" x14ac:dyDescent="0.2">
      <c r="A600" s="123"/>
      <c r="B600" s="102" t="s">
        <v>500</v>
      </c>
      <c r="C600" s="103">
        <v>45899</v>
      </c>
      <c r="D600" s="102" t="s">
        <v>1457</v>
      </c>
      <c r="E600" s="102"/>
      <c r="F600" s="102" t="s">
        <v>1452</v>
      </c>
      <c r="G600" s="102" t="s">
        <v>8939</v>
      </c>
      <c r="H600" s="102" t="s">
        <v>8940</v>
      </c>
      <c r="I600" s="102" t="s">
        <v>5501</v>
      </c>
      <c r="J600" s="102" t="s">
        <v>9130</v>
      </c>
      <c r="K600" s="102" t="s">
        <v>9130</v>
      </c>
      <c r="L600" s="92">
        <v>126.34</v>
      </c>
    </row>
    <row r="601" spans="1:12" x14ac:dyDescent="0.2">
      <c r="A601" s="123"/>
      <c r="B601" s="102" t="s">
        <v>500</v>
      </c>
      <c r="C601" s="103">
        <v>45899</v>
      </c>
      <c r="D601" s="102" t="s">
        <v>1952</v>
      </c>
      <c r="E601" s="102"/>
      <c r="F601" s="102" t="s">
        <v>1953</v>
      </c>
      <c r="G601" s="102" t="s">
        <v>8939</v>
      </c>
      <c r="H601" s="102" t="s">
        <v>8940</v>
      </c>
      <c r="I601" s="102" t="s">
        <v>6190</v>
      </c>
      <c r="J601" s="102" t="s">
        <v>9295</v>
      </c>
      <c r="K601" s="102" t="s">
        <v>9295</v>
      </c>
      <c r="L601" s="92">
        <v>116.43</v>
      </c>
    </row>
    <row r="602" spans="1:12" x14ac:dyDescent="0.2">
      <c r="A602" s="123"/>
      <c r="B602" s="102" t="s">
        <v>500</v>
      </c>
      <c r="C602" s="103">
        <v>45899</v>
      </c>
      <c r="D602" s="102" t="s">
        <v>1793</v>
      </c>
      <c r="E602" s="102"/>
      <c r="F602" s="102" t="s">
        <v>1790</v>
      </c>
      <c r="G602" s="102" t="s">
        <v>8939</v>
      </c>
      <c r="H602" s="102" t="s">
        <v>8940</v>
      </c>
      <c r="I602" s="102" t="s">
        <v>6642</v>
      </c>
      <c r="J602" s="102" t="s">
        <v>9207</v>
      </c>
      <c r="K602" s="102" t="s">
        <v>9207</v>
      </c>
      <c r="L602" s="92">
        <v>21.64</v>
      </c>
    </row>
    <row r="603" spans="1:12" x14ac:dyDescent="0.2">
      <c r="A603" s="123"/>
      <c r="B603" s="102" t="s">
        <v>500</v>
      </c>
      <c r="C603" s="103">
        <v>45899</v>
      </c>
      <c r="D603" s="102" t="s">
        <v>1871</v>
      </c>
      <c r="E603" s="102"/>
      <c r="F603" s="102" t="s">
        <v>1872</v>
      </c>
      <c r="G603" s="102" t="s">
        <v>8939</v>
      </c>
      <c r="H603" s="102" t="s">
        <v>8940</v>
      </c>
      <c r="I603" s="102" t="s">
        <v>5019</v>
      </c>
      <c r="J603" s="102" t="s">
        <v>9296</v>
      </c>
      <c r="K603" s="102" t="s">
        <v>9296</v>
      </c>
      <c r="L603" s="92">
        <v>306</v>
      </c>
    </row>
    <row r="604" spans="1:12" x14ac:dyDescent="0.2">
      <c r="A604" s="123"/>
      <c r="B604" s="102" t="s">
        <v>500</v>
      </c>
      <c r="C604" s="103">
        <v>45899</v>
      </c>
      <c r="D604" s="102" t="s">
        <v>1307</v>
      </c>
      <c r="E604" s="102"/>
      <c r="F604" s="102" t="s">
        <v>587</v>
      </c>
      <c r="G604" s="102" t="s">
        <v>8939</v>
      </c>
      <c r="H604" s="102" t="s">
        <v>8940</v>
      </c>
      <c r="I604" s="102" t="s">
        <v>5025</v>
      </c>
      <c r="J604" s="102" t="s">
        <v>9147</v>
      </c>
      <c r="K604" s="102" t="s">
        <v>9147</v>
      </c>
      <c r="L604" s="92">
        <v>200.38</v>
      </c>
    </row>
    <row r="605" spans="1:12" x14ac:dyDescent="0.2">
      <c r="A605" s="123"/>
      <c r="B605" s="102" t="s">
        <v>500</v>
      </c>
      <c r="C605" s="103">
        <v>45899</v>
      </c>
      <c r="D605" s="102" t="s">
        <v>1745</v>
      </c>
      <c r="E605" s="102"/>
      <c r="F605" s="102" t="s">
        <v>1743</v>
      </c>
      <c r="G605" s="102" t="s">
        <v>8939</v>
      </c>
      <c r="H605" s="102" t="s">
        <v>8940</v>
      </c>
      <c r="I605" s="102" t="s">
        <v>6390</v>
      </c>
      <c r="J605" s="102" t="s">
        <v>9195</v>
      </c>
      <c r="K605" s="102" t="s">
        <v>9195</v>
      </c>
      <c r="L605" s="92">
        <v>190.34</v>
      </c>
    </row>
    <row r="606" spans="1:12" x14ac:dyDescent="0.2">
      <c r="A606" s="123"/>
      <c r="B606" s="102" t="s">
        <v>500</v>
      </c>
      <c r="C606" s="103">
        <v>45899</v>
      </c>
      <c r="D606" s="102" t="s">
        <v>1590</v>
      </c>
      <c r="E606" s="102"/>
      <c r="F606" s="102" t="s">
        <v>1189</v>
      </c>
      <c r="G606" s="102" t="s">
        <v>8939</v>
      </c>
      <c r="H606" s="102" t="s">
        <v>8940</v>
      </c>
      <c r="I606" s="102" t="s">
        <v>5887</v>
      </c>
      <c r="J606" s="102" t="s">
        <v>9082</v>
      </c>
      <c r="K606" s="102" t="s">
        <v>9082</v>
      </c>
      <c r="L606" s="92">
        <v>0.53</v>
      </c>
    </row>
    <row r="607" spans="1:12" x14ac:dyDescent="0.2">
      <c r="A607" s="123"/>
      <c r="B607" s="102" t="s">
        <v>500</v>
      </c>
      <c r="C607" s="103">
        <v>45899</v>
      </c>
      <c r="D607" s="102" t="s">
        <v>1450</v>
      </c>
      <c r="E607" s="102"/>
      <c r="F607" s="102" t="s">
        <v>1449</v>
      </c>
      <c r="G607" s="102" t="s">
        <v>8939</v>
      </c>
      <c r="H607" s="102" t="s">
        <v>8940</v>
      </c>
      <c r="I607" s="102" t="s">
        <v>5489</v>
      </c>
      <c r="J607" s="102" t="s">
        <v>9297</v>
      </c>
      <c r="K607" s="102" t="s">
        <v>9297</v>
      </c>
      <c r="L607" s="92">
        <v>4040.32</v>
      </c>
    </row>
    <row r="608" spans="1:12" x14ac:dyDescent="0.2">
      <c r="A608" s="123"/>
      <c r="B608" s="102" t="s">
        <v>500</v>
      </c>
      <c r="C608" s="103">
        <v>45899</v>
      </c>
      <c r="D608" s="102" t="s">
        <v>1711</v>
      </c>
      <c r="E608" s="102"/>
      <c r="F608" s="102" t="s">
        <v>1668</v>
      </c>
      <c r="G608" s="102" t="s">
        <v>8939</v>
      </c>
      <c r="H608" s="102" t="s">
        <v>8940</v>
      </c>
      <c r="I608" s="102" t="s">
        <v>6223</v>
      </c>
      <c r="J608" s="102" t="s">
        <v>9174</v>
      </c>
      <c r="K608" s="102" t="s">
        <v>9174</v>
      </c>
      <c r="L608" s="92">
        <v>1571.7</v>
      </c>
    </row>
    <row r="609" spans="1:12" x14ac:dyDescent="0.2">
      <c r="A609" s="123"/>
      <c r="B609" s="102" t="s">
        <v>500</v>
      </c>
      <c r="C609" s="103">
        <v>45899</v>
      </c>
      <c r="D609" s="102" t="s">
        <v>1535</v>
      </c>
      <c r="E609" s="102"/>
      <c r="F609" s="102" t="s">
        <v>1303</v>
      </c>
      <c r="G609" s="102" t="s">
        <v>8939</v>
      </c>
      <c r="H609" s="102" t="s">
        <v>8940</v>
      </c>
      <c r="I609" s="102" t="s">
        <v>5744</v>
      </c>
      <c r="J609" s="102" t="s">
        <v>9215</v>
      </c>
      <c r="K609" s="102" t="s">
        <v>9215</v>
      </c>
      <c r="L609" s="92">
        <v>44.82</v>
      </c>
    </row>
    <row r="610" spans="1:12" x14ac:dyDescent="0.2">
      <c r="A610" s="123"/>
      <c r="B610" s="102" t="s">
        <v>500</v>
      </c>
      <c r="C610" s="103">
        <v>45899</v>
      </c>
      <c r="D610" s="102" t="s">
        <v>1470</v>
      </c>
      <c r="E610" s="102"/>
      <c r="F610" s="102" t="s">
        <v>1327</v>
      </c>
      <c r="G610" s="102" t="s">
        <v>8939</v>
      </c>
      <c r="H610" s="102" t="s">
        <v>8940</v>
      </c>
      <c r="I610" s="102" t="s">
        <v>5560</v>
      </c>
      <c r="J610" s="102" t="s">
        <v>9200</v>
      </c>
      <c r="K610" s="102" t="s">
        <v>9200</v>
      </c>
      <c r="L610" s="92">
        <v>33736.89</v>
      </c>
    </row>
    <row r="611" spans="1:12" x14ac:dyDescent="0.2">
      <c r="A611" s="123"/>
      <c r="B611" s="102" t="s">
        <v>500</v>
      </c>
      <c r="C611" s="103">
        <v>45899</v>
      </c>
      <c r="D611" s="102" t="s">
        <v>1572</v>
      </c>
      <c r="E611" s="102"/>
      <c r="F611" s="102" t="s">
        <v>1573</v>
      </c>
      <c r="G611" s="102" t="s">
        <v>8939</v>
      </c>
      <c r="H611" s="102" t="s">
        <v>8940</v>
      </c>
      <c r="I611" s="102" t="s">
        <v>9298</v>
      </c>
      <c r="J611" s="102" t="s">
        <v>9243</v>
      </c>
      <c r="K611" s="102" t="s">
        <v>9243</v>
      </c>
      <c r="L611" s="92">
        <v>8303.93</v>
      </c>
    </row>
    <row r="612" spans="1:12" x14ac:dyDescent="0.2">
      <c r="A612" s="123"/>
      <c r="B612" s="102" t="s">
        <v>500</v>
      </c>
      <c r="C612" s="103">
        <v>45899</v>
      </c>
      <c r="D612" s="102" t="s">
        <v>1563</v>
      </c>
      <c r="E612" s="102"/>
      <c r="F612" s="102" t="s">
        <v>583</v>
      </c>
      <c r="G612" s="102" t="s">
        <v>8939</v>
      </c>
      <c r="H612" s="102" t="s">
        <v>8940</v>
      </c>
      <c r="I612" s="102" t="s">
        <v>5820</v>
      </c>
      <c r="J612" s="102" t="s">
        <v>9131</v>
      </c>
      <c r="K612" s="102" t="s">
        <v>9131</v>
      </c>
      <c r="L612" s="92">
        <v>1517.28</v>
      </c>
    </row>
    <row r="613" spans="1:12" x14ac:dyDescent="0.2">
      <c r="A613" s="123"/>
      <c r="B613" s="102" t="s">
        <v>500</v>
      </c>
      <c r="C613" s="103">
        <v>45899</v>
      </c>
      <c r="D613" s="102" t="s">
        <v>1378</v>
      </c>
      <c r="E613" s="102"/>
      <c r="F613" s="102" t="s">
        <v>1379</v>
      </c>
      <c r="G613" s="102" t="s">
        <v>8939</v>
      </c>
      <c r="H613" s="102" t="s">
        <v>8940</v>
      </c>
      <c r="I613" s="102" t="s">
        <v>5289</v>
      </c>
      <c r="J613" s="102" t="s">
        <v>9159</v>
      </c>
      <c r="K613" s="102" t="s">
        <v>9159</v>
      </c>
      <c r="L613" s="92">
        <v>56.51</v>
      </c>
    </row>
    <row r="614" spans="1:12" x14ac:dyDescent="0.2">
      <c r="A614" s="123"/>
      <c r="B614" s="102" t="s">
        <v>500</v>
      </c>
      <c r="C614" s="103">
        <v>45899</v>
      </c>
      <c r="D614" s="102" t="s">
        <v>1516</v>
      </c>
      <c r="E614" s="102"/>
      <c r="F614" s="102" t="s">
        <v>1513</v>
      </c>
      <c r="G614" s="102" t="s">
        <v>8939</v>
      </c>
      <c r="H614" s="102" t="s">
        <v>8940</v>
      </c>
      <c r="I614" s="102" t="s">
        <v>5700</v>
      </c>
      <c r="J614" s="102" t="s">
        <v>9191</v>
      </c>
      <c r="K614" s="102" t="s">
        <v>9191</v>
      </c>
      <c r="L614" s="92">
        <v>257.77</v>
      </c>
    </row>
    <row r="615" spans="1:12" x14ac:dyDescent="0.2">
      <c r="A615" s="123"/>
      <c r="B615" s="102" t="s">
        <v>500</v>
      </c>
      <c r="C615" s="103">
        <v>45899</v>
      </c>
      <c r="D615" s="102" t="s">
        <v>1509</v>
      </c>
      <c r="E615" s="102"/>
      <c r="F615" s="102" t="s">
        <v>592</v>
      </c>
      <c r="G615" s="102" t="s">
        <v>8939</v>
      </c>
      <c r="H615" s="102" t="s">
        <v>8940</v>
      </c>
      <c r="I615" s="102" t="s">
        <v>5681</v>
      </c>
      <c r="J615" s="102" t="s">
        <v>9062</v>
      </c>
      <c r="K615" s="102" t="s">
        <v>9062</v>
      </c>
      <c r="L615" s="92">
        <v>326.93</v>
      </c>
    </row>
    <row r="616" spans="1:12" x14ac:dyDescent="0.2">
      <c r="A616" s="123"/>
      <c r="B616" s="102" t="s">
        <v>500</v>
      </c>
      <c r="C616" s="103">
        <v>45899</v>
      </c>
      <c r="D616" s="102" t="s">
        <v>1873</v>
      </c>
      <c r="E616" s="102"/>
      <c r="F616" s="102" t="s">
        <v>1874</v>
      </c>
      <c r="G616" s="102" t="s">
        <v>8939</v>
      </c>
      <c r="H616" s="102" t="s">
        <v>8940</v>
      </c>
      <c r="I616" s="102" t="s">
        <v>5057</v>
      </c>
      <c r="J616" s="102" t="s">
        <v>9299</v>
      </c>
      <c r="K616" s="102" t="s">
        <v>9299</v>
      </c>
      <c r="L616" s="92">
        <v>18.37</v>
      </c>
    </row>
    <row r="617" spans="1:12" x14ac:dyDescent="0.2">
      <c r="A617" s="123"/>
      <c r="B617" s="102" t="s">
        <v>500</v>
      </c>
      <c r="C617" s="103">
        <v>45899</v>
      </c>
      <c r="D617" s="102" t="s">
        <v>1639</v>
      </c>
      <c r="E617" s="102"/>
      <c r="F617" s="102" t="s">
        <v>594</v>
      </c>
      <c r="G617" s="102" t="s">
        <v>8939</v>
      </c>
      <c r="H617" s="102" t="s">
        <v>8940</v>
      </c>
      <c r="I617" s="102" t="s">
        <v>5993</v>
      </c>
      <c r="J617" s="102" t="s">
        <v>9137</v>
      </c>
      <c r="K617" s="102" t="s">
        <v>9137</v>
      </c>
      <c r="L617" s="92">
        <v>250.1</v>
      </c>
    </row>
    <row r="618" spans="1:12" x14ac:dyDescent="0.2">
      <c r="A618" s="123"/>
      <c r="B618" s="102" t="s">
        <v>500</v>
      </c>
      <c r="C618" s="103">
        <v>45899</v>
      </c>
      <c r="D618" s="102" t="s">
        <v>1594</v>
      </c>
      <c r="E618" s="102"/>
      <c r="F618" s="102" t="s">
        <v>594</v>
      </c>
      <c r="G618" s="102" t="s">
        <v>8939</v>
      </c>
      <c r="H618" s="102" t="s">
        <v>8940</v>
      </c>
      <c r="I618" s="102" t="s">
        <v>5897</v>
      </c>
      <c r="J618" s="102" t="s">
        <v>9137</v>
      </c>
      <c r="K618" s="102" t="s">
        <v>9137</v>
      </c>
      <c r="L618" s="92">
        <v>22936.53</v>
      </c>
    </row>
    <row r="619" spans="1:12" x14ac:dyDescent="0.2">
      <c r="A619" s="123"/>
      <c r="B619" s="102" t="s">
        <v>500</v>
      </c>
      <c r="C619" s="103">
        <v>45899</v>
      </c>
      <c r="D619" s="102" t="s">
        <v>1859</v>
      </c>
      <c r="E619" s="102"/>
      <c r="F619" s="102" t="s">
        <v>1860</v>
      </c>
      <c r="G619" s="102" t="s">
        <v>8939</v>
      </c>
      <c r="H619" s="102" t="s">
        <v>8940</v>
      </c>
      <c r="I619" s="102" t="s">
        <v>5051</v>
      </c>
      <c r="J619" s="102" t="s">
        <v>9300</v>
      </c>
      <c r="K619" s="102" t="s">
        <v>9300</v>
      </c>
      <c r="L619" s="92">
        <v>790.5</v>
      </c>
    </row>
    <row r="620" spans="1:12" x14ac:dyDescent="0.2">
      <c r="A620" s="123"/>
      <c r="B620" s="102" t="s">
        <v>500</v>
      </c>
      <c r="C620" s="103">
        <v>45899</v>
      </c>
      <c r="D620" s="102" t="s">
        <v>1958</v>
      </c>
      <c r="E620" s="102"/>
      <c r="F620" s="102" t="s">
        <v>1955</v>
      </c>
      <c r="G620" s="102" t="s">
        <v>8939</v>
      </c>
      <c r="H620" s="102" t="s">
        <v>8940</v>
      </c>
      <c r="I620" s="102" t="s">
        <v>6200</v>
      </c>
      <c r="J620" s="102" t="s">
        <v>9167</v>
      </c>
      <c r="K620" s="102" t="s">
        <v>9167</v>
      </c>
      <c r="L620" s="92">
        <v>12659.75</v>
      </c>
    </row>
    <row r="621" spans="1:12" x14ac:dyDescent="0.2">
      <c r="A621" s="123"/>
      <c r="B621" s="102" t="s">
        <v>500</v>
      </c>
      <c r="C621" s="103">
        <v>45899</v>
      </c>
      <c r="D621" s="102" t="s">
        <v>1646</v>
      </c>
      <c r="E621" s="102"/>
      <c r="F621" s="102" t="s">
        <v>1124</v>
      </c>
      <c r="G621" s="102" t="s">
        <v>8939</v>
      </c>
      <c r="H621" s="102" t="s">
        <v>8940</v>
      </c>
      <c r="I621" s="102" t="s">
        <v>6008</v>
      </c>
      <c r="J621" s="102" t="s">
        <v>9117</v>
      </c>
      <c r="K621" s="102" t="s">
        <v>9117</v>
      </c>
      <c r="L621" s="92">
        <v>126.68</v>
      </c>
    </row>
    <row r="622" spans="1:12" x14ac:dyDescent="0.2">
      <c r="A622" s="123"/>
      <c r="B622" s="102" t="s">
        <v>500</v>
      </c>
      <c r="C622" s="103">
        <v>45899</v>
      </c>
      <c r="D622" s="102" t="s">
        <v>1475</v>
      </c>
      <c r="E622" s="102"/>
      <c r="F622" s="102" t="s">
        <v>1474</v>
      </c>
      <c r="G622" s="102" t="s">
        <v>8939</v>
      </c>
      <c r="H622" s="102" t="s">
        <v>8940</v>
      </c>
      <c r="I622" s="102" t="s">
        <v>5575</v>
      </c>
      <c r="J622" s="102" t="s">
        <v>9259</v>
      </c>
      <c r="K622" s="102" t="s">
        <v>9259</v>
      </c>
      <c r="L622" s="92">
        <v>342.8</v>
      </c>
    </row>
    <row r="623" spans="1:12" x14ac:dyDescent="0.2">
      <c r="A623" s="123"/>
      <c r="B623" s="102" t="s">
        <v>500</v>
      </c>
      <c r="C623" s="103">
        <v>45899</v>
      </c>
      <c r="D623" s="102" t="s">
        <v>1574</v>
      </c>
      <c r="E623" s="102"/>
      <c r="F623" s="102" t="s">
        <v>1537</v>
      </c>
      <c r="G623" s="102" t="s">
        <v>8939</v>
      </c>
      <c r="H623" s="102" t="s">
        <v>8940</v>
      </c>
      <c r="I623" s="102" t="s">
        <v>5849</v>
      </c>
      <c r="J623" s="102" t="s">
        <v>9284</v>
      </c>
      <c r="K623" s="102" t="s">
        <v>9284</v>
      </c>
      <c r="L623" s="92">
        <v>65.73</v>
      </c>
    </row>
    <row r="624" spans="1:12" x14ac:dyDescent="0.2">
      <c r="A624" s="123"/>
      <c r="B624" s="102" t="s">
        <v>500</v>
      </c>
      <c r="C624" s="103">
        <v>45899</v>
      </c>
      <c r="D624" s="102" t="s">
        <v>1523</v>
      </c>
      <c r="E624" s="102"/>
      <c r="F624" s="102" t="s">
        <v>1413</v>
      </c>
      <c r="G624" s="102" t="s">
        <v>8939</v>
      </c>
      <c r="H624" s="102" t="s">
        <v>8940</v>
      </c>
      <c r="I624" s="102" t="s">
        <v>5712</v>
      </c>
      <c r="J624" s="102" t="s">
        <v>9132</v>
      </c>
      <c r="K624" s="102" t="s">
        <v>9132</v>
      </c>
      <c r="L624" s="92">
        <v>1920.77</v>
      </c>
    </row>
    <row r="625" spans="1:12" x14ac:dyDescent="0.2">
      <c r="A625" s="123"/>
      <c r="B625" s="102" t="s">
        <v>500</v>
      </c>
      <c r="C625" s="103">
        <v>45899</v>
      </c>
      <c r="D625" s="102" t="s">
        <v>1827</v>
      </c>
      <c r="E625" s="102"/>
      <c r="F625" s="102" t="s">
        <v>1828</v>
      </c>
      <c r="G625" s="102" t="s">
        <v>8939</v>
      </c>
      <c r="H625" s="102" t="s">
        <v>8940</v>
      </c>
      <c r="I625" s="102" t="s">
        <v>9301</v>
      </c>
      <c r="J625" s="102" t="s">
        <v>9302</v>
      </c>
      <c r="K625" s="102" t="s">
        <v>9302</v>
      </c>
      <c r="L625" s="92">
        <v>55524.2</v>
      </c>
    </row>
    <row r="626" spans="1:12" x14ac:dyDescent="0.2">
      <c r="A626" s="123"/>
      <c r="B626" s="102" t="s">
        <v>500</v>
      </c>
      <c r="C626" s="103">
        <v>45899</v>
      </c>
      <c r="D626" s="102" t="s">
        <v>1731</v>
      </c>
      <c r="E626" s="102"/>
      <c r="F626" s="102" t="s">
        <v>1730</v>
      </c>
      <c r="G626" s="102" t="s">
        <v>8939</v>
      </c>
      <c r="H626" s="102" t="s">
        <v>8940</v>
      </c>
      <c r="I626" s="102" t="s">
        <v>6300</v>
      </c>
      <c r="J626" s="102" t="s">
        <v>9255</v>
      </c>
      <c r="K626" s="102" t="s">
        <v>9255</v>
      </c>
      <c r="L626" s="92">
        <v>41736.949999999997</v>
      </c>
    </row>
    <row r="627" spans="1:12" x14ac:dyDescent="0.2">
      <c r="A627" s="123"/>
      <c r="B627" s="102" t="s">
        <v>500</v>
      </c>
      <c r="C627" s="103">
        <v>45899</v>
      </c>
      <c r="D627" s="102" t="s">
        <v>1881</v>
      </c>
      <c r="E627" s="102"/>
      <c r="F627" s="102" t="s">
        <v>1882</v>
      </c>
      <c r="G627" s="102" t="s">
        <v>8939</v>
      </c>
      <c r="H627" s="102" t="s">
        <v>8940</v>
      </c>
      <c r="I627" s="102" t="s">
        <v>5088</v>
      </c>
      <c r="J627" s="102" t="s">
        <v>9170</v>
      </c>
      <c r="K627" s="102" t="s">
        <v>9170</v>
      </c>
      <c r="L627" s="92">
        <v>1325.98</v>
      </c>
    </row>
    <row r="628" spans="1:12" x14ac:dyDescent="0.2">
      <c r="A628" s="123"/>
      <c r="B628" s="102" t="s">
        <v>500</v>
      </c>
      <c r="C628" s="103">
        <v>45899</v>
      </c>
      <c r="D628" s="102" t="s">
        <v>1705</v>
      </c>
      <c r="E628" s="102"/>
      <c r="F628" s="102" t="s">
        <v>670</v>
      </c>
      <c r="G628" s="102" t="s">
        <v>8939</v>
      </c>
      <c r="H628" s="102" t="s">
        <v>8940</v>
      </c>
      <c r="I628" s="102" t="s">
        <v>6177</v>
      </c>
      <c r="J628" s="102" t="s">
        <v>9059</v>
      </c>
      <c r="K628" s="102" t="s">
        <v>9059</v>
      </c>
      <c r="L628" s="92">
        <v>458.64</v>
      </c>
    </row>
    <row r="629" spans="1:12" x14ac:dyDescent="0.2">
      <c r="A629" s="123"/>
      <c r="B629" s="102" t="s">
        <v>500</v>
      </c>
      <c r="C629" s="103">
        <v>45899</v>
      </c>
      <c r="D629" s="102" t="s">
        <v>1528</v>
      </c>
      <c r="E629" s="102"/>
      <c r="F629" s="102" t="s">
        <v>1303</v>
      </c>
      <c r="G629" s="102" t="s">
        <v>8939</v>
      </c>
      <c r="H629" s="102" t="s">
        <v>8940</v>
      </c>
      <c r="I629" s="102" t="s">
        <v>5731</v>
      </c>
      <c r="J629" s="102" t="s">
        <v>9215</v>
      </c>
      <c r="K629" s="102" t="s">
        <v>9215</v>
      </c>
      <c r="L629" s="92">
        <v>1074.75</v>
      </c>
    </row>
    <row r="630" spans="1:12" x14ac:dyDescent="0.2">
      <c r="A630" s="123"/>
      <c r="B630" s="102" t="s">
        <v>500</v>
      </c>
      <c r="C630" s="103">
        <v>45899</v>
      </c>
      <c r="D630" s="102" t="s">
        <v>1568</v>
      </c>
      <c r="E630" s="102"/>
      <c r="F630" s="102" t="s">
        <v>1567</v>
      </c>
      <c r="G630" s="102" t="s">
        <v>8939</v>
      </c>
      <c r="H630" s="102" t="s">
        <v>8940</v>
      </c>
      <c r="I630" s="102" t="s">
        <v>5831</v>
      </c>
      <c r="J630" s="102" t="s">
        <v>9177</v>
      </c>
      <c r="K630" s="102" t="s">
        <v>9177</v>
      </c>
      <c r="L630" s="92">
        <v>5276.2</v>
      </c>
    </row>
    <row r="631" spans="1:12" x14ac:dyDescent="0.2">
      <c r="A631" s="123"/>
      <c r="B631" s="102" t="s">
        <v>500</v>
      </c>
      <c r="C631" s="103">
        <v>45899</v>
      </c>
      <c r="D631" s="102" t="s">
        <v>1569</v>
      </c>
      <c r="E631" s="102"/>
      <c r="F631" s="102" t="s">
        <v>1567</v>
      </c>
      <c r="G631" s="102" t="s">
        <v>8939</v>
      </c>
      <c r="H631" s="102" t="s">
        <v>8940</v>
      </c>
      <c r="I631" s="102" t="s">
        <v>5833</v>
      </c>
      <c r="J631" s="102" t="s">
        <v>9177</v>
      </c>
      <c r="K631" s="102" t="s">
        <v>9177</v>
      </c>
      <c r="L631" s="92">
        <v>2089.19</v>
      </c>
    </row>
    <row r="632" spans="1:12" x14ac:dyDescent="0.2">
      <c r="A632" s="123"/>
      <c r="B632" s="102" t="s">
        <v>500</v>
      </c>
      <c r="C632" s="103">
        <v>45899</v>
      </c>
      <c r="D632" s="102" t="s">
        <v>2017</v>
      </c>
      <c r="E632" s="102"/>
      <c r="F632" s="102" t="s">
        <v>2018</v>
      </c>
      <c r="G632" s="102" t="s">
        <v>8939</v>
      </c>
      <c r="H632" s="102" t="s">
        <v>8940</v>
      </c>
      <c r="I632" s="102" t="s">
        <v>6466</v>
      </c>
      <c r="J632" s="102" t="s">
        <v>9276</v>
      </c>
      <c r="K632" s="102" t="s">
        <v>9276</v>
      </c>
      <c r="L632" s="92">
        <v>283.75</v>
      </c>
    </row>
    <row r="633" spans="1:12" x14ac:dyDescent="0.2">
      <c r="A633" s="123"/>
      <c r="B633" s="102" t="s">
        <v>500</v>
      </c>
      <c r="C633" s="103">
        <v>45899</v>
      </c>
      <c r="D633" s="102" t="s">
        <v>1410</v>
      </c>
      <c r="E633" s="102"/>
      <c r="F633" s="102" t="s">
        <v>1409</v>
      </c>
      <c r="G633" s="102" t="s">
        <v>8939</v>
      </c>
      <c r="H633" s="102" t="s">
        <v>8940</v>
      </c>
      <c r="I633" s="102" t="s">
        <v>5358</v>
      </c>
      <c r="J633" s="102" t="s">
        <v>9181</v>
      </c>
      <c r="K633" s="102" t="s">
        <v>9181</v>
      </c>
      <c r="L633" s="92">
        <v>382.5</v>
      </c>
    </row>
    <row r="634" spans="1:12" x14ac:dyDescent="0.2">
      <c r="A634" s="123"/>
      <c r="B634" s="102" t="s">
        <v>500</v>
      </c>
      <c r="C634" s="103">
        <v>45899</v>
      </c>
      <c r="D634" s="102" t="s">
        <v>1602</v>
      </c>
      <c r="E634" s="102"/>
      <c r="F634" s="102" t="s">
        <v>594</v>
      </c>
      <c r="G634" s="102" t="s">
        <v>8939</v>
      </c>
      <c r="H634" s="102" t="s">
        <v>8940</v>
      </c>
      <c r="I634" s="102" t="s">
        <v>5917</v>
      </c>
      <c r="J634" s="102" t="s">
        <v>9137</v>
      </c>
      <c r="K634" s="102" t="s">
        <v>9137</v>
      </c>
      <c r="L634" s="92">
        <v>682.07</v>
      </c>
    </row>
    <row r="635" spans="1:12" x14ac:dyDescent="0.2">
      <c r="A635" s="123"/>
      <c r="B635" s="102" t="s">
        <v>500</v>
      </c>
      <c r="C635" s="103">
        <v>45899</v>
      </c>
      <c r="D635" s="102" t="s">
        <v>2012</v>
      </c>
      <c r="E635" s="102"/>
      <c r="F635" s="102" t="s">
        <v>1940</v>
      </c>
      <c r="G635" s="102" t="s">
        <v>8939</v>
      </c>
      <c r="H635" s="102" t="s">
        <v>8940</v>
      </c>
      <c r="I635" s="102" t="s">
        <v>6686</v>
      </c>
      <c r="J635" s="102" t="s">
        <v>9178</v>
      </c>
      <c r="K635" s="102" t="s">
        <v>9178</v>
      </c>
      <c r="L635" s="92">
        <v>87.17</v>
      </c>
    </row>
    <row r="636" spans="1:12" x14ac:dyDescent="0.2">
      <c r="A636" s="123"/>
      <c r="B636" s="102" t="s">
        <v>500</v>
      </c>
      <c r="C636" s="103">
        <v>45899</v>
      </c>
      <c r="D636" s="102" t="s">
        <v>1975</v>
      </c>
      <c r="E636" s="102"/>
      <c r="F636" s="102" t="s">
        <v>1974</v>
      </c>
      <c r="G636" s="102" t="s">
        <v>8939</v>
      </c>
      <c r="H636" s="102" t="s">
        <v>8940</v>
      </c>
      <c r="I636" s="102" t="s">
        <v>6327</v>
      </c>
      <c r="J636" s="102" t="s">
        <v>9199</v>
      </c>
      <c r="K636" s="102" t="s">
        <v>9199</v>
      </c>
      <c r="L636" s="92">
        <v>5550.68</v>
      </c>
    </row>
    <row r="637" spans="1:12" x14ac:dyDescent="0.2">
      <c r="A637" s="123"/>
      <c r="B637" s="102" t="s">
        <v>500</v>
      </c>
      <c r="C637" s="103">
        <v>45899</v>
      </c>
      <c r="D637" s="102" t="s">
        <v>1588</v>
      </c>
      <c r="E637" s="102"/>
      <c r="F637" s="102" t="s">
        <v>1189</v>
      </c>
      <c r="G637" s="102" t="s">
        <v>8939</v>
      </c>
      <c r="H637" s="102" t="s">
        <v>8940</v>
      </c>
      <c r="I637" s="102" t="s">
        <v>5883</v>
      </c>
      <c r="J637" s="102" t="s">
        <v>9082</v>
      </c>
      <c r="K637" s="102" t="s">
        <v>9082</v>
      </c>
      <c r="L637" s="92">
        <v>6236.43</v>
      </c>
    </row>
    <row r="638" spans="1:12" x14ac:dyDescent="0.2">
      <c r="A638" s="123"/>
      <c r="B638" s="102" t="s">
        <v>500</v>
      </c>
      <c r="C638" s="103">
        <v>45899</v>
      </c>
      <c r="D638" s="102" t="s">
        <v>1637</v>
      </c>
      <c r="E638" s="102"/>
      <c r="F638" s="102" t="s">
        <v>1638</v>
      </c>
      <c r="G638" s="102" t="s">
        <v>8939</v>
      </c>
      <c r="H638" s="102" t="s">
        <v>8940</v>
      </c>
      <c r="I638" s="102" t="s">
        <v>5992</v>
      </c>
      <c r="J638" s="102" t="s">
        <v>9303</v>
      </c>
      <c r="K638" s="102" t="s">
        <v>9303</v>
      </c>
      <c r="L638" s="92">
        <v>3490.21</v>
      </c>
    </row>
    <row r="639" spans="1:12" x14ac:dyDescent="0.2">
      <c r="A639" s="123"/>
      <c r="B639" s="102" t="s">
        <v>500</v>
      </c>
      <c r="C639" s="103">
        <v>45899</v>
      </c>
      <c r="D639" s="102" t="s">
        <v>1497</v>
      </c>
      <c r="E639" s="102"/>
      <c r="F639" s="102" t="s">
        <v>592</v>
      </c>
      <c r="G639" s="102" t="s">
        <v>8939</v>
      </c>
      <c r="H639" s="102" t="s">
        <v>8940</v>
      </c>
      <c r="I639" s="102" t="s">
        <v>5652</v>
      </c>
      <c r="J639" s="102" t="s">
        <v>9062</v>
      </c>
      <c r="K639" s="102" t="s">
        <v>9062</v>
      </c>
      <c r="L639" s="92">
        <v>13181.99</v>
      </c>
    </row>
    <row r="640" spans="1:12" x14ac:dyDescent="0.2">
      <c r="A640" s="123"/>
      <c r="B640" s="102" t="s">
        <v>500</v>
      </c>
      <c r="C640" s="103">
        <v>45899</v>
      </c>
      <c r="D640" s="102" t="s">
        <v>1514</v>
      </c>
      <c r="E640" s="102"/>
      <c r="F640" s="102" t="s">
        <v>1513</v>
      </c>
      <c r="G640" s="102" t="s">
        <v>8939</v>
      </c>
      <c r="H640" s="102" t="s">
        <v>8940</v>
      </c>
      <c r="I640" s="102" t="s">
        <v>5696</v>
      </c>
      <c r="J640" s="102" t="s">
        <v>9191</v>
      </c>
      <c r="K640" s="102" t="s">
        <v>9191</v>
      </c>
      <c r="L640" s="92">
        <v>400</v>
      </c>
    </row>
    <row r="641" spans="1:12" x14ac:dyDescent="0.2">
      <c r="A641" s="123"/>
      <c r="B641" s="102" t="s">
        <v>500</v>
      </c>
      <c r="C641" s="103">
        <v>45899</v>
      </c>
      <c r="D641" s="102" t="s">
        <v>1331</v>
      </c>
      <c r="E641" s="102"/>
      <c r="F641" s="102" t="s">
        <v>1330</v>
      </c>
      <c r="G641" s="102" t="s">
        <v>8939</v>
      </c>
      <c r="H641" s="102" t="s">
        <v>8940</v>
      </c>
      <c r="I641" s="102" t="s">
        <v>5122</v>
      </c>
      <c r="J641" s="102" t="s">
        <v>9249</v>
      </c>
      <c r="K641" s="102" t="s">
        <v>9249</v>
      </c>
      <c r="L641" s="92">
        <v>239</v>
      </c>
    </row>
    <row r="642" spans="1:12" x14ac:dyDescent="0.2">
      <c r="A642" s="123"/>
      <c r="B642" s="102" t="s">
        <v>500</v>
      </c>
      <c r="C642" s="103">
        <v>45899</v>
      </c>
      <c r="D642" s="102" t="s">
        <v>1641</v>
      </c>
      <c r="E642" s="102"/>
      <c r="F642" s="102" t="s">
        <v>1642</v>
      </c>
      <c r="G642" s="102" t="s">
        <v>8939</v>
      </c>
      <c r="H642" s="102" t="s">
        <v>8940</v>
      </c>
      <c r="I642" s="102" t="s">
        <v>5996</v>
      </c>
      <c r="J642" s="102" t="s">
        <v>9304</v>
      </c>
      <c r="K642" s="102" t="s">
        <v>9304</v>
      </c>
      <c r="L642" s="92">
        <v>617.79</v>
      </c>
    </row>
    <row r="643" spans="1:12" x14ac:dyDescent="0.2">
      <c r="A643" s="123"/>
      <c r="B643" s="102" t="s">
        <v>500</v>
      </c>
      <c r="C643" s="103">
        <v>45899</v>
      </c>
      <c r="D643" s="102" t="s">
        <v>1598</v>
      </c>
      <c r="E643" s="102"/>
      <c r="F643" s="102" t="s">
        <v>594</v>
      </c>
      <c r="G643" s="102" t="s">
        <v>8939</v>
      </c>
      <c r="H643" s="102" t="s">
        <v>8940</v>
      </c>
      <c r="I643" s="102" t="s">
        <v>5908</v>
      </c>
      <c r="J643" s="102" t="s">
        <v>9137</v>
      </c>
      <c r="K643" s="102" t="s">
        <v>9137</v>
      </c>
      <c r="L643" s="92">
        <v>1023.83</v>
      </c>
    </row>
    <row r="644" spans="1:12" x14ac:dyDescent="0.2">
      <c r="A644" s="123"/>
      <c r="B644" s="102" t="s">
        <v>500</v>
      </c>
      <c r="C644" s="103">
        <v>45899</v>
      </c>
      <c r="D644" s="102" t="s">
        <v>1771</v>
      </c>
      <c r="E644" s="102"/>
      <c r="F644" s="102" t="s">
        <v>640</v>
      </c>
      <c r="G644" s="102" t="s">
        <v>8939</v>
      </c>
      <c r="H644" s="102" t="s">
        <v>8940</v>
      </c>
      <c r="I644" s="102" t="s">
        <v>6511</v>
      </c>
      <c r="J644" s="102" t="s">
        <v>9067</v>
      </c>
      <c r="K644" s="102" t="s">
        <v>9067</v>
      </c>
      <c r="L644" s="92">
        <v>23670.26</v>
      </c>
    </row>
    <row r="645" spans="1:12" x14ac:dyDescent="0.2">
      <c r="A645" s="123"/>
      <c r="B645" s="102" t="s">
        <v>500</v>
      </c>
      <c r="C645" s="103">
        <v>45899</v>
      </c>
      <c r="D645" s="102" t="s">
        <v>1750</v>
      </c>
      <c r="E645" s="102"/>
      <c r="F645" s="102" t="s">
        <v>1749</v>
      </c>
      <c r="G645" s="102" t="s">
        <v>8939</v>
      </c>
      <c r="H645" s="102" t="s">
        <v>8940</v>
      </c>
      <c r="I645" s="102" t="s">
        <v>6415</v>
      </c>
      <c r="J645" s="102" t="s">
        <v>9140</v>
      </c>
      <c r="K645" s="102" t="s">
        <v>9140</v>
      </c>
      <c r="L645" s="92">
        <v>152.83000000000001</v>
      </c>
    </row>
    <row r="646" spans="1:12" x14ac:dyDescent="0.2">
      <c r="A646" s="123"/>
      <c r="B646" s="102" t="s">
        <v>500</v>
      </c>
      <c r="C646" s="103">
        <v>45899</v>
      </c>
      <c r="D646" s="102" t="s">
        <v>1618</v>
      </c>
      <c r="E646" s="102"/>
      <c r="F646" s="102" t="s">
        <v>1281</v>
      </c>
      <c r="G646" s="102" t="s">
        <v>8939</v>
      </c>
      <c r="H646" s="102" t="s">
        <v>8940</v>
      </c>
      <c r="I646" s="102" t="s">
        <v>5947</v>
      </c>
      <c r="J646" s="102" t="s">
        <v>9127</v>
      </c>
      <c r="K646" s="102" t="s">
        <v>9127</v>
      </c>
      <c r="L646" s="92">
        <v>640.16999999999996</v>
      </c>
    </row>
    <row r="647" spans="1:12" x14ac:dyDescent="0.2">
      <c r="A647" s="123"/>
      <c r="B647" s="102" t="s">
        <v>500</v>
      </c>
      <c r="C647" s="103">
        <v>45899</v>
      </c>
      <c r="D647" s="102" t="s">
        <v>1740</v>
      </c>
      <c r="E647" s="102"/>
      <c r="F647" s="102" t="s">
        <v>1584</v>
      </c>
      <c r="G647" s="102" t="s">
        <v>8939</v>
      </c>
      <c r="H647" s="102" t="s">
        <v>8940</v>
      </c>
      <c r="I647" s="102" t="s">
        <v>6368</v>
      </c>
      <c r="J647" s="102" t="s">
        <v>9154</v>
      </c>
      <c r="K647" s="102" t="s">
        <v>9154</v>
      </c>
      <c r="L647" s="92">
        <v>6.2</v>
      </c>
    </row>
    <row r="648" spans="1:12" x14ac:dyDescent="0.2">
      <c r="A648" s="123"/>
      <c r="B648" s="102" t="s">
        <v>500</v>
      </c>
      <c r="C648" s="103">
        <v>45899</v>
      </c>
      <c r="D648" s="102" t="s">
        <v>1774</v>
      </c>
      <c r="E648" s="102"/>
      <c r="F648" s="102" t="s">
        <v>1327</v>
      </c>
      <c r="G648" s="102" t="s">
        <v>8939</v>
      </c>
      <c r="H648" s="102" t="s">
        <v>8940</v>
      </c>
      <c r="I648" s="102" t="s">
        <v>6588</v>
      </c>
      <c r="J648" s="102" t="s">
        <v>9200</v>
      </c>
      <c r="K648" s="102" t="s">
        <v>9200</v>
      </c>
      <c r="L648" s="92">
        <v>726</v>
      </c>
    </row>
    <row r="649" spans="1:12" x14ac:dyDescent="0.2">
      <c r="A649" s="123"/>
      <c r="B649" s="102" t="s">
        <v>500</v>
      </c>
      <c r="C649" s="103">
        <v>45899</v>
      </c>
      <c r="D649" s="102" t="s">
        <v>1954</v>
      </c>
      <c r="E649" s="102"/>
      <c r="F649" s="102" t="s">
        <v>1955</v>
      </c>
      <c r="G649" s="102" t="s">
        <v>8939</v>
      </c>
      <c r="H649" s="102" t="s">
        <v>8940</v>
      </c>
      <c r="I649" s="102" t="s">
        <v>6194</v>
      </c>
      <c r="J649" s="102" t="s">
        <v>9167</v>
      </c>
      <c r="K649" s="102" t="s">
        <v>9167</v>
      </c>
      <c r="L649" s="92">
        <v>154.57</v>
      </c>
    </row>
    <row r="650" spans="1:12" x14ac:dyDescent="0.2">
      <c r="A650" s="123"/>
      <c r="B650" s="102" t="s">
        <v>500</v>
      </c>
      <c r="C650" s="103">
        <v>45899</v>
      </c>
      <c r="D650" s="102" t="s">
        <v>1581</v>
      </c>
      <c r="E650" s="102"/>
      <c r="F650" s="102" t="s">
        <v>691</v>
      </c>
      <c r="G650" s="102" t="s">
        <v>8939</v>
      </c>
      <c r="H650" s="102" t="s">
        <v>8940</v>
      </c>
      <c r="I650" s="102" t="s">
        <v>5871</v>
      </c>
      <c r="J650" s="102" t="s">
        <v>9157</v>
      </c>
      <c r="K650" s="102" t="s">
        <v>9157</v>
      </c>
      <c r="L650" s="92">
        <v>51.34</v>
      </c>
    </row>
    <row r="651" spans="1:12" x14ac:dyDescent="0.2">
      <c r="A651" s="123"/>
      <c r="B651" s="102" t="s">
        <v>500</v>
      </c>
      <c r="C651" s="103">
        <v>45899</v>
      </c>
      <c r="D651" s="102" t="s">
        <v>1531</v>
      </c>
      <c r="E651" s="102"/>
      <c r="F651" s="102" t="s">
        <v>1530</v>
      </c>
      <c r="G651" s="102" t="s">
        <v>8939</v>
      </c>
      <c r="H651" s="102" t="s">
        <v>8940</v>
      </c>
      <c r="I651" s="102" t="s">
        <v>5735</v>
      </c>
      <c r="J651" s="102" t="s">
        <v>9205</v>
      </c>
      <c r="K651" s="102" t="s">
        <v>9205</v>
      </c>
      <c r="L651" s="92">
        <v>3.8</v>
      </c>
    </row>
    <row r="652" spans="1:12" x14ac:dyDescent="0.2">
      <c r="A652" s="123"/>
      <c r="B652" s="102" t="s">
        <v>500</v>
      </c>
      <c r="C652" s="103">
        <v>45899</v>
      </c>
      <c r="D652" s="102" t="s">
        <v>1911</v>
      </c>
      <c r="E652" s="102"/>
      <c r="F652" s="102" t="s">
        <v>1912</v>
      </c>
      <c r="G652" s="102" t="s">
        <v>8939</v>
      </c>
      <c r="H652" s="102" t="s">
        <v>8940</v>
      </c>
      <c r="I652" s="102" t="s">
        <v>5413</v>
      </c>
      <c r="J652" s="102" t="s">
        <v>9305</v>
      </c>
      <c r="K652" s="102" t="s">
        <v>9305</v>
      </c>
      <c r="L652" s="92">
        <v>189.2</v>
      </c>
    </row>
    <row r="653" spans="1:12" x14ac:dyDescent="0.2">
      <c r="A653" s="123"/>
      <c r="B653" s="102" t="s">
        <v>500</v>
      </c>
      <c r="C653" s="103">
        <v>45899</v>
      </c>
      <c r="D653" s="102" t="s">
        <v>1341</v>
      </c>
      <c r="E653" s="102"/>
      <c r="F653" s="102" t="s">
        <v>574</v>
      </c>
      <c r="G653" s="102" t="s">
        <v>8939</v>
      </c>
      <c r="H653" s="102" t="s">
        <v>8940</v>
      </c>
      <c r="I653" s="102" t="s">
        <v>5170</v>
      </c>
      <c r="J653" s="102" t="s">
        <v>9104</v>
      </c>
      <c r="K653" s="102" t="s">
        <v>9104</v>
      </c>
      <c r="L653" s="92">
        <v>641.16999999999996</v>
      </c>
    </row>
    <row r="654" spans="1:12" x14ac:dyDescent="0.2">
      <c r="A654" s="123"/>
      <c r="B654" s="102" t="s">
        <v>500</v>
      </c>
      <c r="C654" s="103">
        <v>45899</v>
      </c>
      <c r="D654" s="102" t="s">
        <v>1312</v>
      </c>
      <c r="E654" s="102"/>
      <c r="F654" s="102" t="s">
        <v>1313</v>
      </c>
      <c r="G654" s="102" t="s">
        <v>8939</v>
      </c>
      <c r="H654" s="102" t="s">
        <v>8940</v>
      </c>
      <c r="I654" s="102" t="s">
        <v>5049</v>
      </c>
      <c r="J654" s="102" t="s">
        <v>9266</v>
      </c>
      <c r="K654" s="102" t="s">
        <v>9266</v>
      </c>
      <c r="L654" s="92">
        <v>126.68</v>
      </c>
    </row>
    <row r="655" spans="1:12" x14ac:dyDescent="0.2">
      <c r="A655" s="123"/>
      <c r="B655" s="102" t="s">
        <v>500</v>
      </c>
      <c r="C655" s="103">
        <v>45899</v>
      </c>
      <c r="D655" s="102" t="s">
        <v>1796</v>
      </c>
      <c r="E655" s="102"/>
      <c r="F655" s="102" t="s">
        <v>1090</v>
      </c>
      <c r="G655" s="102" t="s">
        <v>8939</v>
      </c>
      <c r="H655" s="102" t="s">
        <v>8940</v>
      </c>
      <c r="I655" s="102" t="s">
        <v>6657</v>
      </c>
      <c r="J655" s="102" t="s">
        <v>9192</v>
      </c>
      <c r="K655" s="102" t="s">
        <v>9192</v>
      </c>
      <c r="L655" s="92">
        <v>50</v>
      </c>
    </row>
    <row r="656" spans="1:12" x14ac:dyDescent="0.2">
      <c r="A656" s="123"/>
      <c r="B656" s="102" t="s">
        <v>500</v>
      </c>
      <c r="C656" s="103">
        <v>45899</v>
      </c>
      <c r="D656" s="102" t="s">
        <v>1987</v>
      </c>
      <c r="E656" s="102"/>
      <c r="F656" s="102" t="s">
        <v>1193</v>
      </c>
      <c r="G656" s="102" t="s">
        <v>8939</v>
      </c>
      <c r="H656" s="102" t="s">
        <v>8940</v>
      </c>
      <c r="I656" s="102" t="s">
        <v>6524</v>
      </c>
      <c r="J656" s="102" t="s">
        <v>9078</v>
      </c>
      <c r="K656" s="102" t="s">
        <v>9078</v>
      </c>
      <c r="L656" s="92">
        <v>17480.66</v>
      </c>
    </row>
    <row r="657" spans="1:12" x14ac:dyDescent="0.2">
      <c r="A657" s="123"/>
      <c r="B657" s="102" t="s">
        <v>500</v>
      </c>
      <c r="C657" s="103">
        <v>45899</v>
      </c>
      <c r="D657" s="102" t="s">
        <v>1945</v>
      </c>
      <c r="E657" s="102"/>
      <c r="F657" s="102" t="s">
        <v>1946</v>
      </c>
      <c r="G657" s="102" t="s">
        <v>8939</v>
      </c>
      <c r="H657" s="102" t="s">
        <v>8940</v>
      </c>
      <c r="I657" s="102" t="s">
        <v>6136</v>
      </c>
      <c r="J657" s="102" t="s">
        <v>9169</v>
      </c>
      <c r="K657" s="102" t="s">
        <v>9169</v>
      </c>
      <c r="L657" s="92">
        <v>2674.63</v>
      </c>
    </row>
    <row r="658" spans="1:12" x14ac:dyDescent="0.2">
      <c r="A658" s="123"/>
      <c r="B658" s="102" t="s">
        <v>500</v>
      </c>
      <c r="C658" s="103">
        <v>45899</v>
      </c>
      <c r="D658" s="102" t="s">
        <v>1896</v>
      </c>
      <c r="E658" s="102"/>
      <c r="F658" s="102" t="s">
        <v>1897</v>
      </c>
      <c r="G658" s="102" t="s">
        <v>8939</v>
      </c>
      <c r="H658" s="102" t="s">
        <v>8940</v>
      </c>
      <c r="I658" s="102" t="s">
        <v>5163</v>
      </c>
      <c r="J658" s="102" t="s">
        <v>9306</v>
      </c>
      <c r="K658" s="102" t="s">
        <v>9306</v>
      </c>
      <c r="L658" s="92">
        <v>2157.7800000000002</v>
      </c>
    </row>
    <row r="659" spans="1:12" x14ac:dyDescent="0.2">
      <c r="A659" s="123"/>
      <c r="B659" s="102" t="s">
        <v>500</v>
      </c>
      <c r="C659" s="103">
        <v>45899</v>
      </c>
      <c r="D659" s="102" t="s">
        <v>1454</v>
      </c>
      <c r="E659" s="102"/>
      <c r="F659" s="102" t="s">
        <v>1452</v>
      </c>
      <c r="G659" s="102" t="s">
        <v>8939</v>
      </c>
      <c r="H659" s="102" t="s">
        <v>8940</v>
      </c>
      <c r="I659" s="102" t="s">
        <v>5495</v>
      </c>
      <c r="J659" s="102" t="s">
        <v>9130</v>
      </c>
      <c r="K659" s="102" t="s">
        <v>9130</v>
      </c>
      <c r="L659" s="92">
        <v>1367.21</v>
      </c>
    </row>
    <row r="660" spans="1:12" x14ac:dyDescent="0.2">
      <c r="A660" s="123"/>
      <c r="B660" s="102" t="s">
        <v>500</v>
      </c>
      <c r="C660" s="103">
        <v>45899</v>
      </c>
      <c r="D660" s="102" t="s">
        <v>1643</v>
      </c>
      <c r="E660" s="102"/>
      <c r="F660" s="102" t="s">
        <v>1124</v>
      </c>
      <c r="G660" s="102" t="s">
        <v>8939</v>
      </c>
      <c r="H660" s="102" t="s">
        <v>8940</v>
      </c>
      <c r="I660" s="102" t="s">
        <v>6000</v>
      </c>
      <c r="J660" s="102" t="s">
        <v>9117</v>
      </c>
      <c r="K660" s="102" t="s">
        <v>9117</v>
      </c>
      <c r="L660" s="92">
        <v>3152.59</v>
      </c>
    </row>
    <row r="661" spans="1:12" x14ac:dyDescent="0.2">
      <c r="A661" s="123"/>
      <c r="B661" s="102" t="s">
        <v>500</v>
      </c>
      <c r="C661" s="103">
        <v>45899</v>
      </c>
      <c r="D661" s="102" t="s">
        <v>1593</v>
      </c>
      <c r="E661" s="102"/>
      <c r="F661" s="102" t="s">
        <v>1592</v>
      </c>
      <c r="G661" s="102" t="s">
        <v>8939</v>
      </c>
      <c r="H661" s="102" t="s">
        <v>8940</v>
      </c>
      <c r="I661" s="102" t="s">
        <v>5890</v>
      </c>
      <c r="J661" s="102" t="s">
        <v>9307</v>
      </c>
      <c r="K661" s="102" t="s">
        <v>9307</v>
      </c>
      <c r="L661" s="92">
        <v>1364.37</v>
      </c>
    </row>
    <row r="662" spans="1:12" x14ac:dyDescent="0.2">
      <c r="A662" s="123"/>
      <c r="B662" s="102" t="s">
        <v>500</v>
      </c>
      <c r="C662" s="103">
        <v>45899</v>
      </c>
      <c r="D662" s="102" t="s">
        <v>1448</v>
      </c>
      <c r="E662" s="102"/>
      <c r="F662" s="102" t="s">
        <v>1449</v>
      </c>
      <c r="G662" s="102" t="s">
        <v>8939</v>
      </c>
      <c r="H662" s="102" t="s">
        <v>8940</v>
      </c>
      <c r="I662" s="102" t="s">
        <v>5487</v>
      </c>
      <c r="J662" s="102" t="s">
        <v>9297</v>
      </c>
      <c r="K662" s="102" t="s">
        <v>9297</v>
      </c>
      <c r="L662" s="92">
        <v>20.96</v>
      </c>
    </row>
    <row r="663" spans="1:12" x14ac:dyDescent="0.2">
      <c r="A663" s="123"/>
      <c r="B663" s="102" t="s">
        <v>500</v>
      </c>
      <c r="C663" s="103">
        <v>45899</v>
      </c>
      <c r="D663" s="102" t="s">
        <v>1880</v>
      </c>
      <c r="E663" s="102"/>
      <c r="F663" s="102" t="s">
        <v>1879</v>
      </c>
      <c r="G663" s="102" t="s">
        <v>8939</v>
      </c>
      <c r="H663" s="102" t="s">
        <v>8940</v>
      </c>
      <c r="I663" s="102" t="s">
        <v>5086</v>
      </c>
      <c r="J663" s="102" t="s">
        <v>9194</v>
      </c>
      <c r="K663" s="102" t="s">
        <v>9194</v>
      </c>
      <c r="L663" s="92">
        <v>29.89</v>
      </c>
    </row>
    <row r="664" spans="1:12" x14ac:dyDescent="0.2">
      <c r="A664" s="123"/>
      <c r="B664" s="102" t="s">
        <v>500</v>
      </c>
      <c r="C664" s="103">
        <v>45899</v>
      </c>
      <c r="D664" s="102" t="s">
        <v>1527</v>
      </c>
      <c r="E664" s="102"/>
      <c r="F664" s="102" t="s">
        <v>1303</v>
      </c>
      <c r="G664" s="102" t="s">
        <v>8939</v>
      </c>
      <c r="H664" s="102" t="s">
        <v>8940</v>
      </c>
      <c r="I664" s="102" t="s">
        <v>5728</v>
      </c>
      <c r="J664" s="102" t="s">
        <v>9215</v>
      </c>
      <c r="K664" s="102" t="s">
        <v>9215</v>
      </c>
      <c r="L664" s="92">
        <v>1558.54</v>
      </c>
    </row>
    <row r="665" spans="1:12" x14ac:dyDescent="0.2">
      <c r="A665" s="123"/>
      <c r="B665" s="102" t="s">
        <v>500</v>
      </c>
      <c r="C665" s="103">
        <v>45899</v>
      </c>
      <c r="D665" s="102" t="s">
        <v>1511</v>
      </c>
      <c r="E665" s="102"/>
      <c r="F665" s="102" t="s">
        <v>1394</v>
      </c>
      <c r="G665" s="102" t="s">
        <v>8939</v>
      </c>
      <c r="H665" s="102" t="s">
        <v>8940</v>
      </c>
      <c r="I665" s="102" t="s">
        <v>5687</v>
      </c>
      <c r="J665" s="102" t="s">
        <v>9180</v>
      </c>
      <c r="K665" s="102" t="s">
        <v>9180</v>
      </c>
      <c r="L665" s="92">
        <v>12446.47</v>
      </c>
    </row>
    <row r="666" spans="1:12" x14ac:dyDescent="0.2">
      <c r="A666" s="123"/>
      <c r="B666" s="102" t="s">
        <v>500</v>
      </c>
      <c r="C666" s="103">
        <v>45899</v>
      </c>
      <c r="D666" s="102" t="s">
        <v>1601</v>
      </c>
      <c r="E666" s="102"/>
      <c r="F666" s="102" t="s">
        <v>594</v>
      </c>
      <c r="G666" s="102" t="s">
        <v>8939</v>
      </c>
      <c r="H666" s="102" t="s">
        <v>8940</v>
      </c>
      <c r="I666" s="102" t="s">
        <v>5916</v>
      </c>
      <c r="J666" s="102" t="s">
        <v>9137</v>
      </c>
      <c r="K666" s="102" t="s">
        <v>9137</v>
      </c>
      <c r="L666" s="92">
        <v>5567.82</v>
      </c>
    </row>
    <row r="667" spans="1:12" x14ac:dyDescent="0.2">
      <c r="A667" s="123"/>
      <c r="B667" s="102" t="s">
        <v>500</v>
      </c>
      <c r="C667" s="103">
        <v>45899</v>
      </c>
      <c r="D667" s="102" t="s">
        <v>1662</v>
      </c>
      <c r="E667" s="102"/>
      <c r="F667" s="102" t="s">
        <v>1663</v>
      </c>
      <c r="G667" s="102" t="s">
        <v>8939</v>
      </c>
      <c r="H667" s="102" t="s">
        <v>8940</v>
      </c>
      <c r="I667" s="102" t="s">
        <v>6048</v>
      </c>
      <c r="J667" s="102" t="s">
        <v>9158</v>
      </c>
      <c r="K667" s="102" t="s">
        <v>9158</v>
      </c>
      <c r="L667" s="92">
        <v>2069.4</v>
      </c>
    </row>
    <row r="668" spans="1:12" x14ac:dyDescent="0.2">
      <c r="A668" s="123"/>
      <c r="B668" s="102" t="s">
        <v>500</v>
      </c>
      <c r="C668" s="103">
        <v>45899</v>
      </c>
      <c r="D668" s="102" t="s">
        <v>1627</v>
      </c>
      <c r="E668" s="102"/>
      <c r="F668" s="102" t="s">
        <v>1283</v>
      </c>
      <c r="G668" s="102" t="s">
        <v>8939</v>
      </c>
      <c r="H668" s="102" t="s">
        <v>8940</v>
      </c>
      <c r="I668" s="102" t="s">
        <v>5969</v>
      </c>
      <c r="J668" s="102" t="s">
        <v>9129</v>
      </c>
      <c r="K668" s="102" t="s">
        <v>9129</v>
      </c>
      <c r="L668" s="92">
        <v>40.869999999999997</v>
      </c>
    </row>
    <row r="669" spans="1:12" x14ac:dyDescent="0.2">
      <c r="A669" s="123"/>
      <c r="B669" s="102" t="s">
        <v>500</v>
      </c>
      <c r="C669" s="103">
        <v>45899</v>
      </c>
      <c r="D669" s="102" t="s">
        <v>1780</v>
      </c>
      <c r="E669" s="102"/>
      <c r="F669" s="102" t="s">
        <v>794</v>
      </c>
      <c r="G669" s="102" t="s">
        <v>8939</v>
      </c>
      <c r="H669" s="102" t="s">
        <v>8940</v>
      </c>
      <c r="I669" s="102" t="s">
        <v>6617</v>
      </c>
      <c r="J669" s="102" t="s">
        <v>9099</v>
      </c>
      <c r="K669" s="102" t="s">
        <v>9099</v>
      </c>
      <c r="L669" s="92">
        <v>4254.09</v>
      </c>
    </row>
    <row r="670" spans="1:12" x14ac:dyDescent="0.2">
      <c r="A670" s="123"/>
      <c r="B670" s="102" t="s">
        <v>500</v>
      </c>
      <c r="C670" s="103">
        <v>45899</v>
      </c>
      <c r="D670" s="102" t="s">
        <v>1758</v>
      </c>
      <c r="E670" s="102"/>
      <c r="F670" s="102" t="s">
        <v>1546</v>
      </c>
      <c r="G670" s="102" t="s">
        <v>8939</v>
      </c>
      <c r="H670" s="102" t="s">
        <v>8940</v>
      </c>
      <c r="I670" s="102" t="s">
        <v>6435</v>
      </c>
      <c r="J670" s="102" t="s">
        <v>9148</v>
      </c>
      <c r="K670" s="102" t="s">
        <v>9148</v>
      </c>
      <c r="L670" s="92">
        <v>160.87</v>
      </c>
    </row>
    <row r="671" spans="1:12" x14ac:dyDescent="0.2">
      <c r="A671" s="123"/>
      <c r="B671" s="102" t="s">
        <v>500</v>
      </c>
      <c r="C671" s="103">
        <v>45899</v>
      </c>
      <c r="D671" s="102" t="s">
        <v>1706</v>
      </c>
      <c r="E671" s="102"/>
      <c r="F671" s="102" t="s">
        <v>670</v>
      </c>
      <c r="G671" s="102" t="s">
        <v>8939</v>
      </c>
      <c r="H671" s="102" t="s">
        <v>8940</v>
      </c>
      <c r="I671" s="102" t="s">
        <v>6179</v>
      </c>
      <c r="J671" s="102" t="s">
        <v>9059</v>
      </c>
      <c r="K671" s="102" t="s">
        <v>9059</v>
      </c>
      <c r="L671" s="92">
        <v>78.13</v>
      </c>
    </row>
    <row r="672" spans="1:12" x14ac:dyDescent="0.2">
      <c r="A672" s="123"/>
      <c r="B672" s="102" t="s">
        <v>500</v>
      </c>
      <c r="C672" s="103">
        <v>45899</v>
      </c>
      <c r="D672" s="102" t="s">
        <v>1575</v>
      </c>
      <c r="E672" s="102"/>
      <c r="F672" s="102" t="s">
        <v>691</v>
      </c>
      <c r="G672" s="102" t="s">
        <v>8939</v>
      </c>
      <c r="H672" s="102" t="s">
        <v>8940</v>
      </c>
      <c r="I672" s="102" t="s">
        <v>5851</v>
      </c>
      <c r="J672" s="102" t="s">
        <v>9157</v>
      </c>
      <c r="K672" s="102" t="s">
        <v>9157</v>
      </c>
      <c r="L672" s="92">
        <v>1140</v>
      </c>
    </row>
    <row r="673" spans="1:12" x14ac:dyDescent="0.2">
      <c r="A673" s="123"/>
      <c r="B673" s="102" t="s">
        <v>500</v>
      </c>
      <c r="C673" s="103">
        <v>45899</v>
      </c>
      <c r="D673" s="102" t="s">
        <v>1539</v>
      </c>
      <c r="E673" s="102"/>
      <c r="F673" s="102" t="s">
        <v>587</v>
      </c>
      <c r="G673" s="102" t="s">
        <v>8939</v>
      </c>
      <c r="H673" s="102" t="s">
        <v>8940</v>
      </c>
      <c r="I673" s="102" t="s">
        <v>5759</v>
      </c>
      <c r="J673" s="102" t="s">
        <v>9147</v>
      </c>
      <c r="K673" s="102" t="s">
        <v>9147</v>
      </c>
      <c r="L673" s="92">
        <v>1470.86</v>
      </c>
    </row>
    <row r="674" spans="1:12" x14ac:dyDescent="0.2">
      <c r="A674" s="123"/>
      <c r="B674" s="102" t="s">
        <v>500</v>
      </c>
      <c r="C674" s="103">
        <v>45899</v>
      </c>
      <c r="D674" s="102" t="s">
        <v>1591</v>
      </c>
      <c r="E674" s="102"/>
      <c r="F674" s="102" t="s">
        <v>1592</v>
      </c>
      <c r="G674" s="102" t="s">
        <v>8939</v>
      </c>
      <c r="H674" s="102" t="s">
        <v>8940</v>
      </c>
      <c r="I674" s="102" t="s">
        <v>5888</v>
      </c>
      <c r="J674" s="102" t="s">
        <v>9307</v>
      </c>
      <c r="K674" s="102" t="s">
        <v>9307</v>
      </c>
      <c r="L674" s="92">
        <v>623.19000000000005</v>
      </c>
    </row>
    <row r="675" spans="1:12" x14ac:dyDescent="0.2">
      <c r="A675" s="123"/>
      <c r="B675" s="102" t="s">
        <v>500</v>
      </c>
      <c r="C675" s="103">
        <v>45899</v>
      </c>
      <c r="D675" s="102" t="s">
        <v>1332</v>
      </c>
      <c r="E675" s="102"/>
      <c r="F675" s="102" t="s">
        <v>571</v>
      </c>
      <c r="G675" s="102" t="s">
        <v>8939</v>
      </c>
      <c r="H675" s="102" t="s">
        <v>8940</v>
      </c>
      <c r="I675" s="102" t="s">
        <v>5129</v>
      </c>
      <c r="J675" s="102" t="s">
        <v>9308</v>
      </c>
      <c r="K675" s="102" t="s">
        <v>9308</v>
      </c>
      <c r="L675" s="92">
        <v>25931.25</v>
      </c>
    </row>
    <row r="676" spans="1:12" x14ac:dyDescent="0.2">
      <c r="A676" s="123"/>
      <c r="B676" s="102" t="s">
        <v>500</v>
      </c>
      <c r="C676" s="103">
        <v>45899</v>
      </c>
      <c r="D676" s="102" t="s">
        <v>1841</v>
      </c>
      <c r="E676" s="102"/>
      <c r="F676" s="102" t="s">
        <v>1826</v>
      </c>
      <c r="G676" s="102" t="s">
        <v>8939</v>
      </c>
      <c r="H676" s="102" t="s">
        <v>8940</v>
      </c>
      <c r="I676" s="102" t="s">
        <v>9309</v>
      </c>
      <c r="J676" s="102" t="s">
        <v>9228</v>
      </c>
      <c r="K676" s="102" t="s">
        <v>9228</v>
      </c>
      <c r="L676" s="92">
        <v>2346.54</v>
      </c>
    </row>
    <row r="677" spans="1:12" x14ac:dyDescent="0.2">
      <c r="A677" s="123"/>
      <c r="B677" s="102" t="s">
        <v>500</v>
      </c>
      <c r="C677" s="103">
        <v>45899</v>
      </c>
      <c r="D677" s="102" t="s">
        <v>1992</v>
      </c>
      <c r="E677" s="102"/>
      <c r="F677" s="102" t="s">
        <v>1193</v>
      </c>
      <c r="G677" s="102" t="s">
        <v>8939</v>
      </c>
      <c r="H677" s="102" t="s">
        <v>8940</v>
      </c>
      <c r="I677" s="102" t="s">
        <v>6541</v>
      </c>
      <c r="J677" s="102" t="s">
        <v>9078</v>
      </c>
      <c r="K677" s="102" t="s">
        <v>9078</v>
      </c>
      <c r="L677" s="92">
        <v>63830.27</v>
      </c>
    </row>
    <row r="678" spans="1:12" x14ac:dyDescent="0.2">
      <c r="A678" s="123"/>
      <c r="B678" s="102" t="s">
        <v>500</v>
      </c>
      <c r="C678" s="103">
        <v>45899</v>
      </c>
      <c r="D678" s="102" t="s">
        <v>1308</v>
      </c>
      <c r="E678" s="102"/>
      <c r="F678" s="102" t="s">
        <v>587</v>
      </c>
      <c r="G678" s="102" t="s">
        <v>8939</v>
      </c>
      <c r="H678" s="102" t="s">
        <v>8940</v>
      </c>
      <c r="I678" s="102" t="s">
        <v>5027</v>
      </c>
      <c r="J678" s="102" t="s">
        <v>9147</v>
      </c>
      <c r="K678" s="102" t="s">
        <v>9147</v>
      </c>
      <c r="L678" s="92">
        <v>1966</v>
      </c>
    </row>
    <row r="679" spans="1:12" x14ac:dyDescent="0.2">
      <c r="A679" s="123"/>
      <c r="B679" s="102" t="s">
        <v>500</v>
      </c>
      <c r="C679" s="103">
        <v>45899</v>
      </c>
      <c r="D679" s="102" t="s">
        <v>1647</v>
      </c>
      <c r="E679" s="102"/>
      <c r="F679" s="102" t="s">
        <v>1124</v>
      </c>
      <c r="G679" s="102" t="s">
        <v>8939</v>
      </c>
      <c r="H679" s="102" t="s">
        <v>8940</v>
      </c>
      <c r="I679" s="102" t="s">
        <v>6010</v>
      </c>
      <c r="J679" s="102" t="s">
        <v>9117</v>
      </c>
      <c r="K679" s="102" t="s">
        <v>9117</v>
      </c>
      <c r="L679" s="92">
        <v>339.36</v>
      </c>
    </row>
    <row r="680" spans="1:12" x14ac:dyDescent="0.2">
      <c r="A680" s="123"/>
      <c r="B680" s="102" t="s">
        <v>500</v>
      </c>
      <c r="C680" s="103">
        <v>45899</v>
      </c>
      <c r="D680" s="102" t="s">
        <v>1630</v>
      </c>
      <c r="E680" s="102"/>
      <c r="F680" s="102" t="s">
        <v>1283</v>
      </c>
      <c r="G680" s="102" t="s">
        <v>8939</v>
      </c>
      <c r="H680" s="102" t="s">
        <v>8940</v>
      </c>
      <c r="I680" s="102" t="s">
        <v>5976</v>
      </c>
      <c r="J680" s="102" t="s">
        <v>9129</v>
      </c>
      <c r="K680" s="102" t="s">
        <v>9129</v>
      </c>
      <c r="L680" s="92">
        <v>3053.22</v>
      </c>
    </row>
    <row r="681" spans="1:12" x14ac:dyDescent="0.2">
      <c r="A681" s="123"/>
      <c r="B681" s="102" t="s">
        <v>500</v>
      </c>
      <c r="C681" s="103">
        <v>45899</v>
      </c>
      <c r="D681" s="102" t="s">
        <v>1619</v>
      </c>
      <c r="E681" s="102"/>
      <c r="F681" s="102" t="s">
        <v>1281</v>
      </c>
      <c r="G681" s="102" t="s">
        <v>8939</v>
      </c>
      <c r="H681" s="102" t="s">
        <v>8940</v>
      </c>
      <c r="I681" s="102" t="s">
        <v>5949</v>
      </c>
      <c r="J681" s="102" t="s">
        <v>9127</v>
      </c>
      <c r="K681" s="102" t="s">
        <v>9127</v>
      </c>
      <c r="L681" s="92">
        <v>2343.17</v>
      </c>
    </row>
    <row r="682" spans="1:12" x14ac:dyDescent="0.2">
      <c r="A682" s="123"/>
      <c r="B682" s="102" t="s">
        <v>500</v>
      </c>
      <c r="C682" s="103">
        <v>45899</v>
      </c>
      <c r="D682" s="102" t="s">
        <v>1739</v>
      </c>
      <c r="E682" s="102"/>
      <c r="F682" s="102" t="s">
        <v>1584</v>
      </c>
      <c r="G682" s="102" t="s">
        <v>8939</v>
      </c>
      <c r="H682" s="102" t="s">
        <v>8940</v>
      </c>
      <c r="I682" s="102" t="s">
        <v>6361</v>
      </c>
      <c r="J682" s="102" t="s">
        <v>9154</v>
      </c>
      <c r="K682" s="102" t="s">
        <v>9154</v>
      </c>
      <c r="L682" s="92">
        <v>1465.82</v>
      </c>
    </row>
    <row r="683" spans="1:12" x14ac:dyDescent="0.2">
      <c r="A683" s="123"/>
      <c r="B683" s="102" t="s">
        <v>500</v>
      </c>
      <c r="C683" s="103">
        <v>45899</v>
      </c>
      <c r="D683" s="102" t="s">
        <v>1967</v>
      </c>
      <c r="E683" s="102"/>
      <c r="F683" s="102" t="s">
        <v>1964</v>
      </c>
      <c r="G683" s="102" t="s">
        <v>8939</v>
      </c>
      <c r="H683" s="102" t="s">
        <v>8940</v>
      </c>
      <c r="I683" s="102" t="s">
        <v>6245</v>
      </c>
      <c r="J683" s="102" t="s">
        <v>9220</v>
      </c>
      <c r="K683" s="102" t="s">
        <v>9220</v>
      </c>
      <c r="L683" s="92">
        <v>11.63</v>
      </c>
    </row>
    <row r="684" spans="1:12" x14ac:dyDescent="0.2">
      <c r="A684" s="123"/>
      <c r="B684" s="102" t="s">
        <v>500</v>
      </c>
      <c r="C684" s="103">
        <v>45899</v>
      </c>
      <c r="D684" s="102" t="s">
        <v>1323</v>
      </c>
      <c r="E684" s="102"/>
      <c r="F684" s="102" t="s">
        <v>1319</v>
      </c>
      <c r="G684" s="102" t="s">
        <v>8939</v>
      </c>
      <c r="H684" s="102" t="s">
        <v>8940</v>
      </c>
      <c r="I684" s="102" t="s">
        <v>5111</v>
      </c>
      <c r="J684" s="102" t="s">
        <v>9171</v>
      </c>
      <c r="K684" s="102" t="s">
        <v>9171</v>
      </c>
      <c r="L684" s="92">
        <v>3933.18</v>
      </c>
    </row>
    <row r="685" spans="1:12" x14ac:dyDescent="0.2">
      <c r="A685" s="123"/>
      <c r="B685" s="102" t="s">
        <v>500</v>
      </c>
      <c r="C685" s="103">
        <v>45899</v>
      </c>
      <c r="D685" s="102" t="s">
        <v>1838</v>
      </c>
      <c r="E685" s="102"/>
      <c r="F685" s="102" t="s">
        <v>1839</v>
      </c>
      <c r="G685" s="102" t="s">
        <v>8939</v>
      </c>
      <c r="H685" s="102" t="s">
        <v>8940</v>
      </c>
      <c r="I685" s="102" t="s">
        <v>9310</v>
      </c>
      <c r="J685" s="102" t="s">
        <v>9311</v>
      </c>
      <c r="K685" s="102" t="s">
        <v>9311</v>
      </c>
      <c r="L685" s="92">
        <v>346.58</v>
      </c>
    </row>
    <row r="686" spans="1:12" x14ac:dyDescent="0.2">
      <c r="A686" s="123"/>
      <c r="B686" s="102" t="s">
        <v>500</v>
      </c>
      <c r="C686" s="103">
        <v>45899</v>
      </c>
      <c r="D686" s="102" t="s">
        <v>1604</v>
      </c>
      <c r="E686" s="102"/>
      <c r="F686" s="102" t="s">
        <v>594</v>
      </c>
      <c r="G686" s="102" t="s">
        <v>8939</v>
      </c>
      <c r="H686" s="102" t="s">
        <v>8940</v>
      </c>
      <c r="I686" s="102" t="s">
        <v>5920</v>
      </c>
      <c r="J686" s="102" t="s">
        <v>9137</v>
      </c>
      <c r="K686" s="102" t="s">
        <v>9137</v>
      </c>
      <c r="L686" s="92">
        <v>270.95</v>
      </c>
    </row>
    <row r="687" spans="1:12" x14ac:dyDescent="0.2">
      <c r="A687" s="123"/>
      <c r="B687" s="102" t="s">
        <v>500</v>
      </c>
      <c r="C687" s="103">
        <v>45899</v>
      </c>
      <c r="D687" s="102" t="s">
        <v>1757</v>
      </c>
      <c r="E687" s="102"/>
      <c r="F687" s="102" t="s">
        <v>1749</v>
      </c>
      <c r="G687" s="102" t="s">
        <v>8939</v>
      </c>
      <c r="H687" s="102" t="s">
        <v>8940</v>
      </c>
      <c r="I687" s="102" t="s">
        <v>6432</v>
      </c>
      <c r="J687" s="102" t="s">
        <v>9140</v>
      </c>
      <c r="K687" s="102" t="s">
        <v>9140</v>
      </c>
      <c r="L687" s="92">
        <v>26683.37</v>
      </c>
    </row>
    <row r="688" spans="1:12" x14ac:dyDescent="0.2">
      <c r="A688" s="123"/>
      <c r="B688" s="102" t="s">
        <v>500</v>
      </c>
      <c r="C688" s="103">
        <v>45899</v>
      </c>
      <c r="D688" s="102" t="s">
        <v>1744</v>
      </c>
      <c r="E688" s="102"/>
      <c r="F688" s="102" t="s">
        <v>1743</v>
      </c>
      <c r="G688" s="102" t="s">
        <v>8939</v>
      </c>
      <c r="H688" s="102" t="s">
        <v>8940</v>
      </c>
      <c r="I688" s="102" t="s">
        <v>6388</v>
      </c>
      <c r="J688" s="102" t="s">
        <v>9195</v>
      </c>
      <c r="K688" s="102" t="s">
        <v>9195</v>
      </c>
      <c r="L688" s="92">
        <v>428.77</v>
      </c>
    </row>
    <row r="689" spans="1:12" x14ac:dyDescent="0.2">
      <c r="A689" s="123"/>
      <c r="B689" s="102" t="s">
        <v>500</v>
      </c>
      <c r="C689" s="103">
        <v>45899</v>
      </c>
      <c r="D689" s="102" t="s">
        <v>1342</v>
      </c>
      <c r="E689" s="102"/>
      <c r="F689" s="102" t="s">
        <v>574</v>
      </c>
      <c r="G689" s="102" t="s">
        <v>8939</v>
      </c>
      <c r="H689" s="102" t="s">
        <v>8940</v>
      </c>
      <c r="I689" s="102" t="s">
        <v>5173</v>
      </c>
      <c r="J689" s="102" t="s">
        <v>9104</v>
      </c>
      <c r="K689" s="102" t="s">
        <v>9104</v>
      </c>
      <c r="L689" s="92">
        <v>24.68</v>
      </c>
    </row>
    <row r="690" spans="1:12" x14ac:dyDescent="0.2">
      <c r="A690" s="123"/>
      <c r="B690" s="102" t="s">
        <v>500</v>
      </c>
      <c r="C690" s="103">
        <v>45899</v>
      </c>
      <c r="D690" s="102" t="s">
        <v>1669</v>
      </c>
      <c r="E690" s="102"/>
      <c r="F690" s="102" t="s">
        <v>1567</v>
      </c>
      <c r="G690" s="102" t="s">
        <v>8939</v>
      </c>
      <c r="H690" s="102" t="s">
        <v>8940</v>
      </c>
      <c r="I690" s="102" t="s">
        <v>6069</v>
      </c>
      <c r="J690" s="102" t="s">
        <v>9177</v>
      </c>
      <c r="K690" s="102" t="s">
        <v>9177</v>
      </c>
      <c r="L690" s="92">
        <v>201.17</v>
      </c>
    </row>
    <row r="691" spans="1:12" x14ac:dyDescent="0.2">
      <c r="A691" s="123"/>
      <c r="B691" s="102" t="s">
        <v>500</v>
      </c>
      <c r="C691" s="103">
        <v>45899</v>
      </c>
      <c r="D691" s="102" t="s">
        <v>2020</v>
      </c>
      <c r="E691" s="102"/>
      <c r="F691" s="102" t="s">
        <v>2018</v>
      </c>
      <c r="G691" s="102" t="s">
        <v>8939</v>
      </c>
      <c r="H691" s="102" t="s">
        <v>8940</v>
      </c>
      <c r="I691" s="102" t="s">
        <v>6495</v>
      </c>
      <c r="J691" s="102" t="s">
        <v>9276</v>
      </c>
      <c r="K691" s="102" t="s">
        <v>9276</v>
      </c>
      <c r="L691" s="92">
        <v>94.61</v>
      </c>
    </row>
    <row r="692" spans="1:12" x14ac:dyDescent="0.2">
      <c r="A692" s="123"/>
      <c r="B692" s="102" t="s">
        <v>500</v>
      </c>
      <c r="C692" s="103">
        <v>45899</v>
      </c>
      <c r="D692" s="102" t="s">
        <v>1998</v>
      </c>
      <c r="E692" s="102"/>
      <c r="F692" s="102" t="s">
        <v>1193</v>
      </c>
      <c r="G692" s="102" t="s">
        <v>8939</v>
      </c>
      <c r="H692" s="102" t="s">
        <v>8940</v>
      </c>
      <c r="I692" s="102" t="s">
        <v>6565</v>
      </c>
      <c r="J692" s="102" t="s">
        <v>9078</v>
      </c>
      <c r="K692" s="102" t="s">
        <v>9078</v>
      </c>
      <c r="L692" s="92">
        <v>3152.48</v>
      </c>
    </row>
    <row r="693" spans="1:12" x14ac:dyDescent="0.2">
      <c r="A693" s="123"/>
      <c r="B693" s="102" t="s">
        <v>500</v>
      </c>
      <c r="C693" s="103">
        <v>45899</v>
      </c>
      <c r="D693" s="102" t="s">
        <v>1599</v>
      </c>
      <c r="E693" s="102"/>
      <c r="F693" s="102" t="s">
        <v>594</v>
      </c>
      <c r="G693" s="102" t="s">
        <v>8939</v>
      </c>
      <c r="H693" s="102" t="s">
        <v>8940</v>
      </c>
      <c r="I693" s="102" t="s">
        <v>5910</v>
      </c>
      <c r="J693" s="102" t="s">
        <v>9137</v>
      </c>
      <c r="K693" s="102" t="s">
        <v>9137</v>
      </c>
      <c r="L693" s="92">
        <v>1056.46</v>
      </c>
    </row>
    <row r="694" spans="1:12" x14ac:dyDescent="0.2">
      <c r="A694" s="123"/>
      <c r="B694" s="102" t="s">
        <v>500</v>
      </c>
      <c r="C694" s="103">
        <v>45899</v>
      </c>
      <c r="D694" s="102" t="s">
        <v>1346</v>
      </c>
      <c r="E694" s="102"/>
      <c r="F694" s="102" t="s">
        <v>587</v>
      </c>
      <c r="G694" s="102" t="s">
        <v>8939</v>
      </c>
      <c r="H694" s="102" t="s">
        <v>8940</v>
      </c>
      <c r="I694" s="102" t="s">
        <v>5180</v>
      </c>
      <c r="J694" s="102" t="s">
        <v>9147</v>
      </c>
      <c r="K694" s="102" t="s">
        <v>9147</v>
      </c>
      <c r="L694" s="92">
        <v>270.76</v>
      </c>
    </row>
    <row r="695" spans="1:12" x14ac:dyDescent="0.2">
      <c r="A695" s="123"/>
      <c r="B695" s="102" t="s">
        <v>500</v>
      </c>
      <c r="C695" s="103">
        <v>45899</v>
      </c>
      <c r="D695" s="102" t="s">
        <v>1420</v>
      </c>
      <c r="E695" s="102"/>
      <c r="F695" s="102" t="s">
        <v>583</v>
      </c>
      <c r="G695" s="102" t="s">
        <v>8939</v>
      </c>
      <c r="H695" s="102" t="s">
        <v>8940</v>
      </c>
      <c r="I695" s="102" t="s">
        <v>5378</v>
      </c>
      <c r="J695" s="102" t="s">
        <v>9131</v>
      </c>
      <c r="K695" s="102" t="s">
        <v>9131</v>
      </c>
      <c r="L695" s="92">
        <v>28.55</v>
      </c>
    </row>
    <row r="696" spans="1:12" x14ac:dyDescent="0.2">
      <c r="A696" s="123"/>
      <c r="B696" s="102" t="s">
        <v>500</v>
      </c>
      <c r="C696" s="103">
        <v>45899</v>
      </c>
      <c r="D696" s="102" t="s">
        <v>1576</v>
      </c>
      <c r="E696" s="102"/>
      <c r="F696" s="102" t="s">
        <v>691</v>
      </c>
      <c r="G696" s="102" t="s">
        <v>8939</v>
      </c>
      <c r="H696" s="102" t="s">
        <v>8940</v>
      </c>
      <c r="I696" s="102" t="s">
        <v>5852</v>
      </c>
      <c r="J696" s="102" t="s">
        <v>9157</v>
      </c>
      <c r="K696" s="102" t="s">
        <v>9157</v>
      </c>
      <c r="L696" s="92">
        <v>6.21</v>
      </c>
    </row>
    <row r="697" spans="1:12" x14ac:dyDescent="0.2">
      <c r="A697" s="123"/>
      <c r="B697" s="102" t="s">
        <v>500</v>
      </c>
      <c r="C697" s="103">
        <v>45899</v>
      </c>
      <c r="D697" s="102" t="s">
        <v>1786</v>
      </c>
      <c r="E697" s="102"/>
      <c r="F697" s="102" t="s">
        <v>1484</v>
      </c>
      <c r="G697" s="102" t="s">
        <v>8939</v>
      </c>
      <c r="H697" s="102" t="s">
        <v>8940</v>
      </c>
      <c r="I697" s="102" t="s">
        <v>6628</v>
      </c>
      <c r="J697" s="102" t="s">
        <v>9138</v>
      </c>
      <c r="K697" s="102" t="s">
        <v>9138</v>
      </c>
      <c r="L697" s="92">
        <v>2445.92</v>
      </c>
    </row>
    <row r="698" spans="1:12" x14ac:dyDescent="0.2">
      <c r="A698" s="123"/>
      <c r="B698" s="102" t="s">
        <v>500</v>
      </c>
      <c r="C698" s="103">
        <v>45899</v>
      </c>
      <c r="D698" s="102" t="s">
        <v>2005</v>
      </c>
      <c r="E698" s="102"/>
      <c r="F698" s="102" t="s">
        <v>791</v>
      </c>
      <c r="G698" s="102" t="s">
        <v>8939</v>
      </c>
      <c r="H698" s="102" t="s">
        <v>8940</v>
      </c>
      <c r="I698" s="102" t="s">
        <v>6610</v>
      </c>
      <c r="J698" s="102" t="s">
        <v>9202</v>
      </c>
      <c r="K698" s="102" t="s">
        <v>9202</v>
      </c>
      <c r="L698" s="92">
        <v>7830.77</v>
      </c>
    </row>
    <row r="699" spans="1:12" x14ac:dyDescent="0.2">
      <c r="A699" s="123"/>
      <c r="B699" s="102" t="s">
        <v>500</v>
      </c>
      <c r="C699" s="103">
        <v>45899</v>
      </c>
      <c r="D699" s="102" t="s">
        <v>1775</v>
      </c>
      <c r="E699" s="102"/>
      <c r="F699" s="102" t="s">
        <v>1776</v>
      </c>
      <c r="G699" s="102" t="s">
        <v>8939</v>
      </c>
      <c r="H699" s="102" t="s">
        <v>8940</v>
      </c>
      <c r="I699" s="102" t="s">
        <v>6593</v>
      </c>
      <c r="J699" s="102" t="s">
        <v>9312</v>
      </c>
      <c r="K699" s="102" t="s">
        <v>9312</v>
      </c>
      <c r="L699" s="92">
        <v>579.27</v>
      </c>
    </row>
    <row r="700" spans="1:12" x14ac:dyDescent="0.2">
      <c r="A700" s="123"/>
      <c r="B700" s="102" t="s">
        <v>500</v>
      </c>
      <c r="C700" s="103">
        <v>45899</v>
      </c>
      <c r="D700" s="102" t="s">
        <v>1391</v>
      </c>
      <c r="E700" s="102"/>
      <c r="F700" s="102" t="s">
        <v>1364</v>
      </c>
      <c r="G700" s="102" t="s">
        <v>8939</v>
      </c>
      <c r="H700" s="102" t="s">
        <v>8940</v>
      </c>
      <c r="I700" s="102" t="s">
        <v>5321</v>
      </c>
      <c r="J700" s="102" t="s">
        <v>9149</v>
      </c>
      <c r="K700" s="102" t="s">
        <v>9149</v>
      </c>
      <c r="L700" s="92">
        <v>1312.14</v>
      </c>
    </row>
    <row r="701" spans="1:12" x14ac:dyDescent="0.2">
      <c r="A701" s="123"/>
      <c r="B701" s="102" t="s">
        <v>500</v>
      </c>
      <c r="C701" s="103">
        <v>45899</v>
      </c>
      <c r="D701" s="102" t="s">
        <v>1676</v>
      </c>
      <c r="E701" s="102"/>
      <c r="F701" s="102" t="s">
        <v>1484</v>
      </c>
      <c r="G701" s="102" t="s">
        <v>8939</v>
      </c>
      <c r="H701" s="102" t="s">
        <v>8940</v>
      </c>
      <c r="I701" s="102" t="s">
        <v>6085</v>
      </c>
      <c r="J701" s="102" t="s">
        <v>9138</v>
      </c>
      <c r="K701" s="102" t="s">
        <v>9138</v>
      </c>
      <c r="L701" s="92">
        <v>172.94</v>
      </c>
    </row>
    <row r="702" spans="1:12" x14ac:dyDescent="0.2">
      <c r="A702" s="123"/>
      <c r="B702" s="102" t="s">
        <v>500</v>
      </c>
      <c r="C702" s="103">
        <v>45900</v>
      </c>
      <c r="D702" s="102" t="s">
        <v>2379</v>
      </c>
      <c r="E702" s="102"/>
      <c r="F702" s="102" t="s">
        <v>1955</v>
      </c>
      <c r="G702" s="102" t="s">
        <v>8939</v>
      </c>
      <c r="H702" s="102" t="s">
        <v>8940</v>
      </c>
      <c r="I702" s="102" t="s">
        <v>9313</v>
      </c>
      <c r="J702" s="102" t="s">
        <v>9167</v>
      </c>
      <c r="K702" s="102" t="s">
        <v>9167</v>
      </c>
      <c r="L702" s="92">
        <v>228.59</v>
      </c>
    </row>
    <row r="703" spans="1:12" x14ac:dyDescent="0.2">
      <c r="A703" s="123"/>
      <c r="B703" s="102" t="s">
        <v>500</v>
      </c>
      <c r="C703" s="103">
        <v>45900</v>
      </c>
      <c r="D703" s="102" t="s">
        <v>2406</v>
      </c>
      <c r="E703" s="102"/>
      <c r="F703" s="102" t="s">
        <v>1974</v>
      </c>
      <c r="G703" s="102" t="s">
        <v>8939</v>
      </c>
      <c r="H703" s="102" t="s">
        <v>8940</v>
      </c>
      <c r="I703" s="102" t="s">
        <v>9314</v>
      </c>
      <c r="J703" s="102" t="s">
        <v>9199</v>
      </c>
      <c r="K703" s="102" t="s">
        <v>9199</v>
      </c>
      <c r="L703" s="92">
        <v>29466.97</v>
      </c>
    </row>
    <row r="704" spans="1:12" x14ac:dyDescent="0.2">
      <c r="A704" s="123"/>
      <c r="B704" s="102" t="s">
        <v>500</v>
      </c>
      <c r="C704" s="103">
        <v>45900</v>
      </c>
      <c r="D704" s="102" t="s">
        <v>2152</v>
      </c>
      <c r="E704" s="102"/>
      <c r="F704" s="102" t="s">
        <v>596</v>
      </c>
      <c r="G704" s="102" t="s">
        <v>8939</v>
      </c>
      <c r="H704" s="102" t="s">
        <v>8940</v>
      </c>
      <c r="I704" s="102" t="s">
        <v>7857</v>
      </c>
      <c r="J704" s="102" t="s">
        <v>9217</v>
      </c>
      <c r="K704" s="102" t="s">
        <v>9217</v>
      </c>
      <c r="L704" s="92">
        <v>582.41</v>
      </c>
    </row>
    <row r="705" spans="1:12" x14ac:dyDescent="0.2">
      <c r="A705" s="123"/>
      <c r="B705" s="102" t="s">
        <v>500</v>
      </c>
      <c r="C705" s="103">
        <v>45900</v>
      </c>
      <c r="D705" s="102" t="s">
        <v>2104</v>
      </c>
      <c r="E705" s="102"/>
      <c r="F705" s="102" t="s">
        <v>592</v>
      </c>
      <c r="G705" s="102" t="s">
        <v>8939</v>
      </c>
      <c r="H705" s="102" t="s">
        <v>8940</v>
      </c>
      <c r="I705" s="102" t="s">
        <v>9315</v>
      </c>
      <c r="J705" s="102" t="s">
        <v>9062</v>
      </c>
      <c r="K705" s="102" t="s">
        <v>9062</v>
      </c>
      <c r="L705" s="92">
        <v>2552.02</v>
      </c>
    </row>
    <row r="706" spans="1:12" x14ac:dyDescent="0.2">
      <c r="A706" s="123"/>
      <c r="B706" s="102" t="s">
        <v>500</v>
      </c>
      <c r="C706" s="103">
        <v>45900</v>
      </c>
      <c r="D706" s="102" t="s">
        <v>2123</v>
      </c>
      <c r="E706" s="102"/>
      <c r="F706" s="102" t="s">
        <v>587</v>
      </c>
      <c r="G706" s="102" t="s">
        <v>8939</v>
      </c>
      <c r="H706" s="102" t="s">
        <v>8940</v>
      </c>
      <c r="I706" s="102" t="s">
        <v>9316</v>
      </c>
      <c r="J706" s="102" t="s">
        <v>9147</v>
      </c>
      <c r="K706" s="102" t="s">
        <v>9147</v>
      </c>
      <c r="L706" s="92">
        <v>1505.97</v>
      </c>
    </row>
    <row r="707" spans="1:12" x14ac:dyDescent="0.2">
      <c r="A707" s="123"/>
      <c r="B707" s="102" t="s">
        <v>500</v>
      </c>
      <c r="C707" s="103">
        <v>45900</v>
      </c>
      <c r="D707" s="102" t="s">
        <v>2168</v>
      </c>
      <c r="E707" s="102"/>
      <c r="F707" s="102" t="s">
        <v>587</v>
      </c>
      <c r="G707" s="102" t="s">
        <v>8939</v>
      </c>
      <c r="H707" s="102" t="s">
        <v>8940</v>
      </c>
      <c r="I707" s="102" t="s">
        <v>7938</v>
      </c>
      <c r="J707" s="102" t="s">
        <v>9147</v>
      </c>
      <c r="K707" s="102" t="s">
        <v>9147</v>
      </c>
      <c r="L707" s="92">
        <v>4.29</v>
      </c>
    </row>
    <row r="708" spans="1:12" x14ac:dyDescent="0.2">
      <c r="A708" s="123"/>
      <c r="B708" s="102" t="s">
        <v>500</v>
      </c>
      <c r="C708" s="103">
        <v>45900</v>
      </c>
      <c r="D708" s="102" t="s">
        <v>2120</v>
      </c>
      <c r="E708" s="102"/>
      <c r="F708" s="102" t="s">
        <v>587</v>
      </c>
      <c r="G708" s="102" t="s">
        <v>8939</v>
      </c>
      <c r="H708" s="102" t="s">
        <v>8940</v>
      </c>
      <c r="I708" s="102" t="s">
        <v>9317</v>
      </c>
      <c r="J708" s="102" t="s">
        <v>9147</v>
      </c>
      <c r="K708" s="102" t="s">
        <v>9147</v>
      </c>
      <c r="L708" s="92">
        <v>380.63</v>
      </c>
    </row>
    <row r="709" spans="1:12" x14ac:dyDescent="0.2">
      <c r="A709" s="123"/>
      <c r="B709" s="102" t="s">
        <v>500</v>
      </c>
      <c r="C709" s="103">
        <v>45900</v>
      </c>
      <c r="D709" s="102" t="s">
        <v>2368</v>
      </c>
      <c r="E709" s="102"/>
      <c r="F709" s="102" t="s">
        <v>1928</v>
      </c>
      <c r="G709" s="102" t="s">
        <v>8939</v>
      </c>
      <c r="H709" s="102" t="s">
        <v>8940</v>
      </c>
      <c r="I709" s="102" t="s">
        <v>7676</v>
      </c>
      <c r="J709" s="102" t="s">
        <v>9210</v>
      </c>
      <c r="K709" s="102" t="s">
        <v>9210</v>
      </c>
      <c r="L709" s="92">
        <v>145588.4</v>
      </c>
    </row>
    <row r="710" spans="1:12" x14ac:dyDescent="0.2">
      <c r="A710" s="123"/>
      <c r="B710" s="102" t="s">
        <v>500</v>
      </c>
      <c r="C710" s="103">
        <v>45900</v>
      </c>
      <c r="D710" s="102" t="s">
        <v>2291</v>
      </c>
      <c r="E710" s="102"/>
      <c r="F710" s="102" t="s">
        <v>2240</v>
      </c>
      <c r="G710" s="102" t="s">
        <v>8939</v>
      </c>
      <c r="H710" s="102" t="s">
        <v>8940</v>
      </c>
      <c r="I710" s="102" t="s">
        <v>9318</v>
      </c>
      <c r="J710" s="102" t="s">
        <v>9319</v>
      </c>
      <c r="K710" s="102" t="s">
        <v>9319</v>
      </c>
      <c r="L710" s="92">
        <v>7195.48</v>
      </c>
    </row>
    <row r="711" spans="1:12" x14ac:dyDescent="0.2">
      <c r="A711" s="123"/>
      <c r="B711" s="102" t="s">
        <v>500</v>
      </c>
      <c r="C711" s="103">
        <v>45900</v>
      </c>
      <c r="D711" s="102" t="s">
        <v>2153</v>
      </c>
      <c r="E711" s="102"/>
      <c r="F711" s="102" t="s">
        <v>596</v>
      </c>
      <c r="G711" s="102" t="s">
        <v>8939</v>
      </c>
      <c r="H711" s="102" t="s">
        <v>8940</v>
      </c>
      <c r="I711" s="102" t="s">
        <v>7858</v>
      </c>
      <c r="J711" s="102" t="s">
        <v>9217</v>
      </c>
      <c r="K711" s="102" t="s">
        <v>9217</v>
      </c>
      <c r="L711" s="92">
        <v>32776.410000000003</v>
      </c>
    </row>
    <row r="712" spans="1:12" x14ac:dyDescent="0.2">
      <c r="A712" s="123"/>
      <c r="B712" s="102" t="s">
        <v>500</v>
      </c>
      <c r="C712" s="103">
        <v>45900</v>
      </c>
      <c r="D712" s="102" t="s">
        <v>2109</v>
      </c>
      <c r="E712" s="102"/>
      <c r="F712" s="102" t="s">
        <v>2110</v>
      </c>
      <c r="G712" s="102" t="s">
        <v>8939</v>
      </c>
      <c r="H712" s="102" t="s">
        <v>8940</v>
      </c>
      <c r="I712" s="102" t="s">
        <v>7636</v>
      </c>
      <c r="J712" s="102" t="s">
        <v>9320</v>
      </c>
      <c r="K712" s="102" t="s">
        <v>9320</v>
      </c>
      <c r="L712" s="92">
        <v>64.52</v>
      </c>
    </row>
    <row r="713" spans="1:12" x14ac:dyDescent="0.2">
      <c r="A713" s="123"/>
      <c r="B713" s="102" t="s">
        <v>500</v>
      </c>
      <c r="C713" s="103">
        <v>45900</v>
      </c>
      <c r="D713" s="102" t="s">
        <v>2230</v>
      </c>
      <c r="E713" s="102"/>
      <c r="F713" s="102" t="s">
        <v>2231</v>
      </c>
      <c r="G713" s="102" t="s">
        <v>8939</v>
      </c>
      <c r="H713" s="102" t="s">
        <v>8940</v>
      </c>
      <c r="I713" s="102" t="s">
        <v>9321</v>
      </c>
      <c r="J713" s="102" t="s">
        <v>9322</v>
      </c>
      <c r="K713" s="102" t="s">
        <v>9322</v>
      </c>
      <c r="L713" s="92">
        <v>176.49</v>
      </c>
    </row>
    <row r="714" spans="1:12" x14ac:dyDescent="0.2">
      <c r="A714" s="123"/>
      <c r="B714" s="102" t="s">
        <v>500</v>
      </c>
      <c r="C714" s="103">
        <v>45900</v>
      </c>
      <c r="D714" s="102" t="s">
        <v>2361</v>
      </c>
      <c r="E714" s="102"/>
      <c r="F714" s="102" t="s">
        <v>2352</v>
      </c>
      <c r="G714" s="102" t="s">
        <v>8939</v>
      </c>
      <c r="H714" s="102" t="s">
        <v>8940</v>
      </c>
      <c r="I714" s="102" t="s">
        <v>9323</v>
      </c>
      <c r="J714" s="102" t="s">
        <v>9324</v>
      </c>
      <c r="K714" s="102" t="s">
        <v>9324</v>
      </c>
      <c r="L714" s="92">
        <v>4516.75</v>
      </c>
    </row>
    <row r="715" spans="1:12" x14ac:dyDescent="0.2">
      <c r="A715" s="123"/>
      <c r="B715" s="102" t="s">
        <v>500</v>
      </c>
      <c r="C715" s="103">
        <v>45900</v>
      </c>
      <c r="D715" s="102" t="s">
        <v>2201</v>
      </c>
      <c r="E715" s="102"/>
      <c r="F715" s="102" t="s">
        <v>2202</v>
      </c>
      <c r="G715" s="102" t="s">
        <v>8939</v>
      </c>
      <c r="H715" s="102" t="s">
        <v>8940</v>
      </c>
      <c r="I715" s="102" t="s">
        <v>9325</v>
      </c>
      <c r="J715" s="102" t="s">
        <v>9326</v>
      </c>
      <c r="K715" s="102" t="s">
        <v>9326</v>
      </c>
      <c r="L715" s="92">
        <v>1157.02</v>
      </c>
    </row>
    <row r="716" spans="1:12" x14ac:dyDescent="0.2">
      <c r="A716" s="123"/>
      <c r="B716" s="102" t="s">
        <v>500</v>
      </c>
      <c r="C716" s="103">
        <v>45900</v>
      </c>
      <c r="D716" s="102" t="s">
        <v>2204</v>
      </c>
      <c r="E716" s="102"/>
      <c r="F716" s="102" t="s">
        <v>1694</v>
      </c>
      <c r="G716" s="102" t="s">
        <v>8939</v>
      </c>
      <c r="H716" s="102" t="s">
        <v>8940</v>
      </c>
      <c r="I716" s="102" t="s">
        <v>9327</v>
      </c>
      <c r="J716" s="102" t="s">
        <v>9139</v>
      </c>
      <c r="K716" s="102" t="s">
        <v>9139</v>
      </c>
      <c r="L716" s="92">
        <v>941</v>
      </c>
    </row>
    <row r="717" spans="1:12" x14ac:dyDescent="0.2">
      <c r="A717" s="123"/>
      <c r="B717" s="102" t="s">
        <v>500</v>
      </c>
      <c r="C717" s="103">
        <v>45900</v>
      </c>
      <c r="D717" s="102" t="s">
        <v>2289</v>
      </c>
      <c r="E717" s="102"/>
      <c r="F717" s="102" t="s">
        <v>2286</v>
      </c>
      <c r="G717" s="102" t="s">
        <v>8939</v>
      </c>
      <c r="H717" s="102" t="s">
        <v>8940</v>
      </c>
      <c r="I717" s="102" t="s">
        <v>9328</v>
      </c>
      <c r="J717" s="102" t="s">
        <v>9329</v>
      </c>
      <c r="K717" s="102" t="s">
        <v>9329</v>
      </c>
      <c r="L717" s="92">
        <v>2707.93</v>
      </c>
    </row>
    <row r="718" spans="1:12" x14ac:dyDescent="0.2">
      <c r="A718" s="123"/>
      <c r="B718" s="102" t="s">
        <v>500</v>
      </c>
      <c r="C718" s="103">
        <v>45900</v>
      </c>
      <c r="D718" s="102" t="s">
        <v>2030</v>
      </c>
      <c r="E718" s="102"/>
      <c r="F718" s="102" t="s">
        <v>1311</v>
      </c>
      <c r="G718" s="102" t="s">
        <v>8939</v>
      </c>
      <c r="H718" s="102" t="s">
        <v>8940</v>
      </c>
      <c r="I718" s="102" t="s">
        <v>9330</v>
      </c>
      <c r="J718" s="102" t="s">
        <v>9254</v>
      </c>
      <c r="K718" s="102" t="s">
        <v>9254</v>
      </c>
      <c r="L718" s="92">
        <v>16787.2</v>
      </c>
    </row>
    <row r="719" spans="1:12" x14ac:dyDescent="0.2">
      <c r="A719" s="123"/>
      <c r="B719" s="102" t="s">
        <v>500</v>
      </c>
      <c r="C719" s="103">
        <v>45900</v>
      </c>
      <c r="D719" s="102" t="s">
        <v>2036</v>
      </c>
      <c r="E719" s="102"/>
      <c r="F719" s="102" t="s">
        <v>587</v>
      </c>
      <c r="G719" s="102" t="s">
        <v>8939</v>
      </c>
      <c r="H719" s="102" t="s">
        <v>8940</v>
      </c>
      <c r="I719" s="102" t="s">
        <v>7172</v>
      </c>
      <c r="J719" s="102" t="s">
        <v>9147</v>
      </c>
      <c r="K719" s="102" t="s">
        <v>9147</v>
      </c>
      <c r="L719" s="92">
        <v>55801.98</v>
      </c>
    </row>
    <row r="720" spans="1:12" x14ac:dyDescent="0.2">
      <c r="A720" s="123"/>
      <c r="B720" s="102" t="s">
        <v>500</v>
      </c>
      <c r="C720" s="103">
        <v>45900</v>
      </c>
      <c r="D720" s="102" t="s">
        <v>2057</v>
      </c>
      <c r="E720" s="102"/>
      <c r="F720" s="102" t="s">
        <v>587</v>
      </c>
      <c r="G720" s="102" t="s">
        <v>8939</v>
      </c>
      <c r="H720" s="102" t="s">
        <v>8940</v>
      </c>
      <c r="I720" s="102" t="s">
        <v>9331</v>
      </c>
      <c r="J720" s="102" t="s">
        <v>9147</v>
      </c>
      <c r="K720" s="102" t="s">
        <v>9147</v>
      </c>
      <c r="L720" s="92">
        <v>116.5</v>
      </c>
    </row>
    <row r="721" spans="1:12" x14ac:dyDescent="0.2">
      <c r="A721" s="123"/>
      <c r="B721" s="102" t="s">
        <v>500</v>
      </c>
      <c r="C721" s="103">
        <v>45900</v>
      </c>
      <c r="D721" s="102" t="s">
        <v>2157</v>
      </c>
      <c r="E721" s="102"/>
      <c r="F721" s="102" t="s">
        <v>587</v>
      </c>
      <c r="G721" s="102" t="s">
        <v>8939</v>
      </c>
      <c r="H721" s="102" t="s">
        <v>8940</v>
      </c>
      <c r="I721" s="102" t="s">
        <v>9332</v>
      </c>
      <c r="J721" s="102" t="s">
        <v>9147</v>
      </c>
      <c r="K721" s="102" t="s">
        <v>9147</v>
      </c>
      <c r="L721" s="92">
        <v>856.97</v>
      </c>
    </row>
    <row r="722" spans="1:12" x14ac:dyDescent="0.2">
      <c r="A722" s="123"/>
      <c r="B722" s="102" t="s">
        <v>500</v>
      </c>
      <c r="C722" s="103">
        <v>45900</v>
      </c>
      <c r="D722" s="102" t="s">
        <v>2100</v>
      </c>
      <c r="E722" s="102"/>
      <c r="F722" s="102" t="s">
        <v>592</v>
      </c>
      <c r="G722" s="102" t="s">
        <v>8939</v>
      </c>
      <c r="H722" s="102" t="s">
        <v>8940</v>
      </c>
      <c r="I722" s="102" t="s">
        <v>9333</v>
      </c>
      <c r="J722" s="102" t="s">
        <v>9062</v>
      </c>
      <c r="K722" s="102" t="s">
        <v>9062</v>
      </c>
      <c r="L722" s="92">
        <v>33515.83</v>
      </c>
    </row>
    <row r="723" spans="1:12" x14ac:dyDescent="0.2">
      <c r="A723" s="123"/>
      <c r="B723" s="102" t="s">
        <v>500</v>
      </c>
      <c r="C723" s="103">
        <v>45900</v>
      </c>
      <c r="D723" s="102" t="s">
        <v>2072</v>
      </c>
      <c r="E723" s="102"/>
      <c r="F723" s="102" t="s">
        <v>1699</v>
      </c>
      <c r="G723" s="102" t="s">
        <v>8939</v>
      </c>
      <c r="H723" s="102" t="s">
        <v>8940</v>
      </c>
      <c r="I723" s="102" t="s">
        <v>7351</v>
      </c>
      <c r="J723" s="102" t="s">
        <v>9283</v>
      </c>
      <c r="K723" s="102" t="s">
        <v>9283</v>
      </c>
      <c r="L723" s="92">
        <v>1317.78</v>
      </c>
    </row>
    <row r="724" spans="1:12" x14ac:dyDescent="0.2">
      <c r="A724" s="123"/>
      <c r="B724" s="102" t="s">
        <v>500</v>
      </c>
      <c r="C724" s="103">
        <v>45900</v>
      </c>
      <c r="D724" s="102" t="s">
        <v>2232</v>
      </c>
      <c r="E724" s="102"/>
      <c r="F724" s="102" t="s">
        <v>2233</v>
      </c>
      <c r="G724" s="102" t="s">
        <v>8939</v>
      </c>
      <c r="H724" s="102" t="s">
        <v>8940</v>
      </c>
      <c r="I724" s="102" t="s">
        <v>9334</v>
      </c>
      <c r="J724" s="102" t="s">
        <v>9335</v>
      </c>
      <c r="K724" s="102" t="s">
        <v>9335</v>
      </c>
      <c r="L724" s="92">
        <v>50021.97</v>
      </c>
    </row>
    <row r="725" spans="1:12" x14ac:dyDescent="0.2">
      <c r="A725" s="123"/>
      <c r="B725" s="102" t="s">
        <v>500</v>
      </c>
      <c r="C725" s="103">
        <v>45900</v>
      </c>
      <c r="D725" s="102" t="s">
        <v>2070</v>
      </c>
      <c r="E725" s="102"/>
      <c r="F725" s="102" t="s">
        <v>587</v>
      </c>
      <c r="G725" s="102" t="s">
        <v>8939</v>
      </c>
      <c r="H725" s="102" t="s">
        <v>8940</v>
      </c>
      <c r="I725" s="102" t="s">
        <v>7349</v>
      </c>
      <c r="J725" s="102" t="s">
        <v>9147</v>
      </c>
      <c r="K725" s="102" t="s">
        <v>9147</v>
      </c>
      <c r="L725" s="92">
        <v>23.63</v>
      </c>
    </row>
    <row r="726" spans="1:12" x14ac:dyDescent="0.2">
      <c r="A726" s="123"/>
      <c r="B726" s="102" t="s">
        <v>500</v>
      </c>
      <c r="C726" s="103">
        <v>45900</v>
      </c>
      <c r="D726" s="102" t="s">
        <v>2380</v>
      </c>
      <c r="E726" s="102"/>
      <c r="F726" s="102" t="s">
        <v>1955</v>
      </c>
      <c r="G726" s="102" t="s">
        <v>8939</v>
      </c>
      <c r="H726" s="102" t="s">
        <v>8940</v>
      </c>
      <c r="I726" s="102" t="s">
        <v>7843</v>
      </c>
      <c r="J726" s="102" t="s">
        <v>9167</v>
      </c>
      <c r="K726" s="102" t="s">
        <v>9167</v>
      </c>
      <c r="L726" s="92">
        <v>994</v>
      </c>
    </row>
    <row r="727" spans="1:12" x14ac:dyDescent="0.2">
      <c r="A727" s="123"/>
      <c r="B727" s="102" t="s">
        <v>500</v>
      </c>
      <c r="C727" s="103">
        <v>45900</v>
      </c>
      <c r="D727" s="102" t="s">
        <v>2155</v>
      </c>
      <c r="E727" s="102"/>
      <c r="F727" s="102" t="s">
        <v>596</v>
      </c>
      <c r="G727" s="102" t="s">
        <v>8939</v>
      </c>
      <c r="H727" s="102" t="s">
        <v>8940</v>
      </c>
      <c r="I727" s="102" t="s">
        <v>7865</v>
      </c>
      <c r="J727" s="102" t="s">
        <v>9217</v>
      </c>
      <c r="K727" s="102" t="s">
        <v>9217</v>
      </c>
      <c r="L727" s="92">
        <v>32412.6</v>
      </c>
    </row>
    <row r="728" spans="1:12" x14ac:dyDescent="0.2">
      <c r="A728" s="123"/>
      <c r="B728" s="102" t="s">
        <v>500</v>
      </c>
      <c r="C728" s="103">
        <v>45900</v>
      </c>
      <c r="D728" s="102" t="s">
        <v>2182</v>
      </c>
      <c r="E728" s="102"/>
      <c r="F728" s="102" t="s">
        <v>587</v>
      </c>
      <c r="G728" s="102" t="s">
        <v>8939</v>
      </c>
      <c r="H728" s="102" t="s">
        <v>8940</v>
      </c>
      <c r="I728" s="102" t="s">
        <v>9336</v>
      </c>
      <c r="J728" s="102" t="s">
        <v>9147</v>
      </c>
      <c r="K728" s="102" t="s">
        <v>9147</v>
      </c>
      <c r="L728" s="92">
        <v>3216.3</v>
      </c>
    </row>
    <row r="729" spans="1:12" x14ac:dyDescent="0.2">
      <c r="A729" s="123"/>
      <c r="B729" s="102" t="s">
        <v>500</v>
      </c>
      <c r="C729" s="103">
        <v>45900</v>
      </c>
      <c r="D729" s="102" t="s">
        <v>2113</v>
      </c>
      <c r="E729" s="102"/>
      <c r="F729" s="102" t="s">
        <v>587</v>
      </c>
      <c r="G729" s="102" t="s">
        <v>8939</v>
      </c>
      <c r="H729" s="102" t="s">
        <v>8940</v>
      </c>
      <c r="I729" s="102" t="s">
        <v>7701</v>
      </c>
      <c r="J729" s="102" t="s">
        <v>9147</v>
      </c>
      <c r="K729" s="102" t="s">
        <v>9147</v>
      </c>
      <c r="L729" s="92">
        <v>7588.75</v>
      </c>
    </row>
    <row r="730" spans="1:12" x14ac:dyDescent="0.2">
      <c r="A730" s="123"/>
      <c r="B730" s="102" t="s">
        <v>500</v>
      </c>
      <c r="C730" s="103">
        <v>45900</v>
      </c>
      <c r="D730" s="102" t="s">
        <v>2082</v>
      </c>
      <c r="E730" s="102"/>
      <c r="F730" s="102" t="s">
        <v>1452</v>
      </c>
      <c r="G730" s="102" t="s">
        <v>8939</v>
      </c>
      <c r="H730" s="102" t="s">
        <v>8940</v>
      </c>
      <c r="I730" s="102" t="s">
        <v>7466</v>
      </c>
      <c r="J730" s="102" t="s">
        <v>9130</v>
      </c>
      <c r="K730" s="102" t="s">
        <v>9130</v>
      </c>
      <c r="L730" s="92">
        <v>107.53</v>
      </c>
    </row>
    <row r="731" spans="1:12" x14ac:dyDescent="0.2">
      <c r="A731" s="123"/>
      <c r="B731" s="102" t="s">
        <v>500</v>
      </c>
      <c r="C731" s="103">
        <v>45900</v>
      </c>
      <c r="D731" s="102" t="s">
        <v>2056</v>
      </c>
      <c r="E731" s="102"/>
      <c r="F731" s="102" t="s">
        <v>1376</v>
      </c>
      <c r="G731" s="102" t="s">
        <v>8939</v>
      </c>
      <c r="H731" s="102" t="s">
        <v>8940</v>
      </c>
      <c r="I731" s="102" t="s">
        <v>7294</v>
      </c>
      <c r="J731" s="102" t="s">
        <v>9176</v>
      </c>
      <c r="K731" s="102" t="s">
        <v>9176</v>
      </c>
      <c r="L731" s="92">
        <v>6130.1</v>
      </c>
    </row>
    <row r="732" spans="1:12" x14ac:dyDescent="0.2">
      <c r="A732" s="123"/>
      <c r="B732" s="102" t="s">
        <v>500</v>
      </c>
      <c r="C732" s="103">
        <v>45900</v>
      </c>
      <c r="D732" s="102" t="s">
        <v>2249</v>
      </c>
      <c r="E732" s="102"/>
      <c r="F732" s="102" t="s">
        <v>1834</v>
      </c>
      <c r="G732" s="102" t="s">
        <v>8939</v>
      </c>
      <c r="H732" s="102" t="s">
        <v>8940</v>
      </c>
      <c r="I732" s="102" t="s">
        <v>9337</v>
      </c>
      <c r="J732" s="102" t="s">
        <v>9232</v>
      </c>
      <c r="K732" s="102" t="s">
        <v>9232</v>
      </c>
      <c r="L732" s="92">
        <v>2757.01</v>
      </c>
    </row>
    <row r="733" spans="1:12" x14ac:dyDescent="0.2">
      <c r="A733" s="123"/>
      <c r="B733" s="102" t="s">
        <v>500</v>
      </c>
      <c r="C733" s="103">
        <v>45900</v>
      </c>
      <c r="D733" s="102" t="s">
        <v>2081</v>
      </c>
      <c r="E733" s="102"/>
      <c r="F733" s="102" t="s">
        <v>1452</v>
      </c>
      <c r="G733" s="102" t="s">
        <v>8939</v>
      </c>
      <c r="H733" s="102" t="s">
        <v>8940</v>
      </c>
      <c r="I733" s="102" t="s">
        <v>7464</v>
      </c>
      <c r="J733" s="102" t="s">
        <v>9130</v>
      </c>
      <c r="K733" s="102" t="s">
        <v>9130</v>
      </c>
      <c r="L733" s="92">
        <v>983.35</v>
      </c>
    </row>
    <row r="734" spans="1:12" x14ac:dyDescent="0.2">
      <c r="A734" s="123"/>
      <c r="B734" s="102" t="s">
        <v>500</v>
      </c>
      <c r="C734" s="103">
        <v>45900</v>
      </c>
      <c r="D734" s="102" t="s">
        <v>2163</v>
      </c>
      <c r="E734" s="102"/>
      <c r="F734" s="102" t="s">
        <v>587</v>
      </c>
      <c r="G734" s="102" t="s">
        <v>8939</v>
      </c>
      <c r="H734" s="102" t="s">
        <v>8940</v>
      </c>
      <c r="I734" s="102" t="s">
        <v>7920</v>
      </c>
      <c r="J734" s="102" t="s">
        <v>9147</v>
      </c>
      <c r="K734" s="102" t="s">
        <v>9147</v>
      </c>
      <c r="L734" s="92">
        <v>5072.97</v>
      </c>
    </row>
    <row r="735" spans="1:12" x14ac:dyDescent="0.2">
      <c r="A735" s="123"/>
      <c r="B735" s="102" t="s">
        <v>500</v>
      </c>
      <c r="C735" s="103">
        <v>45900</v>
      </c>
      <c r="D735" s="102" t="s">
        <v>2208</v>
      </c>
      <c r="E735" s="102"/>
      <c r="F735" s="102" t="s">
        <v>2209</v>
      </c>
      <c r="G735" s="102" t="s">
        <v>8939</v>
      </c>
      <c r="H735" s="102" t="s">
        <v>8940</v>
      </c>
      <c r="I735" s="102" t="s">
        <v>9338</v>
      </c>
      <c r="J735" s="102" t="s">
        <v>9339</v>
      </c>
      <c r="K735" s="102" t="s">
        <v>9339</v>
      </c>
      <c r="L735" s="92">
        <v>42.97</v>
      </c>
    </row>
    <row r="736" spans="1:12" x14ac:dyDescent="0.2">
      <c r="A736" s="123"/>
      <c r="B736" s="102" t="s">
        <v>500</v>
      </c>
      <c r="C736" s="103">
        <v>45900</v>
      </c>
      <c r="D736" s="102" t="s">
        <v>2216</v>
      </c>
      <c r="E736" s="102"/>
      <c r="F736" s="102" t="s">
        <v>2217</v>
      </c>
      <c r="G736" s="102" t="s">
        <v>8939</v>
      </c>
      <c r="H736" s="102" t="s">
        <v>8940</v>
      </c>
      <c r="I736" s="102" t="s">
        <v>9340</v>
      </c>
      <c r="J736" s="102" t="s">
        <v>9341</v>
      </c>
      <c r="K736" s="102" t="s">
        <v>9341</v>
      </c>
      <c r="L736" s="92">
        <v>2935.66</v>
      </c>
    </row>
    <row r="737" spans="1:12" x14ac:dyDescent="0.2">
      <c r="A737" s="123"/>
      <c r="B737" s="102" t="s">
        <v>500</v>
      </c>
      <c r="C737" s="103">
        <v>45900</v>
      </c>
      <c r="D737" s="102" t="s">
        <v>2307</v>
      </c>
      <c r="E737" s="102"/>
      <c r="F737" s="102" t="s">
        <v>2261</v>
      </c>
      <c r="G737" s="102" t="s">
        <v>8939</v>
      </c>
      <c r="H737" s="102" t="s">
        <v>8940</v>
      </c>
      <c r="I737" s="102" t="s">
        <v>9342</v>
      </c>
      <c r="J737" s="102" t="s">
        <v>9343</v>
      </c>
      <c r="K737" s="102" t="s">
        <v>9343</v>
      </c>
      <c r="L737" s="92">
        <v>18</v>
      </c>
    </row>
    <row r="738" spans="1:12" x14ac:dyDescent="0.2">
      <c r="A738" s="123"/>
      <c r="B738" s="102" t="s">
        <v>500</v>
      </c>
      <c r="C738" s="103">
        <v>45900</v>
      </c>
      <c r="D738" s="102" t="s">
        <v>2146</v>
      </c>
      <c r="E738" s="102"/>
      <c r="F738" s="102" t="s">
        <v>1327</v>
      </c>
      <c r="G738" s="102" t="s">
        <v>8939</v>
      </c>
      <c r="H738" s="102" t="s">
        <v>8940</v>
      </c>
      <c r="I738" s="102" t="s">
        <v>9344</v>
      </c>
      <c r="J738" s="102" t="s">
        <v>9200</v>
      </c>
      <c r="K738" s="102" t="s">
        <v>9200</v>
      </c>
      <c r="L738" s="92">
        <v>1271</v>
      </c>
    </row>
    <row r="739" spans="1:12" x14ac:dyDescent="0.2">
      <c r="A739" s="123"/>
      <c r="B739" s="102" t="s">
        <v>500</v>
      </c>
      <c r="C739" s="103">
        <v>45900</v>
      </c>
      <c r="D739" s="102" t="s">
        <v>2131</v>
      </c>
      <c r="E739" s="102"/>
      <c r="F739" s="102" t="s">
        <v>587</v>
      </c>
      <c r="G739" s="102" t="s">
        <v>8939</v>
      </c>
      <c r="H739" s="102" t="s">
        <v>8940</v>
      </c>
      <c r="I739" s="102" t="s">
        <v>9345</v>
      </c>
      <c r="J739" s="102" t="s">
        <v>9147</v>
      </c>
      <c r="K739" s="102" t="s">
        <v>9147</v>
      </c>
      <c r="L739" s="92">
        <v>1135.3</v>
      </c>
    </row>
    <row r="740" spans="1:12" x14ac:dyDescent="0.2">
      <c r="A740" s="123"/>
      <c r="B740" s="102" t="s">
        <v>500</v>
      </c>
      <c r="C740" s="103">
        <v>45900</v>
      </c>
      <c r="D740" s="102" t="s">
        <v>2151</v>
      </c>
      <c r="E740" s="102"/>
      <c r="F740" s="102" t="s">
        <v>596</v>
      </c>
      <c r="G740" s="102" t="s">
        <v>8939</v>
      </c>
      <c r="H740" s="102" t="s">
        <v>8940</v>
      </c>
      <c r="I740" s="102" t="s">
        <v>7855</v>
      </c>
      <c r="J740" s="102" t="s">
        <v>9217</v>
      </c>
      <c r="K740" s="102" t="s">
        <v>9217</v>
      </c>
      <c r="L740" s="92">
        <v>9430.7999999999993</v>
      </c>
    </row>
    <row r="741" spans="1:12" x14ac:dyDescent="0.2">
      <c r="A741" s="123"/>
      <c r="B741" s="102" t="s">
        <v>500</v>
      </c>
      <c r="C741" s="103">
        <v>45900</v>
      </c>
      <c r="D741" s="102" t="s">
        <v>2305</v>
      </c>
      <c r="E741" s="102"/>
      <c r="F741" s="102" t="s">
        <v>2306</v>
      </c>
      <c r="G741" s="102" t="s">
        <v>8939</v>
      </c>
      <c r="H741" s="102" t="s">
        <v>8940</v>
      </c>
      <c r="I741" s="102" t="s">
        <v>9346</v>
      </c>
      <c r="J741" s="102" t="s">
        <v>9347</v>
      </c>
      <c r="K741" s="102" t="s">
        <v>9347</v>
      </c>
      <c r="L741" s="92">
        <v>612.88</v>
      </c>
    </row>
    <row r="742" spans="1:12" x14ac:dyDescent="0.2">
      <c r="A742" s="123"/>
      <c r="B742" s="102" t="s">
        <v>500</v>
      </c>
      <c r="C742" s="103">
        <v>45900</v>
      </c>
      <c r="D742" s="102" t="s">
        <v>2356</v>
      </c>
      <c r="E742" s="102"/>
      <c r="F742" s="102" t="s">
        <v>2352</v>
      </c>
      <c r="G742" s="102" t="s">
        <v>8939</v>
      </c>
      <c r="H742" s="102" t="s">
        <v>8940</v>
      </c>
      <c r="I742" s="102" t="s">
        <v>9348</v>
      </c>
      <c r="J742" s="102" t="s">
        <v>9324</v>
      </c>
      <c r="K742" s="102" t="s">
        <v>9324</v>
      </c>
      <c r="L742" s="92">
        <v>1471.2</v>
      </c>
    </row>
    <row r="743" spans="1:12" x14ac:dyDescent="0.2">
      <c r="A743" s="123"/>
      <c r="B743" s="102" t="s">
        <v>500</v>
      </c>
      <c r="C743" s="103">
        <v>45900</v>
      </c>
      <c r="D743" s="102" t="s">
        <v>2067</v>
      </c>
      <c r="E743" s="102"/>
      <c r="F743" s="102" t="s">
        <v>587</v>
      </c>
      <c r="G743" s="102" t="s">
        <v>8939</v>
      </c>
      <c r="H743" s="102" t="s">
        <v>8940</v>
      </c>
      <c r="I743" s="102" t="s">
        <v>7342</v>
      </c>
      <c r="J743" s="102" t="s">
        <v>9147</v>
      </c>
      <c r="K743" s="102" t="s">
        <v>9147</v>
      </c>
      <c r="L743" s="92">
        <v>1291.07</v>
      </c>
    </row>
    <row r="744" spans="1:12" x14ac:dyDescent="0.2">
      <c r="A744" s="123"/>
      <c r="B744" s="102" t="s">
        <v>500</v>
      </c>
      <c r="C744" s="103">
        <v>45900</v>
      </c>
      <c r="D744" s="102" t="s">
        <v>2053</v>
      </c>
      <c r="E744" s="102"/>
      <c r="F744" s="102" t="s">
        <v>2054</v>
      </c>
      <c r="G744" s="102" t="s">
        <v>8939</v>
      </c>
      <c r="H744" s="102" t="s">
        <v>8940</v>
      </c>
      <c r="I744" s="102" t="s">
        <v>7288</v>
      </c>
      <c r="J744" s="102" t="s">
        <v>9349</v>
      </c>
      <c r="K744" s="102" t="s">
        <v>9349</v>
      </c>
      <c r="L744" s="92">
        <v>4652.37</v>
      </c>
    </row>
    <row r="745" spans="1:12" x14ac:dyDescent="0.2">
      <c r="A745" s="123"/>
      <c r="B745" s="102" t="s">
        <v>500</v>
      </c>
      <c r="C745" s="103">
        <v>45900</v>
      </c>
      <c r="D745" s="102" t="s">
        <v>2161</v>
      </c>
      <c r="E745" s="102"/>
      <c r="F745" s="102" t="s">
        <v>587</v>
      </c>
      <c r="G745" s="102" t="s">
        <v>8939</v>
      </c>
      <c r="H745" s="102" t="s">
        <v>8940</v>
      </c>
      <c r="I745" s="102" t="s">
        <v>7885</v>
      </c>
      <c r="J745" s="102" t="s">
        <v>9147</v>
      </c>
      <c r="K745" s="102" t="s">
        <v>9147</v>
      </c>
      <c r="L745" s="92">
        <v>10958.02</v>
      </c>
    </row>
    <row r="746" spans="1:12" x14ac:dyDescent="0.2">
      <c r="A746" s="123"/>
      <c r="B746" s="102" t="s">
        <v>500</v>
      </c>
      <c r="C746" s="103">
        <v>45900</v>
      </c>
      <c r="D746" s="102" t="s">
        <v>2222</v>
      </c>
      <c r="E746" s="102"/>
      <c r="F746" s="102" t="s">
        <v>2223</v>
      </c>
      <c r="G746" s="102" t="s">
        <v>8939</v>
      </c>
      <c r="H746" s="102" t="s">
        <v>8940</v>
      </c>
      <c r="I746" s="102" t="s">
        <v>9350</v>
      </c>
      <c r="J746" s="102" t="s">
        <v>9351</v>
      </c>
      <c r="K746" s="102" t="s">
        <v>9351</v>
      </c>
      <c r="L746" s="92">
        <v>1343.69</v>
      </c>
    </row>
    <row r="747" spans="1:12" x14ac:dyDescent="0.2">
      <c r="A747" s="123"/>
      <c r="B747" s="102" t="s">
        <v>500</v>
      </c>
      <c r="C747" s="103">
        <v>45900</v>
      </c>
      <c r="D747" s="102" t="s">
        <v>2292</v>
      </c>
      <c r="E747" s="102"/>
      <c r="F747" s="102" t="s">
        <v>2110</v>
      </c>
      <c r="G747" s="102" t="s">
        <v>8939</v>
      </c>
      <c r="H747" s="102" t="s">
        <v>8940</v>
      </c>
      <c r="I747" s="102" t="s">
        <v>9352</v>
      </c>
      <c r="J747" s="102" t="s">
        <v>9320</v>
      </c>
      <c r="K747" s="102" t="s">
        <v>9320</v>
      </c>
      <c r="L747" s="92">
        <v>6264.45</v>
      </c>
    </row>
    <row r="748" spans="1:12" x14ac:dyDescent="0.2">
      <c r="A748" s="123"/>
      <c r="B748" s="102" t="s">
        <v>500</v>
      </c>
      <c r="C748" s="103">
        <v>45900</v>
      </c>
      <c r="D748" s="102" t="s">
        <v>2091</v>
      </c>
      <c r="E748" s="102"/>
      <c r="F748" s="102" t="s">
        <v>1459</v>
      </c>
      <c r="G748" s="102" t="s">
        <v>8939</v>
      </c>
      <c r="H748" s="102" t="s">
        <v>8940</v>
      </c>
      <c r="I748" s="102" t="s">
        <v>7519</v>
      </c>
      <c r="J748" s="102" t="s">
        <v>9247</v>
      </c>
      <c r="K748" s="102" t="s">
        <v>9247</v>
      </c>
      <c r="L748" s="92">
        <v>194.73</v>
      </c>
    </row>
    <row r="749" spans="1:12" x14ac:dyDescent="0.2">
      <c r="A749" s="123"/>
      <c r="B749" s="102" t="s">
        <v>500</v>
      </c>
      <c r="C749" s="103">
        <v>45900</v>
      </c>
      <c r="D749" s="102" t="s">
        <v>2160</v>
      </c>
      <c r="E749" s="102"/>
      <c r="F749" s="102" t="s">
        <v>587</v>
      </c>
      <c r="G749" s="102" t="s">
        <v>8939</v>
      </c>
      <c r="H749" s="102" t="s">
        <v>8940</v>
      </c>
      <c r="I749" s="102" t="s">
        <v>7882</v>
      </c>
      <c r="J749" s="102" t="s">
        <v>9147</v>
      </c>
      <c r="K749" s="102" t="s">
        <v>9147</v>
      </c>
      <c r="L749" s="92">
        <v>2000.02</v>
      </c>
    </row>
    <row r="750" spans="1:12" x14ac:dyDescent="0.2">
      <c r="A750" s="123"/>
      <c r="B750" s="102" t="s">
        <v>500</v>
      </c>
      <c r="C750" s="103">
        <v>45900</v>
      </c>
      <c r="D750" s="102" t="s">
        <v>2077</v>
      </c>
      <c r="E750" s="102"/>
      <c r="F750" s="102" t="s">
        <v>1452</v>
      </c>
      <c r="G750" s="102" t="s">
        <v>8939</v>
      </c>
      <c r="H750" s="102" t="s">
        <v>8940</v>
      </c>
      <c r="I750" s="102" t="s">
        <v>7448</v>
      </c>
      <c r="J750" s="102" t="s">
        <v>9130</v>
      </c>
      <c r="K750" s="102" t="s">
        <v>9130</v>
      </c>
      <c r="L750" s="92">
        <v>736.6</v>
      </c>
    </row>
    <row r="751" spans="1:12" x14ac:dyDescent="0.2">
      <c r="A751" s="123"/>
      <c r="B751" s="102" t="s">
        <v>500</v>
      </c>
      <c r="C751" s="103">
        <v>45900</v>
      </c>
      <c r="D751" s="102" t="s">
        <v>2039</v>
      </c>
      <c r="E751" s="102"/>
      <c r="F751" s="102" t="s">
        <v>587</v>
      </c>
      <c r="G751" s="102" t="s">
        <v>8939</v>
      </c>
      <c r="H751" s="102" t="s">
        <v>8940</v>
      </c>
      <c r="I751" s="102" t="s">
        <v>7196</v>
      </c>
      <c r="J751" s="102" t="s">
        <v>9147</v>
      </c>
      <c r="K751" s="102" t="s">
        <v>9147</v>
      </c>
      <c r="L751" s="92">
        <v>6514.05</v>
      </c>
    </row>
    <row r="752" spans="1:12" x14ac:dyDescent="0.2">
      <c r="A752" s="123"/>
      <c r="B752" s="102" t="s">
        <v>500</v>
      </c>
      <c r="C752" s="103">
        <v>45900</v>
      </c>
      <c r="D752" s="102" t="s">
        <v>2316</v>
      </c>
      <c r="E752" s="102"/>
      <c r="F752" s="102" t="s">
        <v>1176</v>
      </c>
      <c r="G752" s="102" t="s">
        <v>8939</v>
      </c>
      <c r="H752" s="102" t="s">
        <v>8940</v>
      </c>
      <c r="I752" s="102" t="s">
        <v>9353</v>
      </c>
      <c r="J752" s="102" t="s">
        <v>9072</v>
      </c>
      <c r="K752" s="102" t="s">
        <v>9072</v>
      </c>
      <c r="L752" s="92">
        <v>5616.61</v>
      </c>
    </row>
    <row r="753" spans="1:12" x14ac:dyDescent="0.2">
      <c r="A753" s="123"/>
      <c r="B753" s="102" t="s">
        <v>500</v>
      </c>
      <c r="C753" s="103">
        <v>45900</v>
      </c>
      <c r="D753" s="102" t="s">
        <v>2037</v>
      </c>
      <c r="E753" s="102"/>
      <c r="F753" s="102" t="s">
        <v>576</v>
      </c>
      <c r="G753" s="102" t="s">
        <v>8939</v>
      </c>
      <c r="H753" s="102" t="s">
        <v>8940</v>
      </c>
      <c r="I753" s="102" t="s">
        <v>7194</v>
      </c>
      <c r="J753" s="102" t="s">
        <v>9248</v>
      </c>
      <c r="K753" s="102" t="s">
        <v>9248</v>
      </c>
      <c r="L753" s="92">
        <v>467.11</v>
      </c>
    </row>
    <row r="754" spans="1:12" x14ac:dyDescent="0.2">
      <c r="A754" s="123"/>
      <c r="B754" s="102" t="s">
        <v>500</v>
      </c>
      <c r="C754" s="103">
        <v>45900</v>
      </c>
      <c r="D754" s="102" t="s">
        <v>2133</v>
      </c>
      <c r="E754" s="102"/>
      <c r="F754" s="102" t="s">
        <v>587</v>
      </c>
      <c r="G754" s="102" t="s">
        <v>8939</v>
      </c>
      <c r="H754" s="102" t="s">
        <v>8940</v>
      </c>
      <c r="I754" s="102" t="s">
        <v>7789</v>
      </c>
      <c r="J754" s="102" t="s">
        <v>9147</v>
      </c>
      <c r="K754" s="102" t="s">
        <v>9147</v>
      </c>
      <c r="L754" s="92">
        <v>96.39</v>
      </c>
    </row>
    <row r="755" spans="1:12" x14ac:dyDescent="0.2">
      <c r="A755" s="123"/>
      <c r="B755" s="102" t="s">
        <v>500</v>
      </c>
      <c r="C755" s="103">
        <v>45900</v>
      </c>
      <c r="D755" s="102" t="s">
        <v>2363</v>
      </c>
      <c r="E755" s="102"/>
      <c r="F755" s="102" t="s">
        <v>2352</v>
      </c>
      <c r="G755" s="102" t="s">
        <v>8939</v>
      </c>
      <c r="H755" s="102" t="s">
        <v>8940</v>
      </c>
      <c r="I755" s="102" t="s">
        <v>9354</v>
      </c>
      <c r="J755" s="102" t="s">
        <v>9324</v>
      </c>
      <c r="K755" s="102" t="s">
        <v>9324</v>
      </c>
      <c r="L755" s="92">
        <v>217.36</v>
      </c>
    </row>
    <row r="756" spans="1:12" x14ac:dyDescent="0.2">
      <c r="A756" s="123"/>
      <c r="B756" s="102" t="s">
        <v>500</v>
      </c>
      <c r="C756" s="103">
        <v>45900</v>
      </c>
      <c r="D756" s="102" t="s">
        <v>2351</v>
      </c>
      <c r="E756" s="102"/>
      <c r="F756" s="102" t="s">
        <v>2352</v>
      </c>
      <c r="G756" s="102" t="s">
        <v>8939</v>
      </c>
      <c r="H756" s="102" t="s">
        <v>8940</v>
      </c>
      <c r="I756" s="102" t="s">
        <v>9355</v>
      </c>
      <c r="J756" s="102" t="s">
        <v>9324</v>
      </c>
      <c r="K756" s="102" t="s">
        <v>9324</v>
      </c>
      <c r="L756" s="92">
        <v>5677.28</v>
      </c>
    </row>
    <row r="757" spans="1:12" x14ac:dyDescent="0.2">
      <c r="A757" s="123"/>
      <c r="B757" s="102" t="s">
        <v>500</v>
      </c>
      <c r="C757" s="103">
        <v>45900</v>
      </c>
      <c r="D757" s="102" t="s">
        <v>2355</v>
      </c>
      <c r="E757" s="102"/>
      <c r="F757" s="102" t="s">
        <v>2352</v>
      </c>
      <c r="G757" s="102" t="s">
        <v>8939</v>
      </c>
      <c r="H757" s="102" t="s">
        <v>8940</v>
      </c>
      <c r="I757" s="102" t="s">
        <v>9356</v>
      </c>
      <c r="J757" s="102" t="s">
        <v>9324</v>
      </c>
      <c r="K757" s="102" t="s">
        <v>9324</v>
      </c>
      <c r="L757" s="92">
        <v>1915.76</v>
      </c>
    </row>
    <row r="758" spans="1:12" x14ac:dyDescent="0.2">
      <c r="A758" s="123"/>
      <c r="B758" s="102" t="s">
        <v>500</v>
      </c>
      <c r="C758" s="103">
        <v>45900</v>
      </c>
      <c r="D758" s="102" t="s">
        <v>2258</v>
      </c>
      <c r="E758" s="102"/>
      <c r="F758" s="102" t="s">
        <v>2259</v>
      </c>
      <c r="G758" s="102" t="s">
        <v>8939</v>
      </c>
      <c r="H758" s="102" t="s">
        <v>8940</v>
      </c>
      <c r="I758" s="102" t="s">
        <v>9357</v>
      </c>
      <c r="J758" s="102" t="s">
        <v>9358</v>
      </c>
      <c r="K758" s="102" t="s">
        <v>9358</v>
      </c>
      <c r="L758" s="92">
        <v>695.77</v>
      </c>
    </row>
    <row r="759" spans="1:12" x14ac:dyDescent="0.2">
      <c r="A759" s="123"/>
      <c r="B759" s="102" t="s">
        <v>500</v>
      </c>
      <c r="C759" s="103">
        <v>45900</v>
      </c>
      <c r="D759" s="102" t="s">
        <v>2023</v>
      </c>
      <c r="E759" s="102"/>
      <c r="F759" s="102" t="s">
        <v>2024</v>
      </c>
      <c r="G759" s="102" t="s">
        <v>8939</v>
      </c>
      <c r="H759" s="102" t="s">
        <v>8940</v>
      </c>
      <c r="I759" s="102" t="s">
        <v>6918</v>
      </c>
      <c r="J759" s="102" t="s">
        <v>9359</v>
      </c>
      <c r="K759" s="102" t="s">
        <v>9359</v>
      </c>
      <c r="L759" s="92">
        <v>10031.69</v>
      </c>
    </row>
    <row r="760" spans="1:12" x14ac:dyDescent="0.2">
      <c r="A760" s="123"/>
      <c r="B760" s="102" t="s">
        <v>500</v>
      </c>
      <c r="C760" s="103">
        <v>45900</v>
      </c>
      <c r="D760" s="102" t="s">
        <v>2293</v>
      </c>
      <c r="E760" s="102"/>
      <c r="F760" s="102" t="s">
        <v>587</v>
      </c>
      <c r="G760" s="102" t="s">
        <v>8939</v>
      </c>
      <c r="H760" s="102" t="s">
        <v>8940</v>
      </c>
      <c r="I760" s="102" t="s">
        <v>9360</v>
      </c>
      <c r="J760" s="102" t="s">
        <v>9147</v>
      </c>
      <c r="K760" s="102" t="s">
        <v>9147</v>
      </c>
      <c r="L760" s="92">
        <v>29633.09</v>
      </c>
    </row>
    <row r="761" spans="1:12" x14ac:dyDescent="0.2">
      <c r="A761" s="123"/>
      <c r="B761" s="102" t="s">
        <v>500</v>
      </c>
      <c r="C761" s="103">
        <v>45900</v>
      </c>
      <c r="D761" s="102" t="s">
        <v>2088</v>
      </c>
      <c r="E761" s="102"/>
      <c r="F761" s="102" t="s">
        <v>1459</v>
      </c>
      <c r="G761" s="102" t="s">
        <v>8939</v>
      </c>
      <c r="H761" s="102" t="s">
        <v>8940</v>
      </c>
      <c r="I761" s="102" t="s">
        <v>7504</v>
      </c>
      <c r="J761" s="102" t="s">
        <v>9247</v>
      </c>
      <c r="K761" s="102" t="s">
        <v>9247</v>
      </c>
      <c r="L761" s="92">
        <v>60.52</v>
      </c>
    </row>
    <row r="762" spans="1:12" x14ac:dyDescent="0.2">
      <c r="A762" s="123"/>
      <c r="B762" s="102" t="s">
        <v>500</v>
      </c>
      <c r="C762" s="103">
        <v>45900</v>
      </c>
      <c r="D762" s="102" t="s">
        <v>2106</v>
      </c>
      <c r="E762" s="102"/>
      <c r="F762" s="102" t="s">
        <v>592</v>
      </c>
      <c r="G762" s="102" t="s">
        <v>8939</v>
      </c>
      <c r="H762" s="102" t="s">
        <v>8940</v>
      </c>
      <c r="I762" s="102" t="s">
        <v>7617</v>
      </c>
      <c r="J762" s="102" t="s">
        <v>9062</v>
      </c>
      <c r="K762" s="102" t="s">
        <v>9062</v>
      </c>
      <c r="L762" s="92">
        <v>16288.49</v>
      </c>
    </row>
    <row r="763" spans="1:12" x14ac:dyDescent="0.2">
      <c r="A763" s="123"/>
      <c r="B763" s="102" t="s">
        <v>500</v>
      </c>
      <c r="C763" s="103">
        <v>45900</v>
      </c>
      <c r="D763" s="102" t="s">
        <v>2084</v>
      </c>
      <c r="E763" s="102"/>
      <c r="F763" s="102" t="s">
        <v>1459</v>
      </c>
      <c r="G763" s="102" t="s">
        <v>8939</v>
      </c>
      <c r="H763" s="102" t="s">
        <v>8940</v>
      </c>
      <c r="I763" s="102" t="s">
        <v>7492</v>
      </c>
      <c r="J763" s="102" t="s">
        <v>9247</v>
      </c>
      <c r="K763" s="102" t="s">
        <v>9247</v>
      </c>
      <c r="L763" s="92">
        <v>1707.58</v>
      </c>
    </row>
    <row r="764" spans="1:12" x14ac:dyDescent="0.2">
      <c r="A764" s="123"/>
      <c r="B764" s="102" t="s">
        <v>500</v>
      </c>
      <c r="C764" s="103">
        <v>45900</v>
      </c>
      <c r="D764" s="102" t="s">
        <v>2301</v>
      </c>
      <c r="E764" s="102"/>
      <c r="F764" s="102" t="s">
        <v>1557</v>
      </c>
      <c r="G764" s="102" t="s">
        <v>8939</v>
      </c>
      <c r="H764" s="102" t="s">
        <v>8940</v>
      </c>
      <c r="I764" s="102" t="s">
        <v>9361</v>
      </c>
      <c r="J764" s="102" t="s">
        <v>9165</v>
      </c>
      <c r="K764" s="102" t="s">
        <v>9165</v>
      </c>
      <c r="L764" s="92">
        <v>2153.42</v>
      </c>
    </row>
    <row r="765" spans="1:12" x14ac:dyDescent="0.2">
      <c r="A765" s="123"/>
      <c r="B765" s="102" t="s">
        <v>500</v>
      </c>
      <c r="C765" s="103">
        <v>45900</v>
      </c>
      <c r="D765" s="102" t="s">
        <v>2274</v>
      </c>
      <c r="E765" s="102"/>
      <c r="F765" s="102" t="s">
        <v>2275</v>
      </c>
      <c r="G765" s="102" t="s">
        <v>8939</v>
      </c>
      <c r="H765" s="102" t="s">
        <v>8940</v>
      </c>
      <c r="I765" s="102" t="s">
        <v>9362</v>
      </c>
      <c r="J765" s="102" t="s">
        <v>9363</v>
      </c>
      <c r="K765" s="102" t="s">
        <v>9363</v>
      </c>
      <c r="L765" s="92">
        <v>175</v>
      </c>
    </row>
    <row r="766" spans="1:12" x14ac:dyDescent="0.2">
      <c r="A766" s="123"/>
      <c r="B766" s="102" t="s">
        <v>500</v>
      </c>
      <c r="C766" s="103">
        <v>45900</v>
      </c>
      <c r="D766" s="102" t="s">
        <v>2396</v>
      </c>
      <c r="E766" s="102"/>
      <c r="F766" s="102" t="s">
        <v>2388</v>
      </c>
      <c r="G766" s="102" t="s">
        <v>8939</v>
      </c>
      <c r="H766" s="102" t="s">
        <v>8940</v>
      </c>
      <c r="I766" s="102" t="s">
        <v>9364</v>
      </c>
      <c r="J766" s="102" t="s">
        <v>9365</v>
      </c>
      <c r="K766" s="102" t="s">
        <v>9365</v>
      </c>
      <c r="L766" s="92">
        <v>1219.49</v>
      </c>
    </row>
    <row r="767" spans="1:12" x14ac:dyDescent="0.2">
      <c r="A767" s="123"/>
      <c r="B767" s="102" t="s">
        <v>500</v>
      </c>
      <c r="C767" s="103">
        <v>45900</v>
      </c>
      <c r="D767" s="102" t="s">
        <v>2099</v>
      </c>
      <c r="E767" s="102"/>
      <c r="F767" s="102" t="s">
        <v>592</v>
      </c>
      <c r="G767" s="102" t="s">
        <v>8939</v>
      </c>
      <c r="H767" s="102" t="s">
        <v>8940</v>
      </c>
      <c r="I767" s="102" t="s">
        <v>7554</v>
      </c>
      <c r="J767" s="102" t="s">
        <v>9062</v>
      </c>
      <c r="K767" s="102" t="s">
        <v>9062</v>
      </c>
      <c r="L767" s="92">
        <v>43443.41</v>
      </c>
    </row>
    <row r="768" spans="1:12" x14ac:dyDescent="0.2">
      <c r="A768" s="123"/>
      <c r="B768" s="102" t="s">
        <v>500</v>
      </c>
      <c r="C768" s="103">
        <v>45900</v>
      </c>
      <c r="D768" s="102" t="s">
        <v>2299</v>
      </c>
      <c r="E768" s="102"/>
      <c r="F768" s="102" t="s">
        <v>590</v>
      </c>
      <c r="G768" s="102" t="s">
        <v>8939</v>
      </c>
      <c r="H768" s="102" t="s">
        <v>8940</v>
      </c>
      <c r="I768" s="102" t="s">
        <v>9366</v>
      </c>
      <c r="J768" s="102" t="s">
        <v>9260</v>
      </c>
      <c r="K768" s="102" t="s">
        <v>9260</v>
      </c>
      <c r="L768" s="92">
        <v>7903.1</v>
      </c>
    </row>
    <row r="769" spans="1:12" x14ac:dyDescent="0.2">
      <c r="A769" s="123"/>
      <c r="B769" s="102" t="s">
        <v>500</v>
      </c>
      <c r="C769" s="103">
        <v>45900</v>
      </c>
      <c r="D769" s="102" t="s">
        <v>2169</v>
      </c>
      <c r="E769" s="102"/>
      <c r="F769" s="102" t="s">
        <v>2170</v>
      </c>
      <c r="G769" s="102" t="s">
        <v>8939</v>
      </c>
      <c r="H769" s="102" t="s">
        <v>8940</v>
      </c>
      <c r="I769" s="102" t="s">
        <v>9367</v>
      </c>
      <c r="J769" s="102" t="s">
        <v>9368</v>
      </c>
      <c r="K769" s="102" t="s">
        <v>9368</v>
      </c>
      <c r="L769" s="92">
        <v>13206</v>
      </c>
    </row>
    <row r="770" spans="1:12" x14ac:dyDescent="0.2">
      <c r="A770" s="123"/>
      <c r="B770" s="102" t="s">
        <v>500</v>
      </c>
      <c r="C770" s="103">
        <v>45900</v>
      </c>
      <c r="D770" s="102" t="s">
        <v>2251</v>
      </c>
      <c r="E770" s="102"/>
      <c r="F770" s="102" t="s">
        <v>2242</v>
      </c>
      <c r="G770" s="102" t="s">
        <v>8939</v>
      </c>
      <c r="H770" s="102" t="s">
        <v>8940</v>
      </c>
      <c r="I770" s="102" t="s">
        <v>9369</v>
      </c>
      <c r="J770" s="102" t="s">
        <v>9370</v>
      </c>
      <c r="K770" s="102" t="s">
        <v>9370</v>
      </c>
      <c r="L770" s="92">
        <v>285.86</v>
      </c>
    </row>
    <row r="771" spans="1:12" x14ac:dyDescent="0.2">
      <c r="A771" s="123"/>
      <c r="B771" s="102" t="s">
        <v>500</v>
      </c>
      <c r="C771" s="103">
        <v>45900</v>
      </c>
      <c r="D771" s="102" t="s">
        <v>2034</v>
      </c>
      <c r="E771" s="102"/>
      <c r="F771" s="102" t="s">
        <v>587</v>
      </c>
      <c r="G771" s="102" t="s">
        <v>8939</v>
      </c>
      <c r="H771" s="102" t="s">
        <v>8940</v>
      </c>
      <c r="I771" s="102" t="s">
        <v>7079</v>
      </c>
      <c r="J771" s="102" t="s">
        <v>9147</v>
      </c>
      <c r="K771" s="102" t="s">
        <v>9147</v>
      </c>
      <c r="L771" s="92">
        <v>14034.9</v>
      </c>
    </row>
    <row r="772" spans="1:12" x14ac:dyDescent="0.2">
      <c r="A772" s="123"/>
      <c r="B772" s="102" t="s">
        <v>500</v>
      </c>
      <c r="C772" s="103">
        <v>45900</v>
      </c>
      <c r="D772" s="102" t="s">
        <v>2313</v>
      </c>
      <c r="E772" s="102"/>
      <c r="F772" s="102" t="s">
        <v>2314</v>
      </c>
      <c r="G772" s="102" t="s">
        <v>8939</v>
      </c>
      <c r="H772" s="102" t="s">
        <v>8940</v>
      </c>
      <c r="I772" s="102" t="s">
        <v>9371</v>
      </c>
      <c r="J772" s="102" t="s">
        <v>9372</v>
      </c>
      <c r="K772" s="102" t="s">
        <v>9372</v>
      </c>
      <c r="L772" s="92">
        <v>93.44</v>
      </c>
    </row>
    <row r="773" spans="1:12" x14ac:dyDescent="0.2">
      <c r="A773" s="123"/>
      <c r="B773" s="102" t="s">
        <v>500</v>
      </c>
      <c r="C773" s="103">
        <v>45900</v>
      </c>
      <c r="D773" s="102" t="s">
        <v>2137</v>
      </c>
      <c r="E773" s="102"/>
      <c r="F773" s="102" t="s">
        <v>2138</v>
      </c>
      <c r="G773" s="102" t="s">
        <v>8939</v>
      </c>
      <c r="H773" s="102" t="s">
        <v>8940</v>
      </c>
      <c r="I773" s="102" t="s">
        <v>9373</v>
      </c>
      <c r="J773" s="102" t="s">
        <v>9374</v>
      </c>
      <c r="K773" s="102" t="s">
        <v>9374</v>
      </c>
      <c r="L773" s="92">
        <v>11959.51</v>
      </c>
    </row>
    <row r="774" spans="1:12" x14ac:dyDescent="0.2">
      <c r="A774" s="123"/>
      <c r="B774" s="102" t="s">
        <v>500</v>
      </c>
      <c r="C774" s="103">
        <v>45900</v>
      </c>
      <c r="D774" s="102" t="s">
        <v>2102</v>
      </c>
      <c r="E774" s="102"/>
      <c r="F774" s="102" t="s">
        <v>592</v>
      </c>
      <c r="G774" s="102" t="s">
        <v>8939</v>
      </c>
      <c r="H774" s="102" t="s">
        <v>8940</v>
      </c>
      <c r="I774" s="102" t="s">
        <v>7557</v>
      </c>
      <c r="J774" s="102" t="s">
        <v>9062</v>
      </c>
      <c r="K774" s="102" t="s">
        <v>9062</v>
      </c>
      <c r="L774" s="92">
        <v>24846.26</v>
      </c>
    </row>
    <row r="775" spans="1:12" x14ac:dyDescent="0.2">
      <c r="A775" s="123"/>
      <c r="B775" s="102" t="s">
        <v>500</v>
      </c>
      <c r="C775" s="103">
        <v>45900</v>
      </c>
      <c r="D775" s="102" t="s">
        <v>2346</v>
      </c>
      <c r="E775" s="102"/>
      <c r="F775" s="102" t="s">
        <v>606</v>
      </c>
      <c r="G775" s="102" t="s">
        <v>8939</v>
      </c>
      <c r="H775" s="102" t="s">
        <v>8940</v>
      </c>
      <c r="I775" s="102" t="s">
        <v>7139</v>
      </c>
      <c r="J775" s="102" t="s">
        <v>9163</v>
      </c>
      <c r="K775" s="102" t="s">
        <v>9163</v>
      </c>
      <c r="L775" s="92">
        <v>2848.18</v>
      </c>
    </row>
    <row r="776" spans="1:12" x14ac:dyDescent="0.2">
      <c r="A776" s="123"/>
      <c r="B776" s="102" t="s">
        <v>500</v>
      </c>
      <c r="C776" s="103">
        <v>45900</v>
      </c>
      <c r="D776" s="102" t="s">
        <v>2111</v>
      </c>
      <c r="E776" s="102"/>
      <c r="F776" s="102" t="s">
        <v>1303</v>
      </c>
      <c r="G776" s="102" t="s">
        <v>8939</v>
      </c>
      <c r="H776" s="102" t="s">
        <v>8940</v>
      </c>
      <c r="I776" s="102" t="s">
        <v>7638</v>
      </c>
      <c r="J776" s="102" t="s">
        <v>9215</v>
      </c>
      <c r="K776" s="102" t="s">
        <v>9215</v>
      </c>
      <c r="L776" s="92">
        <v>157258.51999999999</v>
      </c>
    </row>
    <row r="777" spans="1:12" x14ac:dyDescent="0.2">
      <c r="A777" s="123"/>
      <c r="B777" s="102" t="s">
        <v>500</v>
      </c>
      <c r="C777" s="103">
        <v>45900</v>
      </c>
      <c r="D777" s="102" t="s">
        <v>2147</v>
      </c>
      <c r="E777" s="102"/>
      <c r="F777" s="102" t="s">
        <v>1327</v>
      </c>
      <c r="G777" s="102" t="s">
        <v>8939</v>
      </c>
      <c r="H777" s="102" t="s">
        <v>8940</v>
      </c>
      <c r="I777" s="102" t="s">
        <v>7847</v>
      </c>
      <c r="J777" s="102" t="s">
        <v>9200</v>
      </c>
      <c r="K777" s="102" t="s">
        <v>9200</v>
      </c>
      <c r="L777" s="92">
        <v>26266.22</v>
      </c>
    </row>
    <row r="778" spans="1:12" x14ac:dyDescent="0.2">
      <c r="A778" s="123"/>
      <c r="B778" s="102" t="s">
        <v>500</v>
      </c>
      <c r="C778" s="103">
        <v>45900</v>
      </c>
      <c r="D778" s="102" t="s">
        <v>2270</v>
      </c>
      <c r="E778" s="102"/>
      <c r="F778" s="102" t="s">
        <v>2271</v>
      </c>
      <c r="G778" s="102" t="s">
        <v>8939</v>
      </c>
      <c r="H778" s="102" t="s">
        <v>8940</v>
      </c>
      <c r="I778" s="102" t="s">
        <v>9375</v>
      </c>
      <c r="J778" s="102" t="s">
        <v>9376</v>
      </c>
      <c r="K778" s="102" t="s">
        <v>9376</v>
      </c>
      <c r="L778" s="92">
        <v>314.95999999999998</v>
      </c>
    </row>
    <row r="779" spans="1:12" x14ac:dyDescent="0.2">
      <c r="A779" s="123"/>
      <c r="B779" s="102" t="s">
        <v>500</v>
      </c>
      <c r="C779" s="103">
        <v>45900</v>
      </c>
      <c r="D779" s="102" t="s">
        <v>2328</v>
      </c>
      <c r="E779" s="102"/>
      <c r="F779" s="102" t="s">
        <v>1722</v>
      </c>
      <c r="G779" s="102" t="s">
        <v>8939</v>
      </c>
      <c r="H779" s="102" t="s">
        <v>8940</v>
      </c>
      <c r="I779" s="102" t="s">
        <v>9377</v>
      </c>
      <c r="J779" s="102" t="s">
        <v>9142</v>
      </c>
      <c r="K779" s="102" t="s">
        <v>9142</v>
      </c>
      <c r="L779" s="92">
        <v>10762.41</v>
      </c>
    </row>
    <row r="780" spans="1:12" x14ac:dyDescent="0.2">
      <c r="A780" s="123"/>
      <c r="B780" s="102" t="s">
        <v>500</v>
      </c>
      <c r="C780" s="103">
        <v>45900</v>
      </c>
      <c r="D780" s="102" t="s">
        <v>2083</v>
      </c>
      <c r="E780" s="102"/>
      <c r="F780" s="102" t="s">
        <v>1452</v>
      </c>
      <c r="G780" s="102" t="s">
        <v>8939</v>
      </c>
      <c r="H780" s="102" t="s">
        <v>8940</v>
      </c>
      <c r="I780" s="102" t="s">
        <v>7467</v>
      </c>
      <c r="J780" s="102" t="s">
        <v>9130</v>
      </c>
      <c r="K780" s="102" t="s">
        <v>9130</v>
      </c>
      <c r="L780" s="92">
        <v>6808.96</v>
      </c>
    </row>
    <row r="781" spans="1:12" x14ac:dyDescent="0.2">
      <c r="A781" s="123"/>
      <c r="B781" s="102" t="s">
        <v>500</v>
      </c>
      <c r="C781" s="103">
        <v>45900</v>
      </c>
      <c r="D781" s="102" t="s">
        <v>2370</v>
      </c>
      <c r="E781" s="102"/>
      <c r="F781" s="102" t="s">
        <v>1935</v>
      </c>
      <c r="G781" s="102" t="s">
        <v>8939</v>
      </c>
      <c r="H781" s="102" t="s">
        <v>8940</v>
      </c>
      <c r="I781" s="102" t="s">
        <v>7722</v>
      </c>
      <c r="J781" s="102" t="s">
        <v>9175</v>
      </c>
      <c r="K781" s="102" t="s">
        <v>9175</v>
      </c>
      <c r="L781" s="92">
        <v>2808</v>
      </c>
    </row>
    <row r="782" spans="1:12" x14ac:dyDescent="0.2">
      <c r="A782" s="123"/>
      <c r="B782" s="102" t="s">
        <v>500</v>
      </c>
      <c r="C782" s="103">
        <v>45900</v>
      </c>
      <c r="D782" s="102" t="s">
        <v>2101</v>
      </c>
      <c r="E782" s="102"/>
      <c r="F782" s="102" t="s">
        <v>592</v>
      </c>
      <c r="G782" s="102" t="s">
        <v>8939</v>
      </c>
      <c r="H782" s="102" t="s">
        <v>8940</v>
      </c>
      <c r="I782" s="102" t="s">
        <v>9378</v>
      </c>
      <c r="J782" s="102" t="s">
        <v>9062</v>
      </c>
      <c r="K782" s="102" t="s">
        <v>9062</v>
      </c>
      <c r="L782" s="92">
        <v>67.180000000000007</v>
      </c>
    </row>
    <row r="783" spans="1:12" x14ac:dyDescent="0.2">
      <c r="A783" s="123"/>
      <c r="B783" s="102" t="s">
        <v>500</v>
      </c>
      <c r="C783" s="103">
        <v>45900</v>
      </c>
      <c r="D783" s="102" t="s">
        <v>2360</v>
      </c>
      <c r="E783" s="102"/>
      <c r="F783" s="102" t="s">
        <v>2352</v>
      </c>
      <c r="G783" s="102" t="s">
        <v>8939</v>
      </c>
      <c r="H783" s="102" t="s">
        <v>8940</v>
      </c>
      <c r="I783" s="102" t="s">
        <v>9379</v>
      </c>
      <c r="J783" s="102" t="s">
        <v>9324</v>
      </c>
      <c r="K783" s="102" t="s">
        <v>9324</v>
      </c>
      <c r="L783" s="92">
        <v>3128.95</v>
      </c>
    </row>
    <row r="784" spans="1:12" x14ac:dyDescent="0.2">
      <c r="A784" s="123"/>
      <c r="B784" s="102" t="s">
        <v>500</v>
      </c>
      <c r="C784" s="103">
        <v>45900</v>
      </c>
      <c r="D784" s="102" t="s">
        <v>2178</v>
      </c>
      <c r="E784" s="102"/>
      <c r="F784" s="102" t="s">
        <v>1094</v>
      </c>
      <c r="G784" s="102" t="s">
        <v>8939</v>
      </c>
      <c r="H784" s="102" t="s">
        <v>8940</v>
      </c>
      <c r="I784" s="102" t="s">
        <v>7972</v>
      </c>
      <c r="J784" s="102" t="s">
        <v>9150</v>
      </c>
      <c r="K784" s="102" t="s">
        <v>9150</v>
      </c>
      <c r="L784" s="92">
        <v>1699.12</v>
      </c>
    </row>
    <row r="785" spans="1:12" x14ac:dyDescent="0.2">
      <c r="A785" s="123"/>
      <c r="B785" s="102" t="s">
        <v>500</v>
      </c>
      <c r="C785" s="103">
        <v>45900</v>
      </c>
      <c r="D785" s="102" t="s">
        <v>2184</v>
      </c>
      <c r="E785" s="102"/>
      <c r="F785" s="102" t="s">
        <v>2170</v>
      </c>
      <c r="G785" s="102" t="s">
        <v>8939</v>
      </c>
      <c r="H785" s="102" t="s">
        <v>8940</v>
      </c>
      <c r="I785" s="102" t="s">
        <v>9380</v>
      </c>
      <c r="J785" s="102" t="s">
        <v>9368</v>
      </c>
      <c r="K785" s="102" t="s">
        <v>9368</v>
      </c>
      <c r="L785" s="92">
        <v>1339.21</v>
      </c>
    </row>
    <row r="786" spans="1:12" x14ac:dyDescent="0.2">
      <c r="A786" s="123"/>
      <c r="B786" s="102" t="s">
        <v>500</v>
      </c>
      <c r="C786" s="103">
        <v>45900</v>
      </c>
      <c r="D786" s="102" t="s">
        <v>2129</v>
      </c>
      <c r="E786" s="102"/>
      <c r="F786" s="102" t="s">
        <v>2130</v>
      </c>
      <c r="G786" s="102" t="s">
        <v>8939</v>
      </c>
      <c r="H786" s="102" t="s">
        <v>8940</v>
      </c>
      <c r="I786" s="102" t="s">
        <v>7774</v>
      </c>
      <c r="J786" s="102" t="s">
        <v>9381</v>
      </c>
      <c r="K786" s="102" t="s">
        <v>9381</v>
      </c>
      <c r="L786" s="92">
        <v>3178.71</v>
      </c>
    </row>
    <row r="787" spans="1:12" x14ac:dyDescent="0.2">
      <c r="A787" s="123"/>
      <c r="B787" s="102" t="s">
        <v>500</v>
      </c>
      <c r="C787" s="103">
        <v>45900</v>
      </c>
      <c r="D787" s="102" t="s">
        <v>2107</v>
      </c>
      <c r="E787" s="102"/>
      <c r="F787" s="102" t="s">
        <v>592</v>
      </c>
      <c r="G787" s="102" t="s">
        <v>8939</v>
      </c>
      <c r="H787" s="102" t="s">
        <v>8940</v>
      </c>
      <c r="I787" s="102" t="s">
        <v>9382</v>
      </c>
      <c r="J787" s="102" t="s">
        <v>9062</v>
      </c>
      <c r="K787" s="102" t="s">
        <v>9062</v>
      </c>
      <c r="L787" s="92">
        <v>48009.67</v>
      </c>
    </row>
    <row r="788" spans="1:12" x14ac:dyDescent="0.2">
      <c r="A788" s="123"/>
      <c r="B788" s="102" t="s">
        <v>500</v>
      </c>
      <c r="C788" s="103">
        <v>45900</v>
      </c>
      <c r="D788" s="102" t="s">
        <v>2341</v>
      </c>
      <c r="E788" s="102"/>
      <c r="F788" s="102" t="s">
        <v>606</v>
      </c>
      <c r="G788" s="102" t="s">
        <v>8939</v>
      </c>
      <c r="H788" s="102" t="s">
        <v>8940</v>
      </c>
      <c r="I788" s="102" t="s">
        <v>7083</v>
      </c>
      <c r="J788" s="102" t="s">
        <v>9163</v>
      </c>
      <c r="K788" s="102" t="s">
        <v>9163</v>
      </c>
      <c r="L788" s="92">
        <v>101.95</v>
      </c>
    </row>
    <row r="789" spans="1:12" x14ac:dyDescent="0.2">
      <c r="A789" s="123"/>
      <c r="B789" s="102" t="s">
        <v>500</v>
      </c>
      <c r="C789" s="103">
        <v>45900</v>
      </c>
      <c r="D789" s="102" t="s">
        <v>2181</v>
      </c>
      <c r="E789" s="102"/>
      <c r="F789" s="102" t="s">
        <v>587</v>
      </c>
      <c r="G789" s="102" t="s">
        <v>8939</v>
      </c>
      <c r="H789" s="102" t="s">
        <v>8940</v>
      </c>
      <c r="I789" s="102" t="s">
        <v>7976</v>
      </c>
      <c r="J789" s="102" t="s">
        <v>9147</v>
      </c>
      <c r="K789" s="102" t="s">
        <v>9147</v>
      </c>
      <c r="L789" s="92">
        <v>58.74</v>
      </c>
    </row>
    <row r="790" spans="1:12" x14ac:dyDescent="0.2">
      <c r="A790" s="123"/>
      <c r="B790" s="102" t="s">
        <v>500</v>
      </c>
      <c r="C790" s="103">
        <v>45900</v>
      </c>
      <c r="D790" s="102" t="s">
        <v>2417</v>
      </c>
      <c r="E790" s="102"/>
      <c r="F790" s="102" t="s">
        <v>2418</v>
      </c>
      <c r="G790" s="102" t="s">
        <v>8939</v>
      </c>
      <c r="H790" s="102" t="s">
        <v>8940</v>
      </c>
      <c r="I790" s="102" t="s">
        <v>9383</v>
      </c>
      <c r="J790" s="102" t="s">
        <v>9384</v>
      </c>
      <c r="K790" s="102" t="s">
        <v>9384</v>
      </c>
      <c r="L790" s="92">
        <v>166.1</v>
      </c>
    </row>
    <row r="791" spans="1:12" x14ac:dyDescent="0.2">
      <c r="A791" s="123"/>
      <c r="B791" s="102" t="s">
        <v>500</v>
      </c>
      <c r="C791" s="103">
        <v>45900</v>
      </c>
      <c r="D791" s="102" t="s">
        <v>2028</v>
      </c>
      <c r="E791" s="102"/>
      <c r="F791" s="102" t="s">
        <v>1311</v>
      </c>
      <c r="G791" s="102" t="s">
        <v>8939</v>
      </c>
      <c r="H791" s="102" t="s">
        <v>8940</v>
      </c>
      <c r="I791" s="102" t="s">
        <v>7008</v>
      </c>
      <c r="J791" s="102" t="s">
        <v>9254</v>
      </c>
      <c r="K791" s="102" t="s">
        <v>9254</v>
      </c>
      <c r="L791" s="92">
        <v>15447.4</v>
      </c>
    </row>
    <row r="792" spans="1:12" x14ac:dyDescent="0.2">
      <c r="A792" s="123"/>
      <c r="B792" s="102" t="s">
        <v>500</v>
      </c>
      <c r="C792" s="103">
        <v>45900</v>
      </c>
      <c r="D792" s="102" t="s">
        <v>2278</v>
      </c>
      <c r="E792" s="102"/>
      <c r="F792" s="102" t="s">
        <v>2279</v>
      </c>
      <c r="G792" s="102" t="s">
        <v>8939</v>
      </c>
      <c r="H792" s="102" t="s">
        <v>8940</v>
      </c>
      <c r="I792" s="102" t="s">
        <v>9385</v>
      </c>
      <c r="J792" s="102" t="s">
        <v>9386</v>
      </c>
      <c r="K792" s="102" t="s">
        <v>9386</v>
      </c>
      <c r="L792" s="92">
        <v>5711.34</v>
      </c>
    </row>
    <row r="793" spans="1:12" x14ac:dyDescent="0.2">
      <c r="A793" s="123"/>
      <c r="B793" s="102" t="s">
        <v>500</v>
      </c>
      <c r="C793" s="103">
        <v>45900</v>
      </c>
      <c r="D793" s="102" t="s">
        <v>2029</v>
      </c>
      <c r="E793" s="102"/>
      <c r="F793" s="102" t="s">
        <v>587</v>
      </c>
      <c r="G793" s="102" t="s">
        <v>8939</v>
      </c>
      <c r="H793" s="102" t="s">
        <v>8940</v>
      </c>
      <c r="I793" s="102" t="s">
        <v>7010</v>
      </c>
      <c r="J793" s="102" t="s">
        <v>9147</v>
      </c>
      <c r="K793" s="102" t="s">
        <v>9147</v>
      </c>
      <c r="L793" s="92">
        <v>1430.85</v>
      </c>
    </row>
    <row r="794" spans="1:12" x14ac:dyDescent="0.2">
      <c r="A794" s="123"/>
      <c r="B794" s="102" t="s">
        <v>500</v>
      </c>
      <c r="C794" s="103">
        <v>45900</v>
      </c>
      <c r="D794" s="102" t="s">
        <v>2040</v>
      </c>
      <c r="E794" s="102"/>
      <c r="F794" s="102" t="s">
        <v>587</v>
      </c>
      <c r="G794" s="102" t="s">
        <v>8939</v>
      </c>
      <c r="H794" s="102" t="s">
        <v>8940</v>
      </c>
      <c r="I794" s="102" t="s">
        <v>7209</v>
      </c>
      <c r="J794" s="102" t="s">
        <v>9147</v>
      </c>
      <c r="K794" s="102" t="s">
        <v>9147</v>
      </c>
      <c r="L794" s="92">
        <v>3187.79</v>
      </c>
    </row>
    <row r="795" spans="1:12" x14ac:dyDescent="0.2">
      <c r="A795" s="123"/>
      <c r="B795" s="102" t="s">
        <v>500</v>
      </c>
      <c r="C795" s="103">
        <v>45900</v>
      </c>
      <c r="D795" s="102" t="s">
        <v>2287</v>
      </c>
      <c r="E795" s="102"/>
      <c r="F795" s="102" t="s">
        <v>2288</v>
      </c>
      <c r="G795" s="102" t="s">
        <v>8939</v>
      </c>
      <c r="H795" s="102" t="s">
        <v>8940</v>
      </c>
      <c r="I795" s="102" t="s">
        <v>9387</v>
      </c>
      <c r="J795" s="102" t="s">
        <v>9388</v>
      </c>
      <c r="K795" s="102" t="s">
        <v>9388</v>
      </c>
      <c r="L795" s="92">
        <v>6474.3</v>
      </c>
    </row>
    <row r="796" spans="1:12" x14ac:dyDescent="0.2">
      <c r="A796" s="123"/>
      <c r="B796" s="102" t="s">
        <v>500</v>
      </c>
      <c r="C796" s="103">
        <v>45900</v>
      </c>
      <c r="D796" s="102" t="s">
        <v>2154</v>
      </c>
      <c r="E796" s="102"/>
      <c r="F796" s="102" t="s">
        <v>596</v>
      </c>
      <c r="G796" s="102" t="s">
        <v>8939</v>
      </c>
      <c r="H796" s="102" t="s">
        <v>8940</v>
      </c>
      <c r="I796" s="102" t="s">
        <v>7861</v>
      </c>
      <c r="J796" s="102" t="s">
        <v>9217</v>
      </c>
      <c r="K796" s="102" t="s">
        <v>9217</v>
      </c>
      <c r="L796" s="92">
        <v>5357.08</v>
      </c>
    </row>
    <row r="797" spans="1:12" x14ac:dyDescent="0.2">
      <c r="A797" s="123"/>
      <c r="B797" s="102" t="s">
        <v>500</v>
      </c>
      <c r="C797" s="103">
        <v>45900</v>
      </c>
      <c r="D797" s="102" t="s">
        <v>2071</v>
      </c>
      <c r="E797" s="102"/>
      <c r="F797" s="102" t="s">
        <v>587</v>
      </c>
      <c r="G797" s="102" t="s">
        <v>8939</v>
      </c>
      <c r="H797" s="102" t="s">
        <v>8940</v>
      </c>
      <c r="I797" s="102" t="s">
        <v>7350</v>
      </c>
      <c r="J797" s="102" t="s">
        <v>9147</v>
      </c>
      <c r="K797" s="102" t="s">
        <v>9147</v>
      </c>
      <c r="L797" s="92">
        <v>114.9</v>
      </c>
    </row>
    <row r="798" spans="1:12" x14ac:dyDescent="0.2">
      <c r="A798" s="123"/>
      <c r="B798" s="102" t="s">
        <v>500</v>
      </c>
      <c r="C798" s="103">
        <v>45900</v>
      </c>
      <c r="D798" s="102" t="s">
        <v>2297</v>
      </c>
      <c r="E798" s="102"/>
      <c r="F798" s="102" t="s">
        <v>1834</v>
      </c>
      <c r="G798" s="102" t="s">
        <v>8939</v>
      </c>
      <c r="H798" s="102" t="s">
        <v>8940</v>
      </c>
      <c r="I798" s="102" t="s">
        <v>9389</v>
      </c>
      <c r="J798" s="102" t="s">
        <v>9232</v>
      </c>
      <c r="K798" s="102" t="s">
        <v>9232</v>
      </c>
      <c r="L798" s="92">
        <v>367.06</v>
      </c>
    </row>
    <row r="799" spans="1:12" x14ac:dyDescent="0.2">
      <c r="A799" s="123"/>
      <c r="B799" s="102" t="s">
        <v>500</v>
      </c>
      <c r="C799" s="103">
        <v>45900</v>
      </c>
      <c r="D799" s="102" t="s">
        <v>2115</v>
      </c>
      <c r="E799" s="102"/>
      <c r="F799" s="102" t="s">
        <v>587</v>
      </c>
      <c r="G799" s="102" t="s">
        <v>8939</v>
      </c>
      <c r="H799" s="102" t="s">
        <v>8940</v>
      </c>
      <c r="I799" s="102" t="s">
        <v>7715</v>
      </c>
      <c r="J799" s="102" t="s">
        <v>9147</v>
      </c>
      <c r="K799" s="102" t="s">
        <v>9147</v>
      </c>
      <c r="L799" s="92">
        <v>1649.39</v>
      </c>
    </row>
    <row r="800" spans="1:12" x14ac:dyDescent="0.2">
      <c r="A800" s="123"/>
      <c r="B800" s="102" t="s">
        <v>500</v>
      </c>
      <c r="C800" s="103">
        <v>45900</v>
      </c>
      <c r="D800" s="102" t="s">
        <v>2114</v>
      </c>
      <c r="E800" s="102"/>
      <c r="F800" s="102" t="s">
        <v>587</v>
      </c>
      <c r="G800" s="102" t="s">
        <v>8939</v>
      </c>
      <c r="H800" s="102" t="s">
        <v>8940</v>
      </c>
      <c r="I800" s="102" t="s">
        <v>7711</v>
      </c>
      <c r="J800" s="102" t="s">
        <v>9147</v>
      </c>
      <c r="K800" s="102" t="s">
        <v>9147</v>
      </c>
      <c r="L800" s="92">
        <v>1132.7</v>
      </c>
    </row>
    <row r="801" spans="1:12" x14ac:dyDescent="0.2">
      <c r="A801" s="123"/>
      <c r="B801" s="102" t="s">
        <v>500</v>
      </c>
      <c r="C801" s="103">
        <v>45900</v>
      </c>
      <c r="D801" s="102" t="s">
        <v>2272</v>
      </c>
      <c r="E801" s="102"/>
      <c r="F801" s="102" t="s">
        <v>2273</v>
      </c>
      <c r="G801" s="102" t="s">
        <v>8939</v>
      </c>
      <c r="H801" s="102" t="s">
        <v>8940</v>
      </c>
      <c r="I801" s="102" t="s">
        <v>9390</v>
      </c>
      <c r="J801" s="102" t="s">
        <v>9391</v>
      </c>
      <c r="K801" s="102" t="s">
        <v>9391</v>
      </c>
      <c r="L801" s="92">
        <v>76.08</v>
      </c>
    </row>
    <row r="802" spans="1:12" x14ac:dyDescent="0.2">
      <c r="A802" s="123"/>
      <c r="B802" s="102" t="s">
        <v>500</v>
      </c>
      <c r="C802" s="103">
        <v>45900</v>
      </c>
      <c r="D802" s="102" t="s">
        <v>2362</v>
      </c>
      <c r="E802" s="102"/>
      <c r="F802" s="102" t="s">
        <v>2352</v>
      </c>
      <c r="G802" s="102" t="s">
        <v>8939</v>
      </c>
      <c r="H802" s="102" t="s">
        <v>8940</v>
      </c>
      <c r="I802" s="102" t="s">
        <v>9392</v>
      </c>
      <c r="J802" s="102" t="s">
        <v>9324</v>
      </c>
      <c r="K802" s="102" t="s">
        <v>9324</v>
      </c>
      <c r="L802" s="92">
        <v>1282.8</v>
      </c>
    </row>
    <row r="803" spans="1:12" x14ac:dyDescent="0.2">
      <c r="A803" s="123"/>
      <c r="B803" s="102" t="s">
        <v>500</v>
      </c>
      <c r="C803" s="103">
        <v>45900</v>
      </c>
      <c r="D803" s="102" t="s">
        <v>2061</v>
      </c>
      <c r="E803" s="102"/>
      <c r="F803" s="102" t="s">
        <v>587</v>
      </c>
      <c r="G803" s="102" t="s">
        <v>8939</v>
      </c>
      <c r="H803" s="102" t="s">
        <v>8940</v>
      </c>
      <c r="I803" s="102" t="s">
        <v>7306</v>
      </c>
      <c r="J803" s="102" t="s">
        <v>9147</v>
      </c>
      <c r="K803" s="102" t="s">
        <v>9147</v>
      </c>
      <c r="L803" s="92">
        <v>257.38</v>
      </c>
    </row>
    <row r="804" spans="1:12" x14ac:dyDescent="0.2">
      <c r="A804" s="123"/>
      <c r="B804" s="102" t="s">
        <v>500</v>
      </c>
      <c r="C804" s="103">
        <v>45900</v>
      </c>
      <c r="D804" s="102" t="s">
        <v>2078</v>
      </c>
      <c r="E804" s="102"/>
      <c r="F804" s="102" t="s">
        <v>1452</v>
      </c>
      <c r="G804" s="102" t="s">
        <v>8939</v>
      </c>
      <c r="H804" s="102" t="s">
        <v>8940</v>
      </c>
      <c r="I804" s="102" t="s">
        <v>7452</v>
      </c>
      <c r="J804" s="102" t="s">
        <v>9130</v>
      </c>
      <c r="K804" s="102" t="s">
        <v>9130</v>
      </c>
      <c r="L804" s="92">
        <v>36723.9</v>
      </c>
    </row>
    <row r="805" spans="1:12" x14ac:dyDescent="0.2">
      <c r="A805" s="123"/>
      <c r="B805" s="102" t="s">
        <v>500</v>
      </c>
      <c r="C805" s="103">
        <v>45900</v>
      </c>
      <c r="D805" s="102" t="s">
        <v>2203</v>
      </c>
      <c r="E805" s="102"/>
      <c r="F805" s="102" t="s">
        <v>1642</v>
      </c>
      <c r="G805" s="102" t="s">
        <v>8939</v>
      </c>
      <c r="H805" s="102" t="s">
        <v>8940</v>
      </c>
      <c r="I805" s="102" t="s">
        <v>9393</v>
      </c>
      <c r="J805" s="102" t="s">
        <v>9304</v>
      </c>
      <c r="K805" s="102" t="s">
        <v>9304</v>
      </c>
      <c r="L805" s="92">
        <v>669.75</v>
      </c>
    </row>
    <row r="806" spans="1:12" x14ac:dyDescent="0.2">
      <c r="A806" s="123"/>
      <c r="B806" s="102" t="s">
        <v>500</v>
      </c>
      <c r="C806" s="103">
        <v>45900</v>
      </c>
      <c r="D806" s="102" t="s">
        <v>2345</v>
      </c>
      <c r="E806" s="102"/>
      <c r="F806" s="102" t="s">
        <v>606</v>
      </c>
      <c r="G806" s="102" t="s">
        <v>8939</v>
      </c>
      <c r="H806" s="102" t="s">
        <v>8940</v>
      </c>
      <c r="I806" s="102" t="s">
        <v>7124</v>
      </c>
      <c r="J806" s="102" t="s">
        <v>9163</v>
      </c>
      <c r="K806" s="102" t="s">
        <v>9163</v>
      </c>
      <c r="L806" s="92">
        <v>5039.17</v>
      </c>
    </row>
    <row r="807" spans="1:12" x14ac:dyDescent="0.2">
      <c r="A807" s="123"/>
      <c r="B807" s="102" t="s">
        <v>500</v>
      </c>
      <c r="C807" s="103">
        <v>45900</v>
      </c>
      <c r="D807" s="102" t="s">
        <v>2224</v>
      </c>
      <c r="E807" s="102"/>
      <c r="F807" s="102" t="s">
        <v>2225</v>
      </c>
      <c r="G807" s="102" t="s">
        <v>8939</v>
      </c>
      <c r="H807" s="102" t="s">
        <v>8940</v>
      </c>
      <c r="I807" s="102" t="s">
        <v>9394</v>
      </c>
      <c r="J807" s="102" t="s">
        <v>9395</v>
      </c>
      <c r="K807" s="102" t="s">
        <v>9395</v>
      </c>
      <c r="L807" s="92">
        <v>405.54</v>
      </c>
    </row>
    <row r="808" spans="1:12" x14ac:dyDescent="0.2">
      <c r="A808" s="123"/>
      <c r="B808" s="102" t="s">
        <v>500</v>
      </c>
      <c r="C808" s="103">
        <v>45900</v>
      </c>
      <c r="D808" s="102" t="s">
        <v>2144</v>
      </c>
      <c r="E808" s="102"/>
      <c r="F808" s="102" t="s">
        <v>1697</v>
      </c>
      <c r="G808" s="102" t="s">
        <v>8939</v>
      </c>
      <c r="H808" s="102" t="s">
        <v>8940</v>
      </c>
      <c r="I808" s="102" t="s">
        <v>7822</v>
      </c>
      <c r="J808" s="102" t="s">
        <v>9168</v>
      </c>
      <c r="K808" s="102" t="s">
        <v>9168</v>
      </c>
      <c r="L808" s="92">
        <v>1598.2</v>
      </c>
    </row>
    <row r="809" spans="1:12" x14ac:dyDescent="0.2">
      <c r="A809" s="123"/>
      <c r="B809" s="102" t="s">
        <v>500</v>
      </c>
      <c r="C809" s="103">
        <v>45900</v>
      </c>
      <c r="D809" s="102" t="s">
        <v>2407</v>
      </c>
      <c r="E809" s="102"/>
      <c r="F809" s="102" t="s">
        <v>1946</v>
      </c>
      <c r="G809" s="102" t="s">
        <v>8939</v>
      </c>
      <c r="H809" s="102" t="s">
        <v>8940</v>
      </c>
      <c r="I809" s="102" t="s">
        <v>9396</v>
      </c>
      <c r="J809" s="102" t="s">
        <v>9169</v>
      </c>
      <c r="K809" s="102" t="s">
        <v>9169</v>
      </c>
      <c r="L809" s="92">
        <v>8003.11</v>
      </c>
    </row>
    <row r="810" spans="1:12" x14ac:dyDescent="0.2">
      <c r="A810" s="123"/>
      <c r="B810" s="102" t="s">
        <v>500</v>
      </c>
      <c r="C810" s="103">
        <v>45900</v>
      </c>
      <c r="D810" s="102" t="s">
        <v>2295</v>
      </c>
      <c r="E810" s="102"/>
      <c r="F810" s="102" t="s">
        <v>2296</v>
      </c>
      <c r="G810" s="102" t="s">
        <v>8939</v>
      </c>
      <c r="H810" s="102" t="s">
        <v>8940</v>
      </c>
      <c r="I810" s="102" t="s">
        <v>9397</v>
      </c>
      <c r="J810" s="102" t="s">
        <v>9398</v>
      </c>
      <c r="K810" s="102" t="s">
        <v>9398</v>
      </c>
      <c r="L810" s="92">
        <v>6646.87</v>
      </c>
    </row>
    <row r="811" spans="1:12" x14ac:dyDescent="0.2">
      <c r="A811" s="123"/>
      <c r="B811" s="102" t="s">
        <v>500</v>
      </c>
      <c r="C811" s="103">
        <v>45900</v>
      </c>
      <c r="D811" s="102" t="s">
        <v>2207</v>
      </c>
      <c r="E811" s="102"/>
      <c r="F811" s="102" t="s">
        <v>1330</v>
      </c>
      <c r="G811" s="102" t="s">
        <v>8939</v>
      </c>
      <c r="H811" s="102" t="s">
        <v>8940</v>
      </c>
      <c r="I811" s="102" t="s">
        <v>9399</v>
      </c>
      <c r="J811" s="102" t="s">
        <v>9249</v>
      </c>
      <c r="K811" s="102" t="s">
        <v>9249</v>
      </c>
      <c r="L811" s="92">
        <v>77.34</v>
      </c>
    </row>
    <row r="812" spans="1:12" x14ac:dyDescent="0.2">
      <c r="A812" s="123"/>
      <c r="B812" s="102" t="s">
        <v>500</v>
      </c>
      <c r="C812" s="103">
        <v>45900</v>
      </c>
      <c r="D812" s="102" t="s">
        <v>2239</v>
      </c>
      <c r="E812" s="102"/>
      <c r="F812" s="102" t="s">
        <v>2240</v>
      </c>
      <c r="G812" s="102" t="s">
        <v>8939</v>
      </c>
      <c r="H812" s="102" t="s">
        <v>8940</v>
      </c>
      <c r="I812" s="102" t="s">
        <v>9400</v>
      </c>
      <c r="J812" s="102" t="s">
        <v>9319</v>
      </c>
      <c r="K812" s="102" t="s">
        <v>9319</v>
      </c>
      <c r="L812" s="92">
        <v>3777.12</v>
      </c>
    </row>
    <row r="813" spans="1:12" x14ac:dyDescent="0.2">
      <c r="A813" s="123"/>
      <c r="B813" s="102" t="s">
        <v>500</v>
      </c>
      <c r="C813" s="103">
        <v>45900</v>
      </c>
      <c r="D813" s="102" t="s">
        <v>2046</v>
      </c>
      <c r="E813" s="102"/>
      <c r="F813" s="102" t="s">
        <v>579</v>
      </c>
      <c r="G813" s="102" t="s">
        <v>8939</v>
      </c>
      <c r="H813" s="102" t="s">
        <v>8940</v>
      </c>
      <c r="I813" s="102" t="s">
        <v>7240</v>
      </c>
      <c r="J813" s="102" t="s">
        <v>9185</v>
      </c>
      <c r="K813" s="102" t="s">
        <v>9185</v>
      </c>
      <c r="L813" s="92">
        <v>5364</v>
      </c>
    </row>
    <row r="814" spans="1:12" x14ac:dyDescent="0.2">
      <c r="A814" s="123"/>
      <c r="B814" s="102" t="s">
        <v>500</v>
      </c>
      <c r="C814" s="103">
        <v>45900</v>
      </c>
      <c r="D814" s="102" t="s">
        <v>2059</v>
      </c>
      <c r="E814" s="102"/>
      <c r="F814" s="102" t="s">
        <v>2060</v>
      </c>
      <c r="G814" s="102" t="s">
        <v>8939</v>
      </c>
      <c r="H814" s="102" t="s">
        <v>8940</v>
      </c>
      <c r="I814" s="102" t="s">
        <v>7299</v>
      </c>
      <c r="J814" s="102" t="s">
        <v>9401</v>
      </c>
      <c r="K814" s="102" t="s">
        <v>9401</v>
      </c>
      <c r="L814" s="92">
        <v>5738.63</v>
      </c>
    </row>
    <row r="815" spans="1:12" x14ac:dyDescent="0.2">
      <c r="A815" s="123"/>
      <c r="B815" s="102" t="s">
        <v>500</v>
      </c>
      <c r="C815" s="103">
        <v>45900</v>
      </c>
      <c r="D815" s="102" t="s">
        <v>2162</v>
      </c>
      <c r="E815" s="102"/>
      <c r="F815" s="102" t="s">
        <v>587</v>
      </c>
      <c r="G815" s="102" t="s">
        <v>8939</v>
      </c>
      <c r="H815" s="102" t="s">
        <v>8940</v>
      </c>
      <c r="I815" s="102" t="s">
        <v>7911</v>
      </c>
      <c r="J815" s="102" t="s">
        <v>9147</v>
      </c>
      <c r="K815" s="102" t="s">
        <v>9147</v>
      </c>
      <c r="L815" s="92">
        <v>1150.77</v>
      </c>
    </row>
    <row r="816" spans="1:12" x14ac:dyDescent="0.2">
      <c r="A816" s="123"/>
      <c r="B816" s="102" t="s">
        <v>500</v>
      </c>
      <c r="C816" s="103">
        <v>45900</v>
      </c>
      <c r="D816" s="102" t="s">
        <v>2191</v>
      </c>
      <c r="E816" s="102"/>
      <c r="F816" s="102" t="s">
        <v>596</v>
      </c>
      <c r="G816" s="102" t="s">
        <v>8939</v>
      </c>
      <c r="H816" s="102" t="s">
        <v>8940</v>
      </c>
      <c r="I816" s="102" t="s">
        <v>7988</v>
      </c>
      <c r="J816" s="102" t="s">
        <v>9217</v>
      </c>
      <c r="K816" s="102" t="s">
        <v>9217</v>
      </c>
      <c r="L816" s="92">
        <v>31055.1</v>
      </c>
    </row>
    <row r="817" spans="1:12" x14ac:dyDescent="0.2">
      <c r="A817" s="123"/>
      <c r="B817" s="102" t="s">
        <v>500</v>
      </c>
      <c r="C817" s="103">
        <v>45900</v>
      </c>
      <c r="D817" s="102" t="s">
        <v>2192</v>
      </c>
      <c r="E817" s="102"/>
      <c r="F817" s="102" t="s">
        <v>1839</v>
      </c>
      <c r="G817" s="102" t="s">
        <v>8939</v>
      </c>
      <c r="H817" s="102" t="s">
        <v>8940</v>
      </c>
      <c r="I817" s="102" t="s">
        <v>9402</v>
      </c>
      <c r="J817" s="102" t="s">
        <v>9311</v>
      </c>
      <c r="K817" s="102" t="s">
        <v>9311</v>
      </c>
      <c r="L817" s="92">
        <v>2482.3200000000002</v>
      </c>
    </row>
    <row r="818" spans="1:12" x14ac:dyDescent="0.2">
      <c r="A818" s="123"/>
      <c r="B818" s="102" t="s">
        <v>500</v>
      </c>
      <c r="C818" s="103">
        <v>45900</v>
      </c>
      <c r="D818" s="102" t="s">
        <v>2136</v>
      </c>
      <c r="E818" s="102"/>
      <c r="F818" s="102" t="s">
        <v>587</v>
      </c>
      <c r="G818" s="102" t="s">
        <v>8939</v>
      </c>
      <c r="H818" s="102" t="s">
        <v>8940</v>
      </c>
      <c r="I818" s="102" t="s">
        <v>7795</v>
      </c>
      <c r="J818" s="102" t="s">
        <v>9147</v>
      </c>
      <c r="K818" s="102" t="s">
        <v>9147</v>
      </c>
      <c r="L818" s="92">
        <v>11044.39</v>
      </c>
    </row>
    <row r="819" spans="1:12" x14ac:dyDescent="0.2">
      <c r="A819" s="123"/>
      <c r="B819" s="102" t="s">
        <v>500</v>
      </c>
      <c r="C819" s="103">
        <v>45900</v>
      </c>
      <c r="D819" s="102" t="s">
        <v>2377</v>
      </c>
      <c r="E819" s="102"/>
      <c r="F819" s="102" t="s">
        <v>1955</v>
      </c>
      <c r="G819" s="102" t="s">
        <v>8939</v>
      </c>
      <c r="H819" s="102" t="s">
        <v>8940</v>
      </c>
      <c r="I819" s="102" t="s">
        <v>7839</v>
      </c>
      <c r="J819" s="102" t="s">
        <v>9167</v>
      </c>
      <c r="K819" s="102" t="s">
        <v>9167</v>
      </c>
      <c r="L819" s="92">
        <v>534.16999999999996</v>
      </c>
    </row>
    <row r="820" spans="1:12" x14ac:dyDescent="0.2">
      <c r="A820" s="123"/>
      <c r="B820" s="102" t="s">
        <v>500</v>
      </c>
      <c r="C820" s="103">
        <v>45900</v>
      </c>
      <c r="D820" s="102" t="s">
        <v>2414</v>
      </c>
      <c r="E820" s="102"/>
      <c r="F820" s="102" t="s">
        <v>1910</v>
      </c>
      <c r="G820" s="102" t="s">
        <v>8939</v>
      </c>
      <c r="H820" s="102" t="s">
        <v>8940</v>
      </c>
      <c r="I820" s="102" t="s">
        <v>9403</v>
      </c>
      <c r="J820" s="102" t="s">
        <v>9275</v>
      </c>
      <c r="K820" s="102" t="s">
        <v>9275</v>
      </c>
      <c r="L820" s="92">
        <v>329.85</v>
      </c>
    </row>
    <row r="821" spans="1:12" x14ac:dyDescent="0.2">
      <c r="A821" s="123"/>
      <c r="B821" s="102" t="s">
        <v>500</v>
      </c>
      <c r="C821" s="103">
        <v>45900</v>
      </c>
      <c r="D821" s="102" t="s">
        <v>2126</v>
      </c>
      <c r="E821" s="102"/>
      <c r="F821" s="102" t="s">
        <v>1584</v>
      </c>
      <c r="G821" s="102" t="s">
        <v>8939</v>
      </c>
      <c r="H821" s="102" t="s">
        <v>8940</v>
      </c>
      <c r="I821" s="102" t="s">
        <v>7768</v>
      </c>
      <c r="J821" s="102" t="s">
        <v>9154</v>
      </c>
      <c r="K821" s="102" t="s">
        <v>9154</v>
      </c>
      <c r="L821" s="92">
        <v>414.79</v>
      </c>
    </row>
    <row r="822" spans="1:12" x14ac:dyDescent="0.2">
      <c r="A822" s="123"/>
      <c r="B822" s="102" t="s">
        <v>500</v>
      </c>
      <c r="C822" s="103">
        <v>45900</v>
      </c>
      <c r="D822" s="102" t="s">
        <v>2052</v>
      </c>
      <c r="E822" s="102"/>
      <c r="F822" s="102" t="s">
        <v>587</v>
      </c>
      <c r="G822" s="102" t="s">
        <v>8939</v>
      </c>
      <c r="H822" s="102" t="s">
        <v>8940</v>
      </c>
      <c r="I822" s="102" t="s">
        <v>9404</v>
      </c>
      <c r="J822" s="102" t="s">
        <v>9147</v>
      </c>
      <c r="K822" s="102" t="s">
        <v>9147</v>
      </c>
      <c r="L822" s="92">
        <v>70.97</v>
      </c>
    </row>
    <row r="823" spans="1:12" x14ac:dyDescent="0.2">
      <c r="A823" s="123"/>
      <c r="B823" s="102" t="s">
        <v>500</v>
      </c>
      <c r="C823" s="103">
        <v>45900</v>
      </c>
      <c r="D823" s="102" t="s">
        <v>2122</v>
      </c>
      <c r="E823" s="102"/>
      <c r="F823" s="102" t="s">
        <v>587</v>
      </c>
      <c r="G823" s="102" t="s">
        <v>8939</v>
      </c>
      <c r="H823" s="102" t="s">
        <v>8940</v>
      </c>
      <c r="I823" s="102" t="s">
        <v>9405</v>
      </c>
      <c r="J823" s="102" t="s">
        <v>9147</v>
      </c>
      <c r="K823" s="102" t="s">
        <v>9147</v>
      </c>
      <c r="L823" s="92">
        <v>259.63</v>
      </c>
    </row>
    <row r="824" spans="1:12" x14ac:dyDescent="0.2">
      <c r="A824" s="123"/>
      <c r="B824" s="102" t="s">
        <v>500</v>
      </c>
      <c r="C824" s="103">
        <v>45900</v>
      </c>
      <c r="D824" s="102" t="s">
        <v>2172</v>
      </c>
      <c r="E824" s="102"/>
      <c r="F824" s="102" t="s">
        <v>583</v>
      </c>
      <c r="G824" s="102" t="s">
        <v>8939</v>
      </c>
      <c r="H824" s="102" t="s">
        <v>8940</v>
      </c>
      <c r="I824" s="102" t="s">
        <v>7957</v>
      </c>
      <c r="J824" s="102" t="s">
        <v>9131</v>
      </c>
      <c r="K824" s="102" t="s">
        <v>9131</v>
      </c>
      <c r="L824" s="92">
        <v>506.08</v>
      </c>
    </row>
    <row r="825" spans="1:12" x14ac:dyDescent="0.2">
      <c r="A825" s="123"/>
      <c r="B825" s="102" t="s">
        <v>500</v>
      </c>
      <c r="C825" s="103">
        <v>45900</v>
      </c>
      <c r="D825" s="102" t="s">
        <v>2043</v>
      </c>
      <c r="E825" s="102"/>
      <c r="F825" s="102" t="s">
        <v>587</v>
      </c>
      <c r="G825" s="102" t="s">
        <v>8939</v>
      </c>
      <c r="H825" s="102" t="s">
        <v>8940</v>
      </c>
      <c r="I825" s="102" t="s">
        <v>7236</v>
      </c>
      <c r="J825" s="102" t="s">
        <v>9147</v>
      </c>
      <c r="K825" s="102" t="s">
        <v>9147</v>
      </c>
      <c r="L825" s="92">
        <v>4597.26</v>
      </c>
    </row>
    <row r="826" spans="1:12" x14ac:dyDescent="0.2">
      <c r="A826" s="123"/>
      <c r="B826" s="102" t="s">
        <v>500</v>
      </c>
      <c r="C826" s="103">
        <v>45900</v>
      </c>
      <c r="D826" s="102" t="s">
        <v>2366</v>
      </c>
      <c r="E826" s="102"/>
      <c r="F826" s="102" t="s">
        <v>1920</v>
      </c>
      <c r="G826" s="102" t="s">
        <v>8939</v>
      </c>
      <c r="H826" s="102" t="s">
        <v>8940</v>
      </c>
      <c r="I826" s="102" t="s">
        <v>7488</v>
      </c>
      <c r="J826" s="102" t="s">
        <v>9239</v>
      </c>
      <c r="K826" s="102" t="s">
        <v>9239</v>
      </c>
      <c r="L826" s="92">
        <v>731.79</v>
      </c>
    </row>
    <row r="827" spans="1:12" x14ac:dyDescent="0.2">
      <c r="A827" s="123"/>
      <c r="B827" s="102" t="s">
        <v>500</v>
      </c>
      <c r="C827" s="103">
        <v>45900</v>
      </c>
      <c r="D827" s="102" t="s">
        <v>2357</v>
      </c>
      <c r="E827" s="102"/>
      <c r="F827" s="102" t="s">
        <v>2352</v>
      </c>
      <c r="G827" s="102" t="s">
        <v>8939</v>
      </c>
      <c r="H827" s="102" t="s">
        <v>8940</v>
      </c>
      <c r="I827" s="102" t="s">
        <v>9406</v>
      </c>
      <c r="J827" s="102" t="s">
        <v>9324</v>
      </c>
      <c r="K827" s="102" t="s">
        <v>9324</v>
      </c>
      <c r="L827" s="92">
        <v>4181.04</v>
      </c>
    </row>
    <row r="828" spans="1:12" x14ac:dyDescent="0.2">
      <c r="A828" s="123"/>
      <c r="B828" s="102" t="s">
        <v>500</v>
      </c>
      <c r="C828" s="103">
        <v>45900</v>
      </c>
      <c r="D828" s="102" t="s">
        <v>2212</v>
      </c>
      <c r="E828" s="102"/>
      <c r="F828" s="102" t="s">
        <v>2213</v>
      </c>
      <c r="G828" s="102" t="s">
        <v>8939</v>
      </c>
      <c r="H828" s="102" t="s">
        <v>8940</v>
      </c>
      <c r="I828" s="102" t="s">
        <v>9407</v>
      </c>
      <c r="J828" s="102" t="s">
        <v>9408</v>
      </c>
      <c r="K828" s="102" t="s">
        <v>9408</v>
      </c>
      <c r="L828" s="92">
        <v>4876.0200000000004</v>
      </c>
    </row>
    <row r="829" spans="1:12" x14ac:dyDescent="0.2">
      <c r="A829" s="123"/>
      <c r="B829" s="102" t="s">
        <v>500</v>
      </c>
      <c r="C829" s="103">
        <v>45900</v>
      </c>
      <c r="D829" s="102" t="s">
        <v>2229</v>
      </c>
      <c r="E829" s="102"/>
      <c r="F829" s="102" t="s">
        <v>2227</v>
      </c>
      <c r="G829" s="102" t="s">
        <v>8939</v>
      </c>
      <c r="H829" s="102" t="s">
        <v>8940</v>
      </c>
      <c r="I829" s="102" t="s">
        <v>8007</v>
      </c>
      <c r="J829" s="102" t="s">
        <v>9409</v>
      </c>
      <c r="K829" s="102" t="s">
        <v>9409</v>
      </c>
      <c r="L829" s="92">
        <v>403.58</v>
      </c>
    </row>
    <row r="830" spans="1:12" x14ac:dyDescent="0.2">
      <c r="A830" s="123"/>
      <c r="B830" s="102" t="s">
        <v>500</v>
      </c>
      <c r="C830" s="103">
        <v>45900</v>
      </c>
      <c r="D830" s="102" t="s">
        <v>2226</v>
      </c>
      <c r="E830" s="102"/>
      <c r="F830" s="102" t="s">
        <v>2227</v>
      </c>
      <c r="G830" s="102" t="s">
        <v>8939</v>
      </c>
      <c r="H830" s="102" t="s">
        <v>8940</v>
      </c>
      <c r="I830" s="102" t="s">
        <v>9410</v>
      </c>
      <c r="J830" s="102" t="s">
        <v>9409</v>
      </c>
      <c r="K830" s="102" t="s">
        <v>9409</v>
      </c>
      <c r="L830" s="92">
        <v>73414.36</v>
      </c>
    </row>
    <row r="831" spans="1:12" x14ac:dyDescent="0.2">
      <c r="A831" s="123"/>
      <c r="B831" s="102" t="s">
        <v>500</v>
      </c>
      <c r="C831" s="103">
        <v>45900</v>
      </c>
      <c r="D831" s="102" t="s">
        <v>2026</v>
      </c>
      <c r="E831" s="102"/>
      <c r="F831" s="102" t="s">
        <v>1311</v>
      </c>
      <c r="G831" s="102" t="s">
        <v>8939</v>
      </c>
      <c r="H831" s="102" t="s">
        <v>8940</v>
      </c>
      <c r="I831" s="102" t="s">
        <v>6939</v>
      </c>
      <c r="J831" s="102" t="s">
        <v>9254</v>
      </c>
      <c r="K831" s="102" t="s">
        <v>9254</v>
      </c>
      <c r="L831" s="92">
        <v>17123.86</v>
      </c>
    </row>
    <row r="832" spans="1:12" x14ac:dyDescent="0.2">
      <c r="A832" s="123"/>
      <c r="B832" s="102" t="s">
        <v>500</v>
      </c>
      <c r="C832" s="103">
        <v>45900</v>
      </c>
      <c r="D832" s="102" t="s">
        <v>2021</v>
      </c>
      <c r="E832" s="102"/>
      <c r="F832" s="102" t="s">
        <v>2022</v>
      </c>
      <c r="G832" s="102" t="s">
        <v>8939</v>
      </c>
      <c r="H832" s="102" t="s">
        <v>8940</v>
      </c>
      <c r="I832" s="102" t="s">
        <v>6912</v>
      </c>
      <c r="J832" s="102" t="s">
        <v>9411</v>
      </c>
      <c r="K832" s="102" t="s">
        <v>9411</v>
      </c>
      <c r="L832" s="92">
        <v>23253.23</v>
      </c>
    </row>
    <row r="833" spans="1:12" x14ac:dyDescent="0.2">
      <c r="A833" s="123"/>
      <c r="B833" s="102" t="s">
        <v>500</v>
      </c>
      <c r="C833" s="103">
        <v>45900</v>
      </c>
      <c r="D833" s="102" t="s">
        <v>2121</v>
      </c>
      <c r="E833" s="102"/>
      <c r="F833" s="102" t="s">
        <v>587</v>
      </c>
      <c r="G833" s="102" t="s">
        <v>8939</v>
      </c>
      <c r="H833" s="102" t="s">
        <v>8940</v>
      </c>
      <c r="I833" s="102" t="s">
        <v>9412</v>
      </c>
      <c r="J833" s="102" t="s">
        <v>9147</v>
      </c>
      <c r="K833" s="102" t="s">
        <v>9147</v>
      </c>
      <c r="L833" s="92">
        <v>901.98</v>
      </c>
    </row>
    <row r="834" spans="1:12" x14ac:dyDescent="0.2">
      <c r="A834" s="123"/>
      <c r="B834" s="102" t="s">
        <v>500</v>
      </c>
      <c r="C834" s="103">
        <v>45900</v>
      </c>
      <c r="D834" s="102" t="s">
        <v>2371</v>
      </c>
      <c r="E834" s="102"/>
      <c r="F834" s="102" t="s">
        <v>2372</v>
      </c>
      <c r="G834" s="102" t="s">
        <v>8939</v>
      </c>
      <c r="H834" s="102" t="s">
        <v>8940</v>
      </c>
      <c r="I834" s="102" t="s">
        <v>7777</v>
      </c>
      <c r="J834" s="102" t="s">
        <v>9413</v>
      </c>
      <c r="K834" s="102" t="s">
        <v>9413</v>
      </c>
      <c r="L834" s="92">
        <v>256.99</v>
      </c>
    </row>
    <row r="835" spans="1:12" x14ac:dyDescent="0.2">
      <c r="A835" s="123"/>
      <c r="B835" s="102" t="s">
        <v>500</v>
      </c>
      <c r="C835" s="103">
        <v>45900</v>
      </c>
      <c r="D835" s="102" t="s">
        <v>2245</v>
      </c>
      <c r="E835" s="102"/>
      <c r="F835" s="102" t="s">
        <v>2246</v>
      </c>
      <c r="G835" s="102" t="s">
        <v>8939</v>
      </c>
      <c r="H835" s="102" t="s">
        <v>8940</v>
      </c>
      <c r="I835" s="102" t="s">
        <v>9414</v>
      </c>
      <c r="J835" s="102" t="s">
        <v>9415</v>
      </c>
      <c r="K835" s="102" t="s">
        <v>9415</v>
      </c>
      <c r="L835" s="92">
        <v>150.11000000000001</v>
      </c>
    </row>
    <row r="836" spans="1:12" x14ac:dyDescent="0.2">
      <c r="A836" s="123"/>
      <c r="B836" s="102" t="s">
        <v>500</v>
      </c>
      <c r="C836" s="103">
        <v>45900</v>
      </c>
      <c r="D836" s="102" t="s">
        <v>2220</v>
      </c>
      <c r="E836" s="102"/>
      <c r="F836" s="102" t="s">
        <v>2221</v>
      </c>
      <c r="G836" s="102" t="s">
        <v>8939</v>
      </c>
      <c r="H836" s="102" t="s">
        <v>8940</v>
      </c>
      <c r="I836" s="102" t="s">
        <v>8003</v>
      </c>
      <c r="J836" s="102" t="s">
        <v>9416</v>
      </c>
      <c r="K836" s="102" t="s">
        <v>9416</v>
      </c>
      <c r="L836" s="92">
        <v>0.02</v>
      </c>
    </row>
    <row r="837" spans="1:12" x14ac:dyDescent="0.2">
      <c r="A837" s="123"/>
      <c r="B837" s="102" t="s">
        <v>500</v>
      </c>
      <c r="C837" s="103">
        <v>45900</v>
      </c>
      <c r="D837" s="102" t="s">
        <v>2310</v>
      </c>
      <c r="E837" s="102"/>
      <c r="F837" s="102" t="s">
        <v>1306</v>
      </c>
      <c r="G837" s="102" t="s">
        <v>8939</v>
      </c>
      <c r="H837" s="102" t="s">
        <v>8940</v>
      </c>
      <c r="I837" s="102" t="s">
        <v>9417</v>
      </c>
      <c r="J837" s="102" t="s">
        <v>9235</v>
      </c>
      <c r="K837" s="102" t="s">
        <v>9235</v>
      </c>
      <c r="L837" s="92">
        <v>1242.32</v>
      </c>
    </row>
    <row r="838" spans="1:12" x14ac:dyDescent="0.2">
      <c r="A838" s="123"/>
      <c r="B838" s="102" t="s">
        <v>500</v>
      </c>
      <c r="C838" s="103">
        <v>45900</v>
      </c>
      <c r="D838" s="102" t="s">
        <v>2086</v>
      </c>
      <c r="E838" s="102"/>
      <c r="F838" s="102" t="s">
        <v>1459</v>
      </c>
      <c r="G838" s="102" t="s">
        <v>8939</v>
      </c>
      <c r="H838" s="102" t="s">
        <v>8940</v>
      </c>
      <c r="I838" s="102" t="s">
        <v>7500</v>
      </c>
      <c r="J838" s="102" t="s">
        <v>9247</v>
      </c>
      <c r="K838" s="102" t="s">
        <v>9247</v>
      </c>
      <c r="L838" s="92">
        <v>30678.32</v>
      </c>
    </row>
    <row r="839" spans="1:12" x14ac:dyDescent="0.2">
      <c r="A839" s="123"/>
      <c r="B839" s="102" t="s">
        <v>500</v>
      </c>
      <c r="C839" s="103">
        <v>45900</v>
      </c>
      <c r="D839" s="102" t="s">
        <v>2252</v>
      </c>
      <c r="E839" s="102"/>
      <c r="F839" s="102" t="s">
        <v>2253</v>
      </c>
      <c r="G839" s="102" t="s">
        <v>8939</v>
      </c>
      <c r="H839" s="102" t="s">
        <v>8940</v>
      </c>
      <c r="I839" s="102" t="s">
        <v>9418</v>
      </c>
      <c r="J839" s="102" t="s">
        <v>9419</v>
      </c>
      <c r="K839" s="102" t="s">
        <v>9419</v>
      </c>
      <c r="L839" s="92">
        <v>3087.85</v>
      </c>
    </row>
    <row r="840" spans="1:12" x14ac:dyDescent="0.2">
      <c r="A840" s="123"/>
      <c r="B840" s="102" t="s">
        <v>500</v>
      </c>
      <c r="C840" s="103">
        <v>45900</v>
      </c>
      <c r="D840" s="102" t="s">
        <v>2148</v>
      </c>
      <c r="E840" s="102"/>
      <c r="F840" s="102" t="s">
        <v>596</v>
      </c>
      <c r="G840" s="102" t="s">
        <v>8939</v>
      </c>
      <c r="H840" s="102" t="s">
        <v>8940</v>
      </c>
      <c r="I840" s="102" t="s">
        <v>7850</v>
      </c>
      <c r="J840" s="102" t="s">
        <v>9217</v>
      </c>
      <c r="K840" s="102" t="s">
        <v>9217</v>
      </c>
      <c r="L840" s="92">
        <v>20486.2</v>
      </c>
    </row>
    <row r="841" spans="1:12" x14ac:dyDescent="0.2">
      <c r="A841" s="123"/>
      <c r="B841" s="102" t="s">
        <v>500</v>
      </c>
      <c r="C841" s="103">
        <v>45900</v>
      </c>
      <c r="D841" s="102" t="s">
        <v>2350</v>
      </c>
      <c r="E841" s="102"/>
      <c r="F841" s="102" t="s">
        <v>1910</v>
      </c>
      <c r="G841" s="102" t="s">
        <v>8939</v>
      </c>
      <c r="H841" s="102" t="s">
        <v>8940</v>
      </c>
      <c r="I841" s="102" t="s">
        <v>7322</v>
      </c>
      <c r="J841" s="102" t="s">
        <v>9275</v>
      </c>
      <c r="K841" s="102" t="s">
        <v>9275</v>
      </c>
      <c r="L841" s="92">
        <v>18272.8</v>
      </c>
    </row>
    <row r="842" spans="1:12" x14ac:dyDescent="0.2">
      <c r="A842" s="123"/>
      <c r="B842" s="102" t="s">
        <v>500</v>
      </c>
      <c r="C842" s="103">
        <v>45900</v>
      </c>
      <c r="D842" s="102" t="s">
        <v>2125</v>
      </c>
      <c r="E842" s="102"/>
      <c r="F842" s="102" t="s">
        <v>1452</v>
      </c>
      <c r="G842" s="102" t="s">
        <v>8939</v>
      </c>
      <c r="H842" s="102" t="s">
        <v>8940</v>
      </c>
      <c r="I842" s="102" t="s">
        <v>9420</v>
      </c>
      <c r="J842" s="102" t="s">
        <v>9130</v>
      </c>
      <c r="K842" s="102" t="s">
        <v>9130</v>
      </c>
      <c r="L842" s="92">
        <v>415.8</v>
      </c>
    </row>
    <row r="843" spans="1:12" x14ac:dyDescent="0.2">
      <c r="A843" s="123"/>
      <c r="B843" s="102" t="s">
        <v>500</v>
      </c>
      <c r="C843" s="103">
        <v>45900</v>
      </c>
      <c r="D843" s="102" t="s">
        <v>2141</v>
      </c>
      <c r="E843" s="102"/>
      <c r="F843" s="102" t="s">
        <v>1697</v>
      </c>
      <c r="G843" s="102" t="s">
        <v>8939</v>
      </c>
      <c r="H843" s="102" t="s">
        <v>8940</v>
      </c>
      <c r="I843" s="102" t="s">
        <v>9421</v>
      </c>
      <c r="J843" s="102" t="s">
        <v>9168</v>
      </c>
      <c r="K843" s="102" t="s">
        <v>9168</v>
      </c>
      <c r="L843" s="92">
        <v>1372.27</v>
      </c>
    </row>
    <row r="844" spans="1:12" x14ac:dyDescent="0.2">
      <c r="A844" s="123"/>
      <c r="B844" s="102" t="s">
        <v>500</v>
      </c>
      <c r="C844" s="103">
        <v>45900</v>
      </c>
      <c r="D844" s="102" t="s">
        <v>2173</v>
      </c>
      <c r="E844" s="102"/>
      <c r="F844" s="102" t="s">
        <v>596</v>
      </c>
      <c r="G844" s="102" t="s">
        <v>8939</v>
      </c>
      <c r="H844" s="102" t="s">
        <v>8940</v>
      </c>
      <c r="I844" s="102" t="s">
        <v>9422</v>
      </c>
      <c r="J844" s="102" t="s">
        <v>9217</v>
      </c>
      <c r="K844" s="102" t="s">
        <v>9217</v>
      </c>
      <c r="L844" s="92">
        <v>8825.51</v>
      </c>
    </row>
    <row r="845" spans="1:12" x14ac:dyDescent="0.2">
      <c r="A845" s="123"/>
      <c r="B845" s="102" t="s">
        <v>500</v>
      </c>
      <c r="C845" s="103">
        <v>45900</v>
      </c>
      <c r="D845" s="102" t="s">
        <v>2186</v>
      </c>
      <c r="E845" s="102"/>
      <c r="F845" s="102" t="s">
        <v>1327</v>
      </c>
      <c r="G845" s="102" t="s">
        <v>8939</v>
      </c>
      <c r="H845" s="102" t="s">
        <v>8940</v>
      </c>
      <c r="I845" s="102" t="s">
        <v>9423</v>
      </c>
      <c r="J845" s="102" t="s">
        <v>9200</v>
      </c>
      <c r="K845" s="102" t="s">
        <v>9200</v>
      </c>
      <c r="L845" s="92">
        <v>855.64</v>
      </c>
    </row>
    <row r="846" spans="1:12" x14ac:dyDescent="0.2">
      <c r="A846" s="123"/>
      <c r="B846" s="102" t="s">
        <v>500</v>
      </c>
      <c r="C846" s="103">
        <v>45900</v>
      </c>
      <c r="D846" s="102" t="s">
        <v>2228</v>
      </c>
      <c r="E846" s="102"/>
      <c r="F846" s="102" t="s">
        <v>2227</v>
      </c>
      <c r="G846" s="102" t="s">
        <v>8939</v>
      </c>
      <c r="H846" s="102" t="s">
        <v>8940</v>
      </c>
      <c r="I846" s="102" t="s">
        <v>8006</v>
      </c>
      <c r="J846" s="102" t="s">
        <v>9409</v>
      </c>
      <c r="K846" s="102" t="s">
        <v>9409</v>
      </c>
      <c r="L846" s="92">
        <v>2903.22</v>
      </c>
    </row>
    <row r="847" spans="1:12" x14ac:dyDescent="0.2">
      <c r="A847" s="123"/>
      <c r="B847" s="102" t="s">
        <v>500</v>
      </c>
      <c r="C847" s="103">
        <v>45900</v>
      </c>
      <c r="D847" s="102" t="s">
        <v>2128</v>
      </c>
      <c r="E847" s="102"/>
      <c r="F847" s="102" t="s">
        <v>594</v>
      </c>
      <c r="G847" s="102" t="s">
        <v>8939</v>
      </c>
      <c r="H847" s="102" t="s">
        <v>8940</v>
      </c>
      <c r="I847" s="102" t="s">
        <v>7772</v>
      </c>
      <c r="J847" s="102" t="s">
        <v>9137</v>
      </c>
      <c r="K847" s="102" t="s">
        <v>9137</v>
      </c>
      <c r="L847" s="92">
        <v>12788.68</v>
      </c>
    </row>
    <row r="848" spans="1:12" x14ac:dyDescent="0.2">
      <c r="A848" s="123"/>
      <c r="B848" s="102" t="s">
        <v>500</v>
      </c>
      <c r="C848" s="103">
        <v>45900</v>
      </c>
      <c r="D848" s="102" t="s">
        <v>2342</v>
      </c>
      <c r="E848" s="102"/>
      <c r="F848" s="102" t="s">
        <v>606</v>
      </c>
      <c r="G848" s="102" t="s">
        <v>8939</v>
      </c>
      <c r="H848" s="102" t="s">
        <v>8940</v>
      </c>
      <c r="I848" s="102" t="s">
        <v>7085</v>
      </c>
      <c r="J848" s="102" t="s">
        <v>9163</v>
      </c>
      <c r="K848" s="102" t="s">
        <v>9163</v>
      </c>
      <c r="L848" s="92">
        <v>1999.2</v>
      </c>
    </row>
    <row r="849" spans="1:12" x14ac:dyDescent="0.2">
      <c r="A849" s="123"/>
      <c r="B849" s="102" t="s">
        <v>500</v>
      </c>
      <c r="C849" s="103">
        <v>45900</v>
      </c>
      <c r="D849" s="102" t="s">
        <v>2394</v>
      </c>
      <c r="E849" s="102"/>
      <c r="F849" s="102" t="s">
        <v>2395</v>
      </c>
      <c r="G849" s="102" t="s">
        <v>8939</v>
      </c>
      <c r="H849" s="102" t="s">
        <v>8940</v>
      </c>
      <c r="I849" s="102" t="s">
        <v>7967</v>
      </c>
      <c r="J849" s="102" t="s">
        <v>9424</v>
      </c>
      <c r="K849" s="102" t="s">
        <v>9424</v>
      </c>
      <c r="L849" s="92">
        <v>2196.5100000000002</v>
      </c>
    </row>
    <row r="850" spans="1:12" x14ac:dyDescent="0.2">
      <c r="A850" s="123"/>
      <c r="B850" s="102" t="s">
        <v>500</v>
      </c>
      <c r="C850" s="103">
        <v>45900</v>
      </c>
      <c r="D850" s="102" t="s">
        <v>2322</v>
      </c>
      <c r="E850" s="102"/>
      <c r="F850" s="102" t="s">
        <v>1315</v>
      </c>
      <c r="G850" s="102" t="s">
        <v>8939</v>
      </c>
      <c r="H850" s="102" t="s">
        <v>8940</v>
      </c>
      <c r="I850" s="102" t="s">
        <v>9425</v>
      </c>
      <c r="J850" s="102" t="s">
        <v>9166</v>
      </c>
      <c r="K850" s="102" t="s">
        <v>9166</v>
      </c>
      <c r="L850" s="92">
        <v>42631.83</v>
      </c>
    </row>
    <row r="851" spans="1:12" x14ac:dyDescent="0.2">
      <c r="A851" s="123"/>
      <c r="B851" s="102" t="s">
        <v>500</v>
      </c>
      <c r="C851" s="103">
        <v>45900</v>
      </c>
      <c r="D851" s="102" t="s">
        <v>2159</v>
      </c>
      <c r="E851" s="102"/>
      <c r="F851" s="102" t="s">
        <v>587</v>
      </c>
      <c r="G851" s="102" t="s">
        <v>8939</v>
      </c>
      <c r="H851" s="102" t="s">
        <v>8940</v>
      </c>
      <c r="I851" s="102" t="s">
        <v>9426</v>
      </c>
      <c r="J851" s="102" t="s">
        <v>9147</v>
      </c>
      <c r="K851" s="102" t="s">
        <v>9147</v>
      </c>
      <c r="L851" s="92">
        <v>340.38</v>
      </c>
    </row>
    <row r="852" spans="1:12" x14ac:dyDescent="0.2">
      <c r="A852" s="123"/>
      <c r="B852" s="102" t="s">
        <v>500</v>
      </c>
      <c r="C852" s="103">
        <v>45900</v>
      </c>
      <c r="D852" s="102" t="s">
        <v>2410</v>
      </c>
      <c r="E852" s="102"/>
      <c r="F852" s="102" t="s">
        <v>1924</v>
      </c>
      <c r="G852" s="102" t="s">
        <v>8939</v>
      </c>
      <c r="H852" s="102" t="s">
        <v>8940</v>
      </c>
      <c r="I852" s="102" t="s">
        <v>9427</v>
      </c>
      <c r="J852" s="102" t="s">
        <v>9141</v>
      </c>
      <c r="K852" s="102" t="s">
        <v>9141</v>
      </c>
      <c r="L852" s="92">
        <v>108369.32</v>
      </c>
    </row>
    <row r="853" spans="1:12" x14ac:dyDescent="0.2">
      <c r="A853" s="123"/>
      <c r="B853" s="102" t="s">
        <v>500</v>
      </c>
      <c r="C853" s="103">
        <v>45900</v>
      </c>
      <c r="D853" s="102" t="s">
        <v>2353</v>
      </c>
      <c r="E853" s="102"/>
      <c r="F853" s="102" t="s">
        <v>2352</v>
      </c>
      <c r="G853" s="102" t="s">
        <v>8939</v>
      </c>
      <c r="H853" s="102" t="s">
        <v>8940</v>
      </c>
      <c r="I853" s="102" t="s">
        <v>9428</v>
      </c>
      <c r="J853" s="102" t="s">
        <v>9324</v>
      </c>
      <c r="K853" s="102" t="s">
        <v>9324</v>
      </c>
      <c r="L853" s="92">
        <v>60.63</v>
      </c>
    </row>
    <row r="854" spans="1:12" x14ac:dyDescent="0.2">
      <c r="A854" s="123"/>
      <c r="B854" s="102" t="s">
        <v>500</v>
      </c>
      <c r="C854" s="103">
        <v>45900</v>
      </c>
      <c r="D854" s="102" t="s">
        <v>2045</v>
      </c>
      <c r="E854" s="102"/>
      <c r="F854" s="102" t="s">
        <v>587</v>
      </c>
      <c r="G854" s="102" t="s">
        <v>8939</v>
      </c>
      <c r="H854" s="102" t="s">
        <v>8940</v>
      </c>
      <c r="I854" s="102" t="s">
        <v>9429</v>
      </c>
      <c r="J854" s="102" t="s">
        <v>9147</v>
      </c>
      <c r="K854" s="102" t="s">
        <v>9147</v>
      </c>
      <c r="L854" s="92">
        <v>22.13</v>
      </c>
    </row>
    <row r="855" spans="1:12" x14ac:dyDescent="0.2">
      <c r="A855" s="123"/>
      <c r="B855" s="102" t="s">
        <v>500</v>
      </c>
      <c r="C855" s="103">
        <v>45900</v>
      </c>
      <c r="D855" s="102" t="s">
        <v>2180</v>
      </c>
      <c r="E855" s="102"/>
      <c r="F855" s="102" t="s">
        <v>587</v>
      </c>
      <c r="G855" s="102" t="s">
        <v>8939</v>
      </c>
      <c r="H855" s="102" t="s">
        <v>8940</v>
      </c>
      <c r="I855" s="102" t="s">
        <v>9430</v>
      </c>
      <c r="J855" s="102" t="s">
        <v>9147</v>
      </c>
      <c r="K855" s="102" t="s">
        <v>9147</v>
      </c>
      <c r="L855" s="92">
        <v>562.51</v>
      </c>
    </row>
    <row r="856" spans="1:12" x14ac:dyDescent="0.2">
      <c r="A856" s="123"/>
      <c r="B856" s="102" t="s">
        <v>500</v>
      </c>
      <c r="C856" s="103">
        <v>45900</v>
      </c>
      <c r="D856" s="102" t="s">
        <v>2205</v>
      </c>
      <c r="E856" s="102"/>
      <c r="F856" s="102" t="s">
        <v>2206</v>
      </c>
      <c r="G856" s="102" t="s">
        <v>8939</v>
      </c>
      <c r="H856" s="102" t="s">
        <v>8940</v>
      </c>
      <c r="I856" s="102" t="s">
        <v>9431</v>
      </c>
      <c r="J856" s="102" t="s">
        <v>9432</v>
      </c>
      <c r="K856" s="102" t="s">
        <v>9432</v>
      </c>
      <c r="L856" s="92">
        <v>1480</v>
      </c>
    </row>
    <row r="857" spans="1:12" x14ac:dyDescent="0.2">
      <c r="A857" s="123"/>
      <c r="B857" s="102" t="s">
        <v>500</v>
      </c>
      <c r="C857" s="103">
        <v>45900</v>
      </c>
      <c r="D857" s="102" t="s">
        <v>2235</v>
      </c>
      <c r="E857" s="102"/>
      <c r="F857" s="102" t="s">
        <v>2236</v>
      </c>
      <c r="G857" s="102" t="s">
        <v>8939</v>
      </c>
      <c r="H857" s="102" t="s">
        <v>8940</v>
      </c>
      <c r="I857" s="102" t="s">
        <v>9433</v>
      </c>
      <c r="J857" s="102" t="s">
        <v>9434</v>
      </c>
      <c r="K857" s="102" t="s">
        <v>9434</v>
      </c>
      <c r="L857" s="92">
        <v>21627</v>
      </c>
    </row>
    <row r="858" spans="1:12" x14ac:dyDescent="0.2">
      <c r="A858" s="123"/>
      <c r="B858" s="102" t="s">
        <v>500</v>
      </c>
      <c r="C858" s="103">
        <v>45900</v>
      </c>
      <c r="D858" s="102" t="s">
        <v>2066</v>
      </c>
      <c r="E858" s="102"/>
      <c r="F858" s="102" t="s">
        <v>587</v>
      </c>
      <c r="G858" s="102" t="s">
        <v>8939</v>
      </c>
      <c r="H858" s="102" t="s">
        <v>8940</v>
      </c>
      <c r="I858" s="102" t="s">
        <v>7339</v>
      </c>
      <c r="J858" s="102" t="s">
        <v>9147</v>
      </c>
      <c r="K858" s="102" t="s">
        <v>9147</v>
      </c>
      <c r="L858" s="92">
        <v>780.53</v>
      </c>
    </row>
    <row r="859" spans="1:12" x14ac:dyDescent="0.2">
      <c r="A859" s="123"/>
      <c r="B859" s="102" t="s">
        <v>500</v>
      </c>
      <c r="C859" s="103">
        <v>45900</v>
      </c>
      <c r="D859" s="102" t="s">
        <v>2171</v>
      </c>
      <c r="E859" s="102"/>
      <c r="F859" s="102" t="s">
        <v>583</v>
      </c>
      <c r="G859" s="102" t="s">
        <v>8939</v>
      </c>
      <c r="H859" s="102" t="s">
        <v>8940</v>
      </c>
      <c r="I859" s="102" t="s">
        <v>7956</v>
      </c>
      <c r="J859" s="102" t="s">
        <v>9131</v>
      </c>
      <c r="K859" s="102" t="s">
        <v>9131</v>
      </c>
      <c r="L859" s="92">
        <v>532.58000000000004</v>
      </c>
    </row>
    <row r="860" spans="1:12" x14ac:dyDescent="0.2">
      <c r="A860" s="123"/>
      <c r="B860" s="102" t="s">
        <v>500</v>
      </c>
      <c r="C860" s="103">
        <v>45900</v>
      </c>
      <c r="D860" s="102" t="s">
        <v>2294</v>
      </c>
      <c r="E860" s="102"/>
      <c r="F860" s="102" t="s">
        <v>587</v>
      </c>
      <c r="G860" s="102" t="s">
        <v>8939</v>
      </c>
      <c r="H860" s="102" t="s">
        <v>8940</v>
      </c>
      <c r="I860" s="102" t="s">
        <v>8053</v>
      </c>
      <c r="J860" s="102" t="s">
        <v>9147</v>
      </c>
      <c r="K860" s="102" t="s">
        <v>9147</v>
      </c>
      <c r="L860" s="92">
        <v>58633.31</v>
      </c>
    </row>
    <row r="861" spans="1:12" x14ac:dyDescent="0.2">
      <c r="A861" s="123"/>
      <c r="B861" s="102" t="s">
        <v>500</v>
      </c>
      <c r="C861" s="103">
        <v>45900</v>
      </c>
      <c r="D861" s="102" t="s">
        <v>2092</v>
      </c>
      <c r="E861" s="102"/>
      <c r="F861" s="102" t="s">
        <v>1459</v>
      </c>
      <c r="G861" s="102" t="s">
        <v>8939</v>
      </c>
      <c r="H861" s="102" t="s">
        <v>8940</v>
      </c>
      <c r="I861" s="102" t="s">
        <v>7521</v>
      </c>
      <c r="J861" s="102" t="s">
        <v>9247</v>
      </c>
      <c r="K861" s="102" t="s">
        <v>9247</v>
      </c>
      <c r="L861" s="92">
        <v>4614.6400000000003</v>
      </c>
    </row>
    <row r="862" spans="1:12" x14ac:dyDescent="0.2">
      <c r="A862" s="123"/>
      <c r="B862" s="102" t="s">
        <v>500</v>
      </c>
      <c r="C862" s="103">
        <v>45900</v>
      </c>
      <c r="D862" s="102" t="s">
        <v>2349</v>
      </c>
      <c r="E862" s="102"/>
      <c r="F862" s="102" t="s">
        <v>1910</v>
      </c>
      <c r="G862" s="102" t="s">
        <v>8939</v>
      </c>
      <c r="H862" s="102" t="s">
        <v>8940</v>
      </c>
      <c r="I862" s="102" t="s">
        <v>7313</v>
      </c>
      <c r="J862" s="102" t="s">
        <v>9275</v>
      </c>
      <c r="K862" s="102" t="s">
        <v>9275</v>
      </c>
      <c r="L862" s="92">
        <v>4377.47</v>
      </c>
    </row>
    <row r="863" spans="1:12" x14ac:dyDescent="0.2">
      <c r="A863" s="123"/>
      <c r="B863" s="102" t="s">
        <v>500</v>
      </c>
      <c r="C863" s="103">
        <v>45900</v>
      </c>
      <c r="D863" s="102" t="s">
        <v>2237</v>
      </c>
      <c r="E863" s="102"/>
      <c r="F863" s="102" t="s">
        <v>2238</v>
      </c>
      <c r="G863" s="102" t="s">
        <v>8939</v>
      </c>
      <c r="H863" s="102" t="s">
        <v>8940</v>
      </c>
      <c r="I863" s="102" t="s">
        <v>9435</v>
      </c>
      <c r="J863" s="102" t="s">
        <v>9436</v>
      </c>
      <c r="K863" s="102" t="s">
        <v>9436</v>
      </c>
      <c r="L863" s="92">
        <v>1422.12</v>
      </c>
    </row>
    <row r="864" spans="1:12" x14ac:dyDescent="0.2">
      <c r="A864" s="123"/>
      <c r="B864" s="102" t="s">
        <v>500</v>
      </c>
      <c r="C864" s="103">
        <v>45900</v>
      </c>
      <c r="D864" s="102" t="s">
        <v>2247</v>
      </c>
      <c r="E864" s="102"/>
      <c r="F864" s="102" t="s">
        <v>2248</v>
      </c>
      <c r="G864" s="102" t="s">
        <v>8939</v>
      </c>
      <c r="H864" s="102" t="s">
        <v>8940</v>
      </c>
      <c r="I864" s="102" t="s">
        <v>9437</v>
      </c>
      <c r="J864" s="102" t="s">
        <v>9438</v>
      </c>
      <c r="K864" s="102" t="s">
        <v>9438</v>
      </c>
      <c r="L864" s="92">
        <v>722.17</v>
      </c>
    </row>
    <row r="865" spans="1:12" x14ac:dyDescent="0.2">
      <c r="A865" s="123"/>
      <c r="B865" s="102" t="s">
        <v>500</v>
      </c>
      <c r="C865" s="103">
        <v>45900</v>
      </c>
      <c r="D865" s="102" t="s">
        <v>2285</v>
      </c>
      <c r="E865" s="102"/>
      <c r="F865" s="102" t="s">
        <v>2286</v>
      </c>
      <c r="G865" s="102" t="s">
        <v>8939</v>
      </c>
      <c r="H865" s="102" t="s">
        <v>8940</v>
      </c>
      <c r="I865" s="102" t="s">
        <v>9439</v>
      </c>
      <c r="J865" s="102" t="s">
        <v>9329</v>
      </c>
      <c r="K865" s="102" t="s">
        <v>9329</v>
      </c>
      <c r="L865" s="92">
        <v>1406.44</v>
      </c>
    </row>
    <row r="866" spans="1:12" x14ac:dyDescent="0.2">
      <c r="A866" s="123"/>
      <c r="B866" s="102" t="s">
        <v>500</v>
      </c>
      <c r="C866" s="103">
        <v>45900</v>
      </c>
      <c r="D866" s="102" t="s">
        <v>2055</v>
      </c>
      <c r="E866" s="102"/>
      <c r="F866" s="102" t="s">
        <v>1370</v>
      </c>
      <c r="G866" s="102" t="s">
        <v>8939</v>
      </c>
      <c r="H866" s="102" t="s">
        <v>8940</v>
      </c>
      <c r="I866" s="102" t="s">
        <v>7292</v>
      </c>
      <c r="J866" s="102" t="s">
        <v>9135</v>
      </c>
      <c r="K866" s="102" t="s">
        <v>9135</v>
      </c>
      <c r="L866" s="92">
        <v>15892.35</v>
      </c>
    </row>
    <row r="867" spans="1:12" x14ac:dyDescent="0.2">
      <c r="A867" s="123"/>
      <c r="B867" s="102" t="s">
        <v>500</v>
      </c>
      <c r="C867" s="103">
        <v>45900</v>
      </c>
      <c r="D867" s="102" t="s">
        <v>2376</v>
      </c>
      <c r="E867" s="102"/>
      <c r="F867" s="102" t="s">
        <v>1955</v>
      </c>
      <c r="G867" s="102" t="s">
        <v>8939</v>
      </c>
      <c r="H867" s="102" t="s">
        <v>8940</v>
      </c>
      <c r="I867" s="102" t="s">
        <v>7838</v>
      </c>
      <c r="J867" s="102" t="s">
        <v>9167</v>
      </c>
      <c r="K867" s="102" t="s">
        <v>9167</v>
      </c>
      <c r="L867" s="92">
        <v>5232.07</v>
      </c>
    </row>
    <row r="868" spans="1:12" x14ac:dyDescent="0.2">
      <c r="A868" s="123"/>
      <c r="B868" s="102" t="s">
        <v>500</v>
      </c>
      <c r="C868" s="103">
        <v>45900</v>
      </c>
      <c r="D868" s="102" t="s">
        <v>2387</v>
      </c>
      <c r="E868" s="102"/>
      <c r="F868" s="102" t="s">
        <v>2388</v>
      </c>
      <c r="G868" s="102" t="s">
        <v>8939</v>
      </c>
      <c r="H868" s="102" t="s">
        <v>8940</v>
      </c>
      <c r="I868" s="102" t="s">
        <v>7948</v>
      </c>
      <c r="J868" s="102" t="s">
        <v>9078</v>
      </c>
      <c r="K868" s="102" t="s">
        <v>9078</v>
      </c>
      <c r="L868" s="92">
        <v>28889.9</v>
      </c>
    </row>
    <row r="869" spans="1:12" x14ac:dyDescent="0.2">
      <c r="A869" s="123"/>
      <c r="B869" s="102" t="s">
        <v>500</v>
      </c>
      <c r="C869" s="103">
        <v>45900</v>
      </c>
      <c r="D869" s="102" t="s">
        <v>2150</v>
      </c>
      <c r="E869" s="102"/>
      <c r="F869" s="102" t="s">
        <v>596</v>
      </c>
      <c r="G869" s="102" t="s">
        <v>8939</v>
      </c>
      <c r="H869" s="102" t="s">
        <v>8940</v>
      </c>
      <c r="I869" s="102" t="s">
        <v>7854</v>
      </c>
      <c r="J869" s="102" t="s">
        <v>9217</v>
      </c>
      <c r="K869" s="102" t="s">
        <v>9217</v>
      </c>
      <c r="L869" s="92">
        <v>2812.53</v>
      </c>
    </row>
    <row r="870" spans="1:12" x14ac:dyDescent="0.2">
      <c r="A870" s="123"/>
      <c r="B870" s="102" t="s">
        <v>500</v>
      </c>
      <c r="C870" s="103">
        <v>45900</v>
      </c>
      <c r="D870" s="102" t="s">
        <v>2405</v>
      </c>
      <c r="E870" s="102"/>
      <c r="F870" s="102" t="s">
        <v>2395</v>
      </c>
      <c r="G870" s="102" t="s">
        <v>8939</v>
      </c>
      <c r="H870" s="102" t="s">
        <v>8940</v>
      </c>
      <c r="I870" s="102" t="s">
        <v>9440</v>
      </c>
      <c r="J870" s="102" t="s">
        <v>9441</v>
      </c>
      <c r="K870" s="102" t="s">
        <v>9441</v>
      </c>
      <c r="L870" s="92">
        <v>1684.42</v>
      </c>
    </row>
    <row r="871" spans="1:12" x14ac:dyDescent="0.2">
      <c r="A871" s="123"/>
      <c r="B871" s="102" t="s">
        <v>500</v>
      </c>
      <c r="C871" s="103">
        <v>45900</v>
      </c>
      <c r="D871" s="102" t="s">
        <v>2389</v>
      </c>
      <c r="E871" s="102"/>
      <c r="F871" s="102" t="s">
        <v>2390</v>
      </c>
      <c r="G871" s="102" t="s">
        <v>8939</v>
      </c>
      <c r="H871" s="102" t="s">
        <v>8940</v>
      </c>
      <c r="I871" s="102" t="s">
        <v>9442</v>
      </c>
      <c r="J871" s="102" t="s">
        <v>9078</v>
      </c>
      <c r="K871" s="102" t="s">
        <v>9078</v>
      </c>
      <c r="L871" s="92">
        <v>2812.12</v>
      </c>
    </row>
    <row r="872" spans="1:12" x14ac:dyDescent="0.2">
      <c r="A872" s="123"/>
      <c r="B872" s="102" t="s">
        <v>500</v>
      </c>
      <c r="C872" s="103">
        <v>45900</v>
      </c>
      <c r="D872" s="102" t="s">
        <v>2103</v>
      </c>
      <c r="E872" s="102"/>
      <c r="F872" s="102" t="s">
        <v>592</v>
      </c>
      <c r="G872" s="102" t="s">
        <v>8939</v>
      </c>
      <c r="H872" s="102" t="s">
        <v>8940</v>
      </c>
      <c r="I872" s="102" t="s">
        <v>7560</v>
      </c>
      <c r="J872" s="102" t="s">
        <v>9062</v>
      </c>
      <c r="K872" s="102" t="s">
        <v>9062</v>
      </c>
      <c r="L872" s="92">
        <v>9518.5400000000009</v>
      </c>
    </row>
    <row r="873" spans="1:12" x14ac:dyDescent="0.2">
      <c r="A873" s="123"/>
      <c r="B873" s="102" t="s">
        <v>500</v>
      </c>
      <c r="C873" s="103">
        <v>45900</v>
      </c>
      <c r="D873" s="102" t="s">
        <v>2185</v>
      </c>
      <c r="E873" s="102"/>
      <c r="F873" s="102" t="s">
        <v>2110</v>
      </c>
      <c r="G873" s="102" t="s">
        <v>8939</v>
      </c>
      <c r="H873" s="102" t="s">
        <v>8940</v>
      </c>
      <c r="I873" s="102" t="s">
        <v>9443</v>
      </c>
      <c r="J873" s="102" t="s">
        <v>9320</v>
      </c>
      <c r="K873" s="102" t="s">
        <v>9320</v>
      </c>
      <c r="L873" s="92">
        <v>10377.15</v>
      </c>
    </row>
    <row r="874" spans="1:12" x14ac:dyDescent="0.2">
      <c r="A874" s="123"/>
      <c r="B874" s="102" t="s">
        <v>500</v>
      </c>
      <c r="C874" s="103">
        <v>45900</v>
      </c>
      <c r="D874" s="102" t="s">
        <v>2119</v>
      </c>
      <c r="E874" s="102"/>
      <c r="F874" s="102" t="s">
        <v>587</v>
      </c>
      <c r="G874" s="102" t="s">
        <v>8939</v>
      </c>
      <c r="H874" s="102" t="s">
        <v>8940</v>
      </c>
      <c r="I874" s="102" t="s">
        <v>7727</v>
      </c>
      <c r="J874" s="102" t="s">
        <v>9147</v>
      </c>
      <c r="K874" s="102" t="s">
        <v>9147</v>
      </c>
      <c r="L874" s="92">
        <v>1591.49</v>
      </c>
    </row>
    <row r="875" spans="1:12" x14ac:dyDescent="0.2">
      <c r="A875" s="123"/>
      <c r="B875" s="102" t="s">
        <v>500</v>
      </c>
      <c r="C875" s="103">
        <v>45900</v>
      </c>
      <c r="D875" s="102" t="s">
        <v>2374</v>
      </c>
      <c r="E875" s="102"/>
      <c r="F875" s="102" t="s">
        <v>2008</v>
      </c>
      <c r="G875" s="102" t="s">
        <v>8939</v>
      </c>
      <c r="H875" s="102" t="s">
        <v>8940</v>
      </c>
      <c r="I875" s="102" t="s">
        <v>7829</v>
      </c>
      <c r="J875" s="102" t="s">
        <v>9219</v>
      </c>
      <c r="K875" s="102" t="s">
        <v>9219</v>
      </c>
      <c r="L875" s="92">
        <v>3176.4</v>
      </c>
    </row>
    <row r="876" spans="1:12" x14ac:dyDescent="0.2">
      <c r="A876" s="123"/>
      <c r="B876" s="102" t="s">
        <v>500</v>
      </c>
      <c r="C876" s="103">
        <v>45900</v>
      </c>
      <c r="D876" s="102" t="s">
        <v>2262</v>
      </c>
      <c r="E876" s="102"/>
      <c r="F876" s="102" t="s">
        <v>2263</v>
      </c>
      <c r="G876" s="102" t="s">
        <v>8939</v>
      </c>
      <c r="H876" s="102" t="s">
        <v>8940</v>
      </c>
      <c r="I876" s="102" t="s">
        <v>9444</v>
      </c>
      <c r="J876" s="102" t="s">
        <v>9445</v>
      </c>
      <c r="K876" s="102" t="s">
        <v>9445</v>
      </c>
      <c r="L876" s="92">
        <v>61.76</v>
      </c>
    </row>
    <row r="877" spans="1:12" x14ac:dyDescent="0.2">
      <c r="A877" s="123"/>
      <c r="B877" s="102" t="s">
        <v>500</v>
      </c>
      <c r="C877" s="103">
        <v>45900</v>
      </c>
      <c r="D877" s="102" t="s">
        <v>2087</v>
      </c>
      <c r="E877" s="102"/>
      <c r="F877" s="102" t="s">
        <v>1459</v>
      </c>
      <c r="G877" s="102" t="s">
        <v>8939</v>
      </c>
      <c r="H877" s="102" t="s">
        <v>8940</v>
      </c>
      <c r="I877" s="102" t="s">
        <v>7501</v>
      </c>
      <c r="J877" s="102" t="s">
        <v>9247</v>
      </c>
      <c r="K877" s="102" t="s">
        <v>9247</v>
      </c>
      <c r="L877" s="92">
        <v>26.93</v>
      </c>
    </row>
    <row r="878" spans="1:12" x14ac:dyDescent="0.2">
      <c r="A878" s="123"/>
      <c r="B878" s="102" t="s">
        <v>500</v>
      </c>
      <c r="C878" s="103">
        <v>45900</v>
      </c>
      <c r="D878" s="102" t="s">
        <v>2214</v>
      </c>
      <c r="E878" s="102"/>
      <c r="F878" s="102" t="s">
        <v>2215</v>
      </c>
      <c r="G878" s="102" t="s">
        <v>8939</v>
      </c>
      <c r="H878" s="102" t="s">
        <v>8940</v>
      </c>
      <c r="I878" s="102" t="s">
        <v>9446</v>
      </c>
      <c r="J878" s="102" t="s">
        <v>9447</v>
      </c>
      <c r="K878" s="102" t="s">
        <v>9447</v>
      </c>
      <c r="L878" s="92">
        <v>19930.93</v>
      </c>
    </row>
    <row r="879" spans="1:12" x14ac:dyDescent="0.2">
      <c r="A879" s="123"/>
      <c r="B879" s="102" t="s">
        <v>500</v>
      </c>
      <c r="C879" s="103">
        <v>45900</v>
      </c>
      <c r="D879" s="102" t="s">
        <v>2381</v>
      </c>
      <c r="E879" s="102"/>
      <c r="F879" s="102" t="s">
        <v>2382</v>
      </c>
      <c r="G879" s="102" t="s">
        <v>8939</v>
      </c>
      <c r="H879" s="102" t="s">
        <v>8940</v>
      </c>
      <c r="I879" s="102" t="s">
        <v>7878</v>
      </c>
      <c r="J879" s="102" t="s">
        <v>9448</v>
      </c>
      <c r="K879" s="102" t="s">
        <v>9448</v>
      </c>
      <c r="L879" s="92">
        <v>1218</v>
      </c>
    </row>
    <row r="880" spans="1:12" x14ac:dyDescent="0.2">
      <c r="A880" s="123"/>
      <c r="B880" s="102" t="s">
        <v>500</v>
      </c>
      <c r="C880" s="103">
        <v>45900</v>
      </c>
      <c r="D880" s="102" t="s">
        <v>2266</v>
      </c>
      <c r="E880" s="102"/>
      <c r="F880" s="102" t="s">
        <v>2267</v>
      </c>
      <c r="G880" s="102" t="s">
        <v>8939</v>
      </c>
      <c r="H880" s="102" t="s">
        <v>8940</v>
      </c>
      <c r="I880" s="102" t="s">
        <v>9449</v>
      </c>
      <c r="J880" s="102" t="s">
        <v>9450</v>
      </c>
      <c r="K880" s="102" t="s">
        <v>9450</v>
      </c>
      <c r="L880" s="92">
        <v>219.74</v>
      </c>
    </row>
    <row r="881" spans="1:12" x14ac:dyDescent="0.2">
      <c r="A881" s="123"/>
      <c r="B881" s="102" t="s">
        <v>500</v>
      </c>
      <c r="C881" s="103">
        <v>45900</v>
      </c>
      <c r="D881" s="102" t="s">
        <v>2089</v>
      </c>
      <c r="E881" s="102"/>
      <c r="F881" s="102" t="s">
        <v>1459</v>
      </c>
      <c r="G881" s="102" t="s">
        <v>8939</v>
      </c>
      <c r="H881" s="102" t="s">
        <v>8940</v>
      </c>
      <c r="I881" s="102" t="s">
        <v>7505</v>
      </c>
      <c r="J881" s="102" t="s">
        <v>9247</v>
      </c>
      <c r="K881" s="102" t="s">
        <v>9247</v>
      </c>
      <c r="L881" s="92">
        <v>2102.98</v>
      </c>
    </row>
    <row r="882" spans="1:12" x14ac:dyDescent="0.2">
      <c r="A882" s="123"/>
      <c r="B882" s="102" t="s">
        <v>500</v>
      </c>
      <c r="C882" s="103">
        <v>45900</v>
      </c>
      <c r="D882" s="102" t="s">
        <v>2027</v>
      </c>
      <c r="E882" s="102"/>
      <c r="F882" s="102" t="s">
        <v>1311</v>
      </c>
      <c r="G882" s="102" t="s">
        <v>8939</v>
      </c>
      <c r="H882" s="102" t="s">
        <v>8940</v>
      </c>
      <c r="I882" s="102" t="s">
        <v>6975</v>
      </c>
      <c r="J882" s="102" t="s">
        <v>9254</v>
      </c>
      <c r="K882" s="102" t="s">
        <v>9254</v>
      </c>
      <c r="L882" s="92">
        <v>42976.480000000003</v>
      </c>
    </row>
    <row r="883" spans="1:12" x14ac:dyDescent="0.2">
      <c r="A883" s="123"/>
      <c r="B883" s="102" t="s">
        <v>500</v>
      </c>
      <c r="C883" s="103">
        <v>45900</v>
      </c>
      <c r="D883" s="102" t="s">
        <v>2062</v>
      </c>
      <c r="E883" s="102"/>
      <c r="F883" s="102" t="s">
        <v>1409</v>
      </c>
      <c r="G883" s="102" t="s">
        <v>8939</v>
      </c>
      <c r="H883" s="102" t="s">
        <v>8940</v>
      </c>
      <c r="I883" s="102" t="s">
        <v>7309</v>
      </c>
      <c r="J883" s="102" t="s">
        <v>9181</v>
      </c>
      <c r="K883" s="102" t="s">
        <v>9181</v>
      </c>
      <c r="L883" s="92">
        <v>269.66000000000003</v>
      </c>
    </row>
    <row r="884" spans="1:12" x14ac:dyDescent="0.2">
      <c r="A884" s="123"/>
      <c r="B884" s="102" t="s">
        <v>500</v>
      </c>
      <c r="C884" s="103">
        <v>45900</v>
      </c>
      <c r="D884" s="102" t="s">
        <v>2193</v>
      </c>
      <c r="E884" s="102"/>
      <c r="F884" s="102" t="s">
        <v>2194</v>
      </c>
      <c r="G884" s="102" t="s">
        <v>8939</v>
      </c>
      <c r="H884" s="102" t="s">
        <v>8940</v>
      </c>
      <c r="I884" s="102" t="s">
        <v>9451</v>
      </c>
      <c r="J884" s="102" t="s">
        <v>9452</v>
      </c>
      <c r="K884" s="102" t="s">
        <v>9452</v>
      </c>
      <c r="L884" s="92">
        <v>1272.71</v>
      </c>
    </row>
    <row r="885" spans="1:12" x14ac:dyDescent="0.2">
      <c r="A885" s="123"/>
      <c r="B885" s="102" t="s">
        <v>500</v>
      </c>
      <c r="C885" s="103">
        <v>45900</v>
      </c>
      <c r="D885" s="102" t="s">
        <v>2340</v>
      </c>
      <c r="E885" s="102"/>
      <c r="F885" s="102" t="s">
        <v>1876</v>
      </c>
      <c r="G885" s="102" t="s">
        <v>8939</v>
      </c>
      <c r="H885" s="102" t="s">
        <v>8940</v>
      </c>
      <c r="I885" s="102" t="s">
        <v>7077</v>
      </c>
      <c r="J885" s="102" t="s">
        <v>9206</v>
      </c>
      <c r="K885" s="102" t="s">
        <v>9206</v>
      </c>
      <c r="L885" s="92">
        <v>243</v>
      </c>
    </row>
    <row r="886" spans="1:12" x14ac:dyDescent="0.2">
      <c r="A886" s="123"/>
      <c r="B886" s="102" t="s">
        <v>500</v>
      </c>
      <c r="C886" s="103">
        <v>45900</v>
      </c>
      <c r="D886" s="102" t="s">
        <v>2176</v>
      </c>
      <c r="E886" s="102"/>
      <c r="F886" s="102" t="s">
        <v>587</v>
      </c>
      <c r="G886" s="102" t="s">
        <v>8939</v>
      </c>
      <c r="H886" s="102" t="s">
        <v>8940</v>
      </c>
      <c r="I886" s="102" t="s">
        <v>7960</v>
      </c>
      <c r="J886" s="102" t="s">
        <v>9147</v>
      </c>
      <c r="K886" s="102" t="s">
        <v>9147</v>
      </c>
      <c r="L886" s="92">
        <v>647.91999999999996</v>
      </c>
    </row>
    <row r="887" spans="1:12" x14ac:dyDescent="0.2">
      <c r="A887" s="123"/>
      <c r="B887" s="102" t="s">
        <v>500</v>
      </c>
      <c r="C887" s="103">
        <v>45900</v>
      </c>
      <c r="D887" s="102" t="s">
        <v>2050</v>
      </c>
      <c r="E887" s="102"/>
      <c r="F887" s="102" t="s">
        <v>579</v>
      </c>
      <c r="G887" s="102" t="s">
        <v>8939</v>
      </c>
      <c r="H887" s="102" t="s">
        <v>8940</v>
      </c>
      <c r="I887" s="102" t="s">
        <v>7285</v>
      </c>
      <c r="J887" s="102" t="s">
        <v>9185</v>
      </c>
      <c r="K887" s="102" t="s">
        <v>9185</v>
      </c>
      <c r="L887" s="92">
        <v>9922.7999999999993</v>
      </c>
    </row>
    <row r="888" spans="1:12" x14ac:dyDescent="0.2">
      <c r="A888" s="123"/>
      <c r="B888" s="102" t="s">
        <v>500</v>
      </c>
      <c r="C888" s="103">
        <v>45900</v>
      </c>
      <c r="D888" s="102" t="s">
        <v>2400</v>
      </c>
      <c r="E888" s="102"/>
      <c r="F888" s="102" t="s">
        <v>2401</v>
      </c>
      <c r="G888" s="102" t="s">
        <v>8939</v>
      </c>
      <c r="H888" s="102" t="s">
        <v>8940</v>
      </c>
      <c r="I888" s="102" t="s">
        <v>9453</v>
      </c>
      <c r="J888" s="102" t="s">
        <v>9454</v>
      </c>
      <c r="K888" s="102" t="s">
        <v>9454</v>
      </c>
      <c r="L888" s="92">
        <v>31862.13</v>
      </c>
    </row>
    <row r="889" spans="1:12" x14ac:dyDescent="0.2">
      <c r="A889" s="123"/>
      <c r="B889" s="102" t="s">
        <v>500</v>
      </c>
      <c r="C889" s="103">
        <v>45900</v>
      </c>
      <c r="D889" s="102" t="s">
        <v>2411</v>
      </c>
      <c r="E889" s="102"/>
      <c r="F889" s="102" t="s">
        <v>606</v>
      </c>
      <c r="G889" s="102" t="s">
        <v>8939</v>
      </c>
      <c r="H889" s="102" t="s">
        <v>8940</v>
      </c>
      <c r="I889" s="102" t="s">
        <v>9455</v>
      </c>
      <c r="J889" s="102" t="s">
        <v>9163</v>
      </c>
      <c r="K889" s="102" t="s">
        <v>9163</v>
      </c>
      <c r="L889" s="92">
        <v>8199.75</v>
      </c>
    </row>
    <row r="890" spans="1:12" x14ac:dyDescent="0.2">
      <c r="A890" s="123"/>
      <c r="B890" s="102" t="s">
        <v>500</v>
      </c>
      <c r="C890" s="103">
        <v>45900</v>
      </c>
      <c r="D890" s="102" t="s">
        <v>2164</v>
      </c>
      <c r="E890" s="102"/>
      <c r="F890" s="102" t="s">
        <v>587</v>
      </c>
      <c r="G890" s="102" t="s">
        <v>8939</v>
      </c>
      <c r="H890" s="102" t="s">
        <v>8940</v>
      </c>
      <c r="I890" s="102" t="s">
        <v>7927</v>
      </c>
      <c r="J890" s="102" t="s">
        <v>9147</v>
      </c>
      <c r="K890" s="102" t="s">
        <v>9147</v>
      </c>
      <c r="L890" s="92">
        <v>409.26</v>
      </c>
    </row>
    <row r="891" spans="1:12" x14ac:dyDescent="0.2">
      <c r="A891" s="123"/>
      <c r="B891" s="102" t="s">
        <v>500</v>
      </c>
      <c r="C891" s="103">
        <v>45900</v>
      </c>
      <c r="D891" s="102" t="s">
        <v>2404</v>
      </c>
      <c r="E891" s="102"/>
      <c r="F891" s="102" t="s">
        <v>2393</v>
      </c>
      <c r="G891" s="102" t="s">
        <v>8939</v>
      </c>
      <c r="H891" s="102" t="s">
        <v>8940</v>
      </c>
      <c r="I891" s="102" t="s">
        <v>9456</v>
      </c>
      <c r="J891" s="102" t="s">
        <v>9457</v>
      </c>
      <c r="K891" s="102" t="s">
        <v>9457</v>
      </c>
      <c r="L891" s="92">
        <v>53.91</v>
      </c>
    </row>
    <row r="892" spans="1:12" x14ac:dyDescent="0.2">
      <c r="A892" s="123"/>
      <c r="B892" s="102" t="s">
        <v>500</v>
      </c>
      <c r="C892" s="103">
        <v>45900</v>
      </c>
      <c r="D892" s="102" t="s">
        <v>2097</v>
      </c>
      <c r="E892" s="102"/>
      <c r="F892" s="102" t="s">
        <v>592</v>
      </c>
      <c r="G892" s="102" t="s">
        <v>8939</v>
      </c>
      <c r="H892" s="102" t="s">
        <v>8940</v>
      </c>
      <c r="I892" s="102" t="s">
        <v>7542</v>
      </c>
      <c r="J892" s="102" t="s">
        <v>9062</v>
      </c>
      <c r="K892" s="102" t="s">
        <v>9062</v>
      </c>
      <c r="L892" s="92">
        <v>35680.89</v>
      </c>
    </row>
    <row r="893" spans="1:12" x14ac:dyDescent="0.2">
      <c r="A893" s="123"/>
      <c r="B893" s="102" t="s">
        <v>500</v>
      </c>
      <c r="C893" s="103">
        <v>45900</v>
      </c>
      <c r="D893" s="102" t="s">
        <v>2354</v>
      </c>
      <c r="E893" s="102"/>
      <c r="F893" s="102" t="s">
        <v>2352</v>
      </c>
      <c r="G893" s="102" t="s">
        <v>8939</v>
      </c>
      <c r="H893" s="102" t="s">
        <v>8940</v>
      </c>
      <c r="I893" s="102" t="s">
        <v>7367</v>
      </c>
      <c r="J893" s="102" t="s">
        <v>9324</v>
      </c>
      <c r="K893" s="102" t="s">
        <v>9324</v>
      </c>
      <c r="L893" s="92">
        <v>3405.93</v>
      </c>
    </row>
    <row r="894" spans="1:12" x14ac:dyDescent="0.2">
      <c r="A894" s="123"/>
      <c r="B894" s="102" t="s">
        <v>500</v>
      </c>
      <c r="C894" s="103">
        <v>45900</v>
      </c>
      <c r="D894" s="102" t="s">
        <v>2359</v>
      </c>
      <c r="E894" s="102"/>
      <c r="F894" s="102" t="s">
        <v>2352</v>
      </c>
      <c r="G894" s="102" t="s">
        <v>8939</v>
      </c>
      <c r="H894" s="102" t="s">
        <v>8940</v>
      </c>
      <c r="I894" s="102" t="s">
        <v>9458</v>
      </c>
      <c r="J894" s="102" t="s">
        <v>9324</v>
      </c>
      <c r="K894" s="102" t="s">
        <v>9324</v>
      </c>
      <c r="L894" s="92">
        <v>1105</v>
      </c>
    </row>
    <row r="895" spans="1:12" x14ac:dyDescent="0.2">
      <c r="A895" s="123"/>
      <c r="B895" s="102" t="s">
        <v>500</v>
      </c>
      <c r="C895" s="103">
        <v>45900</v>
      </c>
      <c r="D895" s="102" t="s">
        <v>2391</v>
      </c>
      <c r="E895" s="102"/>
      <c r="F895" s="102" t="s">
        <v>2386</v>
      </c>
      <c r="G895" s="102" t="s">
        <v>8939</v>
      </c>
      <c r="H895" s="102" t="s">
        <v>8940</v>
      </c>
      <c r="I895" s="102" t="s">
        <v>7962</v>
      </c>
      <c r="J895" s="102" t="s">
        <v>9459</v>
      </c>
      <c r="K895" s="102" t="s">
        <v>9459</v>
      </c>
      <c r="L895" s="92">
        <v>21.01</v>
      </c>
    </row>
    <row r="896" spans="1:12" x14ac:dyDescent="0.2">
      <c r="A896" s="123"/>
      <c r="B896" s="102" t="s">
        <v>500</v>
      </c>
      <c r="C896" s="103">
        <v>45900</v>
      </c>
      <c r="D896" s="102" t="s">
        <v>2189</v>
      </c>
      <c r="E896" s="102"/>
      <c r="F896" s="102" t="s">
        <v>1170</v>
      </c>
      <c r="G896" s="102" t="s">
        <v>8939</v>
      </c>
      <c r="H896" s="102" t="s">
        <v>8940</v>
      </c>
      <c r="I896" s="102" t="s">
        <v>9460</v>
      </c>
      <c r="J896" s="102" t="s">
        <v>9461</v>
      </c>
      <c r="K896" s="102" t="s">
        <v>9461</v>
      </c>
      <c r="L896" s="92">
        <v>80397.33</v>
      </c>
    </row>
    <row r="897" spans="1:12" x14ac:dyDescent="0.2">
      <c r="A897" s="123"/>
      <c r="B897" s="102" t="s">
        <v>500</v>
      </c>
      <c r="C897" s="103">
        <v>45900</v>
      </c>
      <c r="D897" s="102" t="s">
        <v>2190</v>
      </c>
      <c r="E897" s="102"/>
      <c r="F897" s="102" t="s">
        <v>596</v>
      </c>
      <c r="G897" s="102" t="s">
        <v>8939</v>
      </c>
      <c r="H897" s="102" t="s">
        <v>8940</v>
      </c>
      <c r="I897" s="102" t="s">
        <v>9462</v>
      </c>
      <c r="J897" s="102" t="s">
        <v>9217</v>
      </c>
      <c r="K897" s="102" t="s">
        <v>9217</v>
      </c>
      <c r="L897" s="92">
        <v>16765.79</v>
      </c>
    </row>
    <row r="898" spans="1:12" x14ac:dyDescent="0.2">
      <c r="A898" s="123"/>
      <c r="B898" s="102" t="s">
        <v>500</v>
      </c>
      <c r="C898" s="103">
        <v>45900</v>
      </c>
      <c r="D898" s="102" t="s">
        <v>2284</v>
      </c>
      <c r="E898" s="102"/>
      <c r="F898" s="102" t="s">
        <v>1100</v>
      </c>
      <c r="G898" s="102" t="s">
        <v>8939</v>
      </c>
      <c r="H898" s="102" t="s">
        <v>8940</v>
      </c>
      <c r="I898" s="102" t="s">
        <v>9463</v>
      </c>
      <c r="J898" s="102" t="s">
        <v>9134</v>
      </c>
      <c r="K898" s="102" t="s">
        <v>9134</v>
      </c>
      <c r="L898" s="92">
        <v>11695.46</v>
      </c>
    </row>
    <row r="899" spans="1:12" x14ac:dyDescent="0.2">
      <c r="A899" s="123"/>
      <c r="B899" s="102" t="s">
        <v>500</v>
      </c>
      <c r="C899" s="103">
        <v>45900</v>
      </c>
      <c r="D899" s="102" t="s">
        <v>2320</v>
      </c>
      <c r="E899" s="102"/>
      <c r="F899" s="102" t="s">
        <v>1273</v>
      </c>
      <c r="G899" s="102" t="s">
        <v>8939</v>
      </c>
      <c r="H899" s="102" t="s">
        <v>8940</v>
      </c>
      <c r="I899" s="102" t="s">
        <v>9464</v>
      </c>
      <c r="J899" s="102" t="s">
        <v>9113</v>
      </c>
      <c r="K899" s="102" t="s">
        <v>9113</v>
      </c>
      <c r="L899" s="92">
        <v>5665.88</v>
      </c>
    </row>
    <row r="900" spans="1:12" x14ac:dyDescent="0.2">
      <c r="A900" s="123"/>
      <c r="B900" s="102" t="s">
        <v>500</v>
      </c>
      <c r="C900" s="103">
        <v>45900</v>
      </c>
      <c r="D900" s="102" t="s">
        <v>2090</v>
      </c>
      <c r="E900" s="102"/>
      <c r="F900" s="102" t="s">
        <v>1459</v>
      </c>
      <c r="G900" s="102" t="s">
        <v>8939</v>
      </c>
      <c r="H900" s="102" t="s">
        <v>8940</v>
      </c>
      <c r="I900" s="102" t="s">
        <v>7514</v>
      </c>
      <c r="J900" s="102" t="s">
        <v>9247</v>
      </c>
      <c r="K900" s="102" t="s">
        <v>9247</v>
      </c>
      <c r="L900" s="92">
        <v>9475.84</v>
      </c>
    </row>
    <row r="901" spans="1:12" x14ac:dyDescent="0.2">
      <c r="A901" s="123"/>
      <c r="B901" s="102" t="s">
        <v>500</v>
      </c>
      <c r="C901" s="103">
        <v>45900</v>
      </c>
      <c r="D901" s="102" t="s">
        <v>2143</v>
      </c>
      <c r="E901" s="102"/>
      <c r="F901" s="102" t="s">
        <v>1697</v>
      </c>
      <c r="G901" s="102" t="s">
        <v>8939</v>
      </c>
      <c r="H901" s="102" t="s">
        <v>8940</v>
      </c>
      <c r="I901" s="102" t="s">
        <v>9465</v>
      </c>
      <c r="J901" s="102" t="s">
        <v>9168</v>
      </c>
      <c r="K901" s="102" t="s">
        <v>9168</v>
      </c>
      <c r="L901" s="92">
        <v>5535.37</v>
      </c>
    </row>
    <row r="902" spans="1:12" x14ac:dyDescent="0.2">
      <c r="A902" s="123"/>
      <c r="B902" s="102" t="s">
        <v>500</v>
      </c>
      <c r="C902" s="103">
        <v>45900</v>
      </c>
      <c r="D902" s="102" t="s">
        <v>2315</v>
      </c>
      <c r="E902" s="102"/>
      <c r="F902" s="102" t="s">
        <v>2054</v>
      </c>
      <c r="G902" s="102" t="s">
        <v>8939</v>
      </c>
      <c r="H902" s="102" t="s">
        <v>8940</v>
      </c>
      <c r="I902" s="102" t="s">
        <v>9466</v>
      </c>
      <c r="J902" s="102" t="s">
        <v>9349</v>
      </c>
      <c r="K902" s="102" t="s">
        <v>9349</v>
      </c>
      <c r="L902" s="92">
        <v>33038.870000000003</v>
      </c>
    </row>
    <row r="903" spans="1:12" x14ac:dyDescent="0.2">
      <c r="A903" s="123"/>
      <c r="B903" s="102" t="s">
        <v>500</v>
      </c>
      <c r="C903" s="103">
        <v>45900</v>
      </c>
      <c r="D903" s="102" t="s">
        <v>2065</v>
      </c>
      <c r="E903" s="102"/>
      <c r="F903" s="102" t="s">
        <v>587</v>
      </c>
      <c r="G903" s="102" t="s">
        <v>8939</v>
      </c>
      <c r="H903" s="102" t="s">
        <v>8940</v>
      </c>
      <c r="I903" s="102" t="s">
        <v>7337</v>
      </c>
      <c r="J903" s="102" t="s">
        <v>9147</v>
      </c>
      <c r="K903" s="102" t="s">
        <v>9147</v>
      </c>
      <c r="L903" s="92">
        <v>100.91</v>
      </c>
    </row>
    <row r="904" spans="1:12" x14ac:dyDescent="0.2">
      <c r="A904" s="123"/>
      <c r="B904" s="102" t="s">
        <v>500</v>
      </c>
      <c r="C904" s="103">
        <v>45900</v>
      </c>
      <c r="D904" s="102" t="s">
        <v>2195</v>
      </c>
      <c r="E904" s="102"/>
      <c r="F904" s="102" t="s">
        <v>2196</v>
      </c>
      <c r="G904" s="102" t="s">
        <v>8939</v>
      </c>
      <c r="H904" s="102" t="s">
        <v>8940</v>
      </c>
      <c r="I904" s="102" t="s">
        <v>9467</v>
      </c>
      <c r="J904" s="102" t="s">
        <v>9468</v>
      </c>
      <c r="K904" s="102" t="s">
        <v>9468</v>
      </c>
      <c r="L904" s="92">
        <v>72</v>
      </c>
    </row>
    <row r="905" spans="1:12" x14ac:dyDescent="0.2">
      <c r="A905" s="123"/>
      <c r="B905" s="102" t="s">
        <v>500</v>
      </c>
      <c r="C905" s="103">
        <v>45900</v>
      </c>
      <c r="D905" s="102" t="s">
        <v>2095</v>
      </c>
      <c r="E905" s="102"/>
      <c r="F905" s="102" t="s">
        <v>1107</v>
      </c>
      <c r="G905" s="102" t="s">
        <v>8939</v>
      </c>
      <c r="H905" s="102" t="s">
        <v>8940</v>
      </c>
      <c r="I905" s="102" t="s">
        <v>7532</v>
      </c>
      <c r="J905" s="102" t="s">
        <v>9075</v>
      </c>
      <c r="K905" s="102" t="s">
        <v>9075</v>
      </c>
      <c r="L905" s="92">
        <v>1644.67</v>
      </c>
    </row>
    <row r="906" spans="1:12" x14ac:dyDescent="0.2">
      <c r="A906" s="123"/>
      <c r="B906" s="102" t="s">
        <v>500</v>
      </c>
      <c r="C906" s="103">
        <v>45900</v>
      </c>
      <c r="D906" s="102" t="s">
        <v>2117</v>
      </c>
      <c r="E906" s="102"/>
      <c r="F906" s="102" t="s">
        <v>587</v>
      </c>
      <c r="G906" s="102" t="s">
        <v>8939</v>
      </c>
      <c r="H906" s="102" t="s">
        <v>8940</v>
      </c>
      <c r="I906" s="102" t="s">
        <v>9469</v>
      </c>
      <c r="J906" s="102" t="s">
        <v>9147</v>
      </c>
      <c r="K906" s="102" t="s">
        <v>9147</v>
      </c>
      <c r="L906" s="92">
        <v>717.43</v>
      </c>
    </row>
    <row r="907" spans="1:12" x14ac:dyDescent="0.2">
      <c r="A907" s="123"/>
      <c r="B907" s="102" t="s">
        <v>500</v>
      </c>
      <c r="C907" s="103">
        <v>45900</v>
      </c>
      <c r="D907" s="102" t="s">
        <v>2280</v>
      </c>
      <c r="E907" s="102"/>
      <c r="F907" s="102" t="s">
        <v>2281</v>
      </c>
      <c r="G907" s="102" t="s">
        <v>8939</v>
      </c>
      <c r="H907" s="102" t="s">
        <v>8940</v>
      </c>
      <c r="I907" s="102" t="s">
        <v>9470</v>
      </c>
      <c r="J907" s="102" t="s">
        <v>9471</v>
      </c>
      <c r="K907" s="102" t="s">
        <v>9471</v>
      </c>
      <c r="L907" s="92">
        <v>391.98</v>
      </c>
    </row>
    <row r="908" spans="1:12" x14ac:dyDescent="0.2">
      <c r="A908" s="123"/>
      <c r="B908" s="102" t="s">
        <v>500</v>
      </c>
      <c r="C908" s="103">
        <v>45900</v>
      </c>
      <c r="D908" s="102" t="s">
        <v>2256</v>
      </c>
      <c r="E908" s="102"/>
      <c r="F908" s="102" t="s">
        <v>2257</v>
      </c>
      <c r="G908" s="102" t="s">
        <v>8939</v>
      </c>
      <c r="H908" s="102" t="s">
        <v>8940</v>
      </c>
      <c r="I908" s="102" t="s">
        <v>9472</v>
      </c>
      <c r="J908" s="102" t="s">
        <v>9473</v>
      </c>
      <c r="K908" s="102" t="s">
        <v>9473</v>
      </c>
      <c r="L908" s="92">
        <v>16186.99</v>
      </c>
    </row>
    <row r="909" spans="1:12" x14ac:dyDescent="0.2">
      <c r="A909" s="123"/>
      <c r="B909" s="102" t="s">
        <v>500</v>
      </c>
      <c r="C909" s="103">
        <v>45900</v>
      </c>
      <c r="D909" s="102" t="s">
        <v>2323</v>
      </c>
      <c r="E909" s="102"/>
      <c r="F909" s="102" t="s">
        <v>581</v>
      </c>
      <c r="G909" s="102" t="s">
        <v>8939</v>
      </c>
      <c r="H909" s="102" t="s">
        <v>8940</v>
      </c>
      <c r="I909" s="102" t="s">
        <v>9474</v>
      </c>
      <c r="J909" s="102" t="s">
        <v>9183</v>
      </c>
      <c r="K909" s="102" t="s">
        <v>9183</v>
      </c>
      <c r="L909" s="92">
        <v>199.08</v>
      </c>
    </row>
    <row r="910" spans="1:12" x14ac:dyDescent="0.2">
      <c r="A910" s="123"/>
      <c r="B910" s="102" t="s">
        <v>500</v>
      </c>
      <c r="C910" s="103">
        <v>45900</v>
      </c>
      <c r="D910" s="102" t="s">
        <v>2408</v>
      </c>
      <c r="E910" s="102"/>
      <c r="F910" s="102" t="s">
        <v>2409</v>
      </c>
      <c r="G910" s="102" t="s">
        <v>8939</v>
      </c>
      <c r="H910" s="102" t="s">
        <v>8940</v>
      </c>
      <c r="I910" s="102" t="s">
        <v>9475</v>
      </c>
      <c r="J910" s="102" t="s">
        <v>9476</v>
      </c>
      <c r="K910" s="102" t="s">
        <v>9476</v>
      </c>
      <c r="L910" s="92">
        <v>11734.37</v>
      </c>
    </row>
    <row r="911" spans="1:12" x14ac:dyDescent="0.2">
      <c r="A911" s="123"/>
      <c r="B911" s="102" t="s">
        <v>500</v>
      </c>
      <c r="C911" s="103">
        <v>45900</v>
      </c>
      <c r="D911" s="102" t="s">
        <v>2324</v>
      </c>
      <c r="E911" s="102"/>
      <c r="F911" s="102" t="s">
        <v>1327</v>
      </c>
      <c r="G911" s="102" t="s">
        <v>8939</v>
      </c>
      <c r="H911" s="102" t="s">
        <v>8940</v>
      </c>
      <c r="I911" s="102" t="s">
        <v>9477</v>
      </c>
      <c r="J911" s="102" t="s">
        <v>9200</v>
      </c>
      <c r="K911" s="102" t="s">
        <v>9200</v>
      </c>
      <c r="L911" s="92">
        <v>11039.18</v>
      </c>
    </row>
    <row r="912" spans="1:12" x14ac:dyDescent="0.2">
      <c r="A912" s="123"/>
      <c r="B912" s="102" t="s">
        <v>500</v>
      </c>
      <c r="C912" s="103">
        <v>45900</v>
      </c>
      <c r="D912" s="102" t="s">
        <v>2142</v>
      </c>
      <c r="E912" s="102"/>
      <c r="F912" s="102" t="s">
        <v>1697</v>
      </c>
      <c r="G912" s="102" t="s">
        <v>8939</v>
      </c>
      <c r="H912" s="102" t="s">
        <v>8940</v>
      </c>
      <c r="I912" s="102" t="s">
        <v>7816</v>
      </c>
      <c r="J912" s="102" t="s">
        <v>9168</v>
      </c>
      <c r="K912" s="102" t="s">
        <v>9168</v>
      </c>
      <c r="L912" s="92">
        <v>2243.17</v>
      </c>
    </row>
    <row r="913" spans="1:12" x14ac:dyDescent="0.2">
      <c r="A913" s="123"/>
      <c r="B913" s="102" t="s">
        <v>500</v>
      </c>
      <c r="C913" s="103">
        <v>45900</v>
      </c>
      <c r="D913" s="102" t="s">
        <v>2367</v>
      </c>
      <c r="E913" s="102"/>
      <c r="F913" s="102" t="s">
        <v>1920</v>
      </c>
      <c r="G913" s="102" t="s">
        <v>8939</v>
      </c>
      <c r="H913" s="102" t="s">
        <v>8940</v>
      </c>
      <c r="I913" s="102" t="s">
        <v>9478</v>
      </c>
      <c r="J913" s="102" t="s">
        <v>9239</v>
      </c>
      <c r="K913" s="102" t="s">
        <v>9239</v>
      </c>
      <c r="L913" s="92">
        <v>43.16</v>
      </c>
    </row>
    <row r="914" spans="1:12" x14ac:dyDescent="0.2">
      <c r="A914" s="123"/>
      <c r="B914" s="102" t="s">
        <v>500</v>
      </c>
      <c r="C914" s="103">
        <v>45900</v>
      </c>
      <c r="D914" s="102" t="s">
        <v>2108</v>
      </c>
      <c r="E914" s="102"/>
      <c r="F914" s="102" t="s">
        <v>592</v>
      </c>
      <c r="G914" s="102" t="s">
        <v>8939</v>
      </c>
      <c r="H914" s="102" t="s">
        <v>8940</v>
      </c>
      <c r="I914" s="102" t="s">
        <v>7630</v>
      </c>
      <c r="J914" s="102" t="s">
        <v>9062</v>
      </c>
      <c r="K914" s="102" t="s">
        <v>9062</v>
      </c>
      <c r="L914" s="92">
        <v>14483.45</v>
      </c>
    </row>
    <row r="915" spans="1:12" x14ac:dyDescent="0.2">
      <c r="A915" s="123"/>
      <c r="B915" s="102" t="s">
        <v>500</v>
      </c>
      <c r="C915" s="103">
        <v>45900</v>
      </c>
      <c r="D915" s="102" t="s">
        <v>2158</v>
      </c>
      <c r="E915" s="102"/>
      <c r="F915" s="102" t="s">
        <v>598</v>
      </c>
      <c r="G915" s="102" t="s">
        <v>8939</v>
      </c>
      <c r="H915" s="102" t="s">
        <v>8940</v>
      </c>
      <c r="I915" s="102" t="s">
        <v>7880</v>
      </c>
      <c r="J915" s="102" t="s">
        <v>9479</v>
      </c>
      <c r="K915" s="102" t="s">
        <v>9479</v>
      </c>
      <c r="L915" s="92">
        <v>2164.9299999999998</v>
      </c>
    </row>
    <row r="916" spans="1:12" x14ac:dyDescent="0.2">
      <c r="A916" s="123"/>
      <c r="B916" s="102" t="s">
        <v>500</v>
      </c>
      <c r="C916" s="103">
        <v>45900</v>
      </c>
      <c r="D916" s="102" t="s">
        <v>2127</v>
      </c>
      <c r="E916" s="102"/>
      <c r="F916" s="102" t="s">
        <v>1584</v>
      </c>
      <c r="G916" s="102" t="s">
        <v>8939</v>
      </c>
      <c r="H916" s="102" t="s">
        <v>8940</v>
      </c>
      <c r="I916" s="102" t="s">
        <v>7771</v>
      </c>
      <c r="J916" s="102" t="s">
        <v>9154</v>
      </c>
      <c r="K916" s="102" t="s">
        <v>9154</v>
      </c>
      <c r="L916" s="92">
        <v>52.22</v>
      </c>
    </row>
    <row r="917" spans="1:12" x14ac:dyDescent="0.2">
      <c r="A917" s="123"/>
      <c r="B917" s="102" t="s">
        <v>500</v>
      </c>
      <c r="C917" s="103">
        <v>45900</v>
      </c>
      <c r="D917" s="102" t="s">
        <v>2329</v>
      </c>
      <c r="E917" s="102"/>
      <c r="F917" s="102" t="s">
        <v>2330</v>
      </c>
      <c r="G917" s="102" t="s">
        <v>8939</v>
      </c>
      <c r="H917" s="102" t="s">
        <v>8940</v>
      </c>
      <c r="I917" s="102" t="s">
        <v>9480</v>
      </c>
      <c r="J917" s="102" t="s">
        <v>9481</v>
      </c>
      <c r="K917" s="102" t="s">
        <v>9481</v>
      </c>
      <c r="L917" s="92">
        <v>198.76</v>
      </c>
    </row>
    <row r="918" spans="1:12" x14ac:dyDescent="0.2">
      <c r="A918" s="123"/>
      <c r="B918" s="102" t="s">
        <v>500</v>
      </c>
      <c r="C918" s="103">
        <v>45900</v>
      </c>
      <c r="D918" s="102" t="s">
        <v>2365</v>
      </c>
      <c r="E918" s="102"/>
      <c r="F918" s="102" t="s">
        <v>1918</v>
      </c>
      <c r="G918" s="102" t="s">
        <v>8939</v>
      </c>
      <c r="H918" s="102" t="s">
        <v>8940</v>
      </c>
      <c r="I918" s="102" t="s">
        <v>7480</v>
      </c>
      <c r="J918" s="102" t="s">
        <v>9285</v>
      </c>
      <c r="K918" s="102" t="s">
        <v>9285</v>
      </c>
      <c r="L918" s="92">
        <v>6219.94</v>
      </c>
    </row>
    <row r="919" spans="1:12" x14ac:dyDescent="0.2">
      <c r="A919" s="123"/>
      <c r="B919" s="102" t="s">
        <v>500</v>
      </c>
      <c r="C919" s="103">
        <v>45900</v>
      </c>
      <c r="D919" s="102" t="s">
        <v>2290</v>
      </c>
      <c r="E919" s="102"/>
      <c r="F919" s="102" t="s">
        <v>2240</v>
      </c>
      <c r="G919" s="102" t="s">
        <v>8939</v>
      </c>
      <c r="H919" s="102" t="s">
        <v>8940</v>
      </c>
      <c r="I919" s="102" t="s">
        <v>9482</v>
      </c>
      <c r="J919" s="102" t="s">
        <v>9319</v>
      </c>
      <c r="K919" s="102" t="s">
        <v>9319</v>
      </c>
      <c r="L919" s="92">
        <v>4815.22</v>
      </c>
    </row>
    <row r="920" spans="1:12" x14ac:dyDescent="0.2">
      <c r="A920" s="123"/>
      <c r="B920" s="102" t="s">
        <v>500</v>
      </c>
      <c r="C920" s="103">
        <v>45900</v>
      </c>
      <c r="D920" s="102" t="s">
        <v>2326</v>
      </c>
      <c r="E920" s="102"/>
      <c r="F920" s="102" t="s">
        <v>1699</v>
      </c>
      <c r="G920" s="102" t="s">
        <v>8939</v>
      </c>
      <c r="H920" s="102" t="s">
        <v>8940</v>
      </c>
      <c r="I920" s="102" t="s">
        <v>9483</v>
      </c>
      <c r="J920" s="102" t="s">
        <v>9283</v>
      </c>
      <c r="K920" s="102" t="s">
        <v>9283</v>
      </c>
      <c r="L920" s="92">
        <v>766.56</v>
      </c>
    </row>
    <row r="921" spans="1:12" x14ac:dyDescent="0.2">
      <c r="A921" s="123"/>
      <c r="B921" s="102" t="s">
        <v>500</v>
      </c>
      <c r="C921" s="103">
        <v>45900</v>
      </c>
      <c r="D921" s="102" t="s">
        <v>2085</v>
      </c>
      <c r="E921" s="102"/>
      <c r="F921" s="102" t="s">
        <v>1459</v>
      </c>
      <c r="G921" s="102" t="s">
        <v>8939</v>
      </c>
      <c r="H921" s="102" t="s">
        <v>8940</v>
      </c>
      <c r="I921" s="102" t="s">
        <v>7497</v>
      </c>
      <c r="J921" s="102" t="s">
        <v>9247</v>
      </c>
      <c r="K921" s="102" t="s">
        <v>9247</v>
      </c>
      <c r="L921" s="92">
        <v>1262.01</v>
      </c>
    </row>
    <row r="922" spans="1:12" x14ac:dyDescent="0.2">
      <c r="A922" s="123"/>
      <c r="B922" s="102" t="s">
        <v>500</v>
      </c>
      <c r="C922" s="103">
        <v>45900</v>
      </c>
      <c r="D922" s="102" t="s">
        <v>2041</v>
      </c>
      <c r="E922" s="102"/>
      <c r="F922" s="102" t="s">
        <v>587</v>
      </c>
      <c r="G922" s="102" t="s">
        <v>8939</v>
      </c>
      <c r="H922" s="102" t="s">
        <v>8940</v>
      </c>
      <c r="I922" s="102" t="s">
        <v>7216</v>
      </c>
      <c r="J922" s="102" t="s">
        <v>9147</v>
      </c>
      <c r="K922" s="102" t="s">
        <v>9147</v>
      </c>
      <c r="L922" s="92">
        <v>12661.64</v>
      </c>
    </row>
    <row r="923" spans="1:12" x14ac:dyDescent="0.2">
      <c r="A923" s="123"/>
      <c r="B923" s="102" t="s">
        <v>500</v>
      </c>
      <c r="C923" s="103">
        <v>45900</v>
      </c>
      <c r="D923" s="102" t="s">
        <v>2049</v>
      </c>
      <c r="E923" s="102"/>
      <c r="F923" s="102" t="s">
        <v>587</v>
      </c>
      <c r="G923" s="102" t="s">
        <v>8939</v>
      </c>
      <c r="H923" s="102" t="s">
        <v>8940</v>
      </c>
      <c r="I923" s="102" t="s">
        <v>9484</v>
      </c>
      <c r="J923" s="102" t="s">
        <v>9147</v>
      </c>
      <c r="K923" s="102" t="s">
        <v>9147</v>
      </c>
      <c r="L923" s="92">
        <v>1280</v>
      </c>
    </row>
    <row r="924" spans="1:12" x14ac:dyDescent="0.2">
      <c r="A924" s="123"/>
      <c r="B924" s="102" t="s">
        <v>500</v>
      </c>
      <c r="C924" s="103">
        <v>45900</v>
      </c>
      <c r="D924" s="102" t="s">
        <v>2094</v>
      </c>
      <c r="E924" s="102"/>
      <c r="F924" s="102" t="s">
        <v>1459</v>
      </c>
      <c r="G924" s="102" t="s">
        <v>8939</v>
      </c>
      <c r="H924" s="102" t="s">
        <v>8940</v>
      </c>
      <c r="I924" s="102" t="s">
        <v>7530</v>
      </c>
      <c r="J924" s="102" t="s">
        <v>9247</v>
      </c>
      <c r="K924" s="102" t="s">
        <v>9247</v>
      </c>
      <c r="L924" s="92">
        <v>2133.64</v>
      </c>
    </row>
    <row r="925" spans="1:12" x14ac:dyDescent="0.2">
      <c r="A925" s="123"/>
      <c r="B925" s="102" t="s">
        <v>500</v>
      </c>
      <c r="C925" s="103">
        <v>45900</v>
      </c>
      <c r="D925" s="102" t="s">
        <v>2347</v>
      </c>
      <c r="E925" s="102"/>
      <c r="F925" s="102" t="s">
        <v>606</v>
      </c>
      <c r="G925" s="102" t="s">
        <v>8939</v>
      </c>
      <c r="H925" s="102" t="s">
        <v>8940</v>
      </c>
      <c r="I925" s="102" t="s">
        <v>7158</v>
      </c>
      <c r="J925" s="102" t="s">
        <v>9163</v>
      </c>
      <c r="K925" s="102" t="s">
        <v>9163</v>
      </c>
      <c r="L925" s="92">
        <v>2583.5</v>
      </c>
    </row>
    <row r="926" spans="1:12" x14ac:dyDescent="0.2">
      <c r="A926" s="123"/>
      <c r="B926" s="102" t="s">
        <v>500</v>
      </c>
      <c r="C926" s="103">
        <v>45900</v>
      </c>
      <c r="D926" s="102" t="s">
        <v>2058</v>
      </c>
      <c r="E926" s="102"/>
      <c r="F926" s="102" t="s">
        <v>587</v>
      </c>
      <c r="G926" s="102" t="s">
        <v>8939</v>
      </c>
      <c r="H926" s="102" t="s">
        <v>8940</v>
      </c>
      <c r="I926" s="102" t="s">
        <v>9485</v>
      </c>
      <c r="J926" s="102" t="s">
        <v>9147</v>
      </c>
      <c r="K926" s="102" t="s">
        <v>9147</v>
      </c>
      <c r="L926" s="92">
        <v>1250</v>
      </c>
    </row>
    <row r="927" spans="1:12" x14ac:dyDescent="0.2">
      <c r="A927" s="123"/>
      <c r="B927" s="102" t="s">
        <v>500</v>
      </c>
      <c r="C927" s="103">
        <v>45900</v>
      </c>
      <c r="D927" s="102" t="s">
        <v>2048</v>
      </c>
      <c r="E927" s="102"/>
      <c r="F927" s="102" t="s">
        <v>579</v>
      </c>
      <c r="G927" s="102" t="s">
        <v>8939</v>
      </c>
      <c r="H927" s="102" t="s">
        <v>8940</v>
      </c>
      <c r="I927" s="102" t="s">
        <v>7244</v>
      </c>
      <c r="J927" s="102" t="s">
        <v>9185</v>
      </c>
      <c r="K927" s="102" t="s">
        <v>9185</v>
      </c>
      <c r="L927" s="92">
        <v>11670.6</v>
      </c>
    </row>
    <row r="928" spans="1:12" x14ac:dyDescent="0.2">
      <c r="A928" s="123"/>
      <c r="B928" s="102" t="s">
        <v>500</v>
      </c>
      <c r="C928" s="103">
        <v>45900</v>
      </c>
      <c r="D928" s="102" t="s">
        <v>2116</v>
      </c>
      <c r="E928" s="102"/>
      <c r="F928" s="102" t="s">
        <v>587</v>
      </c>
      <c r="G928" s="102" t="s">
        <v>8939</v>
      </c>
      <c r="H928" s="102" t="s">
        <v>8940</v>
      </c>
      <c r="I928" s="102" t="s">
        <v>9486</v>
      </c>
      <c r="J928" s="102" t="s">
        <v>9147</v>
      </c>
      <c r="K928" s="102" t="s">
        <v>9147</v>
      </c>
      <c r="L928" s="92">
        <v>777.87</v>
      </c>
    </row>
    <row r="929" spans="1:12" x14ac:dyDescent="0.2">
      <c r="A929" s="123"/>
      <c r="B929" s="102" t="s">
        <v>500</v>
      </c>
      <c r="C929" s="103">
        <v>45900</v>
      </c>
      <c r="D929" s="102" t="s">
        <v>2392</v>
      </c>
      <c r="E929" s="102"/>
      <c r="F929" s="102" t="s">
        <v>2393</v>
      </c>
      <c r="G929" s="102" t="s">
        <v>8939</v>
      </c>
      <c r="H929" s="102" t="s">
        <v>8940</v>
      </c>
      <c r="I929" s="102" t="s">
        <v>7965</v>
      </c>
      <c r="J929" s="102" t="s">
        <v>9487</v>
      </c>
      <c r="K929" s="102" t="s">
        <v>9487</v>
      </c>
      <c r="L929" s="92">
        <v>80.25</v>
      </c>
    </row>
    <row r="930" spans="1:12" x14ac:dyDescent="0.2">
      <c r="A930" s="123"/>
      <c r="B930" s="102" t="s">
        <v>500</v>
      </c>
      <c r="C930" s="103">
        <v>45900</v>
      </c>
      <c r="D930" s="102" t="s">
        <v>2165</v>
      </c>
      <c r="E930" s="102"/>
      <c r="F930" s="102" t="s">
        <v>587</v>
      </c>
      <c r="G930" s="102" t="s">
        <v>8939</v>
      </c>
      <c r="H930" s="102" t="s">
        <v>8940</v>
      </c>
      <c r="I930" s="102" t="s">
        <v>7929</v>
      </c>
      <c r="J930" s="102" t="s">
        <v>9147</v>
      </c>
      <c r="K930" s="102" t="s">
        <v>9147</v>
      </c>
      <c r="L930" s="92">
        <v>385.99</v>
      </c>
    </row>
    <row r="931" spans="1:12" x14ac:dyDescent="0.2">
      <c r="A931" s="123"/>
      <c r="B931" s="102" t="s">
        <v>500</v>
      </c>
      <c r="C931" s="103">
        <v>45900</v>
      </c>
      <c r="D931" s="102" t="s">
        <v>2167</v>
      </c>
      <c r="E931" s="102"/>
      <c r="F931" s="102" t="s">
        <v>587</v>
      </c>
      <c r="G931" s="102" t="s">
        <v>8939</v>
      </c>
      <c r="H931" s="102" t="s">
        <v>8940</v>
      </c>
      <c r="I931" s="102" t="s">
        <v>7937</v>
      </c>
      <c r="J931" s="102" t="s">
        <v>9147</v>
      </c>
      <c r="K931" s="102" t="s">
        <v>9147</v>
      </c>
      <c r="L931" s="92">
        <v>460.86</v>
      </c>
    </row>
    <row r="932" spans="1:12" x14ac:dyDescent="0.2">
      <c r="A932" s="123"/>
      <c r="B932" s="102" t="s">
        <v>500</v>
      </c>
      <c r="C932" s="103">
        <v>45900</v>
      </c>
      <c r="D932" s="102" t="s">
        <v>2174</v>
      </c>
      <c r="E932" s="102"/>
      <c r="F932" s="102" t="s">
        <v>2175</v>
      </c>
      <c r="G932" s="102" t="s">
        <v>8939</v>
      </c>
      <c r="H932" s="102" t="s">
        <v>8940</v>
      </c>
      <c r="I932" s="102" t="s">
        <v>9488</v>
      </c>
      <c r="J932" s="102" t="s">
        <v>9489</v>
      </c>
      <c r="K932" s="102" t="s">
        <v>9489</v>
      </c>
      <c r="L932" s="92">
        <v>12447</v>
      </c>
    </row>
    <row r="933" spans="1:12" x14ac:dyDescent="0.2">
      <c r="A933" s="123"/>
      <c r="B933" s="102" t="s">
        <v>500</v>
      </c>
      <c r="C933" s="103">
        <v>45900</v>
      </c>
      <c r="D933" s="102" t="s">
        <v>2179</v>
      </c>
      <c r="E933" s="102"/>
      <c r="F933" s="102" t="s">
        <v>1094</v>
      </c>
      <c r="G933" s="102" t="s">
        <v>8939</v>
      </c>
      <c r="H933" s="102" t="s">
        <v>8940</v>
      </c>
      <c r="I933" s="102" t="s">
        <v>7974</v>
      </c>
      <c r="J933" s="102" t="s">
        <v>9150</v>
      </c>
      <c r="K933" s="102" t="s">
        <v>9150</v>
      </c>
      <c r="L933" s="92">
        <v>176.5</v>
      </c>
    </row>
    <row r="934" spans="1:12" x14ac:dyDescent="0.2">
      <c r="A934" s="123"/>
      <c r="B934" s="102" t="s">
        <v>500</v>
      </c>
      <c r="C934" s="103">
        <v>45900</v>
      </c>
      <c r="D934" s="102" t="s">
        <v>2096</v>
      </c>
      <c r="E934" s="102"/>
      <c r="F934" s="102" t="s">
        <v>1364</v>
      </c>
      <c r="G934" s="102" t="s">
        <v>8939</v>
      </c>
      <c r="H934" s="102" t="s">
        <v>8940</v>
      </c>
      <c r="I934" s="102" t="s">
        <v>7537</v>
      </c>
      <c r="J934" s="102" t="s">
        <v>9149</v>
      </c>
      <c r="K934" s="102" t="s">
        <v>9149</v>
      </c>
      <c r="L934" s="92">
        <v>75070.289999999994</v>
      </c>
    </row>
    <row r="935" spans="1:12" x14ac:dyDescent="0.2">
      <c r="A935" s="123"/>
      <c r="B935" s="102" t="s">
        <v>500</v>
      </c>
      <c r="C935" s="103">
        <v>45900</v>
      </c>
      <c r="D935" s="102" t="s">
        <v>2156</v>
      </c>
      <c r="E935" s="102"/>
      <c r="F935" s="102" t="s">
        <v>596</v>
      </c>
      <c r="G935" s="102" t="s">
        <v>8939</v>
      </c>
      <c r="H935" s="102" t="s">
        <v>8940</v>
      </c>
      <c r="I935" s="102" t="s">
        <v>7874</v>
      </c>
      <c r="J935" s="102" t="s">
        <v>9217</v>
      </c>
      <c r="K935" s="102" t="s">
        <v>9217</v>
      </c>
      <c r="L935" s="92">
        <v>3248.05</v>
      </c>
    </row>
    <row r="936" spans="1:12" x14ac:dyDescent="0.2">
      <c r="A936" s="123"/>
      <c r="B936" s="102" t="s">
        <v>500</v>
      </c>
      <c r="C936" s="103">
        <v>45900</v>
      </c>
      <c r="D936" s="102" t="s">
        <v>2415</v>
      </c>
      <c r="E936" s="102"/>
      <c r="F936" s="102" t="s">
        <v>2416</v>
      </c>
      <c r="G936" s="102" t="s">
        <v>8939</v>
      </c>
      <c r="H936" s="102" t="s">
        <v>8940</v>
      </c>
      <c r="I936" s="102" t="s">
        <v>9490</v>
      </c>
      <c r="J936" s="102" t="s">
        <v>9491</v>
      </c>
      <c r="K936" s="102" t="s">
        <v>9491</v>
      </c>
      <c r="L936" s="92">
        <v>857.08</v>
      </c>
    </row>
    <row r="937" spans="1:12" x14ac:dyDescent="0.2">
      <c r="A937" s="123"/>
      <c r="B937" s="102" t="s">
        <v>500</v>
      </c>
      <c r="C937" s="103">
        <v>45900</v>
      </c>
      <c r="D937" s="102" t="s">
        <v>2042</v>
      </c>
      <c r="E937" s="102"/>
      <c r="F937" s="102" t="s">
        <v>587</v>
      </c>
      <c r="G937" s="102" t="s">
        <v>8939</v>
      </c>
      <c r="H937" s="102" t="s">
        <v>8940</v>
      </c>
      <c r="I937" s="102" t="s">
        <v>7229</v>
      </c>
      <c r="J937" s="102" t="s">
        <v>9147</v>
      </c>
      <c r="K937" s="102" t="s">
        <v>9147</v>
      </c>
      <c r="L937" s="92">
        <v>7174.39</v>
      </c>
    </row>
    <row r="938" spans="1:12" x14ac:dyDescent="0.2">
      <c r="A938" s="123"/>
      <c r="B938" s="102" t="s">
        <v>500</v>
      </c>
      <c r="C938" s="103">
        <v>45900</v>
      </c>
      <c r="D938" s="102" t="s">
        <v>2375</v>
      </c>
      <c r="E938" s="102"/>
      <c r="F938" s="102" t="s">
        <v>1955</v>
      </c>
      <c r="G938" s="102" t="s">
        <v>8939</v>
      </c>
      <c r="H938" s="102" t="s">
        <v>8940</v>
      </c>
      <c r="I938" s="102" t="s">
        <v>7836</v>
      </c>
      <c r="J938" s="102" t="s">
        <v>9167</v>
      </c>
      <c r="K938" s="102" t="s">
        <v>9167</v>
      </c>
      <c r="L938" s="92">
        <v>3006.52</v>
      </c>
    </row>
    <row r="939" spans="1:12" x14ac:dyDescent="0.2">
      <c r="A939" s="123"/>
      <c r="B939" s="102" t="s">
        <v>500</v>
      </c>
      <c r="C939" s="103">
        <v>45900</v>
      </c>
      <c r="D939" s="102" t="s">
        <v>2325</v>
      </c>
      <c r="E939" s="102"/>
      <c r="F939" s="102" t="s">
        <v>794</v>
      </c>
      <c r="G939" s="102" t="s">
        <v>8939</v>
      </c>
      <c r="H939" s="102" t="s">
        <v>8940</v>
      </c>
      <c r="I939" s="102" t="s">
        <v>9492</v>
      </c>
      <c r="J939" s="102" t="s">
        <v>9099</v>
      </c>
      <c r="K939" s="102" t="s">
        <v>9099</v>
      </c>
      <c r="L939" s="92">
        <v>8706.17</v>
      </c>
    </row>
    <row r="940" spans="1:12" x14ac:dyDescent="0.2">
      <c r="A940" s="123"/>
      <c r="B940" s="102" t="s">
        <v>500</v>
      </c>
      <c r="C940" s="103">
        <v>45900</v>
      </c>
      <c r="D940" s="102" t="s">
        <v>2075</v>
      </c>
      <c r="E940" s="102"/>
      <c r="F940" s="102" t="s">
        <v>1452</v>
      </c>
      <c r="G940" s="102" t="s">
        <v>8939</v>
      </c>
      <c r="H940" s="102" t="s">
        <v>8940</v>
      </c>
      <c r="I940" s="102" t="s">
        <v>9493</v>
      </c>
      <c r="J940" s="102" t="s">
        <v>9130</v>
      </c>
      <c r="K940" s="102" t="s">
        <v>9130</v>
      </c>
      <c r="L940" s="92">
        <v>13138.81</v>
      </c>
    </row>
    <row r="941" spans="1:12" x14ac:dyDescent="0.2">
      <c r="A941" s="123"/>
      <c r="B941" s="102" t="s">
        <v>500</v>
      </c>
      <c r="C941" s="103">
        <v>45900</v>
      </c>
      <c r="D941" s="102" t="s">
        <v>2308</v>
      </c>
      <c r="E941" s="102"/>
      <c r="F941" s="102" t="s">
        <v>2309</v>
      </c>
      <c r="G941" s="102" t="s">
        <v>8939</v>
      </c>
      <c r="H941" s="102" t="s">
        <v>8940</v>
      </c>
      <c r="I941" s="102" t="s">
        <v>9494</v>
      </c>
      <c r="J941" s="102" t="s">
        <v>9495</v>
      </c>
      <c r="K941" s="102" t="s">
        <v>9495</v>
      </c>
      <c r="L941" s="92">
        <v>7479.16</v>
      </c>
    </row>
    <row r="942" spans="1:12" x14ac:dyDescent="0.2">
      <c r="A942" s="123"/>
      <c r="B942" s="102" t="s">
        <v>500</v>
      </c>
      <c r="C942" s="103">
        <v>45900</v>
      </c>
      <c r="D942" s="102" t="s">
        <v>2300</v>
      </c>
      <c r="E942" s="102"/>
      <c r="F942" s="102" t="s">
        <v>1622</v>
      </c>
      <c r="G942" s="102" t="s">
        <v>8939</v>
      </c>
      <c r="H942" s="102" t="s">
        <v>8940</v>
      </c>
      <c r="I942" s="102" t="s">
        <v>9496</v>
      </c>
      <c r="J942" s="102" t="s">
        <v>9160</v>
      </c>
      <c r="K942" s="102" t="s">
        <v>9160</v>
      </c>
      <c r="L942" s="92">
        <v>419.52</v>
      </c>
    </row>
    <row r="943" spans="1:12" x14ac:dyDescent="0.2">
      <c r="A943" s="123"/>
      <c r="B943" s="102" t="s">
        <v>500</v>
      </c>
      <c r="C943" s="103">
        <v>45900</v>
      </c>
      <c r="D943" s="102" t="s">
        <v>2112</v>
      </c>
      <c r="E943" s="102"/>
      <c r="F943" s="102" t="s">
        <v>587</v>
      </c>
      <c r="G943" s="102" t="s">
        <v>8939</v>
      </c>
      <c r="H943" s="102" t="s">
        <v>8940</v>
      </c>
      <c r="I943" s="102" t="s">
        <v>7696</v>
      </c>
      <c r="J943" s="102" t="s">
        <v>9147</v>
      </c>
      <c r="K943" s="102" t="s">
        <v>9147</v>
      </c>
      <c r="L943" s="92">
        <v>2496.7800000000002</v>
      </c>
    </row>
    <row r="944" spans="1:12" x14ac:dyDescent="0.2">
      <c r="A944" s="123"/>
      <c r="B944" s="102" t="s">
        <v>500</v>
      </c>
      <c r="C944" s="103">
        <v>45900</v>
      </c>
      <c r="D944" s="102" t="s">
        <v>2210</v>
      </c>
      <c r="E944" s="102"/>
      <c r="F944" s="102" t="s">
        <v>2211</v>
      </c>
      <c r="G944" s="102" t="s">
        <v>8939</v>
      </c>
      <c r="H944" s="102" t="s">
        <v>8940</v>
      </c>
      <c r="I944" s="102" t="s">
        <v>9497</v>
      </c>
      <c r="J944" s="102" t="s">
        <v>9498</v>
      </c>
      <c r="K944" s="102" t="s">
        <v>9498</v>
      </c>
      <c r="L944" s="92">
        <v>822.7</v>
      </c>
    </row>
    <row r="945" spans="1:12" x14ac:dyDescent="0.2">
      <c r="A945" s="123"/>
      <c r="B945" s="102" t="s">
        <v>500</v>
      </c>
      <c r="C945" s="103">
        <v>45900</v>
      </c>
      <c r="D945" s="102" t="s">
        <v>2105</v>
      </c>
      <c r="E945" s="102"/>
      <c r="F945" s="102" t="s">
        <v>592</v>
      </c>
      <c r="G945" s="102" t="s">
        <v>8939</v>
      </c>
      <c r="H945" s="102" t="s">
        <v>8940</v>
      </c>
      <c r="I945" s="102" t="s">
        <v>7576</v>
      </c>
      <c r="J945" s="102" t="s">
        <v>9062</v>
      </c>
      <c r="K945" s="102" t="s">
        <v>9062</v>
      </c>
      <c r="L945" s="92">
        <v>65043.58</v>
      </c>
    </row>
    <row r="946" spans="1:12" x14ac:dyDescent="0.2">
      <c r="A946" s="123"/>
      <c r="B946" s="102" t="s">
        <v>500</v>
      </c>
      <c r="C946" s="103">
        <v>45900</v>
      </c>
      <c r="D946" s="102" t="s">
        <v>2177</v>
      </c>
      <c r="E946" s="102"/>
      <c r="F946" s="102" t="s">
        <v>1094</v>
      </c>
      <c r="G946" s="102" t="s">
        <v>8939</v>
      </c>
      <c r="H946" s="102" t="s">
        <v>8940</v>
      </c>
      <c r="I946" s="102" t="s">
        <v>7970</v>
      </c>
      <c r="J946" s="102" t="s">
        <v>9150</v>
      </c>
      <c r="K946" s="102" t="s">
        <v>9150</v>
      </c>
      <c r="L946" s="92">
        <v>186</v>
      </c>
    </row>
    <row r="947" spans="1:12" x14ac:dyDescent="0.2">
      <c r="A947" s="123"/>
      <c r="B947" s="102" t="s">
        <v>500</v>
      </c>
      <c r="C947" s="103">
        <v>45900</v>
      </c>
      <c r="D947" s="102" t="s">
        <v>2373</v>
      </c>
      <c r="E947" s="102"/>
      <c r="F947" s="102" t="s">
        <v>2008</v>
      </c>
      <c r="G947" s="102" t="s">
        <v>8939</v>
      </c>
      <c r="H947" s="102" t="s">
        <v>8940</v>
      </c>
      <c r="I947" s="102" t="s">
        <v>7828</v>
      </c>
      <c r="J947" s="102" t="s">
        <v>9219</v>
      </c>
      <c r="K947" s="102" t="s">
        <v>9219</v>
      </c>
      <c r="L947" s="92">
        <v>483.29</v>
      </c>
    </row>
    <row r="948" spans="1:12" x14ac:dyDescent="0.2">
      <c r="A948" s="123"/>
      <c r="B948" s="102" t="s">
        <v>500</v>
      </c>
      <c r="C948" s="103">
        <v>45900</v>
      </c>
      <c r="D948" s="102" t="s">
        <v>2243</v>
      </c>
      <c r="E948" s="102"/>
      <c r="F948" s="102" t="s">
        <v>2244</v>
      </c>
      <c r="G948" s="102" t="s">
        <v>8939</v>
      </c>
      <c r="H948" s="102" t="s">
        <v>8940</v>
      </c>
      <c r="I948" s="102" t="s">
        <v>9499</v>
      </c>
      <c r="J948" s="102" t="s">
        <v>9500</v>
      </c>
      <c r="K948" s="102" t="s">
        <v>9500</v>
      </c>
      <c r="L948" s="92">
        <v>108</v>
      </c>
    </row>
    <row r="949" spans="1:12" x14ac:dyDescent="0.2">
      <c r="A949" s="123"/>
      <c r="B949" s="102" t="s">
        <v>500</v>
      </c>
      <c r="C949" s="103">
        <v>45900</v>
      </c>
      <c r="D949" s="102" t="s">
        <v>2282</v>
      </c>
      <c r="E949" s="102"/>
      <c r="F949" s="102" t="s">
        <v>2283</v>
      </c>
      <c r="G949" s="102" t="s">
        <v>8939</v>
      </c>
      <c r="H949" s="102" t="s">
        <v>8940</v>
      </c>
      <c r="I949" s="102" t="s">
        <v>9501</v>
      </c>
      <c r="J949" s="102" t="s">
        <v>9502</v>
      </c>
      <c r="K949" s="102" t="s">
        <v>9502</v>
      </c>
      <c r="L949" s="92">
        <v>6350.72</v>
      </c>
    </row>
    <row r="950" spans="1:12" x14ac:dyDescent="0.2">
      <c r="A950" s="123"/>
      <c r="B950" s="102" t="s">
        <v>500</v>
      </c>
      <c r="C950" s="103">
        <v>45900</v>
      </c>
      <c r="D950" s="102" t="s">
        <v>2358</v>
      </c>
      <c r="E950" s="102"/>
      <c r="F950" s="102" t="s">
        <v>2352</v>
      </c>
      <c r="G950" s="102" t="s">
        <v>8939</v>
      </c>
      <c r="H950" s="102" t="s">
        <v>8940</v>
      </c>
      <c r="I950" s="102" t="s">
        <v>9503</v>
      </c>
      <c r="J950" s="102" t="s">
        <v>9324</v>
      </c>
      <c r="K950" s="102" t="s">
        <v>9324</v>
      </c>
      <c r="L950" s="92">
        <v>382.61</v>
      </c>
    </row>
    <row r="951" spans="1:12" x14ac:dyDescent="0.2">
      <c r="A951" s="123"/>
      <c r="B951" s="102" t="s">
        <v>500</v>
      </c>
      <c r="C951" s="103">
        <v>45900</v>
      </c>
      <c r="D951" s="102" t="s">
        <v>2343</v>
      </c>
      <c r="E951" s="102"/>
      <c r="F951" s="102" t="s">
        <v>606</v>
      </c>
      <c r="G951" s="102" t="s">
        <v>8939</v>
      </c>
      <c r="H951" s="102" t="s">
        <v>8940</v>
      </c>
      <c r="I951" s="102" t="s">
        <v>7088</v>
      </c>
      <c r="J951" s="102" t="s">
        <v>9163</v>
      </c>
      <c r="K951" s="102" t="s">
        <v>9163</v>
      </c>
      <c r="L951" s="92">
        <v>4311.7700000000004</v>
      </c>
    </row>
    <row r="952" spans="1:12" x14ac:dyDescent="0.2">
      <c r="A952" s="123"/>
      <c r="B952" s="102" t="s">
        <v>500</v>
      </c>
      <c r="C952" s="103">
        <v>45900</v>
      </c>
      <c r="D952" s="102" t="s">
        <v>2135</v>
      </c>
      <c r="E952" s="102"/>
      <c r="F952" s="102" t="s">
        <v>587</v>
      </c>
      <c r="G952" s="102" t="s">
        <v>8939</v>
      </c>
      <c r="H952" s="102" t="s">
        <v>8940</v>
      </c>
      <c r="I952" s="102" t="s">
        <v>7792</v>
      </c>
      <c r="J952" s="102" t="s">
        <v>9147</v>
      </c>
      <c r="K952" s="102" t="s">
        <v>9147</v>
      </c>
      <c r="L952" s="92">
        <v>1298.8499999999999</v>
      </c>
    </row>
    <row r="953" spans="1:12" x14ac:dyDescent="0.2">
      <c r="A953" s="123"/>
      <c r="B953" s="102" t="s">
        <v>500</v>
      </c>
      <c r="C953" s="103">
        <v>45900</v>
      </c>
      <c r="D953" s="102" t="s">
        <v>2134</v>
      </c>
      <c r="E953" s="102"/>
      <c r="F953" s="102" t="s">
        <v>587</v>
      </c>
      <c r="G953" s="102" t="s">
        <v>8939</v>
      </c>
      <c r="H953" s="102" t="s">
        <v>8940</v>
      </c>
      <c r="I953" s="102" t="s">
        <v>7790</v>
      </c>
      <c r="J953" s="102" t="s">
        <v>9147</v>
      </c>
      <c r="K953" s="102" t="s">
        <v>9147</v>
      </c>
      <c r="L953" s="92">
        <v>86.13</v>
      </c>
    </row>
    <row r="954" spans="1:12" x14ac:dyDescent="0.2">
      <c r="A954" s="123"/>
      <c r="B954" s="102" t="s">
        <v>500</v>
      </c>
      <c r="C954" s="103">
        <v>45900</v>
      </c>
      <c r="D954" s="102" t="s">
        <v>2383</v>
      </c>
      <c r="E954" s="102"/>
      <c r="F954" s="102" t="s">
        <v>2384</v>
      </c>
      <c r="G954" s="102" t="s">
        <v>8939</v>
      </c>
      <c r="H954" s="102" t="s">
        <v>8940</v>
      </c>
      <c r="I954" s="102" t="s">
        <v>9504</v>
      </c>
      <c r="J954" s="102" t="s">
        <v>9505</v>
      </c>
      <c r="K954" s="102" t="s">
        <v>9505</v>
      </c>
      <c r="L954" s="92">
        <v>3632.82</v>
      </c>
    </row>
    <row r="955" spans="1:12" x14ac:dyDescent="0.2">
      <c r="A955" s="123"/>
      <c r="B955" s="102" t="s">
        <v>500</v>
      </c>
      <c r="C955" s="103">
        <v>45900</v>
      </c>
      <c r="D955" s="102" t="s">
        <v>2311</v>
      </c>
      <c r="E955" s="102"/>
      <c r="F955" s="102" t="s">
        <v>2312</v>
      </c>
      <c r="G955" s="102" t="s">
        <v>8939</v>
      </c>
      <c r="H955" s="102" t="s">
        <v>8940</v>
      </c>
      <c r="I955" s="102" t="s">
        <v>9506</v>
      </c>
      <c r="J955" s="102" t="s">
        <v>9507</v>
      </c>
      <c r="K955" s="102" t="s">
        <v>9507</v>
      </c>
      <c r="L955" s="92">
        <v>1225.57</v>
      </c>
    </row>
    <row r="956" spans="1:12" x14ac:dyDescent="0.2">
      <c r="A956" s="123"/>
      <c r="B956" s="102" t="s">
        <v>500</v>
      </c>
      <c r="C956" s="103">
        <v>45900</v>
      </c>
      <c r="D956" s="102" t="s">
        <v>2364</v>
      </c>
      <c r="E956" s="102"/>
      <c r="F956" s="102" t="s">
        <v>2352</v>
      </c>
      <c r="G956" s="102" t="s">
        <v>8939</v>
      </c>
      <c r="H956" s="102" t="s">
        <v>8940</v>
      </c>
      <c r="I956" s="102" t="s">
        <v>7401</v>
      </c>
      <c r="J956" s="102" t="s">
        <v>9324</v>
      </c>
      <c r="K956" s="102" t="s">
        <v>9324</v>
      </c>
      <c r="L956" s="92">
        <v>108.23</v>
      </c>
    </row>
    <row r="957" spans="1:12" x14ac:dyDescent="0.2">
      <c r="A957" s="123"/>
      <c r="B957" s="102" t="s">
        <v>500</v>
      </c>
      <c r="C957" s="103">
        <v>45900</v>
      </c>
      <c r="D957" s="102" t="s">
        <v>2250</v>
      </c>
      <c r="E957" s="102"/>
      <c r="F957" s="102" t="s">
        <v>2225</v>
      </c>
      <c r="G957" s="102" t="s">
        <v>8939</v>
      </c>
      <c r="H957" s="102" t="s">
        <v>8940</v>
      </c>
      <c r="I957" s="102" t="s">
        <v>9508</v>
      </c>
      <c r="J957" s="102" t="s">
        <v>9395</v>
      </c>
      <c r="K957" s="102" t="s">
        <v>9395</v>
      </c>
      <c r="L957" s="92">
        <v>660.59</v>
      </c>
    </row>
    <row r="958" spans="1:12" x14ac:dyDescent="0.2">
      <c r="A958" s="123"/>
      <c r="B958" s="102" t="s">
        <v>500</v>
      </c>
      <c r="C958" s="103">
        <v>45900</v>
      </c>
      <c r="D958" s="102" t="s">
        <v>2378</v>
      </c>
      <c r="E958" s="102"/>
      <c r="F958" s="102" t="s">
        <v>1955</v>
      </c>
      <c r="G958" s="102" t="s">
        <v>8939</v>
      </c>
      <c r="H958" s="102" t="s">
        <v>8940</v>
      </c>
      <c r="I958" s="102" t="s">
        <v>7841</v>
      </c>
      <c r="J958" s="102" t="s">
        <v>9167</v>
      </c>
      <c r="K958" s="102" t="s">
        <v>9167</v>
      </c>
      <c r="L958" s="92">
        <v>267.60000000000002</v>
      </c>
    </row>
    <row r="959" spans="1:12" x14ac:dyDescent="0.2">
      <c r="A959" s="123"/>
      <c r="B959" s="102" t="s">
        <v>500</v>
      </c>
      <c r="C959" s="103">
        <v>45900</v>
      </c>
      <c r="D959" s="102" t="s">
        <v>2132</v>
      </c>
      <c r="E959" s="102"/>
      <c r="F959" s="102" t="s">
        <v>1484</v>
      </c>
      <c r="G959" s="102" t="s">
        <v>8939</v>
      </c>
      <c r="H959" s="102" t="s">
        <v>8940</v>
      </c>
      <c r="I959" s="102" t="s">
        <v>7781</v>
      </c>
      <c r="J959" s="102" t="s">
        <v>9138</v>
      </c>
      <c r="K959" s="102" t="s">
        <v>9138</v>
      </c>
      <c r="L959" s="92">
        <v>22068.91</v>
      </c>
    </row>
    <row r="960" spans="1:12" x14ac:dyDescent="0.2">
      <c r="A960" s="123"/>
      <c r="B960" s="102" t="s">
        <v>500</v>
      </c>
      <c r="C960" s="103">
        <v>45900</v>
      </c>
      <c r="D960" s="102" t="s">
        <v>2218</v>
      </c>
      <c r="E960" s="102"/>
      <c r="F960" s="102" t="s">
        <v>2219</v>
      </c>
      <c r="G960" s="102" t="s">
        <v>8939</v>
      </c>
      <c r="H960" s="102" t="s">
        <v>8940</v>
      </c>
      <c r="I960" s="102" t="s">
        <v>9509</v>
      </c>
      <c r="J960" s="102" t="s">
        <v>9510</v>
      </c>
      <c r="K960" s="102" t="s">
        <v>9510</v>
      </c>
      <c r="L960" s="92">
        <v>1029.58</v>
      </c>
    </row>
    <row r="961" spans="1:12" x14ac:dyDescent="0.2">
      <c r="A961" s="123"/>
      <c r="B961" s="102" t="s">
        <v>500</v>
      </c>
      <c r="C961" s="103">
        <v>45900</v>
      </c>
      <c r="D961" s="102" t="s">
        <v>2276</v>
      </c>
      <c r="E961" s="102"/>
      <c r="F961" s="102" t="s">
        <v>2277</v>
      </c>
      <c r="G961" s="102" t="s">
        <v>8939</v>
      </c>
      <c r="H961" s="102" t="s">
        <v>8940</v>
      </c>
      <c r="I961" s="102" t="s">
        <v>9511</v>
      </c>
      <c r="J961" s="102" t="s">
        <v>9512</v>
      </c>
      <c r="K961" s="102" t="s">
        <v>9512</v>
      </c>
      <c r="L961" s="92">
        <v>347.88</v>
      </c>
    </row>
    <row r="962" spans="1:12" x14ac:dyDescent="0.2">
      <c r="A962" s="123"/>
      <c r="B962" s="102" t="s">
        <v>500</v>
      </c>
      <c r="C962" s="103">
        <v>45900</v>
      </c>
      <c r="D962" s="102" t="s">
        <v>2304</v>
      </c>
      <c r="E962" s="102"/>
      <c r="F962" s="102" t="s">
        <v>594</v>
      </c>
      <c r="G962" s="102" t="s">
        <v>8939</v>
      </c>
      <c r="H962" s="102" t="s">
        <v>8940</v>
      </c>
      <c r="I962" s="102" t="s">
        <v>9513</v>
      </c>
      <c r="J962" s="102" t="s">
        <v>9137</v>
      </c>
      <c r="K962" s="102" t="s">
        <v>9137</v>
      </c>
      <c r="L962" s="92">
        <v>6120.17</v>
      </c>
    </row>
    <row r="963" spans="1:12" x14ac:dyDescent="0.2">
      <c r="A963" s="123"/>
      <c r="B963" s="102" t="s">
        <v>500</v>
      </c>
      <c r="C963" s="103">
        <v>45900</v>
      </c>
      <c r="D963" s="102" t="s">
        <v>2035</v>
      </c>
      <c r="E963" s="102"/>
      <c r="F963" s="102" t="s">
        <v>587</v>
      </c>
      <c r="G963" s="102" t="s">
        <v>8939</v>
      </c>
      <c r="H963" s="102" t="s">
        <v>8940</v>
      </c>
      <c r="I963" s="102" t="s">
        <v>7171</v>
      </c>
      <c r="J963" s="102" t="s">
        <v>9147</v>
      </c>
      <c r="K963" s="102" t="s">
        <v>9147</v>
      </c>
      <c r="L963" s="92">
        <v>815.11</v>
      </c>
    </row>
    <row r="964" spans="1:12" x14ac:dyDescent="0.2">
      <c r="A964" s="123"/>
      <c r="B964" s="102" t="s">
        <v>500</v>
      </c>
      <c r="C964" s="103">
        <v>45900</v>
      </c>
      <c r="D964" s="102" t="s">
        <v>2068</v>
      </c>
      <c r="E964" s="102"/>
      <c r="F964" s="102" t="s">
        <v>587</v>
      </c>
      <c r="G964" s="102" t="s">
        <v>8939</v>
      </c>
      <c r="H964" s="102" t="s">
        <v>8940</v>
      </c>
      <c r="I964" s="102" t="s">
        <v>7344</v>
      </c>
      <c r="J964" s="102" t="s">
        <v>9147</v>
      </c>
      <c r="K964" s="102" t="s">
        <v>9147</v>
      </c>
      <c r="L964" s="92">
        <v>5385.47</v>
      </c>
    </row>
    <row r="965" spans="1:12" x14ac:dyDescent="0.2">
      <c r="A965" s="123"/>
      <c r="B965" s="102" t="s">
        <v>500</v>
      </c>
      <c r="C965" s="103">
        <v>45900</v>
      </c>
      <c r="D965" s="102" t="s">
        <v>2074</v>
      </c>
      <c r="E965" s="102"/>
      <c r="F965" s="102" t="s">
        <v>1452</v>
      </c>
      <c r="G965" s="102" t="s">
        <v>8939</v>
      </c>
      <c r="H965" s="102" t="s">
        <v>8940</v>
      </c>
      <c r="I965" s="102" t="s">
        <v>7402</v>
      </c>
      <c r="J965" s="102" t="s">
        <v>9130</v>
      </c>
      <c r="K965" s="102" t="s">
        <v>9130</v>
      </c>
      <c r="L965" s="92">
        <v>56925.440000000002</v>
      </c>
    </row>
    <row r="966" spans="1:12" x14ac:dyDescent="0.2">
      <c r="A966" s="123"/>
      <c r="B966" s="102" t="s">
        <v>500</v>
      </c>
      <c r="C966" s="103">
        <v>45900</v>
      </c>
      <c r="D966" s="102" t="s">
        <v>2264</v>
      </c>
      <c r="E966" s="102"/>
      <c r="F966" s="102" t="s">
        <v>2265</v>
      </c>
      <c r="G966" s="102" t="s">
        <v>8939</v>
      </c>
      <c r="H966" s="102" t="s">
        <v>8940</v>
      </c>
      <c r="I966" s="102" t="s">
        <v>9514</v>
      </c>
      <c r="J966" s="102" t="s">
        <v>9515</v>
      </c>
      <c r="K966" s="102" t="s">
        <v>9515</v>
      </c>
      <c r="L966" s="92">
        <v>25.8</v>
      </c>
    </row>
    <row r="967" spans="1:12" x14ac:dyDescent="0.2">
      <c r="A967" s="123"/>
      <c r="B967" s="102" t="s">
        <v>500</v>
      </c>
      <c r="C967" s="103">
        <v>45900</v>
      </c>
      <c r="D967" s="102" t="s">
        <v>2397</v>
      </c>
      <c r="E967" s="102"/>
      <c r="F967" s="102" t="s">
        <v>2390</v>
      </c>
      <c r="G967" s="102" t="s">
        <v>8939</v>
      </c>
      <c r="H967" s="102" t="s">
        <v>8940</v>
      </c>
      <c r="I967" s="102" t="s">
        <v>9516</v>
      </c>
      <c r="J967" s="102" t="s">
        <v>9517</v>
      </c>
      <c r="K967" s="102" t="s">
        <v>9517</v>
      </c>
      <c r="L967" s="92">
        <v>527.86</v>
      </c>
    </row>
    <row r="968" spans="1:12" x14ac:dyDescent="0.2">
      <c r="A968" s="123"/>
      <c r="B968" s="102" t="s">
        <v>500</v>
      </c>
      <c r="C968" s="103">
        <v>45900</v>
      </c>
      <c r="D968" s="102" t="s">
        <v>2398</v>
      </c>
      <c r="E968" s="102"/>
      <c r="F968" s="102" t="s">
        <v>2399</v>
      </c>
      <c r="G968" s="102" t="s">
        <v>8939</v>
      </c>
      <c r="H968" s="102" t="s">
        <v>8940</v>
      </c>
      <c r="I968" s="102" t="s">
        <v>9518</v>
      </c>
      <c r="J968" s="102" t="s">
        <v>9519</v>
      </c>
      <c r="K968" s="102" t="s">
        <v>9519</v>
      </c>
      <c r="L968" s="92">
        <v>918.16</v>
      </c>
    </row>
    <row r="969" spans="1:12" x14ac:dyDescent="0.2">
      <c r="A969" s="123"/>
      <c r="B969" s="102" t="s">
        <v>500</v>
      </c>
      <c r="C969" s="103">
        <v>45900</v>
      </c>
      <c r="D969" s="102" t="s">
        <v>2145</v>
      </c>
      <c r="E969" s="102"/>
      <c r="F969" s="102" t="s">
        <v>1697</v>
      </c>
      <c r="G969" s="102" t="s">
        <v>8939</v>
      </c>
      <c r="H969" s="102" t="s">
        <v>8940</v>
      </c>
      <c r="I969" s="102" t="s">
        <v>7824</v>
      </c>
      <c r="J969" s="102" t="s">
        <v>9168</v>
      </c>
      <c r="K969" s="102" t="s">
        <v>9168</v>
      </c>
      <c r="L969" s="92">
        <v>5443.35</v>
      </c>
    </row>
    <row r="970" spans="1:12" x14ac:dyDescent="0.2">
      <c r="A970" s="123"/>
      <c r="B970" s="102" t="s">
        <v>500</v>
      </c>
      <c r="C970" s="103">
        <v>45900</v>
      </c>
      <c r="D970" s="102" t="s">
        <v>2069</v>
      </c>
      <c r="E970" s="102"/>
      <c r="F970" s="102" t="s">
        <v>587</v>
      </c>
      <c r="G970" s="102" t="s">
        <v>8939</v>
      </c>
      <c r="H970" s="102" t="s">
        <v>8940</v>
      </c>
      <c r="I970" s="102" t="s">
        <v>7348</v>
      </c>
      <c r="J970" s="102" t="s">
        <v>9147</v>
      </c>
      <c r="K970" s="102" t="s">
        <v>9147</v>
      </c>
      <c r="L970" s="92">
        <v>1750.06</v>
      </c>
    </row>
    <row r="971" spans="1:12" x14ac:dyDescent="0.2">
      <c r="A971" s="123"/>
      <c r="B971" s="102" t="s">
        <v>500</v>
      </c>
      <c r="C971" s="103">
        <v>45900</v>
      </c>
      <c r="D971" s="102" t="s">
        <v>2254</v>
      </c>
      <c r="E971" s="102"/>
      <c r="F971" s="102" t="s">
        <v>2255</v>
      </c>
      <c r="G971" s="102" t="s">
        <v>8939</v>
      </c>
      <c r="H971" s="102" t="s">
        <v>8940</v>
      </c>
      <c r="I971" s="102" t="s">
        <v>9520</v>
      </c>
      <c r="J971" s="102" t="s">
        <v>9521</v>
      </c>
      <c r="K971" s="102" t="s">
        <v>9521</v>
      </c>
      <c r="L971" s="92">
        <v>510.16</v>
      </c>
    </row>
    <row r="972" spans="1:12" x14ac:dyDescent="0.2">
      <c r="A972" s="123"/>
      <c r="B972" s="102" t="s">
        <v>500</v>
      </c>
      <c r="C972" s="103">
        <v>45900</v>
      </c>
      <c r="D972" s="102" t="s">
        <v>2344</v>
      </c>
      <c r="E972" s="102"/>
      <c r="F972" s="102" t="s">
        <v>606</v>
      </c>
      <c r="G972" s="102" t="s">
        <v>8939</v>
      </c>
      <c r="H972" s="102" t="s">
        <v>8940</v>
      </c>
      <c r="I972" s="102" t="s">
        <v>7091</v>
      </c>
      <c r="J972" s="102" t="s">
        <v>9163</v>
      </c>
      <c r="K972" s="102" t="s">
        <v>9163</v>
      </c>
      <c r="L972" s="92">
        <v>12154.71</v>
      </c>
    </row>
    <row r="973" spans="1:12" x14ac:dyDescent="0.2">
      <c r="A973" s="123"/>
      <c r="B973" s="102" t="s">
        <v>500</v>
      </c>
      <c r="C973" s="103">
        <v>45900</v>
      </c>
      <c r="D973" s="102" t="s">
        <v>2348</v>
      </c>
      <c r="E973" s="102"/>
      <c r="F973" s="102" t="s">
        <v>606</v>
      </c>
      <c r="G973" s="102" t="s">
        <v>8939</v>
      </c>
      <c r="H973" s="102" t="s">
        <v>8940</v>
      </c>
      <c r="I973" s="102" t="s">
        <v>7168</v>
      </c>
      <c r="J973" s="102" t="s">
        <v>9163</v>
      </c>
      <c r="K973" s="102" t="s">
        <v>9163</v>
      </c>
      <c r="L973" s="92">
        <v>978.93</v>
      </c>
    </row>
    <row r="974" spans="1:12" x14ac:dyDescent="0.2">
      <c r="A974" s="123"/>
      <c r="B974" s="102" t="s">
        <v>500</v>
      </c>
      <c r="C974" s="103">
        <v>45900</v>
      </c>
      <c r="D974" s="102" t="s">
        <v>2073</v>
      </c>
      <c r="E974" s="102"/>
      <c r="F974" s="102" t="s">
        <v>2054</v>
      </c>
      <c r="G974" s="102" t="s">
        <v>8939</v>
      </c>
      <c r="H974" s="102" t="s">
        <v>8940</v>
      </c>
      <c r="I974" s="102" t="s">
        <v>7358</v>
      </c>
      <c r="J974" s="102" t="s">
        <v>9349</v>
      </c>
      <c r="K974" s="102" t="s">
        <v>9349</v>
      </c>
      <c r="L974" s="92">
        <v>1775.18</v>
      </c>
    </row>
    <row r="975" spans="1:12" x14ac:dyDescent="0.2">
      <c r="A975" s="123"/>
      <c r="B975" s="102" t="s">
        <v>500</v>
      </c>
      <c r="C975" s="103">
        <v>45900</v>
      </c>
      <c r="D975" s="102" t="s">
        <v>2038</v>
      </c>
      <c r="E975" s="102"/>
      <c r="F975" s="102" t="s">
        <v>587</v>
      </c>
      <c r="G975" s="102" t="s">
        <v>8939</v>
      </c>
      <c r="H975" s="102" t="s">
        <v>8940</v>
      </c>
      <c r="I975" s="102" t="s">
        <v>9522</v>
      </c>
      <c r="J975" s="102" t="s">
        <v>9147</v>
      </c>
      <c r="K975" s="102" t="s">
        <v>9147</v>
      </c>
      <c r="L975" s="92">
        <v>14.62</v>
      </c>
    </row>
    <row r="976" spans="1:12" x14ac:dyDescent="0.2">
      <c r="A976" s="123"/>
      <c r="B976" s="102" t="s">
        <v>500</v>
      </c>
      <c r="C976" s="103">
        <v>45900</v>
      </c>
      <c r="D976" s="102" t="s">
        <v>2025</v>
      </c>
      <c r="E976" s="102"/>
      <c r="F976" s="102" t="s">
        <v>1311</v>
      </c>
      <c r="G976" s="102" t="s">
        <v>8939</v>
      </c>
      <c r="H976" s="102" t="s">
        <v>8940</v>
      </c>
      <c r="I976" s="102" t="s">
        <v>6935</v>
      </c>
      <c r="J976" s="102" t="s">
        <v>9254</v>
      </c>
      <c r="K976" s="102" t="s">
        <v>9254</v>
      </c>
      <c r="L976" s="92">
        <v>56286.2</v>
      </c>
    </row>
    <row r="977" spans="1:12" x14ac:dyDescent="0.2">
      <c r="A977" s="123"/>
      <c r="B977" s="102" t="s">
        <v>500</v>
      </c>
      <c r="C977" s="103">
        <v>45900</v>
      </c>
      <c r="D977" s="102" t="s">
        <v>2369</v>
      </c>
      <c r="E977" s="102"/>
      <c r="F977" s="102" t="s">
        <v>1933</v>
      </c>
      <c r="G977" s="102" t="s">
        <v>8939</v>
      </c>
      <c r="H977" s="102" t="s">
        <v>8940</v>
      </c>
      <c r="I977" s="102" t="s">
        <v>7719</v>
      </c>
      <c r="J977" s="102" t="s">
        <v>9263</v>
      </c>
      <c r="K977" s="102" t="s">
        <v>9263</v>
      </c>
      <c r="L977" s="92">
        <v>1730.24</v>
      </c>
    </row>
    <row r="978" spans="1:12" x14ac:dyDescent="0.2">
      <c r="A978" s="123"/>
      <c r="B978" s="102" t="s">
        <v>500</v>
      </c>
      <c r="C978" s="103">
        <v>45900</v>
      </c>
      <c r="D978" s="102" t="s">
        <v>2412</v>
      </c>
      <c r="E978" s="102"/>
      <c r="F978" s="102" t="s">
        <v>2413</v>
      </c>
      <c r="G978" s="102" t="s">
        <v>8939</v>
      </c>
      <c r="H978" s="102" t="s">
        <v>8940</v>
      </c>
      <c r="I978" s="102" t="s">
        <v>9523</v>
      </c>
      <c r="J978" s="102" t="s">
        <v>9524</v>
      </c>
      <c r="K978" s="102" t="s">
        <v>9524</v>
      </c>
      <c r="L978" s="92">
        <v>180.9</v>
      </c>
    </row>
    <row r="979" spans="1:12" x14ac:dyDescent="0.2">
      <c r="A979" s="123"/>
      <c r="B979" s="102" t="s">
        <v>500</v>
      </c>
      <c r="C979" s="103">
        <v>45900</v>
      </c>
      <c r="D979" s="102" t="s">
        <v>2080</v>
      </c>
      <c r="E979" s="102"/>
      <c r="F979" s="102" t="s">
        <v>1452</v>
      </c>
      <c r="G979" s="102" t="s">
        <v>8939</v>
      </c>
      <c r="H979" s="102" t="s">
        <v>8940</v>
      </c>
      <c r="I979" s="102" t="s">
        <v>7460</v>
      </c>
      <c r="J979" s="102" t="s">
        <v>9130</v>
      </c>
      <c r="K979" s="102" t="s">
        <v>9130</v>
      </c>
      <c r="L979" s="92">
        <v>1273.56</v>
      </c>
    </row>
    <row r="980" spans="1:12" x14ac:dyDescent="0.2">
      <c r="A980" s="123"/>
      <c r="B980" s="102" t="s">
        <v>500</v>
      </c>
      <c r="C980" s="103">
        <v>45900</v>
      </c>
      <c r="D980" s="102" t="s">
        <v>2183</v>
      </c>
      <c r="E980" s="102"/>
      <c r="F980" s="102" t="s">
        <v>1311</v>
      </c>
      <c r="G980" s="102" t="s">
        <v>8939</v>
      </c>
      <c r="H980" s="102" t="s">
        <v>8940</v>
      </c>
      <c r="I980" s="102" t="s">
        <v>7983</v>
      </c>
      <c r="J980" s="102" t="s">
        <v>9254</v>
      </c>
      <c r="K980" s="102" t="s">
        <v>9254</v>
      </c>
      <c r="L980" s="92">
        <v>517.41</v>
      </c>
    </row>
    <row r="981" spans="1:12" x14ac:dyDescent="0.2">
      <c r="A981" s="123"/>
      <c r="B981" s="102" t="s">
        <v>500</v>
      </c>
      <c r="C981" s="103">
        <v>45900</v>
      </c>
      <c r="D981" s="102" t="s">
        <v>2063</v>
      </c>
      <c r="E981" s="102"/>
      <c r="F981" s="102" t="s">
        <v>587</v>
      </c>
      <c r="G981" s="102" t="s">
        <v>8939</v>
      </c>
      <c r="H981" s="102" t="s">
        <v>8940</v>
      </c>
      <c r="I981" s="102" t="s">
        <v>7311</v>
      </c>
      <c r="J981" s="102" t="s">
        <v>9147</v>
      </c>
      <c r="K981" s="102" t="s">
        <v>9147</v>
      </c>
      <c r="L981" s="92">
        <v>817.1</v>
      </c>
    </row>
    <row r="982" spans="1:12" x14ac:dyDescent="0.2">
      <c r="A982" s="123"/>
      <c r="B982" s="102" t="s">
        <v>500</v>
      </c>
      <c r="C982" s="103">
        <v>45900</v>
      </c>
      <c r="D982" s="102" t="s">
        <v>2197</v>
      </c>
      <c r="E982" s="102"/>
      <c r="F982" s="102" t="s">
        <v>2198</v>
      </c>
      <c r="G982" s="102" t="s">
        <v>8939</v>
      </c>
      <c r="H982" s="102" t="s">
        <v>8940</v>
      </c>
      <c r="I982" s="102" t="s">
        <v>9525</v>
      </c>
      <c r="J982" s="102" t="s">
        <v>9526</v>
      </c>
      <c r="K982" s="102" t="s">
        <v>9526</v>
      </c>
      <c r="L982" s="92">
        <v>1024.74</v>
      </c>
    </row>
    <row r="983" spans="1:12" x14ac:dyDescent="0.2">
      <c r="A983" s="123"/>
      <c r="B983" s="102" t="s">
        <v>500</v>
      </c>
      <c r="C983" s="103">
        <v>45900</v>
      </c>
      <c r="D983" s="102" t="s">
        <v>2064</v>
      </c>
      <c r="E983" s="102"/>
      <c r="F983" s="102" t="s">
        <v>583</v>
      </c>
      <c r="G983" s="102" t="s">
        <v>8939</v>
      </c>
      <c r="H983" s="102" t="s">
        <v>8940</v>
      </c>
      <c r="I983" s="102" t="s">
        <v>7335</v>
      </c>
      <c r="J983" s="102" t="s">
        <v>9131</v>
      </c>
      <c r="K983" s="102" t="s">
        <v>9131</v>
      </c>
      <c r="L983" s="92">
        <v>727.48</v>
      </c>
    </row>
    <row r="984" spans="1:12" x14ac:dyDescent="0.2">
      <c r="A984" s="123"/>
      <c r="B984" s="102" t="s">
        <v>500</v>
      </c>
      <c r="C984" s="103">
        <v>45900</v>
      </c>
      <c r="D984" s="102" t="s">
        <v>2385</v>
      </c>
      <c r="E984" s="102"/>
      <c r="F984" s="102" t="s">
        <v>2386</v>
      </c>
      <c r="G984" s="102" t="s">
        <v>8939</v>
      </c>
      <c r="H984" s="102" t="s">
        <v>8940</v>
      </c>
      <c r="I984" s="102" t="s">
        <v>9527</v>
      </c>
      <c r="J984" s="102" t="s">
        <v>9078</v>
      </c>
      <c r="K984" s="102" t="s">
        <v>9078</v>
      </c>
      <c r="L984" s="92">
        <v>1007.56</v>
      </c>
    </row>
    <row r="985" spans="1:12" x14ac:dyDescent="0.2">
      <c r="A985" s="123"/>
      <c r="B985" s="102" t="s">
        <v>500</v>
      </c>
      <c r="C985" s="103">
        <v>45900</v>
      </c>
      <c r="D985" s="102" t="s">
        <v>2339</v>
      </c>
      <c r="E985" s="102"/>
      <c r="F985" s="102" t="s">
        <v>1872</v>
      </c>
      <c r="G985" s="102" t="s">
        <v>8939</v>
      </c>
      <c r="H985" s="102" t="s">
        <v>8940</v>
      </c>
      <c r="I985" s="102" t="s">
        <v>6930</v>
      </c>
      <c r="J985" s="102" t="s">
        <v>9296</v>
      </c>
      <c r="K985" s="102" t="s">
        <v>9296</v>
      </c>
      <c r="L985" s="92">
        <v>1261.3399999999999</v>
      </c>
    </row>
    <row r="986" spans="1:12" x14ac:dyDescent="0.2">
      <c r="A986" s="123"/>
      <c r="B986" s="102" t="s">
        <v>500</v>
      </c>
      <c r="C986" s="103">
        <v>45900</v>
      </c>
      <c r="D986" s="102" t="s">
        <v>2076</v>
      </c>
      <c r="E986" s="102"/>
      <c r="F986" s="102" t="s">
        <v>1452</v>
      </c>
      <c r="G986" s="102" t="s">
        <v>8939</v>
      </c>
      <c r="H986" s="102" t="s">
        <v>8940</v>
      </c>
      <c r="I986" s="102" t="s">
        <v>7444</v>
      </c>
      <c r="J986" s="102" t="s">
        <v>9130</v>
      </c>
      <c r="K986" s="102" t="s">
        <v>9130</v>
      </c>
      <c r="L986" s="92">
        <v>722.39</v>
      </c>
    </row>
    <row r="987" spans="1:12" x14ac:dyDescent="0.2">
      <c r="A987" s="123"/>
      <c r="B987" s="102" t="s">
        <v>500</v>
      </c>
      <c r="C987" s="103">
        <v>45900</v>
      </c>
      <c r="D987" s="102" t="s">
        <v>2317</v>
      </c>
      <c r="E987" s="102"/>
      <c r="F987" s="102" t="s">
        <v>2318</v>
      </c>
      <c r="G987" s="102" t="s">
        <v>8939</v>
      </c>
      <c r="H987" s="102" t="s">
        <v>8940</v>
      </c>
      <c r="I987" s="102" t="s">
        <v>9528</v>
      </c>
      <c r="J987" s="102" t="s">
        <v>9529</v>
      </c>
      <c r="K987" s="102" t="s">
        <v>9529</v>
      </c>
      <c r="L987" s="92">
        <v>359.2</v>
      </c>
    </row>
    <row r="988" spans="1:12" x14ac:dyDescent="0.2">
      <c r="A988" s="123"/>
      <c r="B988" s="102" t="s">
        <v>500</v>
      </c>
      <c r="C988" s="103">
        <v>45900</v>
      </c>
      <c r="D988" s="102" t="s">
        <v>2044</v>
      </c>
      <c r="E988" s="102"/>
      <c r="F988" s="102" t="s">
        <v>587</v>
      </c>
      <c r="G988" s="102" t="s">
        <v>8939</v>
      </c>
      <c r="H988" s="102" t="s">
        <v>8940</v>
      </c>
      <c r="I988" s="102" t="s">
        <v>9530</v>
      </c>
      <c r="J988" s="102" t="s">
        <v>9147</v>
      </c>
      <c r="K988" s="102" t="s">
        <v>9147</v>
      </c>
      <c r="L988" s="92">
        <v>792.57</v>
      </c>
    </row>
    <row r="989" spans="1:12" x14ac:dyDescent="0.2">
      <c r="A989" s="123"/>
      <c r="B989" s="102" t="s">
        <v>500</v>
      </c>
      <c r="C989" s="103">
        <v>45900</v>
      </c>
      <c r="D989" s="102" t="s">
        <v>2124</v>
      </c>
      <c r="E989" s="102"/>
      <c r="F989" s="102" t="s">
        <v>587</v>
      </c>
      <c r="G989" s="102" t="s">
        <v>8939</v>
      </c>
      <c r="H989" s="102" t="s">
        <v>8940</v>
      </c>
      <c r="I989" s="102" t="s">
        <v>9531</v>
      </c>
      <c r="J989" s="102" t="s">
        <v>9147</v>
      </c>
      <c r="K989" s="102" t="s">
        <v>9147</v>
      </c>
      <c r="L989" s="92">
        <v>795.49</v>
      </c>
    </row>
    <row r="990" spans="1:12" x14ac:dyDescent="0.2">
      <c r="A990" s="123"/>
      <c r="B990" s="102" t="s">
        <v>500</v>
      </c>
      <c r="C990" s="103">
        <v>45900</v>
      </c>
      <c r="D990" s="102" t="s">
        <v>2327</v>
      </c>
      <c r="E990" s="102"/>
      <c r="F990" s="102" t="s">
        <v>2110</v>
      </c>
      <c r="G990" s="102" t="s">
        <v>8939</v>
      </c>
      <c r="H990" s="102" t="s">
        <v>8940</v>
      </c>
      <c r="I990" s="102" t="s">
        <v>9532</v>
      </c>
      <c r="J990" s="102" t="s">
        <v>9320</v>
      </c>
      <c r="K990" s="102" t="s">
        <v>9320</v>
      </c>
      <c r="L990" s="92">
        <v>4449.7700000000004</v>
      </c>
    </row>
    <row r="991" spans="1:12" x14ac:dyDescent="0.2">
      <c r="A991" s="123"/>
      <c r="B991" s="102" t="s">
        <v>500</v>
      </c>
      <c r="C991" s="103">
        <v>45900</v>
      </c>
      <c r="D991" s="102" t="s">
        <v>2298</v>
      </c>
      <c r="E991" s="102"/>
      <c r="F991" s="102" t="s">
        <v>1290</v>
      </c>
      <c r="G991" s="102" t="s">
        <v>8939</v>
      </c>
      <c r="H991" s="102" t="s">
        <v>8940</v>
      </c>
      <c r="I991" s="102" t="s">
        <v>9533</v>
      </c>
      <c r="J991" s="102" t="s">
        <v>9125</v>
      </c>
      <c r="K991" s="102" t="s">
        <v>9125</v>
      </c>
      <c r="L991" s="92">
        <v>1044.99</v>
      </c>
    </row>
    <row r="992" spans="1:12" x14ac:dyDescent="0.2">
      <c r="A992" s="123"/>
      <c r="B992" s="102" t="s">
        <v>500</v>
      </c>
      <c r="C992" s="103">
        <v>45900</v>
      </c>
      <c r="D992" s="102" t="s">
        <v>2302</v>
      </c>
      <c r="E992" s="102"/>
      <c r="F992" s="102" t="s">
        <v>2303</v>
      </c>
      <c r="G992" s="102" t="s">
        <v>8939</v>
      </c>
      <c r="H992" s="102" t="s">
        <v>8940</v>
      </c>
      <c r="I992" s="102" t="s">
        <v>9534</v>
      </c>
      <c r="J992" s="102" t="s">
        <v>9535</v>
      </c>
      <c r="K992" s="102" t="s">
        <v>9535</v>
      </c>
      <c r="L992" s="92">
        <v>12.05</v>
      </c>
    </row>
    <row r="993" spans="1:12" x14ac:dyDescent="0.2">
      <c r="A993" s="123"/>
      <c r="B993" s="102" t="s">
        <v>500</v>
      </c>
      <c r="C993" s="103">
        <v>45900</v>
      </c>
      <c r="D993" s="102" t="s">
        <v>2031</v>
      </c>
      <c r="E993" s="102"/>
      <c r="F993" s="102" t="s">
        <v>1311</v>
      </c>
      <c r="G993" s="102" t="s">
        <v>8939</v>
      </c>
      <c r="H993" s="102" t="s">
        <v>8940</v>
      </c>
      <c r="I993" s="102" t="s">
        <v>7037</v>
      </c>
      <c r="J993" s="102" t="s">
        <v>9254</v>
      </c>
      <c r="K993" s="102" t="s">
        <v>9254</v>
      </c>
      <c r="L993" s="92">
        <v>1760.7</v>
      </c>
    </row>
    <row r="994" spans="1:12" x14ac:dyDescent="0.2">
      <c r="A994" s="123"/>
      <c r="B994" s="102" t="s">
        <v>500</v>
      </c>
      <c r="C994" s="103">
        <v>45900</v>
      </c>
      <c r="D994" s="102" t="s">
        <v>2268</v>
      </c>
      <c r="E994" s="102"/>
      <c r="F994" s="102" t="s">
        <v>2269</v>
      </c>
      <c r="G994" s="102" t="s">
        <v>8939</v>
      </c>
      <c r="H994" s="102" t="s">
        <v>8940</v>
      </c>
      <c r="I994" s="102" t="s">
        <v>9536</v>
      </c>
      <c r="J994" s="102" t="s">
        <v>9537</v>
      </c>
      <c r="K994" s="102" t="s">
        <v>9537</v>
      </c>
      <c r="L994" s="92">
        <v>1200</v>
      </c>
    </row>
    <row r="995" spans="1:12" x14ac:dyDescent="0.2">
      <c r="A995" s="123"/>
      <c r="B995" s="102" t="s">
        <v>500</v>
      </c>
      <c r="C995" s="103">
        <v>45900</v>
      </c>
      <c r="D995" s="102" t="s">
        <v>2402</v>
      </c>
      <c r="E995" s="102"/>
      <c r="F995" s="102" t="s">
        <v>2403</v>
      </c>
      <c r="G995" s="102" t="s">
        <v>8939</v>
      </c>
      <c r="H995" s="102" t="s">
        <v>8940</v>
      </c>
      <c r="I995" s="102" t="s">
        <v>9538</v>
      </c>
      <c r="J995" s="102" t="s">
        <v>9539</v>
      </c>
      <c r="K995" s="102" t="s">
        <v>9539</v>
      </c>
      <c r="L995" s="92">
        <v>3153.67</v>
      </c>
    </row>
    <row r="996" spans="1:12" x14ac:dyDescent="0.2">
      <c r="A996" s="123"/>
      <c r="B996" s="102" t="s">
        <v>500</v>
      </c>
      <c r="C996" s="103">
        <v>45900</v>
      </c>
      <c r="D996" s="102" t="s">
        <v>2098</v>
      </c>
      <c r="E996" s="102"/>
      <c r="F996" s="102" t="s">
        <v>592</v>
      </c>
      <c r="G996" s="102" t="s">
        <v>8939</v>
      </c>
      <c r="H996" s="102" t="s">
        <v>8940</v>
      </c>
      <c r="I996" s="102" t="s">
        <v>7551</v>
      </c>
      <c r="J996" s="102" t="s">
        <v>9062</v>
      </c>
      <c r="K996" s="102" t="s">
        <v>9062</v>
      </c>
      <c r="L996" s="92">
        <v>61497.4</v>
      </c>
    </row>
    <row r="997" spans="1:12" x14ac:dyDescent="0.2">
      <c r="A997" s="123"/>
      <c r="B997" s="102" t="s">
        <v>500</v>
      </c>
      <c r="C997" s="103">
        <v>45900</v>
      </c>
      <c r="D997" s="102" t="s">
        <v>2139</v>
      </c>
      <c r="E997" s="102"/>
      <c r="F997" s="102" t="s">
        <v>1364</v>
      </c>
      <c r="G997" s="102" t="s">
        <v>8939</v>
      </c>
      <c r="H997" s="102" t="s">
        <v>8940</v>
      </c>
      <c r="I997" s="102" t="s">
        <v>7809</v>
      </c>
      <c r="J997" s="102" t="s">
        <v>9149</v>
      </c>
      <c r="K997" s="102" t="s">
        <v>9149</v>
      </c>
      <c r="L997" s="92">
        <v>7484.56</v>
      </c>
    </row>
    <row r="998" spans="1:12" x14ac:dyDescent="0.2">
      <c r="A998" s="123"/>
      <c r="B998" s="102" t="s">
        <v>500</v>
      </c>
      <c r="C998" s="103">
        <v>45900</v>
      </c>
      <c r="D998" s="102" t="s">
        <v>2166</v>
      </c>
      <c r="E998" s="102"/>
      <c r="F998" s="102" t="s">
        <v>587</v>
      </c>
      <c r="G998" s="102" t="s">
        <v>8939</v>
      </c>
      <c r="H998" s="102" t="s">
        <v>8940</v>
      </c>
      <c r="I998" s="102" t="s">
        <v>7931</v>
      </c>
      <c r="J998" s="102" t="s">
        <v>9147</v>
      </c>
      <c r="K998" s="102" t="s">
        <v>9147</v>
      </c>
      <c r="L998" s="92">
        <v>1307.55</v>
      </c>
    </row>
    <row r="999" spans="1:12" x14ac:dyDescent="0.2">
      <c r="A999" s="123"/>
      <c r="B999" s="102" t="s">
        <v>500</v>
      </c>
      <c r="C999" s="103">
        <v>45900</v>
      </c>
      <c r="D999" s="102" t="s">
        <v>2260</v>
      </c>
      <c r="E999" s="102"/>
      <c r="F999" s="102" t="s">
        <v>2261</v>
      </c>
      <c r="G999" s="102" t="s">
        <v>8939</v>
      </c>
      <c r="H999" s="102" t="s">
        <v>8940</v>
      </c>
      <c r="I999" s="102" t="s">
        <v>9540</v>
      </c>
      <c r="J999" s="102" t="s">
        <v>9343</v>
      </c>
      <c r="K999" s="102" t="s">
        <v>9343</v>
      </c>
      <c r="L999" s="92">
        <v>100.03</v>
      </c>
    </row>
    <row r="1000" spans="1:12" x14ac:dyDescent="0.2">
      <c r="A1000" s="123"/>
      <c r="B1000" s="102" t="s">
        <v>500</v>
      </c>
      <c r="C1000" s="103">
        <v>45900</v>
      </c>
      <c r="D1000" s="102" t="s">
        <v>2241</v>
      </c>
      <c r="E1000" s="102"/>
      <c r="F1000" s="102" t="s">
        <v>2242</v>
      </c>
      <c r="G1000" s="102" t="s">
        <v>8939</v>
      </c>
      <c r="H1000" s="102" t="s">
        <v>8940</v>
      </c>
      <c r="I1000" s="102" t="s">
        <v>9541</v>
      </c>
      <c r="J1000" s="102" t="s">
        <v>9370</v>
      </c>
      <c r="K1000" s="102" t="s">
        <v>9370</v>
      </c>
      <c r="L1000" s="92">
        <v>571.71</v>
      </c>
    </row>
    <row r="1001" spans="1:12" x14ac:dyDescent="0.2">
      <c r="A1001" s="123"/>
      <c r="B1001" s="102" t="s">
        <v>500</v>
      </c>
      <c r="C1001" s="103">
        <v>45900</v>
      </c>
      <c r="D1001" s="102" t="s">
        <v>2093</v>
      </c>
      <c r="E1001" s="102"/>
      <c r="F1001" s="102" t="s">
        <v>1459</v>
      </c>
      <c r="G1001" s="102" t="s">
        <v>8939</v>
      </c>
      <c r="H1001" s="102" t="s">
        <v>8940</v>
      </c>
      <c r="I1001" s="102" t="s">
        <v>7528</v>
      </c>
      <c r="J1001" s="102" t="s">
        <v>9247</v>
      </c>
      <c r="K1001" s="102" t="s">
        <v>9247</v>
      </c>
      <c r="L1001" s="92">
        <v>401.56</v>
      </c>
    </row>
    <row r="1002" spans="1:12" x14ac:dyDescent="0.2">
      <c r="A1002" s="123"/>
      <c r="B1002" s="102" t="s">
        <v>500</v>
      </c>
      <c r="C1002" s="103">
        <v>45900</v>
      </c>
      <c r="D1002" s="102" t="s">
        <v>2321</v>
      </c>
      <c r="E1002" s="102"/>
      <c r="F1002" s="102" t="s">
        <v>1546</v>
      </c>
      <c r="G1002" s="102" t="s">
        <v>8939</v>
      </c>
      <c r="H1002" s="102" t="s">
        <v>8940</v>
      </c>
      <c r="I1002" s="102" t="s">
        <v>9542</v>
      </c>
      <c r="J1002" s="102" t="s">
        <v>9148</v>
      </c>
      <c r="K1002" s="102" t="s">
        <v>9148</v>
      </c>
      <c r="L1002" s="92">
        <v>22879.89</v>
      </c>
    </row>
    <row r="1003" spans="1:12" x14ac:dyDescent="0.2">
      <c r="A1003" s="123"/>
      <c r="B1003" s="102" t="s">
        <v>500</v>
      </c>
      <c r="C1003" s="103">
        <v>45900</v>
      </c>
      <c r="D1003" s="102" t="s">
        <v>2199</v>
      </c>
      <c r="E1003" s="102"/>
      <c r="F1003" s="102" t="s">
        <v>2200</v>
      </c>
      <c r="G1003" s="102" t="s">
        <v>8939</v>
      </c>
      <c r="H1003" s="102" t="s">
        <v>8940</v>
      </c>
      <c r="I1003" s="102" t="s">
        <v>7994</v>
      </c>
      <c r="J1003" s="102" t="s">
        <v>9543</v>
      </c>
      <c r="K1003" s="102" t="s">
        <v>9543</v>
      </c>
      <c r="L1003" s="92">
        <v>1096.04</v>
      </c>
    </row>
    <row r="1004" spans="1:12" x14ac:dyDescent="0.2">
      <c r="A1004" s="123"/>
      <c r="B1004" s="102" t="s">
        <v>500</v>
      </c>
      <c r="C1004" s="103">
        <v>45900</v>
      </c>
      <c r="D1004" s="102" t="s">
        <v>2051</v>
      </c>
      <c r="E1004" s="102"/>
      <c r="F1004" s="102" t="s">
        <v>579</v>
      </c>
      <c r="G1004" s="102" t="s">
        <v>8939</v>
      </c>
      <c r="H1004" s="102" t="s">
        <v>8940</v>
      </c>
      <c r="I1004" s="102" t="s">
        <v>7286</v>
      </c>
      <c r="J1004" s="102" t="s">
        <v>9185</v>
      </c>
      <c r="K1004" s="102" t="s">
        <v>9185</v>
      </c>
      <c r="L1004" s="92">
        <v>2154.83</v>
      </c>
    </row>
    <row r="1005" spans="1:12" x14ac:dyDescent="0.2">
      <c r="A1005" s="123"/>
      <c r="B1005" s="102" t="s">
        <v>500</v>
      </c>
      <c r="C1005" s="103">
        <v>45900</v>
      </c>
      <c r="D1005" s="102" t="s">
        <v>2140</v>
      </c>
      <c r="E1005" s="102"/>
      <c r="F1005" s="102" t="s">
        <v>1452</v>
      </c>
      <c r="G1005" s="102" t="s">
        <v>8939</v>
      </c>
      <c r="H1005" s="102" t="s">
        <v>8940</v>
      </c>
      <c r="I1005" s="102" t="s">
        <v>7810</v>
      </c>
      <c r="J1005" s="102" t="s">
        <v>9130</v>
      </c>
      <c r="K1005" s="102" t="s">
        <v>9130</v>
      </c>
      <c r="L1005" s="92">
        <v>1490.45</v>
      </c>
    </row>
    <row r="1006" spans="1:12" x14ac:dyDescent="0.2">
      <c r="A1006" s="123"/>
      <c r="B1006" s="102" t="s">
        <v>500</v>
      </c>
      <c r="C1006" s="103">
        <v>45900</v>
      </c>
      <c r="D1006" s="102" t="s">
        <v>2118</v>
      </c>
      <c r="E1006" s="102"/>
      <c r="F1006" s="102" t="s">
        <v>1546</v>
      </c>
      <c r="G1006" s="102" t="s">
        <v>8939</v>
      </c>
      <c r="H1006" s="102" t="s">
        <v>8940</v>
      </c>
      <c r="I1006" s="102" t="s">
        <v>7723</v>
      </c>
      <c r="J1006" s="102" t="s">
        <v>9148</v>
      </c>
      <c r="K1006" s="102" t="s">
        <v>9148</v>
      </c>
      <c r="L1006" s="92">
        <v>2613.14</v>
      </c>
    </row>
    <row r="1007" spans="1:12" x14ac:dyDescent="0.2">
      <c r="A1007" s="123"/>
      <c r="B1007" s="102" t="s">
        <v>500</v>
      </c>
      <c r="C1007" s="103">
        <v>45900</v>
      </c>
      <c r="D1007" s="102" t="s">
        <v>2319</v>
      </c>
      <c r="E1007" s="102"/>
      <c r="F1007" s="102" t="s">
        <v>1484</v>
      </c>
      <c r="G1007" s="102" t="s">
        <v>8939</v>
      </c>
      <c r="H1007" s="102" t="s">
        <v>8940</v>
      </c>
      <c r="I1007" s="102" t="s">
        <v>9544</v>
      </c>
      <c r="J1007" s="102" t="s">
        <v>9138</v>
      </c>
      <c r="K1007" s="102" t="s">
        <v>9138</v>
      </c>
      <c r="L1007" s="92">
        <v>74594.320000000007</v>
      </c>
    </row>
    <row r="1008" spans="1:12" x14ac:dyDescent="0.2">
      <c r="A1008" s="123"/>
      <c r="B1008" s="102" t="s">
        <v>500</v>
      </c>
      <c r="C1008" s="103">
        <v>45900</v>
      </c>
      <c r="D1008" s="102" t="s">
        <v>2047</v>
      </c>
      <c r="E1008" s="102"/>
      <c r="F1008" s="102" t="s">
        <v>579</v>
      </c>
      <c r="G1008" s="102" t="s">
        <v>8939</v>
      </c>
      <c r="H1008" s="102" t="s">
        <v>8940</v>
      </c>
      <c r="I1008" s="102" t="s">
        <v>7242</v>
      </c>
      <c r="J1008" s="102" t="s">
        <v>9185</v>
      </c>
      <c r="K1008" s="102" t="s">
        <v>9185</v>
      </c>
      <c r="L1008" s="92">
        <v>868</v>
      </c>
    </row>
    <row r="1009" spans="1:12" x14ac:dyDescent="0.2">
      <c r="A1009" s="123"/>
      <c r="B1009" s="102" t="s">
        <v>500</v>
      </c>
      <c r="C1009" s="103">
        <v>45900</v>
      </c>
      <c r="D1009" s="102" t="s">
        <v>2032</v>
      </c>
      <c r="E1009" s="102"/>
      <c r="F1009" s="102" t="s">
        <v>587</v>
      </c>
      <c r="G1009" s="102" t="s">
        <v>8939</v>
      </c>
      <c r="H1009" s="102" t="s">
        <v>8940</v>
      </c>
      <c r="I1009" s="102" t="s">
        <v>7042</v>
      </c>
      <c r="J1009" s="102" t="s">
        <v>9147</v>
      </c>
      <c r="K1009" s="102" t="s">
        <v>9147</v>
      </c>
      <c r="L1009" s="92">
        <v>32850.17</v>
      </c>
    </row>
    <row r="1010" spans="1:12" x14ac:dyDescent="0.2">
      <c r="A1010" s="123"/>
      <c r="B1010" s="102" t="s">
        <v>500</v>
      </c>
      <c r="C1010" s="103">
        <v>45900</v>
      </c>
      <c r="D1010" s="102" t="s">
        <v>2033</v>
      </c>
      <c r="E1010" s="102"/>
      <c r="F1010" s="102" t="s">
        <v>587</v>
      </c>
      <c r="G1010" s="102" t="s">
        <v>8939</v>
      </c>
      <c r="H1010" s="102" t="s">
        <v>8940</v>
      </c>
      <c r="I1010" s="102" t="s">
        <v>7069</v>
      </c>
      <c r="J1010" s="102" t="s">
        <v>9147</v>
      </c>
      <c r="K1010" s="102" t="s">
        <v>9147</v>
      </c>
      <c r="L1010" s="92">
        <v>5151.46</v>
      </c>
    </row>
    <row r="1011" spans="1:12" x14ac:dyDescent="0.2">
      <c r="A1011" s="123"/>
      <c r="B1011" s="102" t="s">
        <v>500</v>
      </c>
      <c r="C1011" s="103">
        <v>45900</v>
      </c>
      <c r="D1011" s="102" t="s">
        <v>2187</v>
      </c>
      <c r="E1011" s="102"/>
      <c r="F1011" s="102" t="s">
        <v>2188</v>
      </c>
      <c r="G1011" s="102" t="s">
        <v>8939</v>
      </c>
      <c r="H1011" s="102" t="s">
        <v>8940</v>
      </c>
      <c r="I1011" s="102" t="s">
        <v>9545</v>
      </c>
      <c r="J1011" s="102" t="s">
        <v>9546</v>
      </c>
      <c r="K1011" s="102" t="s">
        <v>9546</v>
      </c>
      <c r="L1011" s="92">
        <v>4751.6099999999997</v>
      </c>
    </row>
    <row r="1012" spans="1:12" x14ac:dyDescent="0.2">
      <c r="A1012" s="123"/>
      <c r="B1012" s="102" t="s">
        <v>500</v>
      </c>
      <c r="C1012" s="103">
        <v>45900</v>
      </c>
      <c r="D1012" s="102" t="s">
        <v>2079</v>
      </c>
      <c r="E1012" s="102"/>
      <c r="F1012" s="102" t="s">
        <v>1452</v>
      </c>
      <c r="G1012" s="102" t="s">
        <v>8939</v>
      </c>
      <c r="H1012" s="102" t="s">
        <v>8940</v>
      </c>
      <c r="I1012" s="102" t="s">
        <v>7459</v>
      </c>
      <c r="J1012" s="102" t="s">
        <v>9130</v>
      </c>
      <c r="K1012" s="102" t="s">
        <v>9130</v>
      </c>
      <c r="L1012" s="92">
        <v>311.3</v>
      </c>
    </row>
    <row r="1013" spans="1:12" x14ac:dyDescent="0.2">
      <c r="A1013" s="123"/>
      <c r="B1013" s="102" t="s">
        <v>500</v>
      </c>
      <c r="C1013" s="103">
        <v>45900</v>
      </c>
      <c r="D1013" s="102" t="s">
        <v>2234</v>
      </c>
      <c r="E1013" s="102"/>
      <c r="F1013" s="102" t="s">
        <v>1828</v>
      </c>
      <c r="G1013" s="102" t="s">
        <v>8939</v>
      </c>
      <c r="H1013" s="102" t="s">
        <v>8940</v>
      </c>
      <c r="I1013" s="102" t="s">
        <v>9547</v>
      </c>
      <c r="J1013" s="102" t="s">
        <v>9302</v>
      </c>
      <c r="K1013" s="102" t="s">
        <v>9302</v>
      </c>
      <c r="L1013" s="92">
        <v>262.66000000000003</v>
      </c>
    </row>
    <row r="1014" spans="1:12" x14ac:dyDescent="0.2">
      <c r="A1014" s="123"/>
      <c r="B1014" s="102" t="s">
        <v>500</v>
      </c>
      <c r="C1014" s="103">
        <v>45900</v>
      </c>
      <c r="D1014" s="102" t="s">
        <v>2149</v>
      </c>
      <c r="E1014" s="102"/>
      <c r="F1014" s="102" t="s">
        <v>596</v>
      </c>
      <c r="G1014" s="102" t="s">
        <v>8939</v>
      </c>
      <c r="H1014" s="102" t="s">
        <v>8940</v>
      </c>
      <c r="I1014" s="102" t="s">
        <v>7851</v>
      </c>
      <c r="J1014" s="102" t="s">
        <v>9217</v>
      </c>
      <c r="K1014" s="102" t="s">
        <v>9217</v>
      </c>
      <c r="L1014" s="92">
        <v>18012.849999999999</v>
      </c>
    </row>
    <row r="1015" spans="1:12" x14ac:dyDescent="0.2">
      <c r="A1015" s="110" t="s">
        <v>9053</v>
      </c>
      <c r="B1015" s="108"/>
      <c r="C1015" s="109"/>
      <c r="D1015" s="108"/>
      <c r="E1015" s="108"/>
      <c r="F1015" s="108"/>
      <c r="G1015" s="108"/>
      <c r="H1015" s="108"/>
      <c r="I1015" s="108"/>
      <c r="J1015" s="108"/>
      <c r="K1015" s="108"/>
      <c r="L1015" s="94">
        <f>SUM(L12:L1014)</f>
        <v>6944149.3899999913</v>
      </c>
    </row>
    <row r="1016" spans="1:12" x14ac:dyDescent="0.2">
      <c r="A1016" s="93" t="s">
        <v>8356</v>
      </c>
      <c r="B1016" s="108"/>
      <c r="C1016" s="109"/>
      <c r="D1016" s="108"/>
      <c r="E1016" s="108"/>
      <c r="F1016" s="108"/>
      <c r="G1016" s="108"/>
      <c r="H1016" s="108"/>
      <c r="I1016" s="108"/>
      <c r="J1016" s="108"/>
      <c r="K1016" s="108"/>
      <c r="L1016" s="94">
        <f>SUM(L1015)</f>
        <v>6944149.3899999913</v>
      </c>
    </row>
    <row r="1017" spans="1:12" x14ac:dyDescent="0.2">
      <c r="A1017" s="95" t="s">
        <v>8373</v>
      </c>
      <c r="B1017" s="108"/>
      <c r="C1017" s="109"/>
      <c r="D1017" s="108"/>
      <c r="E1017" s="108"/>
      <c r="F1017" s="108"/>
      <c r="G1017" s="108"/>
      <c r="H1017" s="108"/>
      <c r="I1017" s="108"/>
      <c r="J1017" s="108"/>
      <c r="K1017" s="108"/>
      <c r="L1017" s="94">
        <f>SUM(L1016)</f>
        <v>6944149.3899999913</v>
      </c>
    </row>
    <row r="1018" spans="1:12" x14ac:dyDescent="0.2">
      <c r="A1018" s="96" t="s">
        <v>8374</v>
      </c>
      <c r="B1018" s="99"/>
      <c r="C1018" s="111"/>
      <c r="D1018" s="99"/>
      <c r="E1018" s="99"/>
      <c r="F1018" s="99"/>
      <c r="G1018" s="99"/>
      <c r="H1018" s="99"/>
      <c r="I1018" s="99"/>
      <c r="J1018" s="99"/>
      <c r="K1018" s="99"/>
      <c r="L1018" s="97">
        <f>0-L1017</f>
        <v>-6944149.3899999913</v>
      </c>
    </row>
    <row r="1019" spans="1:12" x14ac:dyDescent="0.2">
      <c r="A1019" s="99" t="s">
        <v>8467</v>
      </c>
      <c r="B1019" s="99"/>
      <c r="C1019" s="111"/>
      <c r="D1019" s="99"/>
      <c r="E1019" s="99"/>
      <c r="F1019" s="99"/>
      <c r="G1019" s="99"/>
      <c r="H1019" s="99"/>
      <c r="I1019" s="99"/>
      <c r="J1019" s="99"/>
      <c r="K1019" s="99"/>
      <c r="L1019" s="97">
        <f>L1018-0</f>
        <v>-6944149.3899999913</v>
      </c>
    </row>
    <row r="1020" spans="1:12" x14ac:dyDescent="0.2">
      <c r="A1020" s="99" t="s">
        <v>210</v>
      </c>
      <c r="B1020" s="99"/>
      <c r="C1020" s="111"/>
      <c r="D1020" s="99"/>
      <c r="E1020" s="99"/>
      <c r="F1020" s="99"/>
      <c r="G1020" s="99"/>
      <c r="H1020" s="99"/>
      <c r="I1020" s="99"/>
      <c r="J1020" s="99"/>
      <c r="K1020" s="99"/>
      <c r="L1020" s="97">
        <f>L1019+0</f>
        <v>-6944149.3899999913</v>
      </c>
    </row>
  </sheetData>
  <mergeCells count="6">
    <mergeCell ref="A6:L6"/>
    <mergeCell ref="A1:L1"/>
    <mergeCell ref="A2:L2"/>
    <mergeCell ref="A3:L3"/>
    <mergeCell ref="A4:L4"/>
    <mergeCell ref="A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F73C-8CDB-46A1-9E5B-47D55AC7A9C2}">
  <dimension ref="A1:J583"/>
  <sheetViews>
    <sheetView workbookViewId="0">
      <selection activeCell="J47" sqref="J47"/>
    </sheetView>
  </sheetViews>
  <sheetFormatPr defaultColWidth="9.1640625" defaultRowHeight="11.25" x14ac:dyDescent="0.2"/>
  <cols>
    <col min="1" max="1" width="9.1640625" style="29"/>
    <col min="2" max="2" width="15.5" style="29" customWidth="1"/>
    <col min="3" max="3" width="9.33203125" style="29" bestFit="1" customWidth="1"/>
    <col min="4" max="5" width="9.1640625" style="29"/>
    <col min="6" max="6" width="14" style="29" bestFit="1" customWidth="1"/>
    <col min="7" max="7" width="14.5" style="29" bestFit="1" customWidth="1"/>
    <col min="8" max="8" width="15.6640625" style="29" customWidth="1"/>
    <col min="9" max="9" width="21.33203125" style="29" customWidth="1"/>
    <col min="10" max="10" width="25.1640625" style="29" customWidth="1"/>
    <col min="11" max="16384" width="9.1640625" style="29"/>
  </cols>
  <sheetData>
    <row r="1" spans="1:10" ht="15.75" x14ac:dyDescent="0.25">
      <c r="A1" s="161" t="s">
        <v>0</v>
      </c>
      <c r="B1" s="161"/>
      <c r="C1" s="161"/>
      <c r="D1" s="161"/>
      <c r="E1" s="161"/>
      <c r="F1" s="161"/>
      <c r="G1" s="161"/>
    </row>
    <row r="2" spans="1:10" ht="15.75" x14ac:dyDescent="0.25">
      <c r="A2" s="161" t="s">
        <v>1</v>
      </c>
      <c r="B2" s="161"/>
      <c r="C2" s="161"/>
      <c r="D2" s="161"/>
      <c r="E2" s="161"/>
      <c r="F2" s="161"/>
      <c r="G2" s="161"/>
    </row>
    <row r="3" spans="1:10" ht="18" x14ac:dyDescent="0.25">
      <c r="A3" s="162" t="s">
        <v>290</v>
      </c>
      <c r="B3" s="162"/>
      <c r="C3" s="162"/>
      <c r="D3" s="162"/>
      <c r="E3" s="162"/>
      <c r="F3" s="162"/>
      <c r="G3" s="162"/>
    </row>
    <row r="4" spans="1:10" ht="18" x14ac:dyDescent="0.25">
      <c r="A4" s="162" t="s">
        <v>8322</v>
      </c>
      <c r="B4" s="162"/>
      <c r="C4" s="162"/>
      <c r="D4" s="162"/>
      <c r="E4" s="162"/>
      <c r="F4" s="162"/>
      <c r="G4" s="162"/>
    </row>
    <row r="5" spans="1:10" ht="18" x14ac:dyDescent="0.25">
      <c r="A5" s="162" t="s">
        <v>3</v>
      </c>
      <c r="B5" s="162"/>
      <c r="C5" s="162"/>
      <c r="D5" s="162"/>
      <c r="E5" s="162"/>
      <c r="F5" s="162"/>
      <c r="G5" s="162"/>
    </row>
    <row r="6" spans="1:10" ht="18" x14ac:dyDescent="0.25">
      <c r="A6" s="162" t="s">
        <v>3</v>
      </c>
      <c r="B6" s="162"/>
      <c r="C6" s="162"/>
      <c r="D6" s="162"/>
      <c r="E6" s="162"/>
      <c r="F6" s="162"/>
      <c r="G6" s="162"/>
    </row>
    <row r="7" spans="1:10" x14ac:dyDescent="0.2">
      <c r="A7" s="85" t="s">
        <v>5</v>
      </c>
      <c r="B7" s="85" t="s">
        <v>292</v>
      </c>
      <c r="C7" s="85" t="s">
        <v>293</v>
      </c>
      <c r="D7" s="85" t="s">
        <v>294</v>
      </c>
      <c r="E7" s="85" t="s">
        <v>295</v>
      </c>
      <c r="F7" s="86" t="s">
        <v>6</v>
      </c>
      <c r="G7" s="86" t="s">
        <v>296</v>
      </c>
    </row>
    <row r="8" spans="1:10" x14ac:dyDescent="0.2">
      <c r="A8" s="87" t="s">
        <v>20</v>
      </c>
      <c r="B8" s="87"/>
      <c r="C8" s="100"/>
      <c r="D8" s="87"/>
      <c r="E8" s="87"/>
      <c r="F8" s="88">
        <v>0</v>
      </c>
      <c r="G8" s="88">
        <v>0</v>
      </c>
    </row>
    <row r="9" spans="1:10" x14ac:dyDescent="0.2">
      <c r="A9" s="89" t="s">
        <v>21</v>
      </c>
      <c r="B9" s="87"/>
      <c r="C9" s="100"/>
      <c r="D9" s="87"/>
      <c r="E9" s="87"/>
      <c r="F9" s="88">
        <v>0</v>
      </c>
      <c r="G9" s="88">
        <v>0</v>
      </c>
    </row>
    <row r="10" spans="1:10" x14ac:dyDescent="0.2">
      <c r="A10" s="90" t="s">
        <v>42</v>
      </c>
      <c r="B10" s="102"/>
      <c r="C10" s="103"/>
      <c r="D10" s="102"/>
      <c r="E10" s="102"/>
      <c r="F10" s="92">
        <v>0</v>
      </c>
      <c r="G10" s="92">
        <v>0</v>
      </c>
    </row>
    <row r="11" spans="1:10" x14ac:dyDescent="0.2">
      <c r="A11" s="104" t="s">
        <v>47</v>
      </c>
      <c r="B11" s="102"/>
      <c r="C11" s="103"/>
      <c r="D11" s="102"/>
      <c r="E11" s="102"/>
      <c r="F11" s="92">
        <v>0</v>
      </c>
      <c r="G11" s="92">
        <v>0</v>
      </c>
    </row>
    <row r="12" spans="1:10" x14ac:dyDescent="0.2">
      <c r="A12" s="105" t="s">
        <v>48</v>
      </c>
      <c r="B12" s="102"/>
      <c r="C12" s="103"/>
      <c r="D12" s="102"/>
      <c r="E12" s="102"/>
      <c r="F12" s="92">
        <v>0</v>
      </c>
      <c r="G12" s="92">
        <v>14946308.970000001</v>
      </c>
      <c r="I12" s="29" cm="1">
        <f t="array" ref="I12:I16">_xlfn.UNIQUE(B:B)</f>
        <v>0</v>
      </c>
    </row>
    <row r="13" spans="1:10" x14ac:dyDescent="0.2">
      <c r="A13" s="106"/>
      <c r="B13" s="102" t="s">
        <v>500</v>
      </c>
      <c r="C13" s="103">
        <v>45839</v>
      </c>
      <c r="D13" s="102" t="s">
        <v>570</v>
      </c>
      <c r="E13" s="102" t="s">
        <v>571</v>
      </c>
      <c r="F13" s="92">
        <v>-78.61</v>
      </c>
      <c r="G13" s="92">
        <f t="shared" ref="G13:G76" si="0">G12+F13</f>
        <v>14946230.360000001</v>
      </c>
      <c r="I13" s="29" t="str">
        <v>Type</v>
      </c>
    </row>
    <row r="14" spans="1:10" x14ac:dyDescent="0.2">
      <c r="A14" s="106"/>
      <c r="B14" s="102" t="s">
        <v>500</v>
      </c>
      <c r="C14" s="103">
        <v>45839</v>
      </c>
      <c r="D14" s="102" t="s">
        <v>572</v>
      </c>
      <c r="E14" s="102" t="s">
        <v>571</v>
      </c>
      <c r="F14" s="92">
        <v>-3554.96</v>
      </c>
      <c r="G14" s="92">
        <f t="shared" si="0"/>
        <v>14942675.4</v>
      </c>
      <c r="I14" s="29" t="str">
        <v>Journal</v>
      </c>
      <c r="J14" s="101">
        <f>SUMIF(B:B,I14,F:F)</f>
        <v>-1944660.15</v>
      </c>
    </row>
    <row r="15" spans="1:10" x14ac:dyDescent="0.2">
      <c r="A15" s="106"/>
      <c r="B15" s="102" t="s">
        <v>500</v>
      </c>
      <c r="C15" s="103">
        <v>45839</v>
      </c>
      <c r="D15" s="102" t="s">
        <v>573</v>
      </c>
      <c r="E15" s="102" t="s">
        <v>574</v>
      </c>
      <c r="F15" s="92">
        <v>-893.18</v>
      </c>
      <c r="G15" s="92">
        <f t="shared" si="0"/>
        <v>14941782.220000001</v>
      </c>
      <c r="I15" s="29" t="str">
        <v>Item Receipt</v>
      </c>
      <c r="J15" s="101">
        <f t="shared" ref="J15:J16" si="1">SUMIF(B:B,I15,F:F)</f>
        <v>582955.57999999984</v>
      </c>
    </row>
    <row r="16" spans="1:10" x14ac:dyDescent="0.2">
      <c r="A16" s="106"/>
      <c r="B16" s="102" t="s">
        <v>500</v>
      </c>
      <c r="C16" s="103">
        <v>45839</v>
      </c>
      <c r="D16" s="102" t="s">
        <v>575</v>
      </c>
      <c r="E16" s="102" t="s">
        <v>576</v>
      </c>
      <c r="F16" s="92">
        <v>-848</v>
      </c>
      <c r="G16" s="92">
        <f t="shared" si="0"/>
        <v>14940934.220000001</v>
      </c>
      <c r="I16" s="29" t="str">
        <v>Bill</v>
      </c>
      <c r="J16" s="101">
        <f t="shared" si="1"/>
        <v>16120.059999999998</v>
      </c>
    </row>
    <row r="17" spans="1:7" x14ac:dyDescent="0.2">
      <c r="A17" s="106"/>
      <c r="B17" s="102" t="s">
        <v>500</v>
      </c>
      <c r="C17" s="103">
        <v>45839</v>
      </c>
      <c r="D17" s="102" t="s">
        <v>577</v>
      </c>
      <c r="E17" s="102" t="s">
        <v>571</v>
      </c>
      <c r="F17" s="92">
        <v>-10311.030000000001</v>
      </c>
      <c r="G17" s="92">
        <f t="shared" si="0"/>
        <v>14930623.190000001</v>
      </c>
    </row>
    <row r="18" spans="1:7" x14ac:dyDescent="0.2">
      <c r="A18" s="106"/>
      <c r="B18" s="102" t="s">
        <v>500</v>
      </c>
      <c r="C18" s="103">
        <v>45839</v>
      </c>
      <c r="D18" s="102" t="s">
        <v>578</v>
      </c>
      <c r="E18" s="102" t="s">
        <v>579</v>
      </c>
      <c r="F18" s="92">
        <v>-980.95</v>
      </c>
      <c r="G18" s="92">
        <f t="shared" si="0"/>
        <v>14929642.240000002</v>
      </c>
    </row>
    <row r="19" spans="1:7" x14ac:dyDescent="0.2">
      <c r="A19" s="106"/>
      <c r="B19" s="102" t="s">
        <v>500</v>
      </c>
      <c r="C19" s="103">
        <v>45839</v>
      </c>
      <c r="D19" s="102" t="s">
        <v>580</v>
      </c>
      <c r="E19" s="102" t="s">
        <v>581</v>
      </c>
      <c r="F19" s="92">
        <v>-541.70000000000005</v>
      </c>
      <c r="G19" s="92">
        <f t="shared" si="0"/>
        <v>14929100.540000003</v>
      </c>
    </row>
    <row r="20" spans="1:7" x14ac:dyDescent="0.2">
      <c r="A20" s="106"/>
      <c r="B20" s="102" t="s">
        <v>500</v>
      </c>
      <c r="C20" s="103">
        <v>45839</v>
      </c>
      <c r="D20" s="102" t="s">
        <v>582</v>
      </c>
      <c r="E20" s="102" t="s">
        <v>583</v>
      </c>
      <c r="F20" s="92">
        <v>-3300.55</v>
      </c>
      <c r="G20" s="92">
        <f t="shared" si="0"/>
        <v>14925799.990000002</v>
      </c>
    </row>
    <row r="21" spans="1:7" x14ac:dyDescent="0.2">
      <c r="A21" s="106"/>
      <c r="B21" s="102" t="s">
        <v>500</v>
      </c>
      <c r="C21" s="103">
        <v>45839</v>
      </c>
      <c r="D21" s="102" t="s">
        <v>584</v>
      </c>
      <c r="E21" s="102" t="s">
        <v>585</v>
      </c>
      <c r="F21" s="92">
        <v>-28372.9</v>
      </c>
      <c r="G21" s="92">
        <f t="shared" si="0"/>
        <v>14897427.090000002</v>
      </c>
    </row>
    <row r="22" spans="1:7" x14ac:dyDescent="0.2">
      <c r="A22" s="106"/>
      <c r="B22" s="102" t="s">
        <v>500</v>
      </c>
      <c r="C22" s="103">
        <v>45839</v>
      </c>
      <c r="D22" s="102" t="s">
        <v>586</v>
      </c>
      <c r="E22" s="102" t="s">
        <v>587</v>
      </c>
      <c r="F22" s="92">
        <v>-1277.06</v>
      </c>
      <c r="G22" s="92">
        <f t="shared" si="0"/>
        <v>14896150.030000001</v>
      </c>
    </row>
    <row r="23" spans="1:7" x14ac:dyDescent="0.2">
      <c r="A23" s="106"/>
      <c r="B23" s="102" t="s">
        <v>500</v>
      </c>
      <c r="C23" s="103">
        <v>45839</v>
      </c>
      <c r="D23" s="102" t="s">
        <v>588</v>
      </c>
      <c r="E23" s="102" t="s">
        <v>587</v>
      </c>
      <c r="F23" s="92">
        <v>-2609.63</v>
      </c>
      <c r="G23" s="92">
        <f t="shared" si="0"/>
        <v>14893540.4</v>
      </c>
    </row>
    <row r="24" spans="1:7" x14ac:dyDescent="0.2">
      <c r="A24" s="106"/>
      <c r="B24" s="102" t="s">
        <v>500</v>
      </c>
      <c r="C24" s="103">
        <v>45839</v>
      </c>
      <c r="D24" s="102" t="s">
        <v>589</v>
      </c>
      <c r="E24" s="102" t="s">
        <v>590</v>
      </c>
      <c r="F24" s="92">
        <v>-386.87</v>
      </c>
      <c r="G24" s="92">
        <f t="shared" si="0"/>
        <v>14893153.530000001</v>
      </c>
    </row>
    <row r="25" spans="1:7" x14ac:dyDescent="0.2">
      <c r="A25" s="106"/>
      <c r="B25" s="102" t="s">
        <v>500</v>
      </c>
      <c r="C25" s="103">
        <v>45839</v>
      </c>
      <c r="D25" s="102" t="s">
        <v>591</v>
      </c>
      <c r="E25" s="102" t="s">
        <v>592</v>
      </c>
      <c r="F25" s="92">
        <v>-23478.33</v>
      </c>
      <c r="G25" s="92">
        <f t="shared" si="0"/>
        <v>14869675.200000001</v>
      </c>
    </row>
    <row r="26" spans="1:7" x14ac:dyDescent="0.2">
      <c r="A26" s="106"/>
      <c r="B26" s="102" t="s">
        <v>500</v>
      </c>
      <c r="C26" s="103">
        <v>45839</v>
      </c>
      <c r="D26" s="102" t="s">
        <v>593</v>
      </c>
      <c r="E26" s="102" t="s">
        <v>594</v>
      </c>
      <c r="F26" s="92">
        <v>-8127.55</v>
      </c>
      <c r="G26" s="92">
        <f t="shared" si="0"/>
        <v>14861547.65</v>
      </c>
    </row>
    <row r="27" spans="1:7" x14ac:dyDescent="0.2">
      <c r="A27" s="106"/>
      <c r="B27" s="102" t="s">
        <v>500</v>
      </c>
      <c r="C27" s="103">
        <v>45839</v>
      </c>
      <c r="D27" s="102" t="s">
        <v>595</v>
      </c>
      <c r="E27" s="102" t="s">
        <v>596</v>
      </c>
      <c r="F27" s="92">
        <v>-12463.65</v>
      </c>
      <c r="G27" s="92">
        <f t="shared" si="0"/>
        <v>14849084</v>
      </c>
    </row>
    <row r="28" spans="1:7" x14ac:dyDescent="0.2">
      <c r="A28" s="106"/>
      <c r="B28" s="102" t="s">
        <v>500</v>
      </c>
      <c r="C28" s="103">
        <v>45839</v>
      </c>
      <c r="D28" s="102" t="s">
        <v>597</v>
      </c>
      <c r="E28" s="102" t="s">
        <v>598</v>
      </c>
      <c r="F28" s="92">
        <v>-787.36</v>
      </c>
      <c r="G28" s="92">
        <f t="shared" si="0"/>
        <v>14848296.640000001</v>
      </c>
    </row>
    <row r="29" spans="1:7" x14ac:dyDescent="0.2">
      <c r="A29" s="106"/>
      <c r="B29" s="102" t="s">
        <v>500</v>
      </c>
      <c r="C29" s="103">
        <v>45839</v>
      </c>
      <c r="D29" s="102" t="s">
        <v>599</v>
      </c>
      <c r="E29" s="102" t="s">
        <v>600</v>
      </c>
      <c r="F29" s="92">
        <v>1961.54</v>
      </c>
      <c r="G29" s="92">
        <f t="shared" si="0"/>
        <v>14850258.18</v>
      </c>
    </row>
    <row r="30" spans="1:7" x14ac:dyDescent="0.2">
      <c r="A30" s="106"/>
      <c r="B30" s="102" t="s">
        <v>500</v>
      </c>
      <c r="C30" s="103">
        <v>45839</v>
      </c>
      <c r="D30" s="102" t="s">
        <v>601</v>
      </c>
      <c r="E30" s="102" t="s">
        <v>602</v>
      </c>
      <c r="F30" s="92">
        <v>318.20999999999998</v>
      </c>
      <c r="G30" s="92">
        <f t="shared" si="0"/>
        <v>14850576.390000001</v>
      </c>
    </row>
    <row r="31" spans="1:7" x14ac:dyDescent="0.2">
      <c r="A31" s="106"/>
      <c r="B31" s="102" t="s">
        <v>500</v>
      </c>
      <c r="C31" s="103">
        <v>45839</v>
      </c>
      <c r="D31" s="102" t="s">
        <v>603</v>
      </c>
      <c r="E31" s="102" t="s">
        <v>604</v>
      </c>
      <c r="F31" s="92">
        <v>110</v>
      </c>
      <c r="G31" s="92">
        <f t="shared" si="0"/>
        <v>14850686.390000001</v>
      </c>
    </row>
    <row r="32" spans="1:7" x14ac:dyDescent="0.2">
      <c r="A32" s="106"/>
      <c r="B32" s="102" t="s">
        <v>500</v>
      </c>
      <c r="C32" s="103">
        <v>45839</v>
      </c>
      <c r="D32" s="102" t="s">
        <v>605</v>
      </c>
      <c r="E32" s="102" t="s">
        <v>606</v>
      </c>
      <c r="F32" s="92">
        <v>-10748.91</v>
      </c>
      <c r="G32" s="92">
        <f t="shared" si="0"/>
        <v>14839937.48</v>
      </c>
    </row>
    <row r="33" spans="1:7" x14ac:dyDescent="0.2">
      <c r="A33" s="106"/>
      <c r="B33" s="102" t="s">
        <v>500</v>
      </c>
      <c r="C33" s="103">
        <v>45839</v>
      </c>
      <c r="D33" s="102" t="s">
        <v>607</v>
      </c>
      <c r="E33" s="102" t="s">
        <v>608</v>
      </c>
      <c r="F33" s="92">
        <v>-345</v>
      </c>
      <c r="G33" s="92">
        <f t="shared" si="0"/>
        <v>14839592.48</v>
      </c>
    </row>
    <row r="34" spans="1:7" x14ac:dyDescent="0.2">
      <c r="A34" s="106"/>
      <c r="B34" s="102" t="s">
        <v>500</v>
      </c>
      <c r="C34" s="103">
        <v>45839</v>
      </c>
      <c r="D34" s="102" t="s">
        <v>609</v>
      </c>
      <c r="E34" s="102" t="s">
        <v>610</v>
      </c>
      <c r="F34" s="92">
        <v>-6083.65</v>
      </c>
      <c r="G34" s="92">
        <f t="shared" si="0"/>
        <v>14833508.83</v>
      </c>
    </row>
    <row r="35" spans="1:7" x14ac:dyDescent="0.2">
      <c r="A35" s="106"/>
      <c r="B35" s="102" t="s">
        <v>500</v>
      </c>
      <c r="C35" s="103">
        <v>45839</v>
      </c>
      <c r="D35" s="102" t="s">
        <v>611</v>
      </c>
      <c r="E35" s="102" t="s">
        <v>612</v>
      </c>
      <c r="F35" s="92">
        <v>-127</v>
      </c>
      <c r="G35" s="92">
        <f t="shared" si="0"/>
        <v>14833381.83</v>
      </c>
    </row>
    <row r="36" spans="1:7" x14ac:dyDescent="0.2">
      <c r="A36" s="106"/>
      <c r="B36" s="102" t="s">
        <v>309</v>
      </c>
      <c r="C36" s="103">
        <v>45841</v>
      </c>
      <c r="D36" s="102" t="s">
        <v>613</v>
      </c>
      <c r="E36" s="102" t="s">
        <v>451</v>
      </c>
      <c r="F36" s="92">
        <v>125.29</v>
      </c>
      <c r="G36" s="92">
        <f t="shared" si="0"/>
        <v>14833507.119999999</v>
      </c>
    </row>
    <row r="37" spans="1:7" x14ac:dyDescent="0.2">
      <c r="A37" s="106"/>
      <c r="B37" s="102" t="s">
        <v>309</v>
      </c>
      <c r="C37" s="103">
        <v>45841</v>
      </c>
      <c r="D37" s="102" t="s">
        <v>613</v>
      </c>
      <c r="E37" s="102" t="s">
        <v>451</v>
      </c>
      <c r="F37" s="92">
        <v>92.75</v>
      </c>
      <c r="G37" s="92">
        <f t="shared" si="0"/>
        <v>14833599.869999999</v>
      </c>
    </row>
    <row r="38" spans="1:7" x14ac:dyDescent="0.2">
      <c r="A38" s="106"/>
      <c r="B38" s="102" t="s">
        <v>500</v>
      </c>
      <c r="C38" s="103">
        <v>45841</v>
      </c>
      <c r="D38" s="102" t="s">
        <v>614</v>
      </c>
      <c r="E38" s="102" t="s">
        <v>615</v>
      </c>
      <c r="F38" s="92">
        <v>3.65</v>
      </c>
      <c r="G38" s="92">
        <f t="shared" si="0"/>
        <v>14833603.52</v>
      </c>
    </row>
    <row r="39" spans="1:7" x14ac:dyDescent="0.2">
      <c r="A39" s="106"/>
      <c r="B39" s="102" t="s">
        <v>500</v>
      </c>
      <c r="C39" s="103">
        <v>45841</v>
      </c>
      <c r="D39" s="102" t="s">
        <v>616</v>
      </c>
      <c r="E39" s="102" t="s">
        <v>617</v>
      </c>
      <c r="F39" s="92">
        <v>5905.89</v>
      </c>
      <c r="G39" s="92">
        <f t="shared" si="0"/>
        <v>14839509.41</v>
      </c>
    </row>
    <row r="40" spans="1:7" x14ac:dyDescent="0.2">
      <c r="A40" s="106"/>
      <c r="B40" s="102" t="s">
        <v>500</v>
      </c>
      <c r="C40" s="103">
        <v>45841</v>
      </c>
      <c r="D40" s="102" t="s">
        <v>618</v>
      </c>
      <c r="E40" s="102" t="s">
        <v>604</v>
      </c>
      <c r="F40" s="92">
        <v>210</v>
      </c>
      <c r="G40" s="92">
        <f t="shared" si="0"/>
        <v>14839719.41</v>
      </c>
    </row>
    <row r="41" spans="1:7" x14ac:dyDescent="0.2">
      <c r="A41" s="106"/>
      <c r="B41" s="102" t="s">
        <v>309</v>
      </c>
      <c r="C41" s="103">
        <v>45843</v>
      </c>
      <c r="D41" s="102" t="s">
        <v>619</v>
      </c>
      <c r="E41" s="102" t="s">
        <v>620</v>
      </c>
      <c r="F41" s="92">
        <v>214</v>
      </c>
      <c r="G41" s="92">
        <f t="shared" si="0"/>
        <v>14839933.41</v>
      </c>
    </row>
    <row r="42" spans="1:7" x14ac:dyDescent="0.2">
      <c r="A42" s="106"/>
      <c r="B42" s="102" t="s">
        <v>309</v>
      </c>
      <c r="C42" s="103">
        <v>45843</v>
      </c>
      <c r="D42" s="102" t="s">
        <v>621</v>
      </c>
      <c r="E42" s="102" t="s">
        <v>620</v>
      </c>
      <c r="F42" s="92">
        <v>261.99</v>
      </c>
      <c r="G42" s="92">
        <f t="shared" si="0"/>
        <v>14840195.4</v>
      </c>
    </row>
    <row r="43" spans="1:7" x14ac:dyDescent="0.2">
      <c r="A43" s="106"/>
      <c r="B43" s="102" t="s">
        <v>297</v>
      </c>
      <c r="C43" s="103">
        <v>45845</v>
      </c>
      <c r="D43" s="102" t="s">
        <v>622</v>
      </c>
      <c r="E43" s="102"/>
      <c r="F43" s="92">
        <v>12814</v>
      </c>
      <c r="G43" s="92">
        <f t="shared" si="0"/>
        <v>14853009.4</v>
      </c>
    </row>
    <row r="44" spans="1:7" x14ac:dyDescent="0.2">
      <c r="A44" s="106"/>
      <c r="B44" s="102" t="s">
        <v>297</v>
      </c>
      <c r="C44" s="103">
        <v>45845</v>
      </c>
      <c r="D44" s="102" t="s">
        <v>622</v>
      </c>
      <c r="E44" s="102"/>
      <c r="F44" s="92">
        <v>461.5</v>
      </c>
      <c r="G44" s="92">
        <f t="shared" si="0"/>
        <v>14853470.9</v>
      </c>
    </row>
    <row r="45" spans="1:7" x14ac:dyDescent="0.2">
      <c r="A45" s="106"/>
      <c r="B45" s="102" t="s">
        <v>309</v>
      </c>
      <c r="C45" s="103">
        <v>45845</v>
      </c>
      <c r="D45" s="102" t="s">
        <v>623</v>
      </c>
      <c r="E45" s="102" t="s">
        <v>624</v>
      </c>
      <c r="F45" s="92">
        <v>9925.2000000000007</v>
      </c>
      <c r="G45" s="92">
        <f t="shared" si="0"/>
        <v>14863396.1</v>
      </c>
    </row>
    <row r="46" spans="1:7" x14ac:dyDescent="0.2">
      <c r="A46" s="106"/>
      <c r="B46" s="102" t="s">
        <v>309</v>
      </c>
      <c r="C46" s="103">
        <v>45845</v>
      </c>
      <c r="D46" s="102" t="s">
        <v>623</v>
      </c>
      <c r="E46" s="102" t="s">
        <v>624</v>
      </c>
      <c r="F46" s="92">
        <v>10476.6</v>
      </c>
      <c r="G46" s="92">
        <f t="shared" si="0"/>
        <v>14873872.699999999</v>
      </c>
    </row>
    <row r="47" spans="1:7" x14ac:dyDescent="0.2">
      <c r="A47" s="106"/>
      <c r="B47" s="102" t="s">
        <v>309</v>
      </c>
      <c r="C47" s="103">
        <v>45845</v>
      </c>
      <c r="D47" s="102" t="s">
        <v>623</v>
      </c>
      <c r="E47" s="102" t="s">
        <v>624</v>
      </c>
      <c r="F47" s="92">
        <v>530.20000000000005</v>
      </c>
      <c r="G47" s="92">
        <f t="shared" si="0"/>
        <v>14874402.899999999</v>
      </c>
    </row>
    <row r="48" spans="1:7" x14ac:dyDescent="0.2">
      <c r="A48" s="106"/>
      <c r="B48" s="102" t="s">
        <v>309</v>
      </c>
      <c r="C48" s="103">
        <v>45845</v>
      </c>
      <c r="D48" s="102" t="s">
        <v>625</v>
      </c>
      <c r="E48" s="102" t="s">
        <v>624</v>
      </c>
      <c r="F48" s="92">
        <v>4995.8999999999996</v>
      </c>
      <c r="G48" s="92">
        <f t="shared" si="0"/>
        <v>14879398.799999999</v>
      </c>
    </row>
    <row r="49" spans="1:7" x14ac:dyDescent="0.2">
      <c r="A49" s="106"/>
      <c r="B49" s="102" t="s">
        <v>309</v>
      </c>
      <c r="C49" s="103">
        <v>45845</v>
      </c>
      <c r="D49" s="102" t="s">
        <v>625</v>
      </c>
      <c r="E49" s="102" t="s">
        <v>624</v>
      </c>
      <c r="F49" s="92">
        <v>6185.4</v>
      </c>
      <c r="G49" s="92">
        <f t="shared" si="0"/>
        <v>14885584.199999999</v>
      </c>
    </row>
    <row r="50" spans="1:7" x14ac:dyDescent="0.2">
      <c r="A50" s="106"/>
      <c r="B50" s="102" t="s">
        <v>309</v>
      </c>
      <c r="C50" s="103">
        <v>45845</v>
      </c>
      <c r="D50" s="102" t="s">
        <v>625</v>
      </c>
      <c r="E50" s="102" t="s">
        <v>624</v>
      </c>
      <c r="F50" s="92">
        <v>488.2</v>
      </c>
      <c r="G50" s="92">
        <f t="shared" si="0"/>
        <v>14886072.399999999</v>
      </c>
    </row>
    <row r="51" spans="1:7" x14ac:dyDescent="0.2">
      <c r="A51" s="106"/>
      <c r="B51" s="102" t="s">
        <v>309</v>
      </c>
      <c r="C51" s="103">
        <v>45845</v>
      </c>
      <c r="D51" s="102" t="s">
        <v>625</v>
      </c>
      <c r="E51" s="102" t="s">
        <v>624</v>
      </c>
      <c r="F51" s="92">
        <v>696</v>
      </c>
      <c r="G51" s="92">
        <f t="shared" si="0"/>
        <v>14886768.399999999</v>
      </c>
    </row>
    <row r="52" spans="1:7" x14ac:dyDescent="0.2">
      <c r="A52" s="106"/>
      <c r="B52" s="102" t="s">
        <v>309</v>
      </c>
      <c r="C52" s="103">
        <v>45845</v>
      </c>
      <c r="D52" s="102" t="s">
        <v>625</v>
      </c>
      <c r="E52" s="102" t="s">
        <v>624</v>
      </c>
      <c r="F52" s="92">
        <v>658</v>
      </c>
      <c r="G52" s="92">
        <f t="shared" si="0"/>
        <v>14887426.399999999</v>
      </c>
    </row>
    <row r="53" spans="1:7" x14ac:dyDescent="0.2">
      <c r="A53" s="106"/>
      <c r="B53" s="102" t="s">
        <v>309</v>
      </c>
      <c r="C53" s="103">
        <v>45845</v>
      </c>
      <c r="D53" s="102" t="s">
        <v>626</v>
      </c>
      <c r="E53" s="102" t="s">
        <v>627</v>
      </c>
      <c r="F53" s="92">
        <v>1275</v>
      </c>
      <c r="G53" s="92">
        <f t="shared" si="0"/>
        <v>14888701.399999999</v>
      </c>
    </row>
    <row r="54" spans="1:7" x14ac:dyDescent="0.2">
      <c r="A54" s="106"/>
      <c r="B54" s="102" t="s">
        <v>309</v>
      </c>
      <c r="C54" s="103">
        <v>45845</v>
      </c>
      <c r="D54" s="102" t="s">
        <v>628</v>
      </c>
      <c r="E54" s="102" t="s">
        <v>624</v>
      </c>
      <c r="F54" s="92">
        <v>542.88</v>
      </c>
      <c r="G54" s="92">
        <f t="shared" si="0"/>
        <v>14889244.279999999</v>
      </c>
    </row>
    <row r="55" spans="1:7" x14ac:dyDescent="0.2">
      <c r="A55" s="106"/>
      <c r="B55" s="102" t="s">
        <v>309</v>
      </c>
      <c r="C55" s="103">
        <v>45845</v>
      </c>
      <c r="D55" s="102" t="s">
        <v>629</v>
      </c>
      <c r="E55" s="102" t="s">
        <v>630</v>
      </c>
      <c r="F55" s="92">
        <v>18135</v>
      </c>
      <c r="G55" s="92">
        <f t="shared" si="0"/>
        <v>14907379.279999999</v>
      </c>
    </row>
    <row r="56" spans="1:7" x14ac:dyDescent="0.2">
      <c r="A56" s="106"/>
      <c r="B56" s="102" t="s">
        <v>309</v>
      </c>
      <c r="C56" s="103">
        <v>45845</v>
      </c>
      <c r="D56" s="102" t="s">
        <v>631</v>
      </c>
      <c r="E56" s="102" t="s">
        <v>620</v>
      </c>
      <c r="F56" s="92">
        <v>23449.8</v>
      </c>
      <c r="G56" s="92">
        <f t="shared" si="0"/>
        <v>14930829.08</v>
      </c>
    </row>
    <row r="57" spans="1:7" x14ac:dyDescent="0.2">
      <c r="A57" s="106"/>
      <c r="B57" s="102" t="s">
        <v>309</v>
      </c>
      <c r="C57" s="103">
        <v>45845</v>
      </c>
      <c r="D57" s="102" t="s">
        <v>632</v>
      </c>
      <c r="E57" s="102" t="s">
        <v>633</v>
      </c>
      <c r="F57" s="92">
        <v>1025</v>
      </c>
      <c r="G57" s="92">
        <f t="shared" si="0"/>
        <v>14931854.08</v>
      </c>
    </row>
    <row r="58" spans="1:7" x14ac:dyDescent="0.2">
      <c r="A58" s="106"/>
      <c r="B58" s="102" t="s">
        <v>309</v>
      </c>
      <c r="C58" s="103">
        <v>45845</v>
      </c>
      <c r="D58" s="102" t="s">
        <v>632</v>
      </c>
      <c r="E58" s="102" t="s">
        <v>633</v>
      </c>
      <c r="F58" s="92">
        <v>426</v>
      </c>
      <c r="G58" s="92">
        <f t="shared" si="0"/>
        <v>14932280.08</v>
      </c>
    </row>
    <row r="59" spans="1:7" x14ac:dyDescent="0.2">
      <c r="A59" s="106"/>
      <c r="B59" s="102" t="s">
        <v>500</v>
      </c>
      <c r="C59" s="103">
        <v>45845</v>
      </c>
      <c r="D59" s="102" t="s">
        <v>634</v>
      </c>
      <c r="E59" s="102" t="s">
        <v>592</v>
      </c>
      <c r="F59" s="92">
        <v>-5111.26</v>
      </c>
      <c r="G59" s="92">
        <f t="shared" si="0"/>
        <v>14927168.82</v>
      </c>
    </row>
    <row r="60" spans="1:7" x14ac:dyDescent="0.2">
      <c r="A60" s="106"/>
      <c r="B60" s="102" t="s">
        <v>500</v>
      </c>
      <c r="C60" s="103">
        <v>45845</v>
      </c>
      <c r="D60" s="102" t="s">
        <v>635</v>
      </c>
      <c r="E60" s="102" t="s">
        <v>592</v>
      </c>
      <c r="F60" s="92">
        <v>-1418.87</v>
      </c>
      <c r="G60" s="92">
        <f t="shared" si="0"/>
        <v>14925749.950000001</v>
      </c>
    </row>
    <row r="61" spans="1:7" x14ac:dyDescent="0.2">
      <c r="A61" s="106"/>
      <c r="B61" s="102" t="s">
        <v>500</v>
      </c>
      <c r="C61" s="103">
        <v>45845</v>
      </c>
      <c r="D61" s="102" t="s">
        <v>636</v>
      </c>
      <c r="E61" s="102" t="s">
        <v>592</v>
      </c>
      <c r="F61" s="92">
        <v>-7421.01</v>
      </c>
      <c r="G61" s="92">
        <f t="shared" si="0"/>
        <v>14918328.940000001</v>
      </c>
    </row>
    <row r="62" spans="1:7" x14ac:dyDescent="0.2">
      <c r="A62" s="106"/>
      <c r="B62" s="102" t="s">
        <v>500</v>
      </c>
      <c r="C62" s="103">
        <v>45845</v>
      </c>
      <c r="D62" s="102" t="s">
        <v>637</v>
      </c>
      <c r="E62" s="102" t="s">
        <v>592</v>
      </c>
      <c r="F62" s="92">
        <v>-27258.19</v>
      </c>
      <c r="G62" s="92">
        <f t="shared" si="0"/>
        <v>14891070.750000002</v>
      </c>
    </row>
    <row r="63" spans="1:7" x14ac:dyDescent="0.2">
      <c r="A63" s="106"/>
      <c r="B63" s="102" t="s">
        <v>500</v>
      </c>
      <c r="C63" s="103">
        <v>45845</v>
      </c>
      <c r="D63" s="102" t="s">
        <v>638</v>
      </c>
      <c r="E63" s="102" t="s">
        <v>592</v>
      </c>
      <c r="F63" s="92">
        <v>-358.55</v>
      </c>
      <c r="G63" s="92">
        <f t="shared" si="0"/>
        <v>14890712.200000001</v>
      </c>
    </row>
    <row r="64" spans="1:7" x14ac:dyDescent="0.2">
      <c r="A64" s="106"/>
      <c r="B64" s="102" t="s">
        <v>500</v>
      </c>
      <c r="C64" s="103">
        <v>45845</v>
      </c>
      <c r="D64" s="102" t="s">
        <v>639</v>
      </c>
      <c r="E64" s="102" t="s">
        <v>640</v>
      </c>
      <c r="F64" s="92">
        <v>-6139.05</v>
      </c>
      <c r="G64" s="92">
        <f t="shared" si="0"/>
        <v>14884573.15</v>
      </c>
    </row>
    <row r="65" spans="1:7" x14ac:dyDescent="0.2">
      <c r="A65" s="106"/>
      <c r="B65" s="102" t="s">
        <v>500</v>
      </c>
      <c r="C65" s="103">
        <v>45845</v>
      </c>
      <c r="D65" s="102" t="s">
        <v>641</v>
      </c>
      <c r="E65" s="102" t="s">
        <v>642</v>
      </c>
      <c r="F65" s="92">
        <v>-207.44</v>
      </c>
      <c r="G65" s="92">
        <f t="shared" si="0"/>
        <v>14884365.710000001</v>
      </c>
    </row>
    <row r="66" spans="1:7" x14ac:dyDescent="0.2">
      <c r="A66" s="106"/>
      <c r="B66" s="102" t="s">
        <v>500</v>
      </c>
      <c r="C66" s="103">
        <v>45845</v>
      </c>
      <c r="D66" s="102" t="s">
        <v>643</v>
      </c>
      <c r="E66" s="102" t="s">
        <v>642</v>
      </c>
      <c r="F66" s="92">
        <v>-570.62</v>
      </c>
      <c r="G66" s="92">
        <f t="shared" si="0"/>
        <v>14883795.090000002</v>
      </c>
    </row>
    <row r="67" spans="1:7" x14ac:dyDescent="0.2">
      <c r="A67" s="106"/>
      <c r="B67" s="102" t="s">
        <v>500</v>
      </c>
      <c r="C67" s="103">
        <v>45845</v>
      </c>
      <c r="D67" s="102" t="s">
        <v>644</v>
      </c>
      <c r="E67" s="102" t="s">
        <v>642</v>
      </c>
      <c r="F67" s="92">
        <v>-518.72</v>
      </c>
      <c r="G67" s="92">
        <f t="shared" si="0"/>
        <v>14883276.370000001</v>
      </c>
    </row>
    <row r="68" spans="1:7" x14ac:dyDescent="0.2">
      <c r="A68" s="106"/>
      <c r="B68" s="102" t="s">
        <v>500</v>
      </c>
      <c r="C68" s="103">
        <v>45845</v>
      </c>
      <c r="D68" s="102" t="s">
        <v>645</v>
      </c>
      <c r="E68" s="102" t="s">
        <v>642</v>
      </c>
      <c r="F68" s="92">
        <v>-3038.69</v>
      </c>
      <c r="G68" s="92">
        <f t="shared" si="0"/>
        <v>14880237.680000002</v>
      </c>
    </row>
    <row r="69" spans="1:7" x14ac:dyDescent="0.2">
      <c r="A69" s="106"/>
      <c r="B69" s="102" t="s">
        <v>500</v>
      </c>
      <c r="C69" s="103">
        <v>45845</v>
      </c>
      <c r="D69" s="102" t="s">
        <v>646</v>
      </c>
      <c r="E69" s="102" t="s">
        <v>642</v>
      </c>
      <c r="F69" s="92">
        <v>-527.46</v>
      </c>
      <c r="G69" s="92">
        <f t="shared" si="0"/>
        <v>14879710.220000001</v>
      </c>
    </row>
    <row r="70" spans="1:7" x14ac:dyDescent="0.2">
      <c r="A70" s="106"/>
      <c r="B70" s="102" t="s">
        <v>309</v>
      </c>
      <c r="C70" s="103">
        <v>45846</v>
      </c>
      <c r="D70" s="102" t="s">
        <v>647</v>
      </c>
      <c r="E70" s="102" t="s">
        <v>620</v>
      </c>
      <c r="F70" s="92">
        <v>27735</v>
      </c>
      <c r="G70" s="92">
        <f t="shared" si="0"/>
        <v>14907445.220000001</v>
      </c>
    </row>
    <row r="71" spans="1:7" x14ac:dyDescent="0.2">
      <c r="A71" s="106"/>
      <c r="B71" s="102" t="s">
        <v>500</v>
      </c>
      <c r="C71" s="103">
        <v>45846</v>
      </c>
      <c r="D71" s="102" t="s">
        <v>648</v>
      </c>
      <c r="E71" s="102" t="s">
        <v>642</v>
      </c>
      <c r="F71" s="92">
        <v>-6013.29</v>
      </c>
      <c r="G71" s="92">
        <f t="shared" si="0"/>
        <v>14901431.930000002</v>
      </c>
    </row>
    <row r="72" spans="1:7" x14ac:dyDescent="0.2">
      <c r="A72" s="106"/>
      <c r="B72" s="102" t="s">
        <v>500</v>
      </c>
      <c r="C72" s="103">
        <v>45846</v>
      </c>
      <c r="D72" s="102" t="s">
        <v>649</v>
      </c>
      <c r="E72" s="102" t="s">
        <v>642</v>
      </c>
      <c r="F72" s="92">
        <v>-436.38</v>
      </c>
      <c r="G72" s="92">
        <f t="shared" si="0"/>
        <v>14900995.550000001</v>
      </c>
    </row>
    <row r="73" spans="1:7" x14ac:dyDescent="0.2">
      <c r="A73" s="106"/>
      <c r="B73" s="102" t="s">
        <v>500</v>
      </c>
      <c r="C73" s="103">
        <v>45846</v>
      </c>
      <c r="D73" s="102" t="s">
        <v>650</v>
      </c>
      <c r="E73" s="102" t="s">
        <v>640</v>
      </c>
      <c r="F73" s="92">
        <v>-18175.810000000001</v>
      </c>
      <c r="G73" s="92">
        <f t="shared" si="0"/>
        <v>14882819.74</v>
      </c>
    </row>
    <row r="74" spans="1:7" x14ac:dyDescent="0.2">
      <c r="A74" s="106"/>
      <c r="B74" s="102" t="s">
        <v>500</v>
      </c>
      <c r="C74" s="103">
        <v>45846</v>
      </c>
      <c r="D74" s="102" t="s">
        <v>651</v>
      </c>
      <c r="E74" s="102" t="s">
        <v>604</v>
      </c>
      <c r="F74" s="92">
        <v>3909.05</v>
      </c>
      <c r="G74" s="92">
        <f t="shared" si="0"/>
        <v>14886728.790000001</v>
      </c>
    </row>
    <row r="75" spans="1:7" x14ac:dyDescent="0.2">
      <c r="A75" s="106"/>
      <c r="B75" s="102" t="s">
        <v>500</v>
      </c>
      <c r="C75" s="103">
        <v>45846</v>
      </c>
      <c r="D75" s="102" t="s">
        <v>652</v>
      </c>
      <c r="E75" s="102" t="s">
        <v>604</v>
      </c>
      <c r="F75" s="92">
        <v>17658.349999999999</v>
      </c>
      <c r="G75" s="92">
        <f t="shared" si="0"/>
        <v>14904387.140000001</v>
      </c>
    </row>
    <row r="76" spans="1:7" x14ac:dyDescent="0.2">
      <c r="A76" s="106"/>
      <c r="B76" s="102" t="s">
        <v>500</v>
      </c>
      <c r="C76" s="103">
        <v>45846</v>
      </c>
      <c r="D76" s="102" t="s">
        <v>653</v>
      </c>
      <c r="E76" s="102" t="s">
        <v>620</v>
      </c>
      <c r="F76" s="92">
        <v>761.47</v>
      </c>
      <c r="G76" s="92">
        <f t="shared" si="0"/>
        <v>14905148.610000001</v>
      </c>
    </row>
    <row r="77" spans="1:7" x14ac:dyDescent="0.2">
      <c r="A77" s="106"/>
      <c r="B77" s="102" t="s">
        <v>500</v>
      </c>
      <c r="C77" s="103">
        <v>45846</v>
      </c>
      <c r="D77" s="102" t="s">
        <v>654</v>
      </c>
      <c r="E77" s="102" t="s">
        <v>620</v>
      </c>
      <c r="F77" s="92">
        <v>8191.59</v>
      </c>
      <c r="G77" s="92">
        <f t="shared" ref="G77:G140" si="2">G76+F77</f>
        <v>14913340.200000001</v>
      </c>
    </row>
    <row r="78" spans="1:7" x14ac:dyDescent="0.2">
      <c r="A78" s="106"/>
      <c r="B78" s="102" t="s">
        <v>500</v>
      </c>
      <c r="C78" s="103">
        <v>45846</v>
      </c>
      <c r="D78" s="102" t="s">
        <v>655</v>
      </c>
      <c r="E78" s="102" t="s">
        <v>620</v>
      </c>
      <c r="F78" s="92">
        <v>1760.46</v>
      </c>
      <c r="G78" s="92">
        <f t="shared" si="2"/>
        <v>14915100.660000002</v>
      </c>
    </row>
    <row r="79" spans="1:7" x14ac:dyDescent="0.2">
      <c r="A79" s="106"/>
      <c r="B79" s="102" t="s">
        <v>500</v>
      </c>
      <c r="C79" s="103">
        <v>45846</v>
      </c>
      <c r="D79" s="102" t="s">
        <v>656</v>
      </c>
      <c r="E79" s="102" t="s">
        <v>620</v>
      </c>
      <c r="F79" s="92">
        <v>4784.18</v>
      </c>
      <c r="G79" s="92">
        <f t="shared" si="2"/>
        <v>14919884.840000002</v>
      </c>
    </row>
    <row r="80" spans="1:7" x14ac:dyDescent="0.2">
      <c r="A80" s="106"/>
      <c r="B80" s="102" t="s">
        <v>500</v>
      </c>
      <c r="C80" s="103">
        <v>45846</v>
      </c>
      <c r="D80" s="102" t="s">
        <v>657</v>
      </c>
      <c r="E80" s="102" t="s">
        <v>620</v>
      </c>
      <c r="F80" s="92">
        <v>91.36</v>
      </c>
      <c r="G80" s="92">
        <f t="shared" si="2"/>
        <v>14919976.200000001</v>
      </c>
    </row>
    <row r="81" spans="1:7" x14ac:dyDescent="0.2">
      <c r="A81" s="106"/>
      <c r="B81" s="102" t="s">
        <v>500</v>
      </c>
      <c r="C81" s="103">
        <v>45846</v>
      </c>
      <c r="D81" s="102" t="s">
        <v>658</v>
      </c>
      <c r="E81" s="102" t="s">
        <v>620</v>
      </c>
      <c r="F81" s="92">
        <v>1938.98</v>
      </c>
      <c r="G81" s="92">
        <f t="shared" si="2"/>
        <v>14921915.180000002</v>
      </c>
    </row>
    <row r="82" spans="1:7" x14ac:dyDescent="0.2">
      <c r="A82" s="106"/>
      <c r="B82" s="102" t="s">
        <v>500</v>
      </c>
      <c r="C82" s="103">
        <v>45846</v>
      </c>
      <c r="D82" s="102" t="s">
        <v>659</v>
      </c>
      <c r="E82" s="102" t="s">
        <v>620</v>
      </c>
      <c r="F82" s="92">
        <v>1302.48</v>
      </c>
      <c r="G82" s="92">
        <f t="shared" si="2"/>
        <v>14923217.660000002</v>
      </c>
    </row>
    <row r="83" spans="1:7" x14ac:dyDescent="0.2">
      <c r="A83" s="106"/>
      <c r="B83" s="102" t="s">
        <v>500</v>
      </c>
      <c r="C83" s="103">
        <v>45846</v>
      </c>
      <c r="D83" s="102" t="s">
        <v>660</v>
      </c>
      <c r="E83" s="102" t="s">
        <v>602</v>
      </c>
      <c r="F83" s="92">
        <v>941</v>
      </c>
      <c r="G83" s="92">
        <f t="shared" si="2"/>
        <v>14924158.660000002</v>
      </c>
    </row>
    <row r="84" spans="1:7" x14ac:dyDescent="0.2">
      <c r="A84" s="106"/>
      <c r="B84" s="102" t="s">
        <v>500</v>
      </c>
      <c r="C84" s="103">
        <v>45846</v>
      </c>
      <c r="D84" s="102" t="s">
        <v>661</v>
      </c>
      <c r="E84" s="102" t="s">
        <v>620</v>
      </c>
      <c r="F84" s="92">
        <v>199.4</v>
      </c>
      <c r="G84" s="92">
        <f t="shared" si="2"/>
        <v>14924358.060000002</v>
      </c>
    </row>
    <row r="85" spans="1:7" x14ac:dyDescent="0.2">
      <c r="A85" s="106"/>
      <c r="B85" s="102" t="s">
        <v>500</v>
      </c>
      <c r="C85" s="103">
        <v>45846</v>
      </c>
      <c r="D85" s="102" t="s">
        <v>662</v>
      </c>
      <c r="E85" s="102" t="s">
        <v>602</v>
      </c>
      <c r="F85" s="92">
        <v>25</v>
      </c>
      <c r="G85" s="92">
        <f t="shared" si="2"/>
        <v>14924383.060000002</v>
      </c>
    </row>
    <row r="86" spans="1:7" x14ac:dyDescent="0.2">
      <c r="A86" s="106"/>
      <c r="B86" s="102" t="s">
        <v>500</v>
      </c>
      <c r="C86" s="103">
        <v>45846</v>
      </c>
      <c r="D86" s="102" t="s">
        <v>663</v>
      </c>
      <c r="E86" s="102" t="s">
        <v>664</v>
      </c>
      <c r="F86" s="92">
        <v>-17439.66</v>
      </c>
      <c r="G86" s="92">
        <f t="shared" si="2"/>
        <v>14906943.400000002</v>
      </c>
    </row>
    <row r="87" spans="1:7" x14ac:dyDescent="0.2">
      <c r="A87" s="106"/>
      <c r="B87" s="102" t="s">
        <v>500</v>
      </c>
      <c r="C87" s="103">
        <v>45846</v>
      </c>
      <c r="D87" s="102" t="s">
        <v>665</v>
      </c>
      <c r="E87" s="102" t="s">
        <v>664</v>
      </c>
      <c r="F87" s="92">
        <v>-22343.02</v>
      </c>
      <c r="G87" s="92">
        <f t="shared" si="2"/>
        <v>14884600.380000003</v>
      </c>
    </row>
    <row r="88" spans="1:7" x14ac:dyDescent="0.2">
      <c r="A88" s="106"/>
      <c r="B88" s="102" t="s">
        <v>309</v>
      </c>
      <c r="C88" s="103">
        <v>45847</v>
      </c>
      <c r="D88" s="102" t="s">
        <v>666</v>
      </c>
      <c r="E88" s="102" t="s">
        <v>620</v>
      </c>
      <c r="F88" s="92">
        <v>35500.800000000003</v>
      </c>
      <c r="G88" s="92">
        <f t="shared" si="2"/>
        <v>14920101.180000003</v>
      </c>
    </row>
    <row r="89" spans="1:7" x14ac:dyDescent="0.2">
      <c r="A89" s="106"/>
      <c r="B89" s="102" t="s">
        <v>500</v>
      </c>
      <c r="C89" s="103">
        <v>45847</v>
      </c>
      <c r="D89" s="102" t="s">
        <v>667</v>
      </c>
      <c r="E89" s="102" t="s">
        <v>592</v>
      </c>
      <c r="F89" s="92">
        <v>-44426.080000000002</v>
      </c>
      <c r="G89" s="92">
        <f t="shared" si="2"/>
        <v>14875675.100000003</v>
      </c>
    </row>
    <row r="90" spans="1:7" x14ac:dyDescent="0.2">
      <c r="A90" s="106"/>
      <c r="B90" s="102" t="s">
        <v>500</v>
      </c>
      <c r="C90" s="103">
        <v>45847</v>
      </c>
      <c r="D90" s="102" t="s">
        <v>668</v>
      </c>
      <c r="E90" s="102" t="s">
        <v>592</v>
      </c>
      <c r="F90" s="92">
        <v>-43182.94</v>
      </c>
      <c r="G90" s="92">
        <f t="shared" si="2"/>
        <v>14832492.160000004</v>
      </c>
    </row>
    <row r="91" spans="1:7" x14ac:dyDescent="0.2">
      <c r="A91" s="106"/>
      <c r="B91" s="102" t="s">
        <v>500</v>
      </c>
      <c r="C91" s="103">
        <v>45847</v>
      </c>
      <c r="D91" s="102" t="s">
        <v>669</v>
      </c>
      <c r="E91" s="102" t="s">
        <v>670</v>
      </c>
      <c r="F91" s="92">
        <v>-183269.71</v>
      </c>
      <c r="G91" s="92">
        <f t="shared" si="2"/>
        <v>14649222.450000003</v>
      </c>
    </row>
    <row r="92" spans="1:7" x14ac:dyDescent="0.2">
      <c r="A92" s="106"/>
      <c r="B92" s="102" t="s">
        <v>500</v>
      </c>
      <c r="C92" s="103">
        <v>45847</v>
      </c>
      <c r="D92" s="102" t="s">
        <v>671</v>
      </c>
      <c r="E92" s="102" t="s">
        <v>670</v>
      </c>
      <c r="F92" s="92">
        <v>-783.96</v>
      </c>
      <c r="G92" s="92">
        <f t="shared" si="2"/>
        <v>14648438.490000002</v>
      </c>
    </row>
    <row r="93" spans="1:7" x14ac:dyDescent="0.2">
      <c r="A93" s="106"/>
      <c r="B93" s="102" t="s">
        <v>500</v>
      </c>
      <c r="C93" s="103">
        <v>45847</v>
      </c>
      <c r="D93" s="102" t="s">
        <v>672</v>
      </c>
      <c r="E93" s="102" t="s">
        <v>673</v>
      </c>
      <c r="F93" s="92">
        <v>7.0000000000000007E-2</v>
      </c>
      <c r="G93" s="92">
        <f t="shared" si="2"/>
        <v>14648438.560000002</v>
      </c>
    </row>
    <row r="94" spans="1:7" x14ac:dyDescent="0.2">
      <c r="A94" s="106"/>
      <c r="B94" s="102" t="s">
        <v>500</v>
      </c>
      <c r="C94" s="103">
        <v>45847</v>
      </c>
      <c r="D94" s="102" t="s">
        <v>674</v>
      </c>
      <c r="E94" s="102" t="s">
        <v>602</v>
      </c>
      <c r="F94" s="92">
        <v>10520.77</v>
      </c>
      <c r="G94" s="92">
        <f t="shared" si="2"/>
        <v>14658959.330000002</v>
      </c>
    </row>
    <row r="95" spans="1:7" x14ac:dyDescent="0.2">
      <c r="A95" s="106"/>
      <c r="B95" s="102" t="s">
        <v>500</v>
      </c>
      <c r="C95" s="103">
        <v>45847</v>
      </c>
      <c r="D95" s="102" t="s">
        <v>675</v>
      </c>
      <c r="E95" s="102" t="s">
        <v>602</v>
      </c>
      <c r="F95" s="92">
        <v>40449.97</v>
      </c>
      <c r="G95" s="92">
        <f t="shared" si="2"/>
        <v>14699409.300000003</v>
      </c>
    </row>
    <row r="96" spans="1:7" x14ac:dyDescent="0.2">
      <c r="A96" s="106"/>
      <c r="B96" s="102" t="s">
        <v>309</v>
      </c>
      <c r="C96" s="103">
        <v>45848</v>
      </c>
      <c r="D96" s="102" t="s">
        <v>676</v>
      </c>
      <c r="E96" s="102" t="s">
        <v>620</v>
      </c>
      <c r="F96" s="92">
        <v>18859.8</v>
      </c>
      <c r="G96" s="92">
        <f t="shared" si="2"/>
        <v>14718269.100000003</v>
      </c>
    </row>
    <row r="97" spans="1:7" x14ac:dyDescent="0.2">
      <c r="A97" s="106"/>
      <c r="B97" s="102" t="s">
        <v>500</v>
      </c>
      <c r="C97" s="103">
        <v>45848</v>
      </c>
      <c r="D97" s="102" t="s">
        <v>677</v>
      </c>
      <c r="E97" s="102" t="s">
        <v>678</v>
      </c>
      <c r="F97" s="92">
        <v>-2004.76</v>
      </c>
      <c r="G97" s="92">
        <f t="shared" si="2"/>
        <v>14716264.340000004</v>
      </c>
    </row>
    <row r="98" spans="1:7" x14ac:dyDescent="0.2">
      <c r="A98" s="106"/>
      <c r="B98" s="102" t="s">
        <v>500</v>
      </c>
      <c r="C98" s="103">
        <v>45849</v>
      </c>
      <c r="D98" s="102" t="s">
        <v>679</v>
      </c>
      <c r="E98" s="102" t="s">
        <v>680</v>
      </c>
      <c r="F98" s="92">
        <v>-41969.68</v>
      </c>
      <c r="G98" s="92">
        <f t="shared" si="2"/>
        <v>14674294.660000004</v>
      </c>
    </row>
    <row r="99" spans="1:7" x14ac:dyDescent="0.2">
      <c r="A99" s="106"/>
      <c r="B99" s="102" t="s">
        <v>500</v>
      </c>
      <c r="C99" s="103">
        <v>45849</v>
      </c>
      <c r="D99" s="102" t="s">
        <v>681</v>
      </c>
      <c r="E99" s="102" t="s">
        <v>682</v>
      </c>
      <c r="F99" s="92">
        <v>-2002.92</v>
      </c>
      <c r="G99" s="92">
        <f t="shared" si="2"/>
        <v>14672291.740000004</v>
      </c>
    </row>
    <row r="100" spans="1:7" x14ac:dyDescent="0.2">
      <c r="A100" s="106"/>
      <c r="B100" s="102" t="s">
        <v>500</v>
      </c>
      <c r="C100" s="103">
        <v>45849</v>
      </c>
      <c r="D100" s="102" t="s">
        <v>683</v>
      </c>
      <c r="E100" s="102" t="s">
        <v>682</v>
      </c>
      <c r="F100" s="92">
        <v>-3301.16</v>
      </c>
      <c r="G100" s="92">
        <f t="shared" si="2"/>
        <v>14668990.580000004</v>
      </c>
    </row>
    <row r="101" spans="1:7" x14ac:dyDescent="0.2">
      <c r="A101" s="106"/>
      <c r="B101" s="102" t="s">
        <v>500</v>
      </c>
      <c r="C101" s="103">
        <v>45849</v>
      </c>
      <c r="D101" s="102" t="s">
        <v>684</v>
      </c>
      <c r="E101" s="102" t="s">
        <v>682</v>
      </c>
      <c r="F101" s="92">
        <v>-1429.8</v>
      </c>
      <c r="G101" s="92">
        <f t="shared" si="2"/>
        <v>14667560.780000003</v>
      </c>
    </row>
    <row r="102" spans="1:7" x14ac:dyDescent="0.2">
      <c r="A102" s="106"/>
      <c r="B102" s="102" t="s">
        <v>500</v>
      </c>
      <c r="C102" s="103">
        <v>45849</v>
      </c>
      <c r="D102" s="102" t="s">
        <v>685</v>
      </c>
      <c r="E102" s="102" t="s">
        <v>680</v>
      </c>
      <c r="F102" s="92">
        <v>-2299</v>
      </c>
      <c r="G102" s="92">
        <f t="shared" si="2"/>
        <v>14665261.780000003</v>
      </c>
    </row>
    <row r="103" spans="1:7" x14ac:dyDescent="0.2">
      <c r="A103" s="106"/>
      <c r="B103" s="102" t="s">
        <v>500</v>
      </c>
      <c r="C103" s="103">
        <v>45849</v>
      </c>
      <c r="D103" s="102" t="s">
        <v>686</v>
      </c>
      <c r="E103" s="102" t="s">
        <v>687</v>
      </c>
      <c r="F103" s="92">
        <v>-6123.55</v>
      </c>
      <c r="G103" s="92">
        <f t="shared" si="2"/>
        <v>14659138.230000002</v>
      </c>
    </row>
    <row r="104" spans="1:7" x14ac:dyDescent="0.2">
      <c r="A104" s="106"/>
      <c r="B104" s="102" t="s">
        <v>309</v>
      </c>
      <c r="C104" s="103">
        <v>45850</v>
      </c>
      <c r="D104" s="102" t="s">
        <v>688</v>
      </c>
      <c r="E104" s="102" t="s">
        <v>620</v>
      </c>
      <c r="F104" s="92">
        <v>26781.3</v>
      </c>
      <c r="G104" s="92">
        <f t="shared" si="2"/>
        <v>14685919.530000003</v>
      </c>
    </row>
    <row r="105" spans="1:7" x14ac:dyDescent="0.2">
      <c r="A105" s="106"/>
      <c r="B105" s="102" t="s">
        <v>309</v>
      </c>
      <c r="C105" s="103">
        <v>45850</v>
      </c>
      <c r="D105" s="102" t="s">
        <v>688</v>
      </c>
      <c r="E105" s="102" t="s">
        <v>620</v>
      </c>
      <c r="F105" s="92">
        <v>1149.28</v>
      </c>
      <c r="G105" s="92">
        <f t="shared" si="2"/>
        <v>14687068.810000002</v>
      </c>
    </row>
    <row r="106" spans="1:7" x14ac:dyDescent="0.2">
      <c r="A106" s="106"/>
      <c r="B106" s="102" t="s">
        <v>309</v>
      </c>
      <c r="C106" s="103">
        <v>45850</v>
      </c>
      <c r="D106" s="102" t="s">
        <v>689</v>
      </c>
      <c r="E106" s="102" t="s">
        <v>620</v>
      </c>
      <c r="F106" s="92">
        <v>22188</v>
      </c>
      <c r="G106" s="92">
        <f t="shared" si="2"/>
        <v>14709256.810000002</v>
      </c>
    </row>
    <row r="107" spans="1:7" x14ac:dyDescent="0.2">
      <c r="A107" s="106"/>
      <c r="B107" s="102" t="s">
        <v>500</v>
      </c>
      <c r="C107" s="103">
        <v>45852</v>
      </c>
      <c r="D107" s="102" t="s">
        <v>690</v>
      </c>
      <c r="E107" s="102" t="s">
        <v>691</v>
      </c>
      <c r="F107" s="92">
        <v>-4467.28</v>
      </c>
      <c r="G107" s="92">
        <f t="shared" si="2"/>
        <v>14704789.530000003</v>
      </c>
    </row>
    <row r="108" spans="1:7" x14ac:dyDescent="0.2">
      <c r="A108" s="106"/>
      <c r="B108" s="102" t="s">
        <v>500</v>
      </c>
      <c r="C108" s="103">
        <v>45852</v>
      </c>
      <c r="D108" s="102" t="s">
        <v>692</v>
      </c>
      <c r="E108" s="102" t="s">
        <v>691</v>
      </c>
      <c r="F108" s="92">
        <v>-14000.89</v>
      </c>
      <c r="G108" s="92">
        <f t="shared" si="2"/>
        <v>14690788.640000002</v>
      </c>
    </row>
    <row r="109" spans="1:7" x14ac:dyDescent="0.2">
      <c r="A109" s="106"/>
      <c r="B109" s="102" t="s">
        <v>500</v>
      </c>
      <c r="C109" s="103">
        <v>45852</v>
      </c>
      <c r="D109" s="102" t="s">
        <v>693</v>
      </c>
      <c r="E109" s="102" t="s">
        <v>691</v>
      </c>
      <c r="F109" s="92">
        <v>-419.36</v>
      </c>
      <c r="G109" s="92">
        <f t="shared" si="2"/>
        <v>14690369.280000003</v>
      </c>
    </row>
    <row r="110" spans="1:7" x14ac:dyDescent="0.2">
      <c r="A110" s="106"/>
      <c r="B110" s="102" t="s">
        <v>500</v>
      </c>
      <c r="C110" s="103">
        <v>45852</v>
      </c>
      <c r="D110" s="102" t="s">
        <v>694</v>
      </c>
      <c r="E110" s="102" t="s">
        <v>691</v>
      </c>
      <c r="F110" s="92">
        <v>-6129.97</v>
      </c>
      <c r="G110" s="92">
        <f t="shared" si="2"/>
        <v>14684239.310000002</v>
      </c>
    </row>
    <row r="111" spans="1:7" x14ac:dyDescent="0.2">
      <c r="A111" s="106"/>
      <c r="B111" s="102" t="s">
        <v>500</v>
      </c>
      <c r="C111" s="103">
        <v>45852</v>
      </c>
      <c r="D111" s="102" t="s">
        <v>695</v>
      </c>
      <c r="E111" s="102" t="s">
        <v>691</v>
      </c>
      <c r="F111" s="92">
        <v>-449.8</v>
      </c>
      <c r="G111" s="92">
        <f t="shared" si="2"/>
        <v>14683789.510000002</v>
      </c>
    </row>
    <row r="112" spans="1:7" x14ac:dyDescent="0.2">
      <c r="A112" s="106"/>
      <c r="B112" s="102" t="s">
        <v>500</v>
      </c>
      <c r="C112" s="103">
        <v>45852</v>
      </c>
      <c r="D112" s="102" t="s">
        <v>696</v>
      </c>
      <c r="E112" s="102" t="s">
        <v>642</v>
      </c>
      <c r="F112" s="92">
        <v>-187888.1</v>
      </c>
      <c r="G112" s="92">
        <f t="shared" si="2"/>
        <v>14495901.410000002</v>
      </c>
    </row>
    <row r="113" spans="1:7" x14ac:dyDescent="0.2">
      <c r="A113" s="106"/>
      <c r="B113" s="102" t="s">
        <v>500</v>
      </c>
      <c r="C113" s="103">
        <v>45852</v>
      </c>
      <c r="D113" s="102" t="s">
        <v>697</v>
      </c>
      <c r="E113" s="102" t="s">
        <v>602</v>
      </c>
      <c r="F113" s="92">
        <v>2600</v>
      </c>
      <c r="G113" s="92">
        <f t="shared" si="2"/>
        <v>14498501.410000002</v>
      </c>
    </row>
    <row r="114" spans="1:7" x14ac:dyDescent="0.2">
      <c r="A114" s="106"/>
      <c r="B114" s="102" t="s">
        <v>500</v>
      </c>
      <c r="C114" s="103">
        <v>45852</v>
      </c>
      <c r="D114" s="102" t="s">
        <v>698</v>
      </c>
      <c r="E114" s="102" t="s">
        <v>602</v>
      </c>
      <c r="F114" s="92">
        <v>41907.9</v>
      </c>
      <c r="G114" s="92">
        <f t="shared" si="2"/>
        <v>14540409.310000002</v>
      </c>
    </row>
    <row r="115" spans="1:7" x14ac:dyDescent="0.2">
      <c r="A115" s="106"/>
      <c r="B115" s="102" t="s">
        <v>309</v>
      </c>
      <c r="C115" s="103">
        <v>45853</v>
      </c>
      <c r="D115" s="102" t="s">
        <v>699</v>
      </c>
      <c r="E115" s="102"/>
      <c r="F115" s="92">
        <v>-316.13</v>
      </c>
      <c r="G115" s="92">
        <f t="shared" si="2"/>
        <v>14540093.180000002</v>
      </c>
    </row>
    <row r="116" spans="1:7" x14ac:dyDescent="0.2">
      <c r="A116" s="106"/>
      <c r="B116" s="102" t="s">
        <v>309</v>
      </c>
      <c r="C116" s="103">
        <v>45853</v>
      </c>
      <c r="D116" s="102" t="s">
        <v>699</v>
      </c>
      <c r="E116" s="102"/>
      <c r="F116" s="92">
        <v>-14.56</v>
      </c>
      <c r="G116" s="92">
        <f t="shared" si="2"/>
        <v>14540078.620000001</v>
      </c>
    </row>
    <row r="117" spans="1:7" x14ac:dyDescent="0.2">
      <c r="A117" s="106"/>
      <c r="B117" s="102" t="s">
        <v>309</v>
      </c>
      <c r="C117" s="103">
        <v>45853</v>
      </c>
      <c r="D117" s="102" t="s">
        <v>699</v>
      </c>
      <c r="E117" s="102"/>
      <c r="F117" s="92">
        <v>-168.14</v>
      </c>
      <c r="G117" s="92">
        <f t="shared" si="2"/>
        <v>14539910.48</v>
      </c>
    </row>
    <row r="118" spans="1:7" x14ac:dyDescent="0.2">
      <c r="A118" s="106"/>
      <c r="B118" s="102" t="s">
        <v>309</v>
      </c>
      <c r="C118" s="103">
        <v>45853</v>
      </c>
      <c r="D118" s="102" t="s">
        <v>699</v>
      </c>
      <c r="E118" s="102"/>
      <c r="F118" s="92">
        <v>-1002.84</v>
      </c>
      <c r="G118" s="92">
        <f t="shared" si="2"/>
        <v>14538907.640000001</v>
      </c>
    </row>
    <row r="119" spans="1:7" x14ac:dyDescent="0.2">
      <c r="A119" s="106"/>
      <c r="B119" s="102" t="s">
        <v>309</v>
      </c>
      <c r="C119" s="103">
        <v>45853</v>
      </c>
      <c r="D119" s="102" t="s">
        <v>699</v>
      </c>
      <c r="E119" s="102"/>
      <c r="F119" s="92">
        <v>-237.16</v>
      </c>
      <c r="G119" s="92">
        <f t="shared" si="2"/>
        <v>14538670.48</v>
      </c>
    </row>
    <row r="120" spans="1:7" x14ac:dyDescent="0.2">
      <c r="A120" s="106"/>
      <c r="B120" s="102" t="s">
        <v>309</v>
      </c>
      <c r="C120" s="103">
        <v>45853</v>
      </c>
      <c r="D120" s="102" t="s">
        <v>700</v>
      </c>
      <c r="E120" s="102"/>
      <c r="F120" s="92">
        <v>-39.869999999999997</v>
      </c>
      <c r="G120" s="92">
        <f t="shared" si="2"/>
        <v>14538630.610000001</v>
      </c>
    </row>
    <row r="121" spans="1:7" x14ac:dyDescent="0.2">
      <c r="A121" s="106"/>
      <c r="B121" s="102" t="s">
        <v>309</v>
      </c>
      <c r="C121" s="103">
        <v>45853</v>
      </c>
      <c r="D121" s="102" t="s">
        <v>701</v>
      </c>
      <c r="E121" s="102"/>
      <c r="F121" s="92">
        <v>357.56</v>
      </c>
      <c r="G121" s="92">
        <f t="shared" si="2"/>
        <v>14538988.170000002</v>
      </c>
    </row>
    <row r="122" spans="1:7" x14ac:dyDescent="0.2">
      <c r="A122" s="106"/>
      <c r="B122" s="102" t="s">
        <v>309</v>
      </c>
      <c r="C122" s="103">
        <v>45853</v>
      </c>
      <c r="D122" s="102" t="s">
        <v>702</v>
      </c>
      <c r="E122" s="102" t="s">
        <v>620</v>
      </c>
      <c r="F122" s="92">
        <v>34506</v>
      </c>
      <c r="G122" s="92">
        <f t="shared" si="2"/>
        <v>14573494.170000002</v>
      </c>
    </row>
    <row r="123" spans="1:7" x14ac:dyDescent="0.2">
      <c r="A123" s="106"/>
      <c r="B123" s="102" t="s">
        <v>309</v>
      </c>
      <c r="C123" s="103">
        <v>45853</v>
      </c>
      <c r="D123" s="102" t="s">
        <v>703</v>
      </c>
      <c r="E123" s="102" t="s">
        <v>627</v>
      </c>
      <c r="F123" s="92">
        <v>343.05</v>
      </c>
      <c r="G123" s="92">
        <f t="shared" si="2"/>
        <v>14573837.220000003</v>
      </c>
    </row>
    <row r="124" spans="1:7" x14ac:dyDescent="0.2">
      <c r="A124" s="106"/>
      <c r="B124" s="102" t="s">
        <v>309</v>
      </c>
      <c r="C124" s="103">
        <v>45853</v>
      </c>
      <c r="D124" s="102" t="s">
        <v>703</v>
      </c>
      <c r="E124" s="102" t="s">
        <v>627</v>
      </c>
      <c r="F124" s="92">
        <v>408.02</v>
      </c>
      <c r="G124" s="92">
        <f t="shared" si="2"/>
        <v>14574245.240000002</v>
      </c>
    </row>
    <row r="125" spans="1:7" x14ac:dyDescent="0.2">
      <c r="A125" s="106"/>
      <c r="B125" s="102" t="s">
        <v>309</v>
      </c>
      <c r="C125" s="103">
        <v>45853</v>
      </c>
      <c r="D125" s="102" t="s">
        <v>704</v>
      </c>
      <c r="E125" s="102" t="s">
        <v>705</v>
      </c>
      <c r="F125" s="92">
        <v>268.18</v>
      </c>
      <c r="G125" s="92">
        <f t="shared" si="2"/>
        <v>14574513.420000002</v>
      </c>
    </row>
    <row r="126" spans="1:7" x14ac:dyDescent="0.2">
      <c r="A126" s="106"/>
      <c r="B126" s="102" t="s">
        <v>309</v>
      </c>
      <c r="C126" s="103">
        <v>45854</v>
      </c>
      <c r="D126" s="102" t="s">
        <v>706</v>
      </c>
      <c r="E126" s="102" t="s">
        <v>707</v>
      </c>
      <c r="F126" s="92">
        <v>7841.44</v>
      </c>
      <c r="G126" s="92">
        <f t="shared" si="2"/>
        <v>14582354.860000001</v>
      </c>
    </row>
    <row r="127" spans="1:7" x14ac:dyDescent="0.2">
      <c r="A127" s="106"/>
      <c r="B127" s="102" t="s">
        <v>309</v>
      </c>
      <c r="C127" s="103">
        <v>45854</v>
      </c>
      <c r="D127" s="102" t="s">
        <v>706</v>
      </c>
      <c r="E127" s="102" t="s">
        <v>707</v>
      </c>
      <c r="F127" s="92">
        <v>5950.29</v>
      </c>
      <c r="G127" s="92">
        <f t="shared" si="2"/>
        <v>14588305.15</v>
      </c>
    </row>
    <row r="128" spans="1:7" x14ac:dyDescent="0.2">
      <c r="A128" s="106"/>
      <c r="B128" s="102" t="s">
        <v>309</v>
      </c>
      <c r="C128" s="103">
        <v>45854</v>
      </c>
      <c r="D128" s="102" t="s">
        <v>708</v>
      </c>
      <c r="E128" s="102" t="s">
        <v>707</v>
      </c>
      <c r="F128" s="92">
        <v>11932.65</v>
      </c>
      <c r="G128" s="92">
        <f t="shared" si="2"/>
        <v>14600237.800000001</v>
      </c>
    </row>
    <row r="129" spans="1:7" x14ac:dyDescent="0.2">
      <c r="A129" s="106"/>
      <c r="B129" s="102" t="s">
        <v>309</v>
      </c>
      <c r="C129" s="103">
        <v>45854</v>
      </c>
      <c r="D129" s="102" t="s">
        <v>708</v>
      </c>
      <c r="E129" s="102" t="s">
        <v>707</v>
      </c>
      <c r="F129" s="92">
        <v>5702.6</v>
      </c>
      <c r="G129" s="92">
        <f t="shared" si="2"/>
        <v>14605940.4</v>
      </c>
    </row>
    <row r="130" spans="1:7" x14ac:dyDescent="0.2">
      <c r="A130" s="106"/>
      <c r="B130" s="102" t="s">
        <v>500</v>
      </c>
      <c r="C130" s="103">
        <v>45854</v>
      </c>
      <c r="D130" s="102" t="s">
        <v>709</v>
      </c>
      <c r="E130" s="102" t="s">
        <v>642</v>
      </c>
      <c r="F130" s="92">
        <v>-29426.3</v>
      </c>
      <c r="G130" s="92">
        <f t="shared" si="2"/>
        <v>14576514.1</v>
      </c>
    </row>
    <row r="131" spans="1:7" x14ac:dyDescent="0.2">
      <c r="A131" s="106"/>
      <c r="B131" s="102" t="s">
        <v>500</v>
      </c>
      <c r="C131" s="103">
        <v>45854</v>
      </c>
      <c r="D131" s="102" t="s">
        <v>710</v>
      </c>
      <c r="E131" s="102" t="s">
        <v>642</v>
      </c>
      <c r="F131" s="92">
        <v>-4262</v>
      </c>
      <c r="G131" s="92">
        <f t="shared" si="2"/>
        <v>14572252.1</v>
      </c>
    </row>
    <row r="132" spans="1:7" x14ac:dyDescent="0.2">
      <c r="A132" s="106"/>
      <c r="B132" s="102" t="s">
        <v>500</v>
      </c>
      <c r="C132" s="103">
        <v>45854</v>
      </c>
      <c r="D132" s="102" t="s">
        <v>711</v>
      </c>
      <c r="E132" s="102" t="s">
        <v>451</v>
      </c>
      <c r="F132" s="92">
        <v>3115.34</v>
      </c>
      <c r="G132" s="92">
        <f t="shared" si="2"/>
        <v>14575367.439999999</v>
      </c>
    </row>
    <row r="133" spans="1:7" x14ac:dyDescent="0.2">
      <c r="A133" s="106"/>
      <c r="B133" s="102" t="s">
        <v>309</v>
      </c>
      <c r="C133" s="103">
        <v>45855</v>
      </c>
      <c r="D133" s="102" t="s">
        <v>712</v>
      </c>
      <c r="E133" s="102" t="s">
        <v>620</v>
      </c>
      <c r="F133" s="92">
        <v>7211.1</v>
      </c>
      <c r="G133" s="92">
        <f t="shared" si="2"/>
        <v>14582578.539999999</v>
      </c>
    </row>
    <row r="134" spans="1:7" x14ac:dyDescent="0.2">
      <c r="A134" s="106"/>
      <c r="B134" s="102" t="s">
        <v>309</v>
      </c>
      <c r="C134" s="103">
        <v>45855</v>
      </c>
      <c r="D134" s="102" t="s">
        <v>713</v>
      </c>
      <c r="E134" s="102" t="s">
        <v>620</v>
      </c>
      <c r="F134" s="92">
        <v>34506</v>
      </c>
      <c r="G134" s="92">
        <f t="shared" si="2"/>
        <v>14617084.539999999</v>
      </c>
    </row>
    <row r="135" spans="1:7" x14ac:dyDescent="0.2">
      <c r="A135" s="106"/>
      <c r="B135" s="102" t="s">
        <v>309</v>
      </c>
      <c r="C135" s="103">
        <v>45855</v>
      </c>
      <c r="D135" s="102" t="s">
        <v>714</v>
      </c>
      <c r="E135" s="102" t="s">
        <v>620</v>
      </c>
      <c r="F135" s="92">
        <v>19890</v>
      </c>
      <c r="G135" s="92">
        <f t="shared" si="2"/>
        <v>14636974.539999999</v>
      </c>
    </row>
    <row r="136" spans="1:7" x14ac:dyDescent="0.2">
      <c r="A136" s="106"/>
      <c r="B136" s="102" t="s">
        <v>309</v>
      </c>
      <c r="C136" s="103">
        <v>45855</v>
      </c>
      <c r="D136" s="102" t="s">
        <v>714</v>
      </c>
      <c r="E136" s="102" t="s">
        <v>620</v>
      </c>
      <c r="F136" s="92">
        <v>18915</v>
      </c>
      <c r="G136" s="92">
        <f t="shared" si="2"/>
        <v>14655889.539999999</v>
      </c>
    </row>
    <row r="137" spans="1:7" x14ac:dyDescent="0.2">
      <c r="A137" s="106"/>
      <c r="B137" s="102" t="s">
        <v>309</v>
      </c>
      <c r="C137" s="103">
        <v>45855</v>
      </c>
      <c r="D137" s="102" t="s">
        <v>714</v>
      </c>
      <c r="E137" s="102" t="s">
        <v>620</v>
      </c>
      <c r="F137" s="92">
        <v>615</v>
      </c>
      <c r="G137" s="92">
        <f t="shared" si="2"/>
        <v>14656504.539999999</v>
      </c>
    </row>
    <row r="138" spans="1:7" x14ac:dyDescent="0.2">
      <c r="A138" s="106"/>
      <c r="B138" s="102" t="s">
        <v>309</v>
      </c>
      <c r="C138" s="103">
        <v>45855</v>
      </c>
      <c r="D138" s="102" t="s">
        <v>714</v>
      </c>
      <c r="E138" s="102" t="s">
        <v>620</v>
      </c>
      <c r="F138" s="92">
        <v>1230</v>
      </c>
      <c r="G138" s="92">
        <f t="shared" si="2"/>
        <v>14657734.539999999</v>
      </c>
    </row>
    <row r="139" spans="1:7" x14ac:dyDescent="0.2">
      <c r="A139" s="106"/>
      <c r="B139" s="102" t="s">
        <v>309</v>
      </c>
      <c r="C139" s="103">
        <v>45855</v>
      </c>
      <c r="D139" s="102" t="s">
        <v>714</v>
      </c>
      <c r="E139" s="102" t="s">
        <v>620</v>
      </c>
      <c r="F139" s="92">
        <v>280</v>
      </c>
      <c r="G139" s="92">
        <f t="shared" si="2"/>
        <v>14658014.539999999</v>
      </c>
    </row>
    <row r="140" spans="1:7" x14ac:dyDescent="0.2">
      <c r="A140" s="106"/>
      <c r="B140" s="102" t="s">
        <v>309</v>
      </c>
      <c r="C140" s="103">
        <v>45855</v>
      </c>
      <c r="D140" s="102" t="s">
        <v>714</v>
      </c>
      <c r="E140" s="102" t="s">
        <v>620</v>
      </c>
      <c r="F140" s="92">
        <v>280</v>
      </c>
      <c r="G140" s="92">
        <f t="shared" si="2"/>
        <v>14658294.539999999</v>
      </c>
    </row>
    <row r="141" spans="1:7" x14ac:dyDescent="0.2">
      <c r="A141" s="106"/>
      <c r="B141" s="102" t="s">
        <v>309</v>
      </c>
      <c r="C141" s="103">
        <v>45855</v>
      </c>
      <c r="D141" s="102" t="s">
        <v>714</v>
      </c>
      <c r="E141" s="102" t="s">
        <v>620</v>
      </c>
      <c r="F141" s="92">
        <v>4488</v>
      </c>
      <c r="G141" s="92">
        <f t="shared" ref="G141:G204" si="3">G140+F141</f>
        <v>14662782.539999999</v>
      </c>
    </row>
    <row r="142" spans="1:7" x14ac:dyDescent="0.2">
      <c r="A142" s="106"/>
      <c r="B142" s="102" t="s">
        <v>309</v>
      </c>
      <c r="C142" s="103">
        <v>45855</v>
      </c>
      <c r="D142" s="102" t="s">
        <v>714</v>
      </c>
      <c r="E142" s="102" t="s">
        <v>620</v>
      </c>
      <c r="F142" s="92">
        <v>4268</v>
      </c>
      <c r="G142" s="92">
        <f t="shared" si="3"/>
        <v>14667050.539999999</v>
      </c>
    </row>
    <row r="143" spans="1:7" x14ac:dyDescent="0.2">
      <c r="A143" s="106"/>
      <c r="B143" s="102" t="s">
        <v>309</v>
      </c>
      <c r="C143" s="103">
        <v>45855</v>
      </c>
      <c r="D143" s="102" t="s">
        <v>714</v>
      </c>
      <c r="E143" s="102" t="s">
        <v>620</v>
      </c>
      <c r="F143" s="92">
        <v>132</v>
      </c>
      <c r="G143" s="92">
        <f t="shared" si="3"/>
        <v>14667182.539999999</v>
      </c>
    </row>
    <row r="144" spans="1:7" x14ac:dyDescent="0.2">
      <c r="A144" s="106"/>
      <c r="B144" s="102" t="s">
        <v>309</v>
      </c>
      <c r="C144" s="103">
        <v>45855</v>
      </c>
      <c r="D144" s="102" t="s">
        <v>714</v>
      </c>
      <c r="E144" s="102" t="s">
        <v>620</v>
      </c>
      <c r="F144" s="92">
        <v>264</v>
      </c>
      <c r="G144" s="92">
        <f t="shared" si="3"/>
        <v>14667446.539999999</v>
      </c>
    </row>
    <row r="145" spans="1:7" x14ac:dyDescent="0.2">
      <c r="A145" s="106"/>
      <c r="B145" s="102" t="s">
        <v>309</v>
      </c>
      <c r="C145" s="103">
        <v>45855</v>
      </c>
      <c r="D145" s="102" t="s">
        <v>714</v>
      </c>
      <c r="E145" s="102" t="s">
        <v>620</v>
      </c>
      <c r="F145" s="92">
        <v>44</v>
      </c>
      <c r="G145" s="92">
        <f t="shared" si="3"/>
        <v>14667490.539999999</v>
      </c>
    </row>
    <row r="146" spans="1:7" x14ac:dyDescent="0.2">
      <c r="A146" s="106"/>
      <c r="B146" s="102" t="s">
        <v>309</v>
      </c>
      <c r="C146" s="103">
        <v>45855</v>
      </c>
      <c r="D146" s="102" t="s">
        <v>714</v>
      </c>
      <c r="E146" s="102" t="s">
        <v>620</v>
      </c>
      <c r="F146" s="92">
        <v>44</v>
      </c>
      <c r="G146" s="92">
        <f t="shared" si="3"/>
        <v>14667534.539999999</v>
      </c>
    </row>
    <row r="147" spans="1:7" x14ac:dyDescent="0.2">
      <c r="A147" s="106"/>
      <c r="B147" s="102" t="s">
        <v>309</v>
      </c>
      <c r="C147" s="103">
        <v>45855</v>
      </c>
      <c r="D147" s="102" t="s">
        <v>714</v>
      </c>
      <c r="E147" s="102" t="s">
        <v>620</v>
      </c>
      <c r="F147" s="92">
        <v>10500</v>
      </c>
      <c r="G147" s="92">
        <f t="shared" si="3"/>
        <v>14678034.539999999</v>
      </c>
    </row>
    <row r="148" spans="1:7" x14ac:dyDescent="0.2">
      <c r="A148" s="106"/>
      <c r="B148" s="102" t="s">
        <v>309</v>
      </c>
      <c r="C148" s="103">
        <v>45855</v>
      </c>
      <c r="D148" s="102" t="s">
        <v>714</v>
      </c>
      <c r="E148" s="102" t="s">
        <v>620</v>
      </c>
      <c r="F148" s="92">
        <v>1990</v>
      </c>
      <c r="G148" s="92">
        <f t="shared" si="3"/>
        <v>14680024.539999999</v>
      </c>
    </row>
    <row r="149" spans="1:7" x14ac:dyDescent="0.2">
      <c r="A149" s="106"/>
      <c r="B149" s="102" t="s">
        <v>309</v>
      </c>
      <c r="C149" s="103">
        <v>45855</v>
      </c>
      <c r="D149" s="102" t="s">
        <v>714</v>
      </c>
      <c r="E149" s="102" t="s">
        <v>620</v>
      </c>
      <c r="F149" s="92">
        <v>132</v>
      </c>
      <c r="G149" s="92">
        <f t="shared" si="3"/>
        <v>14680156.539999999</v>
      </c>
    </row>
    <row r="150" spans="1:7" x14ac:dyDescent="0.2">
      <c r="A150" s="106"/>
      <c r="B150" s="102" t="s">
        <v>309</v>
      </c>
      <c r="C150" s="103">
        <v>45855</v>
      </c>
      <c r="D150" s="102" t="s">
        <v>714</v>
      </c>
      <c r="E150" s="102" t="s">
        <v>620</v>
      </c>
      <c r="F150" s="92">
        <v>5508</v>
      </c>
      <c r="G150" s="92">
        <f t="shared" si="3"/>
        <v>14685664.539999999</v>
      </c>
    </row>
    <row r="151" spans="1:7" x14ac:dyDescent="0.2">
      <c r="A151" s="106"/>
      <c r="B151" s="102" t="s">
        <v>309</v>
      </c>
      <c r="C151" s="103">
        <v>45855</v>
      </c>
      <c r="D151" s="102" t="s">
        <v>714</v>
      </c>
      <c r="E151" s="102" t="s">
        <v>620</v>
      </c>
      <c r="F151" s="92">
        <v>5238</v>
      </c>
      <c r="G151" s="92">
        <f t="shared" si="3"/>
        <v>14690902.539999999</v>
      </c>
    </row>
    <row r="152" spans="1:7" x14ac:dyDescent="0.2">
      <c r="A152" s="106"/>
      <c r="B152" s="102" t="s">
        <v>309</v>
      </c>
      <c r="C152" s="103">
        <v>45855</v>
      </c>
      <c r="D152" s="102" t="s">
        <v>714</v>
      </c>
      <c r="E152" s="102" t="s">
        <v>620</v>
      </c>
      <c r="F152" s="92">
        <v>162</v>
      </c>
      <c r="G152" s="92">
        <f t="shared" si="3"/>
        <v>14691064.539999999</v>
      </c>
    </row>
    <row r="153" spans="1:7" x14ac:dyDescent="0.2">
      <c r="A153" s="106"/>
      <c r="B153" s="102" t="s">
        <v>309</v>
      </c>
      <c r="C153" s="103">
        <v>45855</v>
      </c>
      <c r="D153" s="102" t="s">
        <v>714</v>
      </c>
      <c r="E153" s="102" t="s">
        <v>620</v>
      </c>
      <c r="F153" s="92">
        <v>324</v>
      </c>
      <c r="G153" s="92">
        <f t="shared" si="3"/>
        <v>14691388.539999999</v>
      </c>
    </row>
    <row r="154" spans="1:7" x14ac:dyDescent="0.2">
      <c r="A154" s="106"/>
      <c r="B154" s="102" t="s">
        <v>309</v>
      </c>
      <c r="C154" s="103">
        <v>45855</v>
      </c>
      <c r="D154" s="102" t="s">
        <v>714</v>
      </c>
      <c r="E154" s="102" t="s">
        <v>620</v>
      </c>
      <c r="F154" s="92">
        <v>36</v>
      </c>
      <c r="G154" s="92">
        <f t="shared" si="3"/>
        <v>14691424.539999999</v>
      </c>
    </row>
    <row r="155" spans="1:7" x14ac:dyDescent="0.2">
      <c r="A155" s="106"/>
      <c r="B155" s="102" t="s">
        <v>309</v>
      </c>
      <c r="C155" s="103">
        <v>45855</v>
      </c>
      <c r="D155" s="102" t="s">
        <v>714</v>
      </c>
      <c r="E155" s="102" t="s">
        <v>620</v>
      </c>
      <c r="F155" s="92">
        <v>36</v>
      </c>
      <c r="G155" s="92">
        <f t="shared" si="3"/>
        <v>14691460.539999999</v>
      </c>
    </row>
    <row r="156" spans="1:7" x14ac:dyDescent="0.2">
      <c r="A156" s="106"/>
      <c r="B156" s="102" t="s">
        <v>309</v>
      </c>
      <c r="C156" s="103">
        <v>45855</v>
      </c>
      <c r="D156" s="102" t="s">
        <v>714</v>
      </c>
      <c r="E156" s="102" t="s">
        <v>620</v>
      </c>
      <c r="F156" s="92">
        <v>2388</v>
      </c>
      <c r="G156" s="92">
        <f t="shared" si="3"/>
        <v>14693848.539999999</v>
      </c>
    </row>
    <row r="157" spans="1:7" x14ac:dyDescent="0.2">
      <c r="A157" s="106"/>
      <c r="B157" s="102" t="s">
        <v>309</v>
      </c>
      <c r="C157" s="103">
        <v>45855</v>
      </c>
      <c r="D157" s="102" t="s">
        <v>714</v>
      </c>
      <c r="E157" s="102" t="s">
        <v>620</v>
      </c>
      <c r="F157" s="92">
        <v>132</v>
      </c>
      <c r="G157" s="92">
        <f t="shared" si="3"/>
        <v>14693980.539999999</v>
      </c>
    </row>
    <row r="158" spans="1:7" x14ac:dyDescent="0.2">
      <c r="A158" s="106"/>
      <c r="B158" s="102" t="s">
        <v>500</v>
      </c>
      <c r="C158" s="103">
        <v>45855</v>
      </c>
      <c r="D158" s="102" t="s">
        <v>715</v>
      </c>
      <c r="E158" s="102" t="s">
        <v>716</v>
      </c>
      <c r="F158" s="92">
        <v>33.130000000000003</v>
      </c>
      <c r="G158" s="92">
        <f t="shared" si="3"/>
        <v>14694013.67</v>
      </c>
    </row>
    <row r="159" spans="1:7" x14ac:dyDescent="0.2">
      <c r="A159" s="106"/>
      <c r="B159" s="102" t="s">
        <v>500</v>
      </c>
      <c r="C159" s="103">
        <v>45856</v>
      </c>
      <c r="D159" s="102" t="s">
        <v>717</v>
      </c>
      <c r="E159" s="102" t="s">
        <v>640</v>
      </c>
      <c r="F159" s="92">
        <v>-109103.2</v>
      </c>
      <c r="G159" s="92">
        <f t="shared" si="3"/>
        <v>14584910.470000001</v>
      </c>
    </row>
    <row r="160" spans="1:7" x14ac:dyDescent="0.2">
      <c r="A160" s="106"/>
      <c r="B160" s="102" t="s">
        <v>500</v>
      </c>
      <c r="C160" s="103">
        <v>45856</v>
      </c>
      <c r="D160" s="102" t="s">
        <v>718</v>
      </c>
      <c r="E160" s="102" t="s">
        <v>719</v>
      </c>
      <c r="F160" s="92">
        <v>-5200</v>
      </c>
      <c r="G160" s="92">
        <f t="shared" si="3"/>
        <v>14579710.470000001</v>
      </c>
    </row>
    <row r="161" spans="1:7" x14ac:dyDescent="0.2">
      <c r="A161" s="106"/>
      <c r="B161" s="102" t="s">
        <v>500</v>
      </c>
      <c r="C161" s="103">
        <v>45856</v>
      </c>
      <c r="D161" s="102" t="s">
        <v>720</v>
      </c>
      <c r="E161" s="102" t="s">
        <v>719</v>
      </c>
      <c r="F161" s="92">
        <v>53050</v>
      </c>
      <c r="G161" s="92">
        <f t="shared" si="3"/>
        <v>14632760.470000001</v>
      </c>
    </row>
    <row r="162" spans="1:7" x14ac:dyDescent="0.2">
      <c r="A162" s="106"/>
      <c r="B162" s="102" t="s">
        <v>309</v>
      </c>
      <c r="C162" s="103">
        <v>45859</v>
      </c>
      <c r="D162" s="102" t="s">
        <v>721</v>
      </c>
      <c r="E162" s="102" t="s">
        <v>722</v>
      </c>
      <c r="F162" s="92">
        <v>321.18</v>
      </c>
      <c r="G162" s="92">
        <f t="shared" si="3"/>
        <v>14633081.65</v>
      </c>
    </row>
    <row r="163" spans="1:7" x14ac:dyDescent="0.2">
      <c r="A163" s="106"/>
      <c r="B163" s="102" t="s">
        <v>309</v>
      </c>
      <c r="C163" s="103">
        <v>45859</v>
      </c>
      <c r="D163" s="102" t="s">
        <v>721</v>
      </c>
      <c r="E163" s="102" t="s">
        <v>722</v>
      </c>
      <c r="F163" s="92">
        <v>56.34</v>
      </c>
      <c r="G163" s="92">
        <f t="shared" si="3"/>
        <v>14633137.99</v>
      </c>
    </row>
    <row r="164" spans="1:7" x14ac:dyDescent="0.2">
      <c r="A164" s="106"/>
      <c r="B164" s="102" t="s">
        <v>309</v>
      </c>
      <c r="C164" s="103">
        <v>45859</v>
      </c>
      <c r="D164" s="102" t="s">
        <v>723</v>
      </c>
      <c r="E164" s="102" t="s">
        <v>620</v>
      </c>
      <c r="F164" s="92">
        <v>1376</v>
      </c>
      <c r="G164" s="92">
        <f t="shared" si="3"/>
        <v>14634513.99</v>
      </c>
    </row>
    <row r="165" spans="1:7" x14ac:dyDescent="0.2">
      <c r="A165" s="106"/>
      <c r="B165" s="102" t="s">
        <v>309</v>
      </c>
      <c r="C165" s="103">
        <v>45859</v>
      </c>
      <c r="D165" s="102" t="s">
        <v>723</v>
      </c>
      <c r="E165" s="102" t="s">
        <v>620</v>
      </c>
      <c r="F165" s="92">
        <v>391</v>
      </c>
      <c r="G165" s="92">
        <f t="shared" si="3"/>
        <v>14634904.99</v>
      </c>
    </row>
    <row r="166" spans="1:7" x14ac:dyDescent="0.2">
      <c r="A166" s="106"/>
      <c r="B166" s="102" t="s">
        <v>309</v>
      </c>
      <c r="C166" s="103">
        <v>45859</v>
      </c>
      <c r="D166" s="102" t="s">
        <v>723</v>
      </c>
      <c r="E166" s="102" t="s">
        <v>620</v>
      </c>
      <c r="F166" s="92">
        <v>100</v>
      </c>
      <c r="G166" s="92">
        <f t="shared" si="3"/>
        <v>14635004.99</v>
      </c>
    </row>
    <row r="167" spans="1:7" x14ac:dyDescent="0.2">
      <c r="A167" s="106"/>
      <c r="B167" s="102" t="s">
        <v>309</v>
      </c>
      <c r="C167" s="103">
        <v>45859</v>
      </c>
      <c r="D167" s="102" t="s">
        <v>724</v>
      </c>
      <c r="E167" s="102" t="s">
        <v>620</v>
      </c>
      <c r="F167" s="92">
        <v>768</v>
      </c>
      <c r="G167" s="92">
        <f t="shared" si="3"/>
        <v>14635772.99</v>
      </c>
    </row>
    <row r="168" spans="1:7" x14ac:dyDescent="0.2">
      <c r="A168" s="106"/>
      <c r="B168" s="102" t="s">
        <v>309</v>
      </c>
      <c r="C168" s="103">
        <v>45859</v>
      </c>
      <c r="D168" s="102" t="s">
        <v>724</v>
      </c>
      <c r="E168" s="102" t="s">
        <v>620</v>
      </c>
      <c r="F168" s="92">
        <v>102</v>
      </c>
      <c r="G168" s="92">
        <f t="shared" si="3"/>
        <v>14635874.99</v>
      </c>
    </row>
    <row r="169" spans="1:7" x14ac:dyDescent="0.2">
      <c r="A169" s="106"/>
      <c r="B169" s="102" t="s">
        <v>309</v>
      </c>
      <c r="C169" s="103">
        <v>45860</v>
      </c>
      <c r="D169" s="102" t="s">
        <v>725</v>
      </c>
      <c r="E169" s="102" t="s">
        <v>620</v>
      </c>
      <c r="F169" s="92">
        <v>1080</v>
      </c>
      <c r="G169" s="92">
        <f t="shared" si="3"/>
        <v>14636954.99</v>
      </c>
    </row>
    <row r="170" spans="1:7" x14ac:dyDescent="0.2">
      <c r="A170" s="106"/>
      <c r="B170" s="102" t="s">
        <v>309</v>
      </c>
      <c r="C170" s="103">
        <v>45860</v>
      </c>
      <c r="D170" s="102" t="s">
        <v>725</v>
      </c>
      <c r="E170" s="102" t="s">
        <v>620</v>
      </c>
      <c r="F170" s="92">
        <v>309.72000000000003</v>
      </c>
      <c r="G170" s="92">
        <f t="shared" si="3"/>
        <v>14637264.710000001</v>
      </c>
    </row>
    <row r="171" spans="1:7" x14ac:dyDescent="0.2">
      <c r="A171" s="106"/>
      <c r="B171" s="102" t="s">
        <v>309</v>
      </c>
      <c r="C171" s="103">
        <v>45860</v>
      </c>
      <c r="D171" s="102" t="s">
        <v>725</v>
      </c>
      <c r="E171" s="102" t="s">
        <v>620</v>
      </c>
      <c r="F171" s="92">
        <v>270</v>
      </c>
      <c r="G171" s="92">
        <f t="shared" si="3"/>
        <v>14637534.710000001</v>
      </c>
    </row>
    <row r="172" spans="1:7" x14ac:dyDescent="0.2">
      <c r="A172" s="106"/>
      <c r="B172" s="102" t="s">
        <v>309</v>
      </c>
      <c r="C172" s="103">
        <v>45860</v>
      </c>
      <c r="D172" s="102" t="s">
        <v>725</v>
      </c>
      <c r="E172" s="102" t="s">
        <v>620</v>
      </c>
      <c r="F172" s="92">
        <v>1600</v>
      </c>
      <c r="G172" s="92">
        <f t="shared" si="3"/>
        <v>14639134.710000001</v>
      </c>
    </row>
    <row r="173" spans="1:7" x14ac:dyDescent="0.2">
      <c r="A173" s="106"/>
      <c r="B173" s="102" t="s">
        <v>309</v>
      </c>
      <c r="C173" s="103">
        <v>45860</v>
      </c>
      <c r="D173" s="102" t="s">
        <v>725</v>
      </c>
      <c r="E173" s="102" t="s">
        <v>620</v>
      </c>
      <c r="F173" s="92">
        <v>770</v>
      </c>
      <c r="G173" s="92">
        <f t="shared" si="3"/>
        <v>14639904.710000001</v>
      </c>
    </row>
    <row r="174" spans="1:7" x14ac:dyDescent="0.2">
      <c r="A174" s="106"/>
      <c r="B174" s="102" t="s">
        <v>309</v>
      </c>
      <c r="C174" s="103">
        <v>45860</v>
      </c>
      <c r="D174" s="102" t="s">
        <v>726</v>
      </c>
      <c r="E174" s="102" t="s">
        <v>620</v>
      </c>
      <c r="F174" s="92">
        <v>1480</v>
      </c>
      <c r="G174" s="92">
        <f t="shared" si="3"/>
        <v>14641384.710000001</v>
      </c>
    </row>
    <row r="175" spans="1:7" x14ac:dyDescent="0.2">
      <c r="A175" s="106"/>
      <c r="B175" s="102" t="s">
        <v>309</v>
      </c>
      <c r="C175" s="103">
        <v>45860</v>
      </c>
      <c r="D175" s="102" t="s">
        <v>726</v>
      </c>
      <c r="E175" s="102" t="s">
        <v>620</v>
      </c>
      <c r="F175" s="92">
        <v>385</v>
      </c>
      <c r="G175" s="92">
        <f t="shared" si="3"/>
        <v>14641769.710000001</v>
      </c>
    </row>
    <row r="176" spans="1:7" x14ac:dyDescent="0.2">
      <c r="A176" s="106"/>
      <c r="B176" s="102" t="s">
        <v>309</v>
      </c>
      <c r="C176" s="103">
        <v>45860</v>
      </c>
      <c r="D176" s="102" t="s">
        <v>727</v>
      </c>
      <c r="E176" s="102" t="s">
        <v>620</v>
      </c>
      <c r="F176" s="92">
        <v>447</v>
      </c>
      <c r="G176" s="92">
        <f t="shared" si="3"/>
        <v>14642216.710000001</v>
      </c>
    </row>
    <row r="177" spans="1:7" x14ac:dyDescent="0.2">
      <c r="A177" s="106"/>
      <c r="B177" s="102" t="s">
        <v>309</v>
      </c>
      <c r="C177" s="103">
        <v>45860</v>
      </c>
      <c r="D177" s="102" t="s">
        <v>727</v>
      </c>
      <c r="E177" s="102" t="s">
        <v>620</v>
      </c>
      <c r="F177" s="92">
        <v>507</v>
      </c>
      <c r="G177" s="92">
        <f t="shared" si="3"/>
        <v>14642723.710000001</v>
      </c>
    </row>
    <row r="178" spans="1:7" x14ac:dyDescent="0.2">
      <c r="A178" s="106"/>
      <c r="B178" s="102" t="s">
        <v>309</v>
      </c>
      <c r="C178" s="103">
        <v>45860</v>
      </c>
      <c r="D178" s="102" t="s">
        <v>727</v>
      </c>
      <c r="E178" s="102" t="s">
        <v>620</v>
      </c>
      <c r="F178" s="92">
        <v>72</v>
      </c>
      <c r="G178" s="92">
        <f t="shared" si="3"/>
        <v>14642795.710000001</v>
      </c>
    </row>
    <row r="179" spans="1:7" x14ac:dyDescent="0.2">
      <c r="A179" s="106"/>
      <c r="B179" s="102" t="s">
        <v>309</v>
      </c>
      <c r="C179" s="103">
        <v>45860</v>
      </c>
      <c r="D179" s="102" t="s">
        <v>727</v>
      </c>
      <c r="E179" s="102" t="s">
        <v>620</v>
      </c>
      <c r="F179" s="92">
        <v>75</v>
      </c>
      <c r="G179" s="92">
        <f t="shared" si="3"/>
        <v>14642870.710000001</v>
      </c>
    </row>
    <row r="180" spans="1:7" x14ac:dyDescent="0.2">
      <c r="A180" s="106"/>
      <c r="B180" s="102" t="s">
        <v>309</v>
      </c>
      <c r="C180" s="103">
        <v>45860</v>
      </c>
      <c r="D180" s="102" t="s">
        <v>728</v>
      </c>
      <c r="E180" s="102" t="s">
        <v>620</v>
      </c>
      <c r="F180" s="92">
        <v>232.5</v>
      </c>
      <c r="G180" s="92">
        <f t="shared" si="3"/>
        <v>14643103.210000001</v>
      </c>
    </row>
    <row r="181" spans="1:7" x14ac:dyDescent="0.2">
      <c r="A181" s="106"/>
      <c r="B181" s="102" t="s">
        <v>309</v>
      </c>
      <c r="C181" s="103">
        <v>45860</v>
      </c>
      <c r="D181" s="102" t="s">
        <v>729</v>
      </c>
      <c r="E181" s="102" t="s">
        <v>730</v>
      </c>
      <c r="F181" s="92">
        <v>1000</v>
      </c>
      <c r="G181" s="92">
        <f t="shared" si="3"/>
        <v>14644103.210000001</v>
      </c>
    </row>
    <row r="182" spans="1:7" x14ac:dyDescent="0.2">
      <c r="A182" s="106"/>
      <c r="B182" s="102" t="s">
        <v>309</v>
      </c>
      <c r="C182" s="103">
        <v>45860</v>
      </c>
      <c r="D182" s="102" t="s">
        <v>731</v>
      </c>
      <c r="E182" s="102" t="s">
        <v>732</v>
      </c>
      <c r="F182" s="92">
        <v>1500</v>
      </c>
      <c r="G182" s="92">
        <f t="shared" si="3"/>
        <v>14645603.210000001</v>
      </c>
    </row>
    <row r="183" spans="1:7" x14ac:dyDescent="0.2">
      <c r="A183" s="106"/>
      <c r="B183" s="102" t="s">
        <v>309</v>
      </c>
      <c r="C183" s="103">
        <v>45860</v>
      </c>
      <c r="D183" s="102" t="s">
        <v>731</v>
      </c>
      <c r="E183" s="102" t="s">
        <v>732</v>
      </c>
      <c r="F183" s="92">
        <v>820</v>
      </c>
      <c r="G183" s="92">
        <f t="shared" si="3"/>
        <v>14646423.210000001</v>
      </c>
    </row>
    <row r="184" spans="1:7" x14ac:dyDescent="0.2">
      <c r="A184" s="106"/>
      <c r="B184" s="102" t="s">
        <v>309</v>
      </c>
      <c r="C184" s="103">
        <v>45860</v>
      </c>
      <c r="D184" s="102" t="s">
        <v>731</v>
      </c>
      <c r="E184" s="102" t="s">
        <v>732</v>
      </c>
      <c r="F184" s="92">
        <v>4000</v>
      </c>
      <c r="G184" s="92">
        <f t="shared" si="3"/>
        <v>14650423.210000001</v>
      </c>
    </row>
    <row r="185" spans="1:7" x14ac:dyDescent="0.2">
      <c r="A185" s="106"/>
      <c r="B185" s="102" t="s">
        <v>309</v>
      </c>
      <c r="C185" s="103">
        <v>45860</v>
      </c>
      <c r="D185" s="102" t="s">
        <v>731</v>
      </c>
      <c r="E185" s="102" t="s">
        <v>732</v>
      </c>
      <c r="F185" s="92">
        <v>1000</v>
      </c>
      <c r="G185" s="92">
        <f t="shared" si="3"/>
        <v>14651423.210000001</v>
      </c>
    </row>
    <row r="186" spans="1:7" x14ac:dyDescent="0.2">
      <c r="A186" s="106"/>
      <c r="B186" s="102" t="s">
        <v>500</v>
      </c>
      <c r="C186" s="103">
        <v>45860</v>
      </c>
      <c r="D186" s="102" t="s">
        <v>733</v>
      </c>
      <c r="E186" s="102" t="s">
        <v>620</v>
      </c>
      <c r="F186" s="92">
        <v>1054</v>
      </c>
      <c r="G186" s="92">
        <f t="shared" si="3"/>
        <v>14652477.210000001</v>
      </c>
    </row>
    <row r="187" spans="1:7" x14ac:dyDescent="0.2">
      <c r="A187" s="106"/>
      <c r="B187" s="102" t="s">
        <v>500</v>
      </c>
      <c r="C187" s="103">
        <v>45860</v>
      </c>
      <c r="D187" s="102" t="s">
        <v>734</v>
      </c>
      <c r="E187" s="102" t="s">
        <v>620</v>
      </c>
      <c r="F187" s="92">
        <v>87.05</v>
      </c>
      <c r="G187" s="92">
        <f t="shared" si="3"/>
        <v>14652564.260000002</v>
      </c>
    </row>
    <row r="188" spans="1:7" x14ac:dyDescent="0.2">
      <c r="A188" s="106"/>
      <c r="B188" s="102" t="s">
        <v>500</v>
      </c>
      <c r="C188" s="103">
        <v>45860</v>
      </c>
      <c r="D188" s="102" t="s">
        <v>735</v>
      </c>
      <c r="E188" s="102" t="s">
        <v>736</v>
      </c>
      <c r="F188" s="92">
        <v>150</v>
      </c>
      <c r="G188" s="92">
        <f t="shared" si="3"/>
        <v>14652714.260000002</v>
      </c>
    </row>
    <row r="189" spans="1:7" x14ac:dyDescent="0.2">
      <c r="A189" s="106"/>
      <c r="B189" s="102" t="s">
        <v>500</v>
      </c>
      <c r="C189" s="103">
        <v>45860</v>
      </c>
      <c r="D189" s="102" t="s">
        <v>737</v>
      </c>
      <c r="E189" s="102" t="s">
        <v>620</v>
      </c>
      <c r="F189" s="92">
        <v>916.44</v>
      </c>
      <c r="G189" s="92">
        <f t="shared" si="3"/>
        <v>14653630.700000001</v>
      </c>
    </row>
    <row r="190" spans="1:7" x14ac:dyDescent="0.2">
      <c r="A190" s="106"/>
      <c r="B190" s="102" t="s">
        <v>500</v>
      </c>
      <c r="C190" s="103">
        <v>45860</v>
      </c>
      <c r="D190" s="102" t="s">
        <v>738</v>
      </c>
      <c r="E190" s="102" t="s">
        <v>620</v>
      </c>
      <c r="F190" s="92">
        <v>56.86</v>
      </c>
      <c r="G190" s="92">
        <f t="shared" si="3"/>
        <v>14653687.560000001</v>
      </c>
    </row>
    <row r="191" spans="1:7" x14ac:dyDescent="0.2">
      <c r="A191" s="106"/>
      <c r="B191" s="102" t="s">
        <v>500</v>
      </c>
      <c r="C191" s="103">
        <v>45860</v>
      </c>
      <c r="D191" s="102" t="s">
        <v>739</v>
      </c>
      <c r="E191" s="102" t="s">
        <v>620</v>
      </c>
      <c r="F191" s="92">
        <v>642.19000000000005</v>
      </c>
      <c r="G191" s="92">
        <f t="shared" si="3"/>
        <v>14654329.75</v>
      </c>
    </row>
    <row r="192" spans="1:7" x14ac:dyDescent="0.2">
      <c r="A192" s="106"/>
      <c r="B192" s="102" t="s">
        <v>500</v>
      </c>
      <c r="C192" s="103">
        <v>45860</v>
      </c>
      <c r="D192" s="102" t="s">
        <v>740</v>
      </c>
      <c r="E192" s="102" t="s">
        <v>620</v>
      </c>
      <c r="F192" s="92">
        <v>1306.3</v>
      </c>
      <c r="G192" s="92">
        <f t="shared" si="3"/>
        <v>14655636.050000001</v>
      </c>
    </row>
    <row r="193" spans="1:7" x14ac:dyDescent="0.2">
      <c r="A193" s="106"/>
      <c r="B193" s="102" t="s">
        <v>500</v>
      </c>
      <c r="C193" s="103">
        <v>45860</v>
      </c>
      <c r="D193" s="102" t="s">
        <v>741</v>
      </c>
      <c r="E193" s="102" t="s">
        <v>620</v>
      </c>
      <c r="F193" s="92">
        <v>131.33000000000001</v>
      </c>
      <c r="G193" s="92">
        <f t="shared" si="3"/>
        <v>14655767.380000001</v>
      </c>
    </row>
    <row r="194" spans="1:7" x14ac:dyDescent="0.2">
      <c r="A194" s="106"/>
      <c r="B194" s="102" t="s">
        <v>500</v>
      </c>
      <c r="C194" s="103">
        <v>45860</v>
      </c>
      <c r="D194" s="102" t="s">
        <v>742</v>
      </c>
      <c r="E194" s="102" t="s">
        <v>620</v>
      </c>
      <c r="F194" s="92">
        <v>59.9</v>
      </c>
      <c r="G194" s="92">
        <f t="shared" si="3"/>
        <v>14655827.280000001</v>
      </c>
    </row>
    <row r="195" spans="1:7" x14ac:dyDescent="0.2">
      <c r="A195" s="106"/>
      <c r="B195" s="102" t="s">
        <v>500</v>
      </c>
      <c r="C195" s="103">
        <v>45860</v>
      </c>
      <c r="D195" s="102" t="s">
        <v>743</v>
      </c>
      <c r="E195" s="102" t="s">
        <v>620</v>
      </c>
      <c r="F195" s="92">
        <v>248.72</v>
      </c>
      <c r="G195" s="92">
        <f t="shared" si="3"/>
        <v>14656076.000000002</v>
      </c>
    </row>
    <row r="196" spans="1:7" x14ac:dyDescent="0.2">
      <c r="A196" s="106"/>
      <c r="B196" s="102" t="s">
        <v>500</v>
      </c>
      <c r="C196" s="103">
        <v>45860</v>
      </c>
      <c r="D196" s="102" t="s">
        <v>744</v>
      </c>
      <c r="E196" s="102" t="s">
        <v>311</v>
      </c>
      <c r="F196" s="92">
        <v>1936.5</v>
      </c>
      <c r="G196" s="92">
        <f t="shared" si="3"/>
        <v>14658012.500000002</v>
      </c>
    </row>
    <row r="197" spans="1:7" x14ac:dyDescent="0.2">
      <c r="A197" s="106"/>
      <c r="B197" s="102" t="s">
        <v>500</v>
      </c>
      <c r="C197" s="103">
        <v>45860</v>
      </c>
      <c r="D197" s="102" t="s">
        <v>745</v>
      </c>
      <c r="E197" s="102" t="s">
        <v>620</v>
      </c>
      <c r="F197" s="92">
        <v>267</v>
      </c>
      <c r="G197" s="92">
        <f t="shared" si="3"/>
        <v>14658279.500000002</v>
      </c>
    </row>
    <row r="198" spans="1:7" x14ac:dyDescent="0.2">
      <c r="A198" s="106"/>
      <c r="B198" s="102" t="s">
        <v>500</v>
      </c>
      <c r="C198" s="103">
        <v>45860</v>
      </c>
      <c r="D198" s="102" t="s">
        <v>746</v>
      </c>
      <c r="E198" s="102" t="s">
        <v>620</v>
      </c>
      <c r="F198" s="92">
        <v>576.91</v>
      </c>
      <c r="G198" s="92">
        <f t="shared" si="3"/>
        <v>14658856.410000002</v>
      </c>
    </row>
    <row r="199" spans="1:7" x14ac:dyDescent="0.2">
      <c r="A199" s="106"/>
      <c r="B199" s="102" t="s">
        <v>500</v>
      </c>
      <c r="C199" s="103">
        <v>45860</v>
      </c>
      <c r="D199" s="102" t="s">
        <v>747</v>
      </c>
      <c r="E199" s="102" t="s">
        <v>620</v>
      </c>
      <c r="F199" s="92">
        <v>739.04</v>
      </c>
      <c r="G199" s="92">
        <f t="shared" si="3"/>
        <v>14659595.450000001</v>
      </c>
    </row>
    <row r="200" spans="1:7" x14ac:dyDescent="0.2">
      <c r="A200" s="106"/>
      <c r="B200" s="102" t="s">
        <v>500</v>
      </c>
      <c r="C200" s="103">
        <v>45860</v>
      </c>
      <c r="D200" s="102" t="s">
        <v>748</v>
      </c>
      <c r="E200" s="102" t="s">
        <v>620</v>
      </c>
      <c r="F200" s="92">
        <v>1126</v>
      </c>
      <c r="G200" s="92">
        <f t="shared" si="3"/>
        <v>14660721.450000001</v>
      </c>
    </row>
    <row r="201" spans="1:7" x14ac:dyDescent="0.2">
      <c r="A201" s="106"/>
      <c r="B201" s="102" t="s">
        <v>500</v>
      </c>
      <c r="C201" s="103">
        <v>45860</v>
      </c>
      <c r="D201" s="102" t="s">
        <v>749</v>
      </c>
      <c r="E201" s="102" t="s">
        <v>620</v>
      </c>
      <c r="F201" s="92">
        <v>1795.28</v>
      </c>
      <c r="G201" s="92">
        <f t="shared" si="3"/>
        <v>14662516.73</v>
      </c>
    </row>
    <row r="202" spans="1:7" x14ac:dyDescent="0.2">
      <c r="A202" s="106"/>
      <c r="B202" s="102" t="s">
        <v>500</v>
      </c>
      <c r="C202" s="103">
        <v>45860</v>
      </c>
      <c r="D202" s="102" t="s">
        <v>750</v>
      </c>
      <c r="E202" s="102" t="s">
        <v>620</v>
      </c>
      <c r="F202" s="92">
        <v>26.52</v>
      </c>
      <c r="G202" s="92">
        <f t="shared" si="3"/>
        <v>14662543.25</v>
      </c>
    </row>
    <row r="203" spans="1:7" x14ac:dyDescent="0.2">
      <c r="A203" s="106"/>
      <c r="B203" s="102" t="s">
        <v>500</v>
      </c>
      <c r="C203" s="103">
        <v>45860</v>
      </c>
      <c r="D203" s="102" t="s">
        <v>751</v>
      </c>
      <c r="E203" s="102" t="s">
        <v>620</v>
      </c>
      <c r="F203" s="92">
        <v>308.64</v>
      </c>
      <c r="G203" s="92">
        <f t="shared" si="3"/>
        <v>14662851.890000001</v>
      </c>
    </row>
    <row r="204" spans="1:7" x14ac:dyDescent="0.2">
      <c r="A204" s="106"/>
      <c r="B204" s="102" t="s">
        <v>500</v>
      </c>
      <c r="C204" s="103">
        <v>45860</v>
      </c>
      <c r="D204" s="102" t="s">
        <v>752</v>
      </c>
      <c r="E204" s="102" t="s">
        <v>620</v>
      </c>
      <c r="F204" s="92">
        <v>476.13</v>
      </c>
      <c r="G204" s="92">
        <f t="shared" si="3"/>
        <v>14663328.020000001</v>
      </c>
    </row>
    <row r="205" spans="1:7" x14ac:dyDescent="0.2">
      <c r="A205" s="106"/>
      <c r="B205" s="102" t="s">
        <v>500</v>
      </c>
      <c r="C205" s="103">
        <v>45860</v>
      </c>
      <c r="D205" s="102" t="s">
        <v>753</v>
      </c>
      <c r="E205" s="102" t="s">
        <v>620</v>
      </c>
      <c r="F205" s="92">
        <v>73.09</v>
      </c>
      <c r="G205" s="92">
        <f t="shared" ref="G205:G268" si="4">G204+F205</f>
        <v>14663401.110000001</v>
      </c>
    </row>
    <row r="206" spans="1:7" x14ac:dyDescent="0.2">
      <c r="A206" s="106"/>
      <c r="B206" s="102" t="s">
        <v>500</v>
      </c>
      <c r="C206" s="103">
        <v>45860</v>
      </c>
      <c r="D206" s="102" t="s">
        <v>754</v>
      </c>
      <c r="E206" s="102" t="s">
        <v>620</v>
      </c>
      <c r="F206" s="92">
        <v>425.55</v>
      </c>
      <c r="G206" s="92">
        <f t="shared" si="4"/>
        <v>14663826.660000002</v>
      </c>
    </row>
    <row r="207" spans="1:7" x14ac:dyDescent="0.2">
      <c r="A207" s="106"/>
      <c r="B207" s="102" t="s">
        <v>500</v>
      </c>
      <c r="C207" s="103">
        <v>45860</v>
      </c>
      <c r="D207" s="102" t="s">
        <v>755</v>
      </c>
      <c r="E207" s="102" t="s">
        <v>620</v>
      </c>
      <c r="F207" s="92">
        <v>220.75</v>
      </c>
      <c r="G207" s="92">
        <f t="shared" si="4"/>
        <v>14664047.410000002</v>
      </c>
    </row>
    <row r="208" spans="1:7" x14ac:dyDescent="0.2">
      <c r="A208" s="106"/>
      <c r="B208" s="102" t="s">
        <v>500</v>
      </c>
      <c r="C208" s="103">
        <v>45860</v>
      </c>
      <c r="D208" s="102" t="s">
        <v>756</v>
      </c>
      <c r="E208" s="102" t="s">
        <v>620</v>
      </c>
      <c r="F208" s="92">
        <v>168.62</v>
      </c>
      <c r="G208" s="92">
        <f t="shared" si="4"/>
        <v>14664216.030000001</v>
      </c>
    </row>
    <row r="209" spans="1:7" x14ac:dyDescent="0.2">
      <c r="A209" s="106"/>
      <c r="B209" s="102" t="s">
        <v>500</v>
      </c>
      <c r="C209" s="103">
        <v>45860</v>
      </c>
      <c r="D209" s="102" t="s">
        <v>757</v>
      </c>
      <c r="E209" s="102" t="s">
        <v>620</v>
      </c>
      <c r="F209" s="92">
        <v>365.99</v>
      </c>
      <c r="G209" s="92">
        <f t="shared" si="4"/>
        <v>14664582.020000001</v>
      </c>
    </row>
    <row r="210" spans="1:7" x14ac:dyDescent="0.2">
      <c r="A210" s="106"/>
      <c r="B210" s="102" t="s">
        <v>500</v>
      </c>
      <c r="C210" s="103">
        <v>45860</v>
      </c>
      <c r="D210" s="102" t="s">
        <v>758</v>
      </c>
      <c r="E210" s="102" t="s">
        <v>620</v>
      </c>
      <c r="F210" s="92">
        <v>467.27</v>
      </c>
      <c r="G210" s="92">
        <f t="shared" si="4"/>
        <v>14665049.290000001</v>
      </c>
    </row>
    <row r="211" spans="1:7" x14ac:dyDescent="0.2">
      <c r="A211" s="106"/>
      <c r="B211" s="102" t="s">
        <v>500</v>
      </c>
      <c r="C211" s="103">
        <v>45860</v>
      </c>
      <c r="D211" s="102" t="s">
        <v>759</v>
      </c>
      <c r="E211" s="102" t="s">
        <v>620</v>
      </c>
      <c r="F211" s="92">
        <v>387.25</v>
      </c>
      <c r="G211" s="92">
        <f t="shared" si="4"/>
        <v>14665436.540000001</v>
      </c>
    </row>
    <row r="212" spans="1:7" x14ac:dyDescent="0.2">
      <c r="A212" s="106"/>
      <c r="B212" s="102" t="s">
        <v>500</v>
      </c>
      <c r="C212" s="103">
        <v>45860</v>
      </c>
      <c r="D212" s="102" t="s">
        <v>760</v>
      </c>
      <c r="E212" s="102" t="s">
        <v>620</v>
      </c>
      <c r="F212" s="92">
        <v>430.15</v>
      </c>
      <c r="G212" s="92">
        <f t="shared" si="4"/>
        <v>14665866.690000001</v>
      </c>
    </row>
    <row r="213" spans="1:7" x14ac:dyDescent="0.2">
      <c r="A213" s="106"/>
      <c r="B213" s="102" t="s">
        <v>500</v>
      </c>
      <c r="C213" s="103">
        <v>45860</v>
      </c>
      <c r="D213" s="102" t="s">
        <v>761</v>
      </c>
      <c r="E213" s="102" t="s">
        <v>762</v>
      </c>
      <c r="F213" s="92">
        <v>487.5</v>
      </c>
      <c r="G213" s="92">
        <f t="shared" si="4"/>
        <v>14666354.190000001</v>
      </c>
    </row>
    <row r="214" spans="1:7" x14ac:dyDescent="0.2">
      <c r="A214" s="106"/>
      <c r="B214" s="102" t="s">
        <v>297</v>
      </c>
      <c r="C214" s="103">
        <v>45861</v>
      </c>
      <c r="D214" s="102" t="s">
        <v>763</v>
      </c>
      <c r="E214" s="102"/>
      <c r="F214" s="92">
        <v>134.59</v>
      </c>
      <c r="G214" s="92">
        <f t="shared" si="4"/>
        <v>14666488.780000001</v>
      </c>
    </row>
    <row r="215" spans="1:7" x14ac:dyDescent="0.2">
      <c r="A215" s="106"/>
      <c r="B215" s="102" t="s">
        <v>297</v>
      </c>
      <c r="C215" s="103">
        <v>45861</v>
      </c>
      <c r="D215" s="102" t="s">
        <v>763</v>
      </c>
      <c r="E215" s="102"/>
      <c r="F215" s="92">
        <v>171.97</v>
      </c>
      <c r="G215" s="92">
        <f t="shared" si="4"/>
        <v>14666660.750000002</v>
      </c>
    </row>
    <row r="216" spans="1:7" x14ac:dyDescent="0.2">
      <c r="A216" s="106"/>
      <c r="B216" s="102" t="s">
        <v>500</v>
      </c>
      <c r="C216" s="103">
        <v>45861</v>
      </c>
      <c r="D216" s="102" t="s">
        <v>764</v>
      </c>
      <c r="E216" s="102" t="s">
        <v>620</v>
      </c>
      <c r="F216" s="92">
        <v>-19568.12</v>
      </c>
      <c r="G216" s="92">
        <f t="shared" si="4"/>
        <v>14647092.630000003</v>
      </c>
    </row>
    <row r="217" spans="1:7" x14ac:dyDescent="0.2">
      <c r="A217" s="106"/>
      <c r="B217" s="102" t="s">
        <v>500</v>
      </c>
      <c r="C217" s="103">
        <v>45861</v>
      </c>
      <c r="D217" s="102" t="s">
        <v>765</v>
      </c>
      <c r="E217" s="102" t="s">
        <v>620</v>
      </c>
      <c r="F217" s="92">
        <v>287692.09999999998</v>
      </c>
      <c r="G217" s="92">
        <f t="shared" si="4"/>
        <v>14934784.730000002</v>
      </c>
    </row>
    <row r="218" spans="1:7" x14ac:dyDescent="0.2">
      <c r="A218" s="106"/>
      <c r="B218" s="102" t="s">
        <v>500</v>
      </c>
      <c r="C218" s="103">
        <v>45861</v>
      </c>
      <c r="D218" s="102" t="s">
        <v>766</v>
      </c>
      <c r="E218" s="102" t="s">
        <v>687</v>
      </c>
      <c r="F218" s="92">
        <v>-32.18</v>
      </c>
      <c r="G218" s="92">
        <f t="shared" si="4"/>
        <v>14934752.550000003</v>
      </c>
    </row>
    <row r="219" spans="1:7" x14ac:dyDescent="0.2">
      <c r="A219" s="106"/>
      <c r="B219" s="102" t="s">
        <v>297</v>
      </c>
      <c r="C219" s="103">
        <v>45862</v>
      </c>
      <c r="D219" s="102" t="s">
        <v>767</v>
      </c>
      <c r="E219" s="102"/>
      <c r="F219" s="92">
        <v>253.8</v>
      </c>
      <c r="G219" s="92">
        <f t="shared" si="4"/>
        <v>14935006.350000003</v>
      </c>
    </row>
    <row r="220" spans="1:7" x14ac:dyDescent="0.2">
      <c r="A220" s="106"/>
      <c r="B220" s="102" t="s">
        <v>309</v>
      </c>
      <c r="C220" s="103">
        <v>45862</v>
      </c>
      <c r="D220" s="102" t="s">
        <v>768</v>
      </c>
      <c r="E220" s="102" t="s">
        <v>620</v>
      </c>
      <c r="F220" s="92">
        <v>34506</v>
      </c>
      <c r="G220" s="92">
        <f t="shared" si="4"/>
        <v>14969512.350000003</v>
      </c>
    </row>
    <row r="221" spans="1:7" x14ac:dyDescent="0.2">
      <c r="A221" s="106"/>
      <c r="B221" s="102" t="s">
        <v>309</v>
      </c>
      <c r="C221" s="103">
        <v>45862</v>
      </c>
      <c r="D221" s="102" t="s">
        <v>769</v>
      </c>
      <c r="E221" s="102" t="s">
        <v>620</v>
      </c>
      <c r="F221" s="92">
        <v>34506</v>
      </c>
      <c r="G221" s="92">
        <f t="shared" si="4"/>
        <v>15004018.350000003</v>
      </c>
    </row>
    <row r="222" spans="1:7" x14ac:dyDescent="0.2">
      <c r="A222" s="106"/>
      <c r="B222" s="102" t="s">
        <v>309</v>
      </c>
      <c r="C222" s="103">
        <v>45862</v>
      </c>
      <c r="D222" s="102" t="s">
        <v>770</v>
      </c>
      <c r="E222" s="102" t="s">
        <v>620</v>
      </c>
      <c r="F222" s="92">
        <v>34506</v>
      </c>
      <c r="G222" s="92">
        <f t="shared" si="4"/>
        <v>15038524.350000003</v>
      </c>
    </row>
    <row r="223" spans="1:7" x14ac:dyDescent="0.2">
      <c r="A223" s="106"/>
      <c r="B223" s="102" t="s">
        <v>309</v>
      </c>
      <c r="C223" s="103">
        <v>45862</v>
      </c>
      <c r="D223" s="102" t="s">
        <v>771</v>
      </c>
      <c r="E223" s="102" t="s">
        <v>772</v>
      </c>
      <c r="F223" s="92">
        <v>9480</v>
      </c>
      <c r="G223" s="92">
        <f t="shared" si="4"/>
        <v>15048004.350000003</v>
      </c>
    </row>
    <row r="224" spans="1:7" x14ac:dyDescent="0.2">
      <c r="A224" s="106"/>
      <c r="B224" s="102" t="s">
        <v>309</v>
      </c>
      <c r="C224" s="103">
        <v>45862</v>
      </c>
      <c r="D224" s="102" t="s">
        <v>771</v>
      </c>
      <c r="E224" s="102" t="s">
        <v>772</v>
      </c>
      <c r="F224" s="92">
        <v>33528</v>
      </c>
      <c r="G224" s="92">
        <f t="shared" si="4"/>
        <v>15081532.350000003</v>
      </c>
    </row>
    <row r="225" spans="1:7" x14ac:dyDescent="0.2">
      <c r="A225" s="106"/>
      <c r="B225" s="102" t="s">
        <v>309</v>
      </c>
      <c r="C225" s="103">
        <v>45862</v>
      </c>
      <c r="D225" s="102" t="s">
        <v>771</v>
      </c>
      <c r="E225" s="102" t="s">
        <v>772</v>
      </c>
      <c r="F225" s="92">
        <v>15760.5</v>
      </c>
      <c r="G225" s="92">
        <f t="shared" si="4"/>
        <v>15097292.850000003</v>
      </c>
    </row>
    <row r="226" spans="1:7" x14ac:dyDescent="0.2">
      <c r="A226" s="106"/>
      <c r="B226" s="102" t="s">
        <v>309</v>
      </c>
      <c r="C226" s="103">
        <v>45862</v>
      </c>
      <c r="D226" s="102" t="s">
        <v>771</v>
      </c>
      <c r="E226" s="102" t="s">
        <v>772</v>
      </c>
      <c r="F226" s="92">
        <v>3149.4</v>
      </c>
      <c r="G226" s="92">
        <f t="shared" si="4"/>
        <v>15100442.250000004</v>
      </c>
    </row>
    <row r="227" spans="1:7" x14ac:dyDescent="0.2">
      <c r="A227" s="106"/>
      <c r="B227" s="102" t="s">
        <v>309</v>
      </c>
      <c r="C227" s="103">
        <v>45862</v>
      </c>
      <c r="D227" s="102" t="s">
        <v>771</v>
      </c>
      <c r="E227" s="102" t="s">
        <v>772</v>
      </c>
      <c r="F227" s="92">
        <v>2250</v>
      </c>
      <c r="G227" s="92">
        <f t="shared" si="4"/>
        <v>15102692.250000004</v>
      </c>
    </row>
    <row r="228" spans="1:7" x14ac:dyDescent="0.2">
      <c r="A228" s="106"/>
      <c r="B228" s="102" t="s">
        <v>500</v>
      </c>
      <c r="C228" s="103">
        <v>45862</v>
      </c>
      <c r="D228" s="102" t="s">
        <v>773</v>
      </c>
      <c r="E228" s="102" t="s">
        <v>670</v>
      </c>
      <c r="F228" s="92">
        <v>-32463.58</v>
      </c>
      <c r="G228" s="92">
        <f t="shared" si="4"/>
        <v>15070228.670000004</v>
      </c>
    </row>
    <row r="229" spans="1:7" x14ac:dyDescent="0.2">
      <c r="A229" s="106"/>
      <c r="B229" s="102" t="s">
        <v>500</v>
      </c>
      <c r="C229" s="103">
        <v>45862</v>
      </c>
      <c r="D229" s="102" t="s">
        <v>774</v>
      </c>
      <c r="E229" s="102" t="s">
        <v>775</v>
      </c>
      <c r="F229" s="92">
        <v>50</v>
      </c>
      <c r="G229" s="92">
        <f t="shared" si="4"/>
        <v>15070278.670000004</v>
      </c>
    </row>
    <row r="230" spans="1:7" x14ac:dyDescent="0.2">
      <c r="A230" s="106"/>
      <c r="B230" s="102" t="s">
        <v>500</v>
      </c>
      <c r="C230" s="103">
        <v>45862</v>
      </c>
      <c r="D230" s="102" t="s">
        <v>776</v>
      </c>
      <c r="E230" s="102" t="s">
        <v>775</v>
      </c>
      <c r="F230" s="92">
        <v>55</v>
      </c>
      <c r="G230" s="92">
        <f t="shared" si="4"/>
        <v>15070333.670000004</v>
      </c>
    </row>
    <row r="231" spans="1:7" x14ac:dyDescent="0.2">
      <c r="A231" s="106"/>
      <c r="B231" s="102" t="s">
        <v>500</v>
      </c>
      <c r="C231" s="103">
        <v>45862</v>
      </c>
      <c r="D231" s="102" t="s">
        <v>777</v>
      </c>
      <c r="E231" s="102" t="s">
        <v>775</v>
      </c>
      <c r="F231" s="92">
        <v>55</v>
      </c>
      <c r="G231" s="92">
        <f t="shared" si="4"/>
        <v>15070388.670000004</v>
      </c>
    </row>
    <row r="232" spans="1:7" x14ac:dyDescent="0.2">
      <c r="A232" s="106"/>
      <c r="B232" s="102" t="s">
        <v>500</v>
      </c>
      <c r="C232" s="103">
        <v>45862</v>
      </c>
      <c r="D232" s="102" t="s">
        <v>778</v>
      </c>
      <c r="E232" s="102" t="s">
        <v>673</v>
      </c>
      <c r="F232" s="92">
        <v>816</v>
      </c>
      <c r="G232" s="92">
        <f t="shared" si="4"/>
        <v>15071204.670000004</v>
      </c>
    </row>
    <row r="233" spans="1:7" x14ac:dyDescent="0.2">
      <c r="A233" s="106"/>
      <c r="B233" s="102" t="s">
        <v>500</v>
      </c>
      <c r="C233" s="103">
        <v>45862</v>
      </c>
      <c r="D233" s="102" t="s">
        <v>779</v>
      </c>
      <c r="E233" s="102" t="s">
        <v>775</v>
      </c>
      <c r="F233" s="92">
        <v>55</v>
      </c>
      <c r="G233" s="92">
        <f t="shared" si="4"/>
        <v>15071259.670000004</v>
      </c>
    </row>
    <row r="234" spans="1:7" x14ac:dyDescent="0.2">
      <c r="A234" s="106"/>
      <c r="B234" s="102" t="s">
        <v>500</v>
      </c>
      <c r="C234" s="103">
        <v>45862</v>
      </c>
      <c r="D234" s="102" t="s">
        <v>780</v>
      </c>
      <c r="E234" s="102" t="s">
        <v>775</v>
      </c>
      <c r="F234" s="92">
        <v>55</v>
      </c>
      <c r="G234" s="92">
        <f t="shared" si="4"/>
        <v>15071314.670000004</v>
      </c>
    </row>
    <row r="235" spans="1:7" x14ac:dyDescent="0.2">
      <c r="A235" s="106"/>
      <c r="B235" s="102" t="s">
        <v>500</v>
      </c>
      <c r="C235" s="103">
        <v>45862</v>
      </c>
      <c r="D235" s="102" t="s">
        <v>781</v>
      </c>
      <c r="E235" s="102" t="s">
        <v>775</v>
      </c>
      <c r="F235" s="92">
        <v>55</v>
      </c>
      <c r="G235" s="92">
        <f t="shared" si="4"/>
        <v>15071369.670000004</v>
      </c>
    </row>
    <row r="236" spans="1:7" x14ac:dyDescent="0.2">
      <c r="A236" s="106"/>
      <c r="B236" s="102" t="s">
        <v>500</v>
      </c>
      <c r="C236" s="103">
        <v>45862</v>
      </c>
      <c r="D236" s="102" t="s">
        <v>782</v>
      </c>
      <c r="E236" s="102" t="s">
        <v>775</v>
      </c>
      <c r="F236" s="92">
        <v>55</v>
      </c>
      <c r="G236" s="92">
        <f t="shared" si="4"/>
        <v>15071424.670000004</v>
      </c>
    </row>
    <row r="237" spans="1:7" x14ac:dyDescent="0.2">
      <c r="A237" s="106"/>
      <c r="B237" s="102" t="s">
        <v>500</v>
      </c>
      <c r="C237" s="103">
        <v>45862</v>
      </c>
      <c r="D237" s="102" t="s">
        <v>783</v>
      </c>
      <c r="E237" s="102" t="s">
        <v>775</v>
      </c>
      <c r="F237" s="92">
        <v>55</v>
      </c>
      <c r="G237" s="92">
        <f t="shared" si="4"/>
        <v>15071479.670000004</v>
      </c>
    </row>
    <row r="238" spans="1:7" x14ac:dyDescent="0.2">
      <c r="A238" s="106"/>
      <c r="B238" s="102" t="s">
        <v>500</v>
      </c>
      <c r="C238" s="103">
        <v>45862</v>
      </c>
      <c r="D238" s="102" t="s">
        <v>784</v>
      </c>
      <c r="E238" s="102" t="s">
        <v>736</v>
      </c>
      <c r="F238" s="92">
        <v>5789.5</v>
      </c>
      <c r="G238" s="92">
        <f t="shared" si="4"/>
        <v>15077269.170000004</v>
      </c>
    </row>
    <row r="239" spans="1:7" x14ac:dyDescent="0.2">
      <c r="A239" s="106"/>
      <c r="B239" s="102" t="s">
        <v>500</v>
      </c>
      <c r="C239" s="103">
        <v>45862</v>
      </c>
      <c r="D239" s="102" t="s">
        <v>785</v>
      </c>
      <c r="E239" s="102" t="s">
        <v>775</v>
      </c>
      <c r="F239" s="92">
        <v>55</v>
      </c>
      <c r="G239" s="92">
        <f t="shared" si="4"/>
        <v>15077324.170000004</v>
      </c>
    </row>
    <row r="240" spans="1:7" x14ac:dyDescent="0.2">
      <c r="A240" s="106"/>
      <c r="B240" s="102" t="s">
        <v>500</v>
      </c>
      <c r="C240" s="103">
        <v>45862</v>
      </c>
      <c r="D240" s="102" t="s">
        <v>786</v>
      </c>
      <c r="E240" s="102" t="s">
        <v>673</v>
      </c>
      <c r="F240" s="92">
        <v>7000</v>
      </c>
      <c r="G240" s="92">
        <f t="shared" si="4"/>
        <v>15084324.170000004</v>
      </c>
    </row>
    <row r="241" spans="1:7" x14ac:dyDescent="0.2">
      <c r="A241" s="106"/>
      <c r="B241" s="102" t="s">
        <v>500</v>
      </c>
      <c r="C241" s="103">
        <v>45862</v>
      </c>
      <c r="D241" s="102" t="s">
        <v>787</v>
      </c>
      <c r="E241" s="102" t="s">
        <v>775</v>
      </c>
      <c r="F241" s="92">
        <v>55</v>
      </c>
      <c r="G241" s="92">
        <f t="shared" si="4"/>
        <v>15084379.170000004</v>
      </c>
    </row>
    <row r="242" spans="1:7" x14ac:dyDescent="0.2">
      <c r="A242" s="106"/>
      <c r="B242" s="102" t="s">
        <v>500</v>
      </c>
      <c r="C242" s="103">
        <v>45862</v>
      </c>
      <c r="D242" s="102" t="s">
        <v>788</v>
      </c>
      <c r="E242" s="102" t="s">
        <v>775</v>
      </c>
      <c r="F242" s="92">
        <v>55</v>
      </c>
      <c r="G242" s="92">
        <f t="shared" si="4"/>
        <v>15084434.170000004</v>
      </c>
    </row>
    <row r="243" spans="1:7" x14ac:dyDescent="0.2">
      <c r="A243" s="106"/>
      <c r="B243" s="102" t="s">
        <v>297</v>
      </c>
      <c r="C243" s="103">
        <v>45863</v>
      </c>
      <c r="D243" s="102" t="s">
        <v>789</v>
      </c>
      <c r="E243" s="102"/>
      <c r="F243" s="92">
        <v>2284.1999999999998</v>
      </c>
      <c r="G243" s="92">
        <f t="shared" si="4"/>
        <v>15086718.370000003</v>
      </c>
    </row>
    <row r="244" spans="1:7" x14ac:dyDescent="0.2">
      <c r="A244" s="106"/>
      <c r="B244" s="102" t="s">
        <v>500</v>
      </c>
      <c r="C244" s="103">
        <v>45863</v>
      </c>
      <c r="D244" s="102" t="s">
        <v>790</v>
      </c>
      <c r="E244" s="102" t="s">
        <v>791</v>
      </c>
      <c r="F244" s="92">
        <v>-8893.7000000000007</v>
      </c>
      <c r="G244" s="92">
        <f t="shared" si="4"/>
        <v>15077824.670000004</v>
      </c>
    </row>
    <row r="245" spans="1:7" x14ac:dyDescent="0.2">
      <c r="A245" s="106"/>
      <c r="B245" s="102" t="s">
        <v>500</v>
      </c>
      <c r="C245" s="103">
        <v>45863</v>
      </c>
      <c r="D245" s="102" t="s">
        <v>792</v>
      </c>
      <c r="E245" s="102" t="s">
        <v>791</v>
      </c>
      <c r="F245" s="92">
        <v>-2033.83</v>
      </c>
      <c r="G245" s="92">
        <f t="shared" si="4"/>
        <v>15075790.840000004</v>
      </c>
    </row>
    <row r="246" spans="1:7" x14ac:dyDescent="0.2">
      <c r="A246" s="106"/>
      <c r="B246" s="102" t="s">
        <v>500</v>
      </c>
      <c r="C246" s="103">
        <v>45863</v>
      </c>
      <c r="D246" s="102" t="s">
        <v>793</v>
      </c>
      <c r="E246" s="102" t="s">
        <v>794</v>
      </c>
      <c r="F246" s="92">
        <v>-7741.34</v>
      </c>
      <c r="G246" s="92">
        <f t="shared" si="4"/>
        <v>15068049.500000004</v>
      </c>
    </row>
    <row r="247" spans="1:7" x14ac:dyDescent="0.2">
      <c r="A247" s="106"/>
      <c r="B247" s="102" t="s">
        <v>500</v>
      </c>
      <c r="C247" s="103">
        <v>45863</v>
      </c>
      <c r="D247" s="102" t="s">
        <v>795</v>
      </c>
      <c r="E247" s="102" t="s">
        <v>620</v>
      </c>
      <c r="F247" s="92">
        <v>468.09</v>
      </c>
      <c r="G247" s="92">
        <f t="shared" si="4"/>
        <v>15068517.590000004</v>
      </c>
    </row>
    <row r="248" spans="1:7" x14ac:dyDescent="0.2">
      <c r="A248" s="106"/>
      <c r="B248" s="102" t="s">
        <v>500</v>
      </c>
      <c r="C248" s="103">
        <v>45863</v>
      </c>
      <c r="D248" s="102" t="s">
        <v>796</v>
      </c>
      <c r="E248" s="102" t="s">
        <v>620</v>
      </c>
      <c r="F248" s="92">
        <v>170.48</v>
      </c>
      <c r="G248" s="92">
        <f t="shared" si="4"/>
        <v>15068688.070000004</v>
      </c>
    </row>
    <row r="249" spans="1:7" x14ac:dyDescent="0.2">
      <c r="A249" s="106"/>
      <c r="B249" s="102" t="s">
        <v>500</v>
      </c>
      <c r="C249" s="103">
        <v>45863</v>
      </c>
      <c r="D249" s="102" t="s">
        <v>797</v>
      </c>
      <c r="E249" s="102" t="s">
        <v>620</v>
      </c>
      <c r="F249" s="92">
        <v>5609.12</v>
      </c>
      <c r="G249" s="92">
        <f t="shared" si="4"/>
        <v>15074297.190000003</v>
      </c>
    </row>
    <row r="250" spans="1:7" x14ac:dyDescent="0.2">
      <c r="A250" s="106"/>
      <c r="B250" s="102" t="s">
        <v>500</v>
      </c>
      <c r="C250" s="103">
        <v>45863</v>
      </c>
      <c r="D250" s="102" t="s">
        <v>798</v>
      </c>
      <c r="E250" s="102" t="s">
        <v>620</v>
      </c>
      <c r="F250" s="92">
        <v>66.180000000000007</v>
      </c>
      <c r="G250" s="92">
        <f t="shared" si="4"/>
        <v>15074363.370000003</v>
      </c>
    </row>
    <row r="251" spans="1:7" x14ac:dyDescent="0.2">
      <c r="A251" s="106"/>
      <c r="B251" s="102" t="s">
        <v>500</v>
      </c>
      <c r="C251" s="103">
        <v>45863</v>
      </c>
      <c r="D251" s="102" t="s">
        <v>799</v>
      </c>
      <c r="E251" s="102" t="s">
        <v>620</v>
      </c>
      <c r="F251" s="92">
        <v>536.59</v>
      </c>
      <c r="G251" s="92">
        <f t="shared" si="4"/>
        <v>15074899.960000003</v>
      </c>
    </row>
    <row r="252" spans="1:7" x14ac:dyDescent="0.2">
      <c r="A252" s="106"/>
      <c r="B252" s="102" t="s">
        <v>500</v>
      </c>
      <c r="C252" s="103">
        <v>45863</v>
      </c>
      <c r="D252" s="102" t="s">
        <v>800</v>
      </c>
      <c r="E252" s="102" t="s">
        <v>801</v>
      </c>
      <c r="F252" s="92">
        <v>3922.02</v>
      </c>
      <c r="G252" s="92">
        <f t="shared" si="4"/>
        <v>15078821.980000002</v>
      </c>
    </row>
    <row r="253" spans="1:7" x14ac:dyDescent="0.2">
      <c r="A253" s="106"/>
      <c r="B253" s="102" t="s">
        <v>500</v>
      </c>
      <c r="C253" s="103">
        <v>45863</v>
      </c>
      <c r="D253" s="102" t="s">
        <v>802</v>
      </c>
      <c r="E253" s="102" t="s">
        <v>620</v>
      </c>
      <c r="F253" s="92">
        <v>1290.1500000000001</v>
      </c>
      <c r="G253" s="92">
        <f t="shared" si="4"/>
        <v>15080112.130000003</v>
      </c>
    </row>
    <row r="254" spans="1:7" x14ac:dyDescent="0.2">
      <c r="A254" s="106"/>
      <c r="B254" s="102" t="s">
        <v>500</v>
      </c>
      <c r="C254" s="103">
        <v>45863</v>
      </c>
      <c r="D254" s="102" t="s">
        <v>803</v>
      </c>
      <c r="E254" s="102" t="s">
        <v>620</v>
      </c>
      <c r="F254" s="92">
        <v>594.47</v>
      </c>
      <c r="G254" s="92">
        <f t="shared" si="4"/>
        <v>15080706.600000003</v>
      </c>
    </row>
    <row r="255" spans="1:7" x14ac:dyDescent="0.2">
      <c r="A255" s="106"/>
      <c r="B255" s="102" t="s">
        <v>500</v>
      </c>
      <c r="C255" s="103">
        <v>45863</v>
      </c>
      <c r="D255" s="102" t="s">
        <v>804</v>
      </c>
      <c r="E255" s="102" t="s">
        <v>620</v>
      </c>
      <c r="F255" s="92">
        <v>927.59</v>
      </c>
      <c r="G255" s="92">
        <f t="shared" si="4"/>
        <v>15081634.190000003</v>
      </c>
    </row>
    <row r="256" spans="1:7" x14ac:dyDescent="0.2">
      <c r="A256" s="106"/>
      <c r="B256" s="102" t="s">
        <v>500</v>
      </c>
      <c r="C256" s="103">
        <v>45863</v>
      </c>
      <c r="D256" s="102" t="s">
        <v>805</v>
      </c>
      <c r="E256" s="102" t="s">
        <v>620</v>
      </c>
      <c r="F256" s="92">
        <v>185.76</v>
      </c>
      <c r="G256" s="92">
        <f t="shared" si="4"/>
        <v>15081819.950000003</v>
      </c>
    </row>
    <row r="257" spans="1:7" x14ac:dyDescent="0.2">
      <c r="A257" s="106"/>
      <c r="B257" s="102" t="s">
        <v>500</v>
      </c>
      <c r="C257" s="103">
        <v>45863</v>
      </c>
      <c r="D257" s="102" t="s">
        <v>806</v>
      </c>
      <c r="E257" s="102" t="s">
        <v>620</v>
      </c>
      <c r="F257" s="92">
        <v>647.85</v>
      </c>
      <c r="G257" s="92">
        <f t="shared" si="4"/>
        <v>15082467.800000003</v>
      </c>
    </row>
    <row r="258" spans="1:7" x14ac:dyDescent="0.2">
      <c r="A258" s="106"/>
      <c r="B258" s="102" t="s">
        <v>500</v>
      </c>
      <c r="C258" s="103">
        <v>45863</v>
      </c>
      <c r="D258" s="102" t="s">
        <v>807</v>
      </c>
      <c r="E258" s="102" t="s">
        <v>620</v>
      </c>
      <c r="F258" s="92">
        <v>269.11</v>
      </c>
      <c r="G258" s="92">
        <f t="shared" si="4"/>
        <v>15082736.910000002</v>
      </c>
    </row>
    <row r="259" spans="1:7" x14ac:dyDescent="0.2">
      <c r="A259" s="106"/>
      <c r="B259" s="102" t="s">
        <v>500</v>
      </c>
      <c r="C259" s="103">
        <v>45863</v>
      </c>
      <c r="D259" s="102" t="s">
        <v>808</v>
      </c>
      <c r="E259" s="102" t="s">
        <v>620</v>
      </c>
      <c r="F259" s="92">
        <v>121.71</v>
      </c>
      <c r="G259" s="92">
        <f t="shared" si="4"/>
        <v>15082858.620000003</v>
      </c>
    </row>
    <row r="260" spans="1:7" x14ac:dyDescent="0.2">
      <c r="A260" s="106"/>
      <c r="B260" s="102" t="s">
        <v>500</v>
      </c>
      <c r="C260" s="103">
        <v>45863</v>
      </c>
      <c r="D260" s="102" t="s">
        <v>809</v>
      </c>
      <c r="E260" s="102" t="s">
        <v>620</v>
      </c>
      <c r="F260" s="92">
        <v>946.33</v>
      </c>
      <c r="G260" s="92">
        <f t="shared" si="4"/>
        <v>15083804.950000003</v>
      </c>
    </row>
    <row r="261" spans="1:7" x14ac:dyDescent="0.2">
      <c r="A261" s="106"/>
      <c r="B261" s="102" t="s">
        <v>500</v>
      </c>
      <c r="C261" s="103">
        <v>45863</v>
      </c>
      <c r="D261" s="102" t="s">
        <v>810</v>
      </c>
      <c r="E261" s="102" t="s">
        <v>620</v>
      </c>
      <c r="F261" s="92">
        <v>34</v>
      </c>
      <c r="G261" s="92">
        <f t="shared" si="4"/>
        <v>15083838.950000003</v>
      </c>
    </row>
    <row r="262" spans="1:7" x14ac:dyDescent="0.2">
      <c r="A262" s="106"/>
      <c r="B262" s="102" t="s">
        <v>500</v>
      </c>
      <c r="C262" s="103">
        <v>45863</v>
      </c>
      <c r="D262" s="102" t="s">
        <v>811</v>
      </c>
      <c r="E262" s="102" t="s">
        <v>620</v>
      </c>
      <c r="F262" s="92">
        <v>351.29</v>
      </c>
      <c r="G262" s="92">
        <f t="shared" si="4"/>
        <v>15084190.240000002</v>
      </c>
    </row>
    <row r="263" spans="1:7" x14ac:dyDescent="0.2">
      <c r="A263" s="106"/>
      <c r="B263" s="102" t="s">
        <v>500</v>
      </c>
      <c r="C263" s="103">
        <v>45863</v>
      </c>
      <c r="D263" s="102" t="s">
        <v>812</v>
      </c>
      <c r="E263" s="102" t="s">
        <v>620</v>
      </c>
      <c r="F263" s="92">
        <v>240.58</v>
      </c>
      <c r="G263" s="92">
        <f t="shared" si="4"/>
        <v>15084430.820000002</v>
      </c>
    </row>
    <row r="264" spans="1:7" x14ac:dyDescent="0.2">
      <c r="A264" s="106"/>
      <c r="B264" s="102" t="s">
        <v>500</v>
      </c>
      <c r="C264" s="103">
        <v>45863</v>
      </c>
      <c r="D264" s="102" t="s">
        <v>813</v>
      </c>
      <c r="E264" s="102" t="s">
        <v>620</v>
      </c>
      <c r="F264" s="92">
        <v>10.38</v>
      </c>
      <c r="G264" s="92">
        <f t="shared" si="4"/>
        <v>15084441.200000003</v>
      </c>
    </row>
    <row r="265" spans="1:7" x14ac:dyDescent="0.2">
      <c r="A265" s="106"/>
      <c r="B265" s="102" t="s">
        <v>500</v>
      </c>
      <c r="C265" s="103">
        <v>45863</v>
      </c>
      <c r="D265" s="102" t="s">
        <v>814</v>
      </c>
      <c r="E265" s="102" t="s">
        <v>620</v>
      </c>
      <c r="F265" s="92">
        <v>669.73</v>
      </c>
      <c r="G265" s="92">
        <f t="shared" si="4"/>
        <v>15085110.930000003</v>
      </c>
    </row>
    <row r="266" spans="1:7" x14ac:dyDescent="0.2">
      <c r="A266" s="106"/>
      <c r="B266" s="102" t="s">
        <v>500</v>
      </c>
      <c r="C266" s="103">
        <v>45863</v>
      </c>
      <c r="D266" s="102" t="s">
        <v>815</v>
      </c>
      <c r="E266" s="102" t="s">
        <v>620</v>
      </c>
      <c r="F266" s="92">
        <v>424.09</v>
      </c>
      <c r="G266" s="92">
        <f t="shared" si="4"/>
        <v>15085535.020000003</v>
      </c>
    </row>
    <row r="267" spans="1:7" x14ac:dyDescent="0.2">
      <c r="A267" s="106"/>
      <c r="B267" s="102" t="s">
        <v>500</v>
      </c>
      <c r="C267" s="103">
        <v>45863</v>
      </c>
      <c r="D267" s="102" t="s">
        <v>816</v>
      </c>
      <c r="E267" s="102" t="s">
        <v>311</v>
      </c>
      <c r="F267" s="92">
        <v>1710</v>
      </c>
      <c r="G267" s="92">
        <f t="shared" si="4"/>
        <v>15087245.020000003</v>
      </c>
    </row>
    <row r="268" spans="1:7" x14ac:dyDescent="0.2">
      <c r="A268" s="106"/>
      <c r="B268" s="102" t="s">
        <v>500</v>
      </c>
      <c r="C268" s="103">
        <v>45863</v>
      </c>
      <c r="D268" s="102" t="s">
        <v>817</v>
      </c>
      <c r="E268" s="102" t="s">
        <v>620</v>
      </c>
      <c r="F268" s="92">
        <v>82.31</v>
      </c>
      <c r="G268" s="92">
        <f t="shared" si="4"/>
        <v>15087327.330000004</v>
      </c>
    </row>
    <row r="269" spans="1:7" x14ac:dyDescent="0.2">
      <c r="A269" s="106"/>
      <c r="B269" s="102" t="s">
        <v>500</v>
      </c>
      <c r="C269" s="103">
        <v>45863</v>
      </c>
      <c r="D269" s="102" t="s">
        <v>818</v>
      </c>
      <c r="E269" s="102" t="s">
        <v>620</v>
      </c>
      <c r="F269" s="92">
        <v>498</v>
      </c>
      <c r="G269" s="92">
        <f t="shared" ref="G269:G332" si="5">G268+F269</f>
        <v>15087825.330000004</v>
      </c>
    </row>
    <row r="270" spans="1:7" x14ac:dyDescent="0.2">
      <c r="A270" s="106"/>
      <c r="B270" s="102" t="s">
        <v>500</v>
      </c>
      <c r="C270" s="103">
        <v>45864</v>
      </c>
      <c r="D270" s="102" t="s">
        <v>819</v>
      </c>
      <c r="E270" s="102" t="s">
        <v>791</v>
      </c>
      <c r="F270" s="92">
        <v>-2336.64</v>
      </c>
      <c r="G270" s="92">
        <f t="shared" si="5"/>
        <v>15085488.690000003</v>
      </c>
    </row>
    <row r="271" spans="1:7" x14ac:dyDescent="0.2">
      <c r="A271" s="106"/>
      <c r="B271" s="102" t="s">
        <v>500</v>
      </c>
      <c r="C271" s="103">
        <v>45864</v>
      </c>
      <c r="D271" s="102" t="s">
        <v>820</v>
      </c>
      <c r="E271" s="102" t="s">
        <v>791</v>
      </c>
      <c r="F271" s="92">
        <v>-9337.1200000000008</v>
      </c>
      <c r="G271" s="92">
        <f t="shared" si="5"/>
        <v>15076151.570000004</v>
      </c>
    </row>
    <row r="272" spans="1:7" x14ac:dyDescent="0.2">
      <c r="A272" s="106"/>
      <c r="B272" s="102" t="s">
        <v>500</v>
      </c>
      <c r="C272" s="103">
        <v>45864</v>
      </c>
      <c r="D272" s="102" t="s">
        <v>821</v>
      </c>
      <c r="E272" s="102" t="s">
        <v>791</v>
      </c>
      <c r="F272" s="92">
        <v>-3461.21</v>
      </c>
      <c r="G272" s="92">
        <f t="shared" si="5"/>
        <v>15072690.360000003</v>
      </c>
    </row>
    <row r="273" spans="1:7" x14ac:dyDescent="0.2">
      <c r="A273" s="106"/>
      <c r="B273" s="102" t="s">
        <v>500</v>
      </c>
      <c r="C273" s="103">
        <v>45864</v>
      </c>
      <c r="D273" s="102" t="s">
        <v>822</v>
      </c>
      <c r="E273" s="102" t="s">
        <v>794</v>
      </c>
      <c r="F273" s="92">
        <v>-1118.5999999999999</v>
      </c>
      <c r="G273" s="92">
        <f t="shared" si="5"/>
        <v>15071571.760000004</v>
      </c>
    </row>
    <row r="274" spans="1:7" x14ac:dyDescent="0.2">
      <c r="A274" s="106"/>
      <c r="B274" s="102" t="s">
        <v>500</v>
      </c>
      <c r="C274" s="103">
        <v>45864</v>
      </c>
      <c r="D274" s="102" t="s">
        <v>823</v>
      </c>
      <c r="E274" s="102" t="s">
        <v>620</v>
      </c>
      <c r="F274" s="92">
        <v>5</v>
      </c>
      <c r="G274" s="92">
        <f t="shared" si="5"/>
        <v>15071576.760000004</v>
      </c>
    </row>
    <row r="275" spans="1:7" x14ac:dyDescent="0.2">
      <c r="A275" s="106"/>
      <c r="B275" s="102" t="s">
        <v>500</v>
      </c>
      <c r="C275" s="103">
        <v>45864</v>
      </c>
      <c r="D275" s="102" t="s">
        <v>824</v>
      </c>
      <c r="E275" s="102" t="s">
        <v>620</v>
      </c>
      <c r="F275" s="92">
        <v>1115.1600000000001</v>
      </c>
      <c r="G275" s="92">
        <f t="shared" si="5"/>
        <v>15072691.920000004</v>
      </c>
    </row>
    <row r="276" spans="1:7" x14ac:dyDescent="0.2">
      <c r="A276" s="106"/>
      <c r="B276" s="102" t="s">
        <v>500</v>
      </c>
      <c r="C276" s="103">
        <v>45864</v>
      </c>
      <c r="D276" s="102" t="s">
        <v>825</v>
      </c>
      <c r="E276" s="102" t="s">
        <v>620</v>
      </c>
      <c r="F276" s="92">
        <v>38</v>
      </c>
      <c r="G276" s="92">
        <f t="shared" si="5"/>
        <v>15072729.920000004</v>
      </c>
    </row>
    <row r="277" spans="1:7" x14ac:dyDescent="0.2">
      <c r="A277" s="106"/>
      <c r="B277" s="102" t="s">
        <v>500</v>
      </c>
      <c r="C277" s="103">
        <v>45864</v>
      </c>
      <c r="D277" s="102" t="s">
        <v>826</v>
      </c>
      <c r="E277" s="102" t="s">
        <v>620</v>
      </c>
      <c r="F277" s="92">
        <v>4</v>
      </c>
      <c r="G277" s="92">
        <f t="shared" si="5"/>
        <v>15072733.920000004</v>
      </c>
    </row>
    <row r="278" spans="1:7" x14ac:dyDescent="0.2">
      <c r="A278" s="106"/>
      <c r="B278" s="102" t="s">
        <v>500</v>
      </c>
      <c r="C278" s="103">
        <v>45864</v>
      </c>
      <c r="D278" s="102" t="s">
        <v>827</v>
      </c>
      <c r="E278" s="102" t="s">
        <v>620</v>
      </c>
      <c r="F278" s="92">
        <v>4</v>
      </c>
      <c r="G278" s="92">
        <f t="shared" si="5"/>
        <v>15072737.920000004</v>
      </c>
    </row>
    <row r="279" spans="1:7" x14ac:dyDescent="0.2">
      <c r="A279" s="106"/>
      <c r="B279" s="102" t="s">
        <v>500</v>
      </c>
      <c r="C279" s="103">
        <v>45864</v>
      </c>
      <c r="D279" s="102" t="s">
        <v>828</v>
      </c>
      <c r="E279" s="102" t="s">
        <v>620</v>
      </c>
      <c r="F279" s="92">
        <v>5</v>
      </c>
      <c r="G279" s="92">
        <f t="shared" si="5"/>
        <v>15072742.920000004</v>
      </c>
    </row>
    <row r="280" spans="1:7" x14ac:dyDescent="0.2">
      <c r="A280" s="106"/>
      <c r="B280" s="102" t="s">
        <v>500</v>
      </c>
      <c r="C280" s="103">
        <v>45864</v>
      </c>
      <c r="D280" s="102" t="s">
        <v>829</v>
      </c>
      <c r="E280" s="102" t="s">
        <v>620</v>
      </c>
      <c r="F280" s="92">
        <v>5</v>
      </c>
      <c r="G280" s="92">
        <f t="shared" si="5"/>
        <v>15072747.920000004</v>
      </c>
    </row>
    <row r="281" spans="1:7" x14ac:dyDescent="0.2">
      <c r="A281" s="106"/>
      <c r="B281" s="102" t="s">
        <v>500</v>
      </c>
      <c r="C281" s="103">
        <v>45864</v>
      </c>
      <c r="D281" s="102" t="s">
        <v>830</v>
      </c>
      <c r="E281" s="102" t="s">
        <v>620</v>
      </c>
      <c r="F281" s="92">
        <v>5</v>
      </c>
      <c r="G281" s="92">
        <f t="shared" si="5"/>
        <v>15072752.920000004</v>
      </c>
    </row>
    <row r="282" spans="1:7" x14ac:dyDescent="0.2">
      <c r="A282" s="106"/>
      <c r="B282" s="102" t="s">
        <v>500</v>
      </c>
      <c r="C282" s="103">
        <v>45864</v>
      </c>
      <c r="D282" s="102" t="s">
        <v>831</v>
      </c>
      <c r="E282" s="102" t="s">
        <v>620</v>
      </c>
      <c r="F282" s="92">
        <v>5</v>
      </c>
      <c r="G282" s="92">
        <f t="shared" si="5"/>
        <v>15072757.920000004</v>
      </c>
    </row>
    <row r="283" spans="1:7" x14ac:dyDescent="0.2">
      <c r="A283" s="106"/>
      <c r="B283" s="102" t="s">
        <v>500</v>
      </c>
      <c r="C283" s="103">
        <v>45864</v>
      </c>
      <c r="D283" s="102" t="s">
        <v>832</v>
      </c>
      <c r="E283" s="102" t="s">
        <v>620</v>
      </c>
      <c r="F283" s="92">
        <v>38</v>
      </c>
      <c r="G283" s="92">
        <f t="shared" si="5"/>
        <v>15072795.920000004</v>
      </c>
    </row>
    <row r="284" spans="1:7" x14ac:dyDescent="0.2">
      <c r="A284" s="106"/>
      <c r="B284" s="102" t="s">
        <v>500</v>
      </c>
      <c r="C284" s="103">
        <v>45864</v>
      </c>
      <c r="D284" s="102" t="s">
        <v>833</v>
      </c>
      <c r="E284" s="102" t="s">
        <v>620</v>
      </c>
      <c r="F284" s="92">
        <v>38</v>
      </c>
      <c r="G284" s="92">
        <f t="shared" si="5"/>
        <v>15072833.920000004</v>
      </c>
    </row>
    <row r="285" spans="1:7" x14ac:dyDescent="0.2">
      <c r="A285" s="106"/>
      <c r="B285" s="102" t="s">
        <v>500</v>
      </c>
      <c r="C285" s="103">
        <v>45864</v>
      </c>
      <c r="D285" s="102" t="s">
        <v>834</v>
      </c>
      <c r="E285" s="102" t="s">
        <v>620</v>
      </c>
      <c r="F285" s="92">
        <v>5</v>
      </c>
      <c r="G285" s="92">
        <f t="shared" si="5"/>
        <v>15072838.920000004</v>
      </c>
    </row>
    <row r="286" spans="1:7" x14ac:dyDescent="0.2">
      <c r="A286" s="106"/>
      <c r="B286" s="102" t="s">
        <v>500</v>
      </c>
      <c r="C286" s="103">
        <v>45864</v>
      </c>
      <c r="D286" s="102" t="s">
        <v>835</v>
      </c>
      <c r="E286" s="102" t="s">
        <v>620</v>
      </c>
      <c r="F286" s="92">
        <v>20</v>
      </c>
      <c r="G286" s="92">
        <f t="shared" si="5"/>
        <v>15072858.920000004</v>
      </c>
    </row>
    <row r="287" spans="1:7" x14ac:dyDescent="0.2">
      <c r="A287" s="106"/>
      <c r="B287" s="102" t="s">
        <v>500</v>
      </c>
      <c r="C287" s="103">
        <v>45864</v>
      </c>
      <c r="D287" s="102" t="s">
        <v>836</v>
      </c>
      <c r="E287" s="102" t="s">
        <v>620</v>
      </c>
      <c r="F287" s="92">
        <v>4</v>
      </c>
      <c r="G287" s="92">
        <f t="shared" si="5"/>
        <v>15072862.920000004</v>
      </c>
    </row>
    <row r="288" spans="1:7" x14ac:dyDescent="0.2">
      <c r="A288" s="106"/>
      <c r="B288" s="102" t="s">
        <v>500</v>
      </c>
      <c r="C288" s="103">
        <v>45864</v>
      </c>
      <c r="D288" s="102" t="s">
        <v>837</v>
      </c>
      <c r="E288" s="102" t="s">
        <v>620</v>
      </c>
      <c r="F288" s="92">
        <v>174.5</v>
      </c>
      <c r="G288" s="92">
        <f t="shared" si="5"/>
        <v>15073037.420000004</v>
      </c>
    </row>
    <row r="289" spans="1:7" x14ac:dyDescent="0.2">
      <c r="A289" s="106"/>
      <c r="B289" s="102" t="s">
        <v>500</v>
      </c>
      <c r="C289" s="103">
        <v>45864</v>
      </c>
      <c r="D289" s="102" t="s">
        <v>838</v>
      </c>
      <c r="E289" s="102" t="s">
        <v>620</v>
      </c>
      <c r="F289" s="92">
        <v>5</v>
      </c>
      <c r="G289" s="92">
        <f t="shared" si="5"/>
        <v>15073042.420000004</v>
      </c>
    </row>
    <row r="290" spans="1:7" x14ac:dyDescent="0.2">
      <c r="A290" s="106"/>
      <c r="B290" s="102" t="s">
        <v>500</v>
      </c>
      <c r="C290" s="103">
        <v>45864</v>
      </c>
      <c r="D290" s="102" t="s">
        <v>839</v>
      </c>
      <c r="E290" s="102" t="s">
        <v>736</v>
      </c>
      <c r="F290" s="92">
        <v>4060</v>
      </c>
      <c r="G290" s="92">
        <f t="shared" si="5"/>
        <v>15077102.420000004</v>
      </c>
    </row>
    <row r="291" spans="1:7" x14ac:dyDescent="0.2">
      <c r="A291" s="106"/>
      <c r="B291" s="102" t="s">
        <v>500</v>
      </c>
      <c r="C291" s="103">
        <v>45864</v>
      </c>
      <c r="D291" s="102" t="s">
        <v>840</v>
      </c>
      <c r="E291" s="102" t="s">
        <v>620</v>
      </c>
      <c r="F291" s="92">
        <v>5</v>
      </c>
      <c r="G291" s="92">
        <f t="shared" si="5"/>
        <v>15077107.420000004</v>
      </c>
    </row>
    <row r="292" spans="1:7" x14ac:dyDescent="0.2">
      <c r="A292" s="106"/>
      <c r="B292" s="102" t="s">
        <v>500</v>
      </c>
      <c r="C292" s="103">
        <v>45864</v>
      </c>
      <c r="D292" s="102" t="s">
        <v>841</v>
      </c>
      <c r="E292" s="102" t="s">
        <v>620</v>
      </c>
      <c r="F292" s="92">
        <v>5</v>
      </c>
      <c r="G292" s="92">
        <f t="shared" si="5"/>
        <v>15077112.420000004</v>
      </c>
    </row>
    <row r="293" spans="1:7" x14ac:dyDescent="0.2">
      <c r="A293" s="106"/>
      <c r="B293" s="102" t="s">
        <v>500</v>
      </c>
      <c r="C293" s="103">
        <v>45864</v>
      </c>
      <c r="D293" s="102" t="s">
        <v>842</v>
      </c>
      <c r="E293" s="102" t="s">
        <v>620</v>
      </c>
      <c r="F293" s="92">
        <v>74</v>
      </c>
      <c r="G293" s="92">
        <f t="shared" si="5"/>
        <v>15077186.420000004</v>
      </c>
    </row>
    <row r="294" spans="1:7" x14ac:dyDescent="0.2">
      <c r="A294" s="106"/>
      <c r="B294" s="102" t="s">
        <v>500</v>
      </c>
      <c r="C294" s="103">
        <v>45864</v>
      </c>
      <c r="D294" s="102" t="s">
        <v>843</v>
      </c>
      <c r="E294" s="102" t="s">
        <v>620</v>
      </c>
      <c r="F294" s="92">
        <v>20</v>
      </c>
      <c r="G294" s="92">
        <f t="shared" si="5"/>
        <v>15077206.420000004</v>
      </c>
    </row>
    <row r="295" spans="1:7" x14ac:dyDescent="0.2">
      <c r="A295" s="106"/>
      <c r="B295" s="102" t="s">
        <v>500</v>
      </c>
      <c r="C295" s="103">
        <v>45864</v>
      </c>
      <c r="D295" s="102" t="s">
        <v>844</v>
      </c>
      <c r="E295" s="102" t="s">
        <v>845</v>
      </c>
      <c r="F295" s="92">
        <v>977</v>
      </c>
      <c r="G295" s="92">
        <f t="shared" si="5"/>
        <v>15078183.420000004</v>
      </c>
    </row>
    <row r="296" spans="1:7" x14ac:dyDescent="0.2">
      <c r="A296" s="106"/>
      <c r="B296" s="102" t="s">
        <v>500</v>
      </c>
      <c r="C296" s="103">
        <v>45864</v>
      </c>
      <c r="D296" s="102" t="s">
        <v>846</v>
      </c>
      <c r="E296" s="102" t="s">
        <v>736</v>
      </c>
      <c r="F296" s="92">
        <v>4760</v>
      </c>
      <c r="G296" s="92">
        <f t="shared" si="5"/>
        <v>15082943.420000004</v>
      </c>
    </row>
    <row r="297" spans="1:7" x14ac:dyDescent="0.2">
      <c r="A297" s="106"/>
      <c r="B297" s="102" t="s">
        <v>500</v>
      </c>
      <c r="C297" s="103">
        <v>45864</v>
      </c>
      <c r="D297" s="102" t="s">
        <v>847</v>
      </c>
      <c r="E297" s="102" t="s">
        <v>311</v>
      </c>
      <c r="F297" s="92">
        <v>2260</v>
      </c>
      <c r="G297" s="92">
        <f t="shared" si="5"/>
        <v>15085203.420000004</v>
      </c>
    </row>
    <row r="298" spans="1:7" x14ac:dyDescent="0.2">
      <c r="A298" s="106"/>
      <c r="B298" s="102" t="s">
        <v>500</v>
      </c>
      <c r="C298" s="103">
        <v>45864</v>
      </c>
      <c r="D298" s="102" t="s">
        <v>848</v>
      </c>
      <c r="E298" s="102" t="s">
        <v>311</v>
      </c>
      <c r="F298" s="92">
        <v>6874.5</v>
      </c>
      <c r="G298" s="92">
        <f t="shared" si="5"/>
        <v>15092077.920000004</v>
      </c>
    </row>
    <row r="299" spans="1:7" x14ac:dyDescent="0.2">
      <c r="A299" s="106"/>
      <c r="B299" s="102" t="s">
        <v>500</v>
      </c>
      <c r="C299" s="103">
        <v>45864</v>
      </c>
      <c r="D299" s="102" t="s">
        <v>849</v>
      </c>
      <c r="E299" s="102" t="s">
        <v>845</v>
      </c>
      <c r="F299" s="92">
        <v>977</v>
      </c>
      <c r="G299" s="92">
        <f t="shared" si="5"/>
        <v>15093054.920000004</v>
      </c>
    </row>
    <row r="300" spans="1:7" x14ac:dyDescent="0.2">
      <c r="A300" s="106"/>
      <c r="B300" s="102" t="s">
        <v>500</v>
      </c>
      <c r="C300" s="103">
        <v>45864</v>
      </c>
      <c r="D300" s="102" t="s">
        <v>850</v>
      </c>
      <c r="E300" s="102" t="s">
        <v>845</v>
      </c>
      <c r="F300" s="92">
        <v>977</v>
      </c>
      <c r="G300" s="92">
        <f t="shared" si="5"/>
        <v>15094031.920000004</v>
      </c>
    </row>
    <row r="301" spans="1:7" x14ac:dyDescent="0.2">
      <c r="A301" s="106"/>
      <c r="B301" s="102" t="s">
        <v>500</v>
      </c>
      <c r="C301" s="103">
        <v>45864</v>
      </c>
      <c r="D301" s="102" t="s">
        <v>851</v>
      </c>
      <c r="E301" s="102" t="s">
        <v>845</v>
      </c>
      <c r="F301" s="92">
        <v>977</v>
      </c>
      <c r="G301" s="92">
        <f t="shared" si="5"/>
        <v>15095008.920000004</v>
      </c>
    </row>
    <row r="302" spans="1:7" x14ac:dyDescent="0.2">
      <c r="A302" s="106"/>
      <c r="B302" s="102" t="s">
        <v>500</v>
      </c>
      <c r="C302" s="103">
        <v>45864</v>
      </c>
      <c r="D302" s="102" t="s">
        <v>852</v>
      </c>
      <c r="E302" s="102" t="s">
        <v>620</v>
      </c>
      <c r="F302" s="92">
        <v>20</v>
      </c>
      <c r="G302" s="92">
        <f t="shared" si="5"/>
        <v>15095028.920000004</v>
      </c>
    </row>
    <row r="303" spans="1:7" x14ac:dyDescent="0.2">
      <c r="A303" s="106"/>
      <c r="B303" s="102" t="s">
        <v>500</v>
      </c>
      <c r="C303" s="103">
        <v>45864</v>
      </c>
      <c r="D303" s="102" t="s">
        <v>853</v>
      </c>
      <c r="E303" s="102" t="s">
        <v>845</v>
      </c>
      <c r="F303" s="92">
        <v>976</v>
      </c>
      <c r="G303" s="92">
        <f t="shared" si="5"/>
        <v>15096004.920000004</v>
      </c>
    </row>
    <row r="304" spans="1:7" x14ac:dyDescent="0.2">
      <c r="A304" s="106"/>
      <c r="B304" s="102" t="s">
        <v>500</v>
      </c>
      <c r="C304" s="103">
        <v>45864</v>
      </c>
      <c r="D304" s="102" t="s">
        <v>854</v>
      </c>
      <c r="E304" s="102" t="s">
        <v>845</v>
      </c>
      <c r="F304" s="92">
        <v>976</v>
      </c>
      <c r="G304" s="92">
        <f t="shared" si="5"/>
        <v>15096980.920000004</v>
      </c>
    </row>
    <row r="305" spans="1:7" x14ac:dyDescent="0.2">
      <c r="A305" s="106"/>
      <c r="B305" s="102" t="s">
        <v>500</v>
      </c>
      <c r="C305" s="103">
        <v>45866</v>
      </c>
      <c r="D305" s="102" t="s">
        <v>855</v>
      </c>
      <c r="E305" s="102" t="s">
        <v>620</v>
      </c>
      <c r="F305" s="92">
        <v>90</v>
      </c>
      <c r="G305" s="92">
        <f t="shared" si="5"/>
        <v>15097070.920000004</v>
      </c>
    </row>
    <row r="306" spans="1:7" x14ac:dyDescent="0.2">
      <c r="A306" s="106"/>
      <c r="B306" s="102" t="s">
        <v>500</v>
      </c>
      <c r="C306" s="103">
        <v>45866</v>
      </c>
      <c r="D306" s="102" t="s">
        <v>856</v>
      </c>
      <c r="E306" s="102" t="s">
        <v>620</v>
      </c>
      <c r="F306" s="92">
        <v>40</v>
      </c>
      <c r="G306" s="92">
        <f t="shared" si="5"/>
        <v>15097110.920000004</v>
      </c>
    </row>
    <row r="307" spans="1:7" x14ac:dyDescent="0.2">
      <c r="A307" s="106"/>
      <c r="B307" s="102" t="s">
        <v>500</v>
      </c>
      <c r="C307" s="103">
        <v>45866</v>
      </c>
      <c r="D307" s="102" t="s">
        <v>857</v>
      </c>
      <c r="E307" s="102" t="s">
        <v>620</v>
      </c>
      <c r="F307" s="92">
        <v>69</v>
      </c>
      <c r="G307" s="92">
        <f t="shared" si="5"/>
        <v>15097179.920000004</v>
      </c>
    </row>
    <row r="308" spans="1:7" x14ac:dyDescent="0.2">
      <c r="A308" s="106"/>
      <c r="B308" s="102" t="s">
        <v>500</v>
      </c>
      <c r="C308" s="103">
        <v>45866</v>
      </c>
      <c r="D308" s="102" t="s">
        <v>858</v>
      </c>
      <c r="E308" s="102" t="s">
        <v>620</v>
      </c>
      <c r="F308" s="92">
        <v>87</v>
      </c>
      <c r="G308" s="92">
        <f t="shared" si="5"/>
        <v>15097266.920000004</v>
      </c>
    </row>
    <row r="309" spans="1:7" x14ac:dyDescent="0.2">
      <c r="A309" s="106"/>
      <c r="B309" s="102" t="s">
        <v>500</v>
      </c>
      <c r="C309" s="103">
        <v>45866</v>
      </c>
      <c r="D309" s="102" t="s">
        <v>859</v>
      </c>
      <c r="E309" s="102" t="s">
        <v>620</v>
      </c>
      <c r="F309" s="92">
        <v>87</v>
      </c>
      <c r="G309" s="92">
        <f t="shared" si="5"/>
        <v>15097353.920000004</v>
      </c>
    </row>
    <row r="310" spans="1:7" x14ac:dyDescent="0.2">
      <c r="A310" s="106"/>
      <c r="B310" s="102" t="s">
        <v>500</v>
      </c>
      <c r="C310" s="103">
        <v>45866</v>
      </c>
      <c r="D310" s="102" t="s">
        <v>860</v>
      </c>
      <c r="E310" s="102" t="s">
        <v>620</v>
      </c>
      <c r="F310" s="92">
        <v>65</v>
      </c>
      <c r="G310" s="92">
        <f t="shared" si="5"/>
        <v>15097418.920000004</v>
      </c>
    </row>
    <row r="311" spans="1:7" x14ac:dyDescent="0.2">
      <c r="A311" s="106"/>
      <c r="B311" s="102" t="s">
        <v>500</v>
      </c>
      <c r="C311" s="103">
        <v>45866</v>
      </c>
      <c r="D311" s="102" t="s">
        <v>861</v>
      </c>
      <c r="E311" s="102" t="s">
        <v>620</v>
      </c>
      <c r="F311" s="92">
        <v>87</v>
      </c>
      <c r="G311" s="92">
        <f t="shared" si="5"/>
        <v>15097505.920000004</v>
      </c>
    </row>
    <row r="312" spans="1:7" x14ac:dyDescent="0.2">
      <c r="A312" s="106"/>
      <c r="B312" s="102" t="s">
        <v>500</v>
      </c>
      <c r="C312" s="103">
        <v>45866</v>
      </c>
      <c r="D312" s="102" t="s">
        <v>862</v>
      </c>
      <c r="E312" s="102" t="s">
        <v>620</v>
      </c>
      <c r="F312" s="92">
        <v>87</v>
      </c>
      <c r="G312" s="92">
        <f t="shared" si="5"/>
        <v>15097592.920000004</v>
      </c>
    </row>
    <row r="313" spans="1:7" x14ac:dyDescent="0.2">
      <c r="A313" s="106"/>
      <c r="B313" s="102" t="s">
        <v>500</v>
      </c>
      <c r="C313" s="103">
        <v>45866</v>
      </c>
      <c r="D313" s="102" t="s">
        <v>863</v>
      </c>
      <c r="E313" s="102" t="s">
        <v>620</v>
      </c>
      <c r="F313" s="92">
        <v>64</v>
      </c>
      <c r="G313" s="92">
        <f t="shared" si="5"/>
        <v>15097656.920000004</v>
      </c>
    </row>
    <row r="314" spans="1:7" x14ac:dyDescent="0.2">
      <c r="A314" s="106"/>
      <c r="B314" s="102" t="s">
        <v>500</v>
      </c>
      <c r="C314" s="103">
        <v>45866</v>
      </c>
      <c r="D314" s="102" t="s">
        <v>864</v>
      </c>
      <c r="E314" s="102" t="s">
        <v>620</v>
      </c>
      <c r="F314" s="92">
        <v>67</v>
      </c>
      <c r="G314" s="92">
        <f t="shared" si="5"/>
        <v>15097723.920000004</v>
      </c>
    </row>
    <row r="315" spans="1:7" x14ac:dyDescent="0.2">
      <c r="A315" s="106"/>
      <c r="B315" s="102" t="s">
        <v>500</v>
      </c>
      <c r="C315" s="103">
        <v>45866</v>
      </c>
      <c r="D315" s="102" t="s">
        <v>865</v>
      </c>
      <c r="E315" s="102" t="s">
        <v>620</v>
      </c>
      <c r="F315" s="92">
        <v>87</v>
      </c>
      <c r="G315" s="92">
        <f t="shared" si="5"/>
        <v>15097810.920000004</v>
      </c>
    </row>
    <row r="316" spans="1:7" x14ac:dyDescent="0.2">
      <c r="A316" s="106"/>
      <c r="B316" s="102" t="s">
        <v>500</v>
      </c>
      <c r="C316" s="103">
        <v>45866</v>
      </c>
      <c r="D316" s="102" t="s">
        <v>866</v>
      </c>
      <c r="E316" s="102" t="s">
        <v>620</v>
      </c>
      <c r="F316" s="92">
        <v>87</v>
      </c>
      <c r="G316" s="92">
        <f t="shared" si="5"/>
        <v>15097897.920000004</v>
      </c>
    </row>
    <row r="317" spans="1:7" x14ac:dyDescent="0.2">
      <c r="A317" s="106"/>
      <c r="B317" s="102" t="s">
        <v>500</v>
      </c>
      <c r="C317" s="103">
        <v>45866</v>
      </c>
      <c r="D317" s="102" t="s">
        <v>867</v>
      </c>
      <c r="E317" s="102" t="s">
        <v>602</v>
      </c>
      <c r="F317" s="92">
        <v>234</v>
      </c>
      <c r="G317" s="92">
        <f t="shared" si="5"/>
        <v>15098131.920000004</v>
      </c>
    </row>
    <row r="318" spans="1:7" x14ac:dyDescent="0.2">
      <c r="A318" s="106"/>
      <c r="B318" s="102" t="s">
        <v>500</v>
      </c>
      <c r="C318" s="103">
        <v>45866</v>
      </c>
      <c r="D318" s="102" t="s">
        <v>868</v>
      </c>
      <c r="E318" s="102" t="s">
        <v>602</v>
      </c>
      <c r="F318" s="92">
        <v>2220</v>
      </c>
      <c r="G318" s="92">
        <f t="shared" si="5"/>
        <v>15100351.920000004</v>
      </c>
    </row>
    <row r="319" spans="1:7" x14ac:dyDescent="0.2">
      <c r="A319" s="106"/>
      <c r="B319" s="102" t="s">
        <v>500</v>
      </c>
      <c r="C319" s="103">
        <v>45866</v>
      </c>
      <c r="D319" s="102" t="s">
        <v>869</v>
      </c>
      <c r="E319" s="102" t="s">
        <v>602</v>
      </c>
      <c r="F319" s="92">
        <v>2790</v>
      </c>
      <c r="G319" s="92">
        <f t="shared" si="5"/>
        <v>15103141.920000004</v>
      </c>
    </row>
    <row r="320" spans="1:7" x14ac:dyDescent="0.2">
      <c r="A320" s="106"/>
      <c r="B320" s="102" t="s">
        <v>500</v>
      </c>
      <c r="C320" s="103">
        <v>45866</v>
      </c>
      <c r="D320" s="102" t="s">
        <v>870</v>
      </c>
      <c r="E320" s="102" t="s">
        <v>620</v>
      </c>
      <c r="F320" s="92">
        <v>90</v>
      </c>
      <c r="G320" s="92">
        <f t="shared" si="5"/>
        <v>15103231.920000004</v>
      </c>
    </row>
    <row r="321" spans="1:7" x14ac:dyDescent="0.2">
      <c r="A321" s="106"/>
      <c r="B321" s="102" t="s">
        <v>500</v>
      </c>
      <c r="C321" s="103">
        <v>45866</v>
      </c>
      <c r="D321" s="102" t="s">
        <v>871</v>
      </c>
      <c r="E321" s="102" t="s">
        <v>620</v>
      </c>
      <c r="F321" s="92">
        <v>64</v>
      </c>
      <c r="G321" s="92">
        <f t="shared" si="5"/>
        <v>15103295.920000004</v>
      </c>
    </row>
    <row r="322" spans="1:7" x14ac:dyDescent="0.2">
      <c r="A322" s="106"/>
      <c r="B322" s="102" t="s">
        <v>500</v>
      </c>
      <c r="C322" s="103">
        <v>45866</v>
      </c>
      <c r="D322" s="102" t="s">
        <v>872</v>
      </c>
      <c r="E322" s="102" t="s">
        <v>620</v>
      </c>
      <c r="F322" s="92">
        <v>214</v>
      </c>
      <c r="G322" s="92">
        <f t="shared" si="5"/>
        <v>15103509.920000004</v>
      </c>
    </row>
    <row r="323" spans="1:7" x14ac:dyDescent="0.2">
      <c r="A323" s="106"/>
      <c r="B323" s="102" t="s">
        <v>500</v>
      </c>
      <c r="C323" s="103">
        <v>45866</v>
      </c>
      <c r="D323" s="102" t="s">
        <v>873</v>
      </c>
      <c r="E323" s="102" t="s">
        <v>874</v>
      </c>
      <c r="F323" s="92">
        <v>650</v>
      </c>
      <c r="G323" s="92">
        <f t="shared" si="5"/>
        <v>15104159.920000004</v>
      </c>
    </row>
    <row r="324" spans="1:7" x14ac:dyDescent="0.2">
      <c r="A324" s="106"/>
      <c r="B324" s="102" t="s">
        <v>500</v>
      </c>
      <c r="C324" s="103">
        <v>45866</v>
      </c>
      <c r="D324" s="102" t="s">
        <v>875</v>
      </c>
      <c r="E324" s="102" t="s">
        <v>620</v>
      </c>
      <c r="F324" s="92">
        <v>90</v>
      </c>
      <c r="G324" s="92">
        <f t="shared" si="5"/>
        <v>15104249.920000004</v>
      </c>
    </row>
    <row r="325" spans="1:7" x14ac:dyDescent="0.2">
      <c r="A325" s="106"/>
      <c r="B325" s="102" t="s">
        <v>500</v>
      </c>
      <c r="C325" s="103">
        <v>45866</v>
      </c>
      <c r="D325" s="102" t="s">
        <v>876</v>
      </c>
      <c r="E325" s="102" t="s">
        <v>620</v>
      </c>
      <c r="F325" s="92">
        <v>65</v>
      </c>
      <c r="G325" s="92">
        <f t="shared" si="5"/>
        <v>15104314.920000004</v>
      </c>
    </row>
    <row r="326" spans="1:7" x14ac:dyDescent="0.2">
      <c r="A326" s="106"/>
      <c r="B326" s="102" t="s">
        <v>500</v>
      </c>
      <c r="C326" s="103">
        <v>45866</v>
      </c>
      <c r="D326" s="102" t="s">
        <v>877</v>
      </c>
      <c r="E326" s="102" t="s">
        <v>620</v>
      </c>
      <c r="F326" s="92">
        <v>65</v>
      </c>
      <c r="G326" s="92">
        <f t="shared" si="5"/>
        <v>15104379.920000004</v>
      </c>
    </row>
    <row r="327" spans="1:7" x14ac:dyDescent="0.2">
      <c r="A327" s="106"/>
      <c r="B327" s="102" t="s">
        <v>500</v>
      </c>
      <c r="C327" s="103">
        <v>45866</v>
      </c>
      <c r="D327" s="102" t="s">
        <v>878</v>
      </c>
      <c r="E327" s="102" t="s">
        <v>620</v>
      </c>
      <c r="F327" s="92">
        <v>107</v>
      </c>
      <c r="G327" s="92">
        <f t="shared" si="5"/>
        <v>15104486.920000004</v>
      </c>
    </row>
    <row r="328" spans="1:7" x14ac:dyDescent="0.2">
      <c r="A328" s="106"/>
      <c r="B328" s="102" t="s">
        <v>500</v>
      </c>
      <c r="C328" s="103">
        <v>45866</v>
      </c>
      <c r="D328" s="102" t="s">
        <v>879</v>
      </c>
      <c r="E328" s="102" t="s">
        <v>620</v>
      </c>
      <c r="F328" s="92">
        <v>218</v>
      </c>
      <c r="G328" s="92">
        <f t="shared" si="5"/>
        <v>15104704.920000004</v>
      </c>
    </row>
    <row r="329" spans="1:7" x14ac:dyDescent="0.2">
      <c r="A329" s="106"/>
      <c r="B329" s="102" t="s">
        <v>500</v>
      </c>
      <c r="C329" s="103">
        <v>45866</v>
      </c>
      <c r="D329" s="102" t="s">
        <v>880</v>
      </c>
      <c r="E329" s="102" t="s">
        <v>620</v>
      </c>
      <c r="F329" s="92">
        <v>438.75</v>
      </c>
      <c r="G329" s="92">
        <f t="shared" si="5"/>
        <v>15105143.670000004</v>
      </c>
    </row>
    <row r="330" spans="1:7" x14ac:dyDescent="0.2">
      <c r="A330" s="106"/>
      <c r="B330" s="102" t="s">
        <v>500</v>
      </c>
      <c r="C330" s="103">
        <v>45866</v>
      </c>
      <c r="D330" s="102" t="s">
        <v>881</v>
      </c>
      <c r="E330" s="102" t="s">
        <v>801</v>
      </c>
      <c r="F330" s="92">
        <v>541</v>
      </c>
      <c r="G330" s="92">
        <f t="shared" si="5"/>
        <v>15105684.670000004</v>
      </c>
    </row>
    <row r="331" spans="1:7" x14ac:dyDescent="0.2">
      <c r="A331" s="106"/>
      <c r="B331" s="102" t="s">
        <v>500</v>
      </c>
      <c r="C331" s="103">
        <v>45866</v>
      </c>
      <c r="D331" s="102" t="s">
        <v>882</v>
      </c>
      <c r="E331" s="102" t="s">
        <v>620</v>
      </c>
      <c r="F331" s="92">
        <v>64</v>
      </c>
      <c r="G331" s="92">
        <f t="shared" si="5"/>
        <v>15105748.670000004</v>
      </c>
    </row>
    <row r="332" spans="1:7" x14ac:dyDescent="0.2">
      <c r="A332" s="106"/>
      <c r="B332" s="102" t="s">
        <v>500</v>
      </c>
      <c r="C332" s="103">
        <v>45866</v>
      </c>
      <c r="D332" s="102" t="s">
        <v>883</v>
      </c>
      <c r="E332" s="102" t="s">
        <v>620</v>
      </c>
      <c r="F332" s="92">
        <v>69</v>
      </c>
      <c r="G332" s="92">
        <f t="shared" si="5"/>
        <v>15105817.670000004</v>
      </c>
    </row>
    <row r="333" spans="1:7" x14ac:dyDescent="0.2">
      <c r="A333" s="106"/>
      <c r="B333" s="102" t="s">
        <v>500</v>
      </c>
      <c r="C333" s="103">
        <v>45866</v>
      </c>
      <c r="D333" s="102" t="s">
        <v>884</v>
      </c>
      <c r="E333" s="102" t="s">
        <v>620</v>
      </c>
      <c r="F333" s="92">
        <v>108</v>
      </c>
      <c r="G333" s="92">
        <f t="shared" ref="G333:G396" si="6">G332+F333</f>
        <v>15105925.670000004</v>
      </c>
    </row>
    <row r="334" spans="1:7" x14ac:dyDescent="0.2">
      <c r="A334" s="106"/>
      <c r="B334" s="102" t="s">
        <v>500</v>
      </c>
      <c r="C334" s="103">
        <v>45866</v>
      </c>
      <c r="D334" s="102" t="s">
        <v>885</v>
      </c>
      <c r="E334" s="102" t="s">
        <v>620</v>
      </c>
      <c r="F334" s="92">
        <v>229</v>
      </c>
      <c r="G334" s="92">
        <f t="shared" si="6"/>
        <v>15106154.670000004</v>
      </c>
    </row>
    <row r="335" spans="1:7" x14ac:dyDescent="0.2">
      <c r="A335" s="106"/>
      <c r="B335" s="102" t="s">
        <v>500</v>
      </c>
      <c r="C335" s="103">
        <v>45866</v>
      </c>
      <c r="D335" s="102" t="s">
        <v>886</v>
      </c>
      <c r="E335" s="102" t="s">
        <v>620</v>
      </c>
      <c r="F335" s="92">
        <v>69</v>
      </c>
      <c r="G335" s="92">
        <f t="shared" si="6"/>
        <v>15106223.670000004</v>
      </c>
    </row>
    <row r="336" spans="1:7" x14ac:dyDescent="0.2">
      <c r="A336" s="106"/>
      <c r="B336" s="102" t="s">
        <v>500</v>
      </c>
      <c r="C336" s="103">
        <v>45866</v>
      </c>
      <c r="D336" s="102" t="s">
        <v>887</v>
      </c>
      <c r="E336" s="102" t="s">
        <v>620</v>
      </c>
      <c r="F336" s="92">
        <v>65</v>
      </c>
      <c r="G336" s="92">
        <f t="shared" si="6"/>
        <v>15106288.670000004</v>
      </c>
    </row>
    <row r="337" spans="1:7" x14ac:dyDescent="0.2">
      <c r="A337" s="106"/>
      <c r="B337" s="102" t="s">
        <v>500</v>
      </c>
      <c r="C337" s="103">
        <v>45866</v>
      </c>
      <c r="D337" s="102" t="s">
        <v>888</v>
      </c>
      <c r="E337" s="102" t="s">
        <v>620</v>
      </c>
      <c r="F337" s="92">
        <v>87</v>
      </c>
      <c r="G337" s="92">
        <f t="shared" si="6"/>
        <v>15106375.670000004</v>
      </c>
    </row>
    <row r="338" spans="1:7" x14ac:dyDescent="0.2">
      <c r="A338" s="106"/>
      <c r="B338" s="102" t="s">
        <v>500</v>
      </c>
      <c r="C338" s="103">
        <v>45866</v>
      </c>
      <c r="D338" s="102" t="s">
        <v>889</v>
      </c>
      <c r="E338" s="102" t="s">
        <v>620</v>
      </c>
      <c r="F338" s="92">
        <v>2640</v>
      </c>
      <c r="G338" s="92">
        <f t="shared" si="6"/>
        <v>15109015.670000004</v>
      </c>
    </row>
    <row r="339" spans="1:7" x14ac:dyDescent="0.2">
      <c r="A339" s="106"/>
      <c r="B339" s="102" t="s">
        <v>500</v>
      </c>
      <c r="C339" s="103">
        <v>45866</v>
      </c>
      <c r="D339" s="102" t="s">
        <v>890</v>
      </c>
      <c r="E339" s="102" t="s">
        <v>620</v>
      </c>
      <c r="F339" s="92">
        <v>218</v>
      </c>
      <c r="G339" s="92">
        <f t="shared" si="6"/>
        <v>15109233.670000004</v>
      </c>
    </row>
    <row r="340" spans="1:7" x14ac:dyDescent="0.2">
      <c r="A340" s="106"/>
      <c r="B340" s="102" t="s">
        <v>500</v>
      </c>
      <c r="C340" s="103">
        <v>45866</v>
      </c>
      <c r="D340" s="102" t="s">
        <v>891</v>
      </c>
      <c r="E340" s="102" t="s">
        <v>602</v>
      </c>
      <c r="F340" s="92">
        <v>234</v>
      </c>
      <c r="G340" s="92">
        <f t="shared" si="6"/>
        <v>15109467.670000004</v>
      </c>
    </row>
    <row r="341" spans="1:7" x14ac:dyDescent="0.2">
      <c r="A341" s="106"/>
      <c r="B341" s="102" t="s">
        <v>500</v>
      </c>
      <c r="C341" s="103">
        <v>45866</v>
      </c>
      <c r="D341" s="102" t="s">
        <v>892</v>
      </c>
      <c r="E341" s="102" t="s">
        <v>620</v>
      </c>
      <c r="F341" s="92">
        <v>1320</v>
      </c>
      <c r="G341" s="92">
        <f t="shared" si="6"/>
        <v>15110787.670000004</v>
      </c>
    </row>
    <row r="342" spans="1:7" x14ac:dyDescent="0.2">
      <c r="A342" s="106"/>
      <c r="B342" s="102" t="s">
        <v>500</v>
      </c>
      <c r="C342" s="103">
        <v>45866</v>
      </c>
      <c r="D342" s="102" t="s">
        <v>893</v>
      </c>
      <c r="E342" s="102" t="s">
        <v>620</v>
      </c>
      <c r="F342" s="92">
        <v>64</v>
      </c>
      <c r="G342" s="92">
        <f t="shared" si="6"/>
        <v>15110851.670000004</v>
      </c>
    </row>
    <row r="343" spans="1:7" x14ac:dyDescent="0.2">
      <c r="A343" s="106"/>
      <c r="B343" s="102" t="s">
        <v>500</v>
      </c>
      <c r="C343" s="103">
        <v>45866</v>
      </c>
      <c r="D343" s="102" t="s">
        <v>894</v>
      </c>
      <c r="E343" s="102" t="s">
        <v>620</v>
      </c>
      <c r="F343" s="92">
        <v>258</v>
      </c>
      <c r="G343" s="92">
        <f t="shared" si="6"/>
        <v>15111109.670000004</v>
      </c>
    </row>
    <row r="344" spans="1:7" x14ac:dyDescent="0.2">
      <c r="A344" s="106"/>
      <c r="B344" s="102" t="s">
        <v>500</v>
      </c>
      <c r="C344" s="103">
        <v>45866</v>
      </c>
      <c r="D344" s="102" t="s">
        <v>895</v>
      </c>
      <c r="E344" s="102" t="s">
        <v>620</v>
      </c>
      <c r="F344" s="92">
        <v>65</v>
      </c>
      <c r="G344" s="92">
        <f t="shared" si="6"/>
        <v>15111174.670000004</v>
      </c>
    </row>
    <row r="345" spans="1:7" x14ac:dyDescent="0.2">
      <c r="A345" s="106"/>
      <c r="B345" s="102" t="s">
        <v>500</v>
      </c>
      <c r="C345" s="103">
        <v>45866</v>
      </c>
      <c r="D345" s="102" t="s">
        <v>896</v>
      </c>
      <c r="E345" s="102" t="s">
        <v>602</v>
      </c>
      <c r="F345" s="92">
        <v>234</v>
      </c>
      <c r="G345" s="92">
        <f t="shared" si="6"/>
        <v>15111408.670000004</v>
      </c>
    </row>
    <row r="346" spans="1:7" x14ac:dyDescent="0.2">
      <c r="A346" s="106"/>
      <c r="B346" s="102" t="s">
        <v>500</v>
      </c>
      <c r="C346" s="103">
        <v>45866</v>
      </c>
      <c r="D346" s="102" t="s">
        <v>897</v>
      </c>
      <c r="E346" s="102" t="s">
        <v>602</v>
      </c>
      <c r="F346" s="92">
        <v>234</v>
      </c>
      <c r="G346" s="92">
        <f t="shared" si="6"/>
        <v>15111642.670000004</v>
      </c>
    </row>
    <row r="347" spans="1:7" x14ac:dyDescent="0.2">
      <c r="A347" s="106"/>
      <c r="B347" s="102" t="s">
        <v>500</v>
      </c>
      <c r="C347" s="103">
        <v>45866</v>
      </c>
      <c r="D347" s="102" t="s">
        <v>898</v>
      </c>
      <c r="E347" s="102" t="s">
        <v>620</v>
      </c>
      <c r="F347" s="92">
        <v>87</v>
      </c>
      <c r="G347" s="92">
        <f t="shared" si="6"/>
        <v>15111729.670000004</v>
      </c>
    </row>
    <row r="348" spans="1:7" x14ac:dyDescent="0.2">
      <c r="A348" s="106"/>
      <c r="B348" s="102" t="s">
        <v>500</v>
      </c>
      <c r="C348" s="103">
        <v>45866</v>
      </c>
      <c r="D348" s="102" t="s">
        <v>899</v>
      </c>
      <c r="E348" s="102" t="s">
        <v>620</v>
      </c>
      <c r="F348" s="92">
        <v>292</v>
      </c>
      <c r="G348" s="92">
        <f t="shared" si="6"/>
        <v>15112021.670000004</v>
      </c>
    </row>
    <row r="349" spans="1:7" x14ac:dyDescent="0.2">
      <c r="A349" s="106"/>
      <c r="B349" s="102" t="s">
        <v>500</v>
      </c>
      <c r="C349" s="103">
        <v>45866</v>
      </c>
      <c r="D349" s="102" t="s">
        <v>900</v>
      </c>
      <c r="E349" s="102" t="s">
        <v>602</v>
      </c>
      <c r="F349" s="92">
        <v>3230</v>
      </c>
      <c r="G349" s="92">
        <f t="shared" si="6"/>
        <v>15115251.670000004</v>
      </c>
    </row>
    <row r="350" spans="1:7" x14ac:dyDescent="0.2">
      <c r="A350" s="106"/>
      <c r="B350" s="102" t="s">
        <v>500</v>
      </c>
      <c r="C350" s="103">
        <v>45866</v>
      </c>
      <c r="D350" s="102" t="s">
        <v>901</v>
      </c>
      <c r="E350" s="102" t="s">
        <v>620</v>
      </c>
      <c r="F350" s="92">
        <v>69</v>
      </c>
      <c r="G350" s="92">
        <f t="shared" si="6"/>
        <v>15115320.670000004</v>
      </c>
    </row>
    <row r="351" spans="1:7" x14ac:dyDescent="0.2">
      <c r="A351" s="106"/>
      <c r="B351" s="102" t="s">
        <v>500</v>
      </c>
      <c r="C351" s="103">
        <v>45866</v>
      </c>
      <c r="D351" s="102" t="s">
        <v>902</v>
      </c>
      <c r="E351" s="102" t="s">
        <v>620</v>
      </c>
      <c r="F351" s="92">
        <v>422</v>
      </c>
      <c r="G351" s="92">
        <f t="shared" si="6"/>
        <v>15115742.670000004</v>
      </c>
    </row>
    <row r="352" spans="1:7" x14ac:dyDescent="0.2">
      <c r="A352" s="106"/>
      <c r="B352" s="102" t="s">
        <v>500</v>
      </c>
      <c r="C352" s="103">
        <v>45866</v>
      </c>
      <c r="D352" s="102" t="s">
        <v>903</v>
      </c>
      <c r="E352" s="102" t="s">
        <v>602</v>
      </c>
      <c r="F352" s="92">
        <v>234</v>
      </c>
      <c r="G352" s="92">
        <f t="shared" si="6"/>
        <v>15115976.670000004</v>
      </c>
    </row>
    <row r="353" spans="1:7" x14ac:dyDescent="0.2">
      <c r="A353" s="106"/>
      <c r="B353" s="102" t="s">
        <v>500</v>
      </c>
      <c r="C353" s="103">
        <v>45866</v>
      </c>
      <c r="D353" s="102" t="s">
        <v>904</v>
      </c>
      <c r="E353" s="102" t="s">
        <v>620</v>
      </c>
      <c r="F353" s="92">
        <v>1490</v>
      </c>
      <c r="G353" s="92">
        <f t="shared" si="6"/>
        <v>15117466.670000004</v>
      </c>
    </row>
    <row r="354" spans="1:7" x14ac:dyDescent="0.2">
      <c r="A354" s="106"/>
      <c r="B354" s="102" t="s">
        <v>500</v>
      </c>
      <c r="C354" s="103">
        <v>45866</v>
      </c>
      <c r="D354" s="102" t="s">
        <v>905</v>
      </c>
      <c r="E354" s="102" t="s">
        <v>620</v>
      </c>
      <c r="F354" s="92">
        <v>229</v>
      </c>
      <c r="G354" s="92">
        <f t="shared" si="6"/>
        <v>15117695.670000004</v>
      </c>
    </row>
    <row r="355" spans="1:7" x14ac:dyDescent="0.2">
      <c r="A355" s="106"/>
      <c r="B355" s="102" t="s">
        <v>500</v>
      </c>
      <c r="C355" s="103">
        <v>45866</v>
      </c>
      <c r="D355" s="102" t="s">
        <v>906</v>
      </c>
      <c r="E355" s="102" t="s">
        <v>620</v>
      </c>
      <c r="F355" s="92">
        <v>228</v>
      </c>
      <c r="G355" s="92">
        <f t="shared" si="6"/>
        <v>15117923.670000004</v>
      </c>
    </row>
    <row r="356" spans="1:7" x14ac:dyDescent="0.2">
      <c r="A356" s="106"/>
      <c r="B356" s="102" t="s">
        <v>500</v>
      </c>
      <c r="C356" s="103">
        <v>45866</v>
      </c>
      <c r="D356" s="102" t="s">
        <v>907</v>
      </c>
      <c r="E356" s="102" t="s">
        <v>620</v>
      </c>
      <c r="F356" s="92">
        <v>259</v>
      </c>
      <c r="G356" s="92">
        <f t="shared" si="6"/>
        <v>15118182.670000004</v>
      </c>
    </row>
    <row r="357" spans="1:7" x14ac:dyDescent="0.2">
      <c r="A357" s="106"/>
      <c r="B357" s="102" t="s">
        <v>500</v>
      </c>
      <c r="C357" s="103">
        <v>45866</v>
      </c>
      <c r="D357" s="102" t="s">
        <v>908</v>
      </c>
      <c r="E357" s="102" t="s">
        <v>620</v>
      </c>
      <c r="F357" s="92">
        <v>101</v>
      </c>
      <c r="G357" s="92">
        <f t="shared" si="6"/>
        <v>15118283.670000004</v>
      </c>
    </row>
    <row r="358" spans="1:7" x14ac:dyDescent="0.2">
      <c r="A358" s="106"/>
      <c r="B358" s="102" t="s">
        <v>500</v>
      </c>
      <c r="C358" s="103">
        <v>45866</v>
      </c>
      <c r="D358" s="102" t="s">
        <v>909</v>
      </c>
      <c r="E358" s="102" t="s">
        <v>620</v>
      </c>
      <c r="F358" s="92">
        <v>87</v>
      </c>
      <c r="G358" s="92">
        <f t="shared" si="6"/>
        <v>15118370.670000004</v>
      </c>
    </row>
    <row r="359" spans="1:7" x14ac:dyDescent="0.2">
      <c r="A359" s="106"/>
      <c r="B359" s="102" t="s">
        <v>500</v>
      </c>
      <c r="C359" s="103">
        <v>45866</v>
      </c>
      <c r="D359" s="102" t="s">
        <v>910</v>
      </c>
      <c r="E359" s="102" t="s">
        <v>311</v>
      </c>
      <c r="F359" s="92">
        <v>323</v>
      </c>
      <c r="G359" s="92">
        <f t="shared" si="6"/>
        <v>15118693.670000004</v>
      </c>
    </row>
    <row r="360" spans="1:7" x14ac:dyDescent="0.2">
      <c r="A360" s="106"/>
      <c r="B360" s="102" t="s">
        <v>500</v>
      </c>
      <c r="C360" s="103">
        <v>45866</v>
      </c>
      <c r="D360" s="102" t="s">
        <v>911</v>
      </c>
      <c r="E360" s="102" t="s">
        <v>620</v>
      </c>
      <c r="F360" s="92">
        <v>228</v>
      </c>
      <c r="G360" s="92">
        <f t="shared" si="6"/>
        <v>15118921.670000004</v>
      </c>
    </row>
    <row r="361" spans="1:7" x14ac:dyDescent="0.2">
      <c r="A361" s="106"/>
      <c r="B361" s="102" t="s">
        <v>500</v>
      </c>
      <c r="C361" s="103">
        <v>45866</v>
      </c>
      <c r="D361" s="102" t="s">
        <v>912</v>
      </c>
      <c r="E361" s="102" t="s">
        <v>602</v>
      </c>
      <c r="F361" s="92">
        <v>6280</v>
      </c>
      <c r="G361" s="92">
        <f t="shared" si="6"/>
        <v>15125201.670000004</v>
      </c>
    </row>
    <row r="362" spans="1:7" x14ac:dyDescent="0.2">
      <c r="A362" s="106"/>
      <c r="B362" s="102" t="s">
        <v>500</v>
      </c>
      <c r="C362" s="103">
        <v>45866</v>
      </c>
      <c r="D362" s="102" t="s">
        <v>913</v>
      </c>
      <c r="E362" s="102" t="s">
        <v>620</v>
      </c>
      <c r="F362" s="92">
        <v>1944</v>
      </c>
      <c r="G362" s="92">
        <f t="shared" si="6"/>
        <v>15127145.670000004</v>
      </c>
    </row>
    <row r="363" spans="1:7" x14ac:dyDescent="0.2">
      <c r="A363" s="106"/>
      <c r="B363" s="102" t="s">
        <v>500</v>
      </c>
      <c r="C363" s="103">
        <v>45866</v>
      </c>
      <c r="D363" s="102" t="s">
        <v>914</v>
      </c>
      <c r="E363" s="102" t="s">
        <v>602</v>
      </c>
      <c r="F363" s="92">
        <v>1450</v>
      </c>
      <c r="G363" s="92">
        <f t="shared" si="6"/>
        <v>15128595.670000004</v>
      </c>
    </row>
    <row r="364" spans="1:7" x14ac:dyDescent="0.2">
      <c r="A364" s="106"/>
      <c r="B364" s="102" t="s">
        <v>500</v>
      </c>
      <c r="C364" s="103">
        <v>45866</v>
      </c>
      <c r="D364" s="102" t="s">
        <v>915</v>
      </c>
      <c r="E364" s="102" t="s">
        <v>311</v>
      </c>
      <c r="F364" s="92">
        <v>271</v>
      </c>
      <c r="G364" s="92">
        <f t="shared" si="6"/>
        <v>15128866.670000004</v>
      </c>
    </row>
    <row r="365" spans="1:7" x14ac:dyDescent="0.2">
      <c r="A365" s="106"/>
      <c r="B365" s="102" t="s">
        <v>500</v>
      </c>
      <c r="C365" s="103">
        <v>45866</v>
      </c>
      <c r="D365" s="102" t="s">
        <v>916</v>
      </c>
      <c r="E365" s="102" t="s">
        <v>620</v>
      </c>
      <c r="F365" s="92">
        <v>64</v>
      </c>
      <c r="G365" s="92">
        <f t="shared" si="6"/>
        <v>15128930.670000004</v>
      </c>
    </row>
    <row r="366" spans="1:7" x14ac:dyDescent="0.2">
      <c r="A366" s="106"/>
      <c r="B366" s="102" t="s">
        <v>500</v>
      </c>
      <c r="C366" s="103">
        <v>45866</v>
      </c>
      <c r="D366" s="102" t="s">
        <v>917</v>
      </c>
      <c r="E366" s="102" t="s">
        <v>736</v>
      </c>
      <c r="F366" s="92">
        <v>1640</v>
      </c>
      <c r="G366" s="92">
        <f t="shared" si="6"/>
        <v>15130570.670000004</v>
      </c>
    </row>
    <row r="367" spans="1:7" x14ac:dyDescent="0.2">
      <c r="A367" s="106"/>
      <c r="B367" s="102" t="s">
        <v>500</v>
      </c>
      <c r="C367" s="103">
        <v>45866</v>
      </c>
      <c r="D367" s="102" t="s">
        <v>918</v>
      </c>
      <c r="E367" s="102" t="s">
        <v>620</v>
      </c>
      <c r="F367" s="92">
        <v>87</v>
      </c>
      <c r="G367" s="92">
        <f t="shared" si="6"/>
        <v>15130657.670000004</v>
      </c>
    </row>
    <row r="368" spans="1:7" x14ac:dyDescent="0.2">
      <c r="A368" s="106"/>
      <c r="B368" s="102" t="s">
        <v>500</v>
      </c>
      <c r="C368" s="103">
        <v>45866</v>
      </c>
      <c r="D368" s="102" t="s">
        <v>919</v>
      </c>
      <c r="E368" s="102" t="s">
        <v>620</v>
      </c>
      <c r="F368" s="92">
        <v>40</v>
      </c>
      <c r="G368" s="92">
        <f t="shared" si="6"/>
        <v>15130697.670000004</v>
      </c>
    </row>
    <row r="369" spans="1:7" x14ac:dyDescent="0.2">
      <c r="A369" s="106"/>
      <c r="B369" s="102" t="s">
        <v>500</v>
      </c>
      <c r="C369" s="103">
        <v>45866</v>
      </c>
      <c r="D369" s="102" t="s">
        <v>920</v>
      </c>
      <c r="E369" s="102" t="s">
        <v>311</v>
      </c>
      <c r="F369" s="92">
        <v>323</v>
      </c>
      <c r="G369" s="92">
        <f t="shared" si="6"/>
        <v>15131020.670000004</v>
      </c>
    </row>
    <row r="370" spans="1:7" x14ac:dyDescent="0.2">
      <c r="A370" s="106"/>
      <c r="B370" s="102" t="s">
        <v>500</v>
      </c>
      <c r="C370" s="103">
        <v>45866</v>
      </c>
      <c r="D370" s="102" t="s">
        <v>921</v>
      </c>
      <c r="E370" s="102" t="s">
        <v>311</v>
      </c>
      <c r="F370" s="92">
        <v>324</v>
      </c>
      <c r="G370" s="92">
        <f t="shared" si="6"/>
        <v>15131344.670000004</v>
      </c>
    </row>
    <row r="371" spans="1:7" x14ac:dyDescent="0.2">
      <c r="A371" s="106"/>
      <c r="B371" s="102" t="s">
        <v>500</v>
      </c>
      <c r="C371" s="103">
        <v>45866</v>
      </c>
      <c r="D371" s="102" t="s">
        <v>922</v>
      </c>
      <c r="E371" s="102" t="s">
        <v>620</v>
      </c>
      <c r="F371" s="92">
        <v>136</v>
      </c>
      <c r="G371" s="92">
        <f t="shared" si="6"/>
        <v>15131480.670000004</v>
      </c>
    </row>
    <row r="372" spans="1:7" x14ac:dyDescent="0.2">
      <c r="A372" s="106"/>
      <c r="B372" s="102" t="s">
        <v>500</v>
      </c>
      <c r="C372" s="103">
        <v>45866</v>
      </c>
      <c r="D372" s="102" t="s">
        <v>923</v>
      </c>
      <c r="E372" s="102" t="s">
        <v>311</v>
      </c>
      <c r="F372" s="92">
        <v>271</v>
      </c>
      <c r="G372" s="92">
        <f t="shared" si="6"/>
        <v>15131751.670000004</v>
      </c>
    </row>
    <row r="373" spans="1:7" x14ac:dyDescent="0.2">
      <c r="A373" s="106"/>
      <c r="B373" s="102" t="s">
        <v>500</v>
      </c>
      <c r="C373" s="103">
        <v>45866</v>
      </c>
      <c r="D373" s="102" t="s">
        <v>924</v>
      </c>
      <c r="E373" s="102" t="s">
        <v>925</v>
      </c>
      <c r="F373" s="92">
        <v>970</v>
      </c>
      <c r="G373" s="92">
        <f t="shared" si="6"/>
        <v>15132721.670000004</v>
      </c>
    </row>
    <row r="374" spans="1:7" x14ac:dyDescent="0.2">
      <c r="A374" s="106"/>
      <c r="B374" s="102" t="s">
        <v>500</v>
      </c>
      <c r="C374" s="103">
        <v>45866</v>
      </c>
      <c r="D374" s="102" t="s">
        <v>926</v>
      </c>
      <c r="E374" s="102" t="s">
        <v>311</v>
      </c>
      <c r="F374" s="92">
        <v>273</v>
      </c>
      <c r="G374" s="92">
        <f t="shared" si="6"/>
        <v>15132994.670000004</v>
      </c>
    </row>
    <row r="375" spans="1:7" x14ac:dyDescent="0.2">
      <c r="A375" s="106"/>
      <c r="B375" s="102" t="s">
        <v>500</v>
      </c>
      <c r="C375" s="103">
        <v>45866</v>
      </c>
      <c r="D375" s="102" t="s">
        <v>927</v>
      </c>
      <c r="E375" s="102" t="s">
        <v>311</v>
      </c>
      <c r="F375" s="92">
        <v>271</v>
      </c>
      <c r="G375" s="92">
        <f t="shared" si="6"/>
        <v>15133265.670000004</v>
      </c>
    </row>
    <row r="376" spans="1:7" x14ac:dyDescent="0.2">
      <c r="A376" s="106"/>
      <c r="B376" s="102" t="s">
        <v>500</v>
      </c>
      <c r="C376" s="103">
        <v>45866</v>
      </c>
      <c r="D376" s="102" t="s">
        <v>928</v>
      </c>
      <c r="E376" s="102" t="s">
        <v>311</v>
      </c>
      <c r="F376" s="92">
        <v>272</v>
      </c>
      <c r="G376" s="92">
        <f t="shared" si="6"/>
        <v>15133537.670000004</v>
      </c>
    </row>
    <row r="377" spans="1:7" x14ac:dyDescent="0.2">
      <c r="A377" s="106"/>
      <c r="B377" s="102" t="s">
        <v>500</v>
      </c>
      <c r="C377" s="103">
        <v>45866</v>
      </c>
      <c r="D377" s="102" t="s">
        <v>929</v>
      </c>
      <c r="E377" s="102" t="s">
        <v>620</v>
      </c>
      <c r="F377" s="92">
        <v>65</v>
      </c>
      <c r="G377" s="92">
        <f t="shared" si="6"/>
        <v>15133602.670000004</v>
      </c>
    </row>
    <row r="378" spans="1:7" x14ac:dyDescent="0.2">
      <c r="A378" s="106"/>
      <c r="B378" s="102" t="s">
        <v>500</v>
      </c>
      <c r="C378" s="103">
        <v>45866</v>
      </c>
      <c r="D378" s="102" t="s">
        <v>930</v>
      </c>
      <c r="E378" s="102" t="s">
        <v>311</v>
      </c>
      <c r="F378" s="92">
        <v>272</v>
      </c>
      <c r="G378" s="92">
        <f t="shared" si="6"/>
        <v>15133874.670000004</v>
      </c>
    </row>
    <row r="379" spans="1:7" x14ac:dyDescent="0.2">
      <c r="A379" s="106"/>
      <c r="B379" s="102" t="s">
        <v>500</v>
      </c>
      <c r="C379" s="103">
        <v>45866</v>
      </c>
      <c r="D379" s="102" t="s">
        <v>931</v>
      </c>
      <c r="E379" s="102" t="s">
        <v>620</v>
      </c>
      <c r="F379" s="92">
        <v>68</v>
      </c>
      <c r="G379" s="92">
        <f t="shared" si="6"/>
        <v>15133942.670000004</v>
      </c>
    </row>
    <row r="380" spans="1:7" x14ac:dyDescent="0.2">
      <c r="A380" s="106"/>
      <c r="B380" s="102" t="s">
        <v>500</v>
      </c>
      <c r="C380" s="103">
        <v>45866</v>
      </c>
      <c r="D380" s="102" t="s">
        <v>932</v>
      </c>
      <c r="E380" s="102" t="s">
        <v>933</v>
      </c>
      <c r="F380" s="92">
        <v>109</v>
      </c>
      <c r="G380" s="92">
        <f t="shared" si="6"/>
        <v>15134051.670000004</v>
      </c>
    </row>
    <row r="381" spans="1:7" x14ac:dyDescent="0.2">
      <c r="A381" s="106"/>
      <c r="B381" s="102" t="s">
        <v>500</v>
      </c>
      <c r="C381" s="103">
        <v>45866</v>
      </c>
      <c r="D381" s="102" t="s">
        <v>934</v>
      </c>
      <c r="E381" s="102" t="s">
        <v>620</v>
      </c>
      <c r="F381" s="92">
        <v>40</v>
      </c>
      <c r="G381" s="92">
        <f t="shared" si="6"/>
        <v>15134091.670000004</v>
      </c>
    </row>
    <row r="382" spans="1:7" x14ac:dyDescent="0.2">
      <c r="A382" s="106"/>
      <c r="B382" s="102" t="s">
        <v>500</v>
      </c>
      <c r="C382" s="103">
        <v>45866</v>
      </c>
      <c r="D382" s="102" t="s">
        <v>935</v>
      </c>
      <c r="E382" s="102" t="s">
        <v>615</v>
      </c>
      <c r="F382" s="92">
        <v>770</v>
      </c>
      <c r="G382" s="92">
        <f t="shared" si="6"/>
        <v>15134861.670000004</v>
      </c>
    </row>
    <row r="383" spans="1:7" x14ac:dyDescent="0.2">
      <c r="A383" s="106"/>
      <c r="B383" s="102" t="s">
        <v>500</v>
      </c>
      <c r="C383" s="103">
        <v>45866</v>
      </c>
      <c r="D383" s="102" t="s">
        <v>936</v>
      </c>
      <c r="E383" s="102" t="s">
        <v>620</v>
      </c>
      <c r="F383" s="92">
        <v>218</v>
      </c>
      <c r="G383" s="92">
        <f t="shared" si="6"/>
        <v>15135079.670000004</v>
      </c>
    </row>
    <row r="384" spans="1:7" x14ac:dyDescent="0.2">
      <c r="A384" s="106"/>
      <c r="B384" s="102" t="s">
        <v>500</v>
      </c>
      <c r="C384" s="103">
        <v>45866</v>
      </c>
      <c r="D384" s="102" t="s">
        <v>937</v>
      </c>
      <c r="E384" s="102" t="s">
        <v>620</v>
      </c>
      <c r="F384" s="92">
        <v>218</v>
      </c>
      <c r="G384" s="92">
        <f t="shared" si="6"/>
        <v>15135297.670000004</v>
      </c>
    </row>
    <row r="385" spans="1:7" x14ac:dyDescent="0.2">
      <c r="A385" s="106"/>
      <c r="B385" s="102" t="s">
        <v>500</v>
      </c>
      <c r="C385" s="103">
        <v>45867</v>
      </c>
      <c r="D385" s="102" t="s">
        <v>938</v>
      </c>
      <c r="E385" s="102" t="s">
        <v>620</v>
      </c>
      <c r="F385" s="92">
        <v>35</v>
      </c>
      <c r="G385" s="92">
        <f t="shared" si="6"/>
        <v>15135332.670000004</v>
      </c>
    </row>
    <row r="386" spans="1:7" x14ac:dyDescent="0.2">
      <c r="A386" s="106"/>
      <c r="B386" s="102" t="s">
        <v>500</v>
      </c>
      <c r="C386" s="103">
        <v>45867</v>
      </c>
      <c r="D386" s="102" t="s">
        <v>939</v>
      </c>
      <c r="E386" s="102" t="s">
        <v>801</v>
      </c>
      <c r="F386" s="92">
        <v>770</v>
      </c>
      <c r="G386" s="92">
        <f t="shared" si="6"/>
        <v>15136102.670000004</v>
      </c>
    </row>
    <row r="387" spans="1:7" x14ac:dyDescent="0.2">
      <c r="A387" s="106"/>
      <c r="B387" s="102" t="s">
        <v>500</v>
      </c>
      <c r="C387" s="103">
        <v>45867</v>
      </c>
      <c r="D387" s="102" t="s">
        <v>940</v>
      </c>
      <c r="E387" s="102" t="s">
        <v>620</v>
      </c>
      <c r="F387" s="92">
        <v>34</v>
      </c>
      <c r="G387" s="92">
        <f t="shared" si="6"/>
        <v>15136136.670000004</v>
      </c>
    </row>
    <row r="388" spans="1:7" x14ac:dyDescent="0.2">
      <c r="A388" s="106"/>
      <c r="B388" s="102" t="s">
        <v>500</v>
      </c>
      <c r="C388" s="103">
        <v>45867</v>
      </c>
      <c r="D388" s="102" t="s">
        <v>941</v>
      </c>
      <c r="E388" s="102" t="s">
        <v>620</v>
      </c>
      <c r="F388" s="92">
        <v>34</v>
      </c>
      <c r="G388" s="92">
        <f t="shared" si="6"/>
        <v>15136170.670000004</v>
      </c>
    </row>
    <row r="389" spans="1:7" x14ac:dyDescent="0.2">
      <c r="A389" s="106"/>
      <c r="B389" s="102" t="s">
        <v>500</v>
      </c>
      <c r="C389" s="103">
        <v>45867</v>
      </c>
      <c r="D389" s="102" t="s">
        <v>942</v>
      </c>
      <c r="E389" s="102" t="s">
        <v>620</v>
      </c>
      <c r="F389" s="92">
        <v>34</v>
      </c>
      <c r="G389" s="92">
        <f t="shared" si="6"/>
        <v>15136204.670000004</v>
      </c>
    </row>
    <row r="390" spans="1:7" x14ac:dyDescent="0.2">
      <c r="A390" s="106"/>
      <c r="B390" s="102" t="s">
        <v>500</v>
      </c>
      <c r="C390" s="103">
        <v>45867</v>
      </c>
      <c r="D390" s="102" t="s">
        <v>943</v>
      </c>
      <c r="E390" s="102" t="s">
        <v>620</v>
      </c>
      <c r="F390" s="92">
        <v>314</v>
      </c>
      <c r="G390" s="92">
        <f t="shared" si="6"/>
        <v>15136518.670000004</v>
      </c>
    </row>
    <row r="391" spans="1:7" x14ac:dyDescent="0.2">
      <c r="A391" s="106"/>
      <c r="B391" s="102" t="s">
        <v>500</v>
      </c>
      <c r="C391" s="103">
        <v>45867</v>
      </c>
      <c r="D391" s="102" t="s">
        <v>944</v>
      </c>
      <c r="E391" s="102" t="s">
        <v>620</v>
      </c>
      <c r="F391" s="92">
        <v>77</v>
      </c>
      <c r="G391" s="92">
        <f t="shared" si="6"/>
        <v>15136595.670000004</v>
      </c>
    </row>
    <row r="392" spans="1:7" x14ac:dyDescent="0.2">
      <c r="A392" s="106"/>
      <c r="B392" s="102" t="s">
        <v>500</v>
      </c>
      <c r="C392" s="103">
        <v>45867</v>
      </c>
      <c r="D392" s="102" t="s">
        <v>945</v>
      </c>
      <c r="E392" s="102" t="s">
        <v>620</v>
      </c>
      <c r="F392" s="92">
        <v>80</v>
      </c>
      <c r="G392" s="92">
        <f t="shared" si="6"/>
        <v>15136675.670000004</v>
      </c>
    </row>
    <row r="393" spans="1:7" x14ac:dyDescent="0.2">
      <c r="A393" s="106"/>
      <c r="B393" s="102" t="s">
        <v>500</v>
      </c>
      <c r="C393" s="103">
        <v>45867</v>
      </c>
      <c r="D393" s="102" t="s">
        <v>946</v>
      </c>
      <c r="E393" s="102" t="s">
        <v>620</v>
      </c>
      <c r="F393" s="92">
        <v>34</v>
      </c>
      <c r="G393" s="92">
        <f t="shared" si="6"/>
        <v>15136709.670000004</v>
      </c>
    </row>
    <row r="394" spans="1:7" x14ac:dyDescent="0.2">
      <c r="A394" s="106"/>
      <c r="B394" s="102" t="s">
        <v>500</v>
      </c>
      <c r="C394" s="103">
        <v>45867</v>
      </c>
      <c r="D394" s="102" t="s">
        <v>947</v>
      </c>
      <c r="E394" s="102" t="s">
        <v>620</v>
      </c>
      <c r="F394" s="92">
        <v>33</v>
      </c>
      <c r="G394" s="92">
        <f t="shared" si="6"/>
        <v>15136742.670000004</v>
      </c>
    </row>
    <row r="395" spans="1:7" x14ac:dyDescent="0.2">
      <c r="A395" s="106"/>
      <c r="B395" s="102" t="s">
        <v>500</v>
      </c>
      <c r="C395" s="103">
        <v>45867</v>
      </c>
      <c r="D395" s="102" t="s">
        <v>948</v>
      </c>
      <c r="E395" s="102" t="s">
        <v>620</v>
      </c>
      <c r="F395" s="92">
        <v>39</v>
      </c>
      <c r="G395" s="92">
        <f t="shared" si="6"/>
        <v>15136781.670000004</v>
      </c>
    </row>
    <row r="396" spans="1:7" x14ac:dyDescent="0.2">
      <c r="A396" s="106"/>
      <c r="B396" s="102" t="s">
        <v>500</v>
      </c>
      <c r="C396" s="103">
        <v>45867</v>
      </c>
      <c r="D396" s="102" t="s">
        <v>949</v>
      </c>
      <c r="E396" s="102" t="s">
        <v>620</v>
      </c>
      <c r="F396" s="92">
        <v>39</v>
      </c>
      <c r="G396" s="92">
        <f t="shared" si="6"/>
        <v>15136820.670000004</v>
      </c>
    </row>
    <row r="397" spans="1:7" x14ac:dyDescent="0.2">
      <c r="A397" s="106"/>
      <c r="B397" s="102" t="s">
        <v>500</v>
      </c>
      <c r="C397" s="103">
        <v>45867</v>
      </c>
      <c r="D397" s="102" t="s">
        <v>950</v>
      </c>
      <c r="E397" s="102" t="s">
        <v>620</v>
      </c>
      <c r="F397" s="92">
        <v>39</v>
      </c>
      <c r="G397" s="92">
        <f t="shared" ref="G397:G460" si="7">G396+F397</f>
        <v>15136859.670000004</v>
      </c>
    </row>
    <row r="398" spans="1:7" x14ac:dyDescent="0.2">
      <c r="A398" s="106"/>
      <c r="B398" s="102" t="s">
        <v>500</v>
      </c>
      <c r="C398" s="103">
        <v>45867</v>
      </c>
      <c r="D398" s="102" t="s">
        <v>951</v>
      </c>
      <c r="E398" s="102" t="s">
        <v>620</v>
      </c>
      <c r="F398" s="92">
        <v>32</v>
      </c>
      <c r="G398" s="92">
        <f t="shared" si="7"/>
        <v>15136891.670000004</v>
      </c>
    </row>
    <row r="399" spans="1:7" x14ac:dyDescent="0.2">
      <c r="A399" s="106"/>
      <c r="B399" s="102" t="s">
        <v>500</v>
      </c>
      <c r="C399" s="103">
        <v>45867</v>
      </c>
      <c r="D399" s="102" t="s">
        <v>952</v>
      </c>
      <c r="E399" s="102" t="s">
        <v>620</v>
      </c>
      <c r="F399" s="92">
        <v>64</v>
      </c>
      <c r="G399" s="92">
        <f t="shared" si="7"/>
        <v>15136955.670000004</v>
      </c>
    </row>
    <row r="400" spans="1:7" x14ac:dyDescent="0.2">
      <c r="A400" s="106"/>
      <c r="B400" s="102" t="s">
        <v>500</v>
      </c>
      <c r="C400" s="103">
        <v>45867</v>
      </c>
      <c r="D400" s="102" t="s">
        <v>953</v>
      </c>
      <c r="E400" s="102" t="s">
        <v>620</v>
      </c>
      <c r="F400" s="92">
        <v>39</v>
      </c>
      <c r="G400" s="92">
        <f t="shared" si="7"/>
        <v>15136994.670000004</v>
      </c>
    </row>
    <row r="401" spans="1:7" x14ac:dyDescent="0.2">
      <c r="A401" s="106"/>
      <c r="B401" s="102" t="s">
        <v>500</v>
      </c>
      <c r="C401" s="103">
        <v>45867</v>
      </c>
      <c r="D401" s="102" t="s">
        <v>954</v>
      </c>
      <c r="E401" s="102" t="s">
        <v>620</v>
      </c>
      <c r="F401" s="92">
        <v>34</v>
      </c>
      <c r="G401" s="92">
        <f t="shared" si="7"/>
        <v>15137028.670000004</v>
      </c>
    </row>
    <row r="402" spans="1:7" x14ac:dyDescent="0.2">
      <c r="A402" s="106"/>
      <c r="B402" s="102" t="s">
        <v>500</v>
      </c>
      <c r="C402" s="103">
        <v>45867</v>
      </c>
      <c r="D402" s="102" t="s">
        <v>955</v>
      </c>
      <c r="E402" s="102" t="s">
        <v>620</v>
      </c>
      <c r="F402" s="92">
        <v>64</v>
      </c>
      <c r="G402" s="92">
        <f t="shared" si="7"/>
        <v>15137092.670000004</v>
      </c>
    </row>
    <row r="403" spans="1:7" x14ac:dyDescent="0.2">
      <c r="A403" s="106"/>
      <c r="B403" s="102" t="s">
        <v>500</v>
      </c>
      <c r="C403" s="103">
        <v>45867</v>
      </c>
      <c r="D403" s="102" t="s">
        <v>956</v>
      </c>
      <c r="E403" s="102" t="s">
        <v>620</v>
      </c>
      <c r="F403" s="92">
        <v>43</v>
      </c>
      <c r="G403" s="92">
        <f t="shared" si="7"/>
        <v>15137135.670000004</v>
      </c>
    </row>
    <row r="404" spans="1:7" x14ac:dyDescent="0.2">
      <c r="A404" s="106"/>
      <c r="B404" s="102" t="s">
        <v>500</v>
      </c>
      <c r="C404" s="103">
        <v>45867</v>
      </c>
      <c r="D404" s="102" t="s">
        <v>957</v>
      </c>
      <c r="E404" s="102" t="s">
        <v>620</v>
      </c>
      <c r="F404" s="92">
        <v>64</v>
      </c>
      <c r="G404" s="92">
        <f t="shared" si="7"/>
        <v>15137199.670000004</v>
      </c>
    </row>
    <row r="405" spans="1:7" x14ac:dyDescent="0.2">
      <c r="A405" s="106"/>
      <c r="B405" s="102" t="s">
        <v>500</v>
      </c>
      <c r="C405" s="103">
        <v>45867</v>
      </c>
      <c r="D405" s="102" t="s">
        <v>958</v>
      </c>
      <c r="E405" s="102" t="s">
        <v>620</v>
      </c>
      <c r="F405" s="92">
        <v>39</v>
      </c>
      <c r="G405" s="92">
        <f t="shared" si="7"/>
        <v>15137238.670000004</v>
      </c>
    </row>
    <row r="406" spans="1:7" x14ac:dyDescent="0.2">
      <c r="A406" s="106"/>
      <c r="B406" s="102" t="s">
        <v>500</v>
      </c>
      <c r="C406" s="103">
        <v>45867</v>
      </c>
      <c r="D406" s="102" t="s">
        <v>959</v>
      </c>
      <c r="E406" s="102" t="s">
        <v>620</v>
      </c>
      <c r="F406" s="92">
        <v>39</v>
      </c>
      <c r="G406" s="92">
        <f t="shared" si="7"/>
        <v>15137277.670000004</v>
      </c>
    </row>
    <row r="407" spans="1:7" x14ac:dyDescent="0.2">
      <c r="A407" s="106"/>
      <c r="B407" s="102" t="s">
        <v>500</v>
      </c>
      <c r="C407" s="103">
        <v>45867</v>
      </c>
      <c r="D407" s="102" t="s">
        <v>960</v>
      </c>
      <c r="E407" s="102" t="s">
        <v>620</v>
      </c>
      <c r="F407" s="92">
        <v>39</v>
      </c>
      <c r="G407" s="92">
        <f t="shared" si="7"/>
        <v>15137316.670000004</v>
      </c>
    </row>
    <row r="408" spans="1:7" x14ac:dyDescent="0.2">
      <c r="A408" s="106"/>
      <c r="B408" s="102" t="s">
        <v>500</v>
      </c>
      <c r="C408" s="103">
        <v>45867</v>
      </c>
      <c r="D408" s="102" t="s">
        <v>961</v>
      </c>
      <c r="E408" s="102" t="s">
        <v>620</v>
      </c>
      <c r="F408" s="92">
        <v>43</v>
      </c>
      <c r="G408" s="92">
        <f t="shared" si="7"/>
        <v>15137359.670000004</v>
      </c>
    </row>
    <row r="409" spans="1:7" x14ac:dyDescent="0.2">
      <c r="A409" s="106"/>
      <c r="B409" s="102" t="s">
        <v>500</v>
      </c>
      <c r="C409" s="103">
        <v>45867</v>
      </c>
      <c r="D409" s="102" t="s">
        <v>962</v>
      </c>
      <c r="E409" s="102" t="s">
        <v>620</v>
      </c>
      <c r="F409" s="92">
        <v>194</v>
      </c>
      <c r="G409" s="92">
        <f t="shared" si="7"/>
        <v>15137553.670000004</v>
      </c>
    </row>
    <row r="410" spans="1:7" x14ac:dyDescent="0.2">
      <c r="A410" s="106"/>
      <c r="B410" s="102" t="s">
        <v>500</v>
      </c>
      <c r="C410" s="103">
        <v>45867</v>
      </c>
      <c r="D410" s="102" t="s">
        <v>963</v>
      </c>
      <c r="E410" s="102" t="s">
        <v>620</v>
      </c>
      <c r="F410" s="92">
        <v>194</v>
      </c>
      <c r="G410" s="92">
        <f t="shared" si="7"/>
        <v>15137747.670000004</v>
      </c>
    </row>
    <row r="411" spans="1:7" x14ac:dyDescent="0.2">
      <c r="A411" s="106"/>
      <c r="B411" s="102" t="s">
        <v>500</v>
      </c>
      <c r="C411" s="103">
        <v>45867</v>
      </c>
      <c r="D411" s="102" t="s">
        <v>964</v>
      </c>
      <c r="E411" s="102" t="s">
        <v>620</v>
      </c>
      <c r="F411" s="92">
        <v>33</v>
      </c>
      <c r="G411" s="92">
        <f t="shared" si="7"/>
        <v>15137780.670000004</v>
      </c>
    </row>
    <row r="412" spans="1:7" x14ac:dyDescent="0.2">
      <c r="A412" s="106"/>
      <c r="B412" s="102" t="s">
        <v>500</v>
      </c>
      <c r="C412" s="103">
        <v>45867</v>
      </c>
      <c r="D412" s="102" t="s">
        <v>965</v>
      </c>
      <c r="E412" s="102" t="s">
        <v>762</v>
      </c>
      <c r="F412" s="92">
        <v>487</v>
      </c>
      <c r="G412" s="92">
        <f t="shared" si="7"/>
        <v>15138267.670000004</v>
      </c>
    </row>
    <row r="413" spans="1:7" x14ac:dyDescent="0.2">
      <c r="A413" s="106"/>
      <c r="B413" s="102" t="s">
        <v>500</v>
      </c>
      <c r="C413" s="103">
        <v>45867</v>
      </c>
      <c r="D413" s="102" t="s">
        <v>966</v>
      </c>
      <c r="E413" s="102" t="s">
        <v>620</v>
      </c>
      <c r="F413" s="92">
        <v>64</v>
      </c>
      <c r="G413" s="92">
        <f t="shared" si="7"/>
        <v>15138331.670000004</v>
      </c>
    </row>
    <row r="414" spans="1:7" x14ac:dyDescent="0.2">
      <c r="A414" s="106"/>
      <c r="B414" s="102" t="s">
        <v>500</v>
      </c>
      <c r="C414" s="103">
        <v>45867</v>
      </c>
      <c r="D414" s="102" t="s">
        <v>967</v>
      </c>
      <c r="E414" s="102" t="s">
        <v>620</v>
      </c>
      <c r="F414" s="92">
        <v>35</v>
      </c>
      <c r="G414" s="92">
        <f t="shared" si="7"/>
        <v>15138366.670000004</v>
      </c>
    </row>
    <row r="415" spans="1:7" x14ac:dyDescent="0.2">
      <c r="A415" s="106"/>
      <c r="B415" s="102" t="s">
        <v>500</v>
      </c>
      <c r="C415" s="103">
        <v>45867</v>
      </c>
      <c r="D415" s="102" t="s">
        <v>968</v>
      </c>
      <c r="E415" s="102" t="s">
        <v>673</v>
      </c>
      <c r="F415" s="92">
        <v>118</v>
      </c>
      <c r="G415" s="92">
        <f t="shared" si="7"/>
        <v>15138484.670000004</v>
      </c>
    </row>
    <row r="416" spans="1:7" x14ac:dyDescent="0.2">
      <c r="A416" s="106"/>
      <c r="B416" s="102" t="s">
        <v>500</v>
      </c>
      <c r="C416" s="103">
        <v>45867</v>
      </c>
      <c r="D416" s="102" t="s">
        <v>969</v>
      </c>
      <c r="E416" s="102" t="s">
        <v>620</v>
      </c>
      <c r="F416" s="92">
        <v>77</v>
      </c>
      <c r="G416" s="92">
        <f t="shared" si="7"/>
        <v>15138561.670000004</v>
      </c>
    </row>
    <row r="417" spans="1:7" x14ac:dyDescent="0.2">
      <c r="A417" s="106"/>
      <c r="B417" s="102" t="s">
        <v>500</v>
      </c>
      <c r="C417" s="103">
        <v>45867</v>
      </c>
      <c r="D417" s="102" t="s">
        <v>970</v>
      </c>
      <c r="E417" s="102" t="s">
        <v>620</v>
      </c>
      <c r="F417" s="92">
        <v>39</v>
      </c>
      <c r="G417" s="92">
        <f t="shared" si="7"/>
        <v>15138600.670000004</v>
      </c>
    </row>
    <row r="418" spans="1:7" x14ac:dyDescent="0.2">
      <c r="A418" s="106"/>
      <c r="B418" s="102" t="s">
        <v>500</v>
      </c>
      <c r="C418" s="103">
        <v>45867</v>
      </c>
      <c r="D418" s="102" t="s">
        <v>971</v>
      </c>
      <c r="E418" s="102" t="s">
        <v>620</v>
      </c>
      <c r="F418" s="92">
        <v>32</v>
      </c>
      <c r="G418" s="92">
        <f t="shared" si="7"/>
        <v>15138632.670000004</v>
      </c>
    </row>
    <row r="419" spans="1:7" x14ac:dyDescent="0.2">
      <c r="A419" s="106"/>
      <c r="B419" s="102" t="s">
        <v>500</v>
      </c>
      <c r="C419" s="103">
        <v>45867</v>
      </c>
      <c r="D419" s="102" t="s">
        <v>972</v>
      </c>
      <c r="E419" s="102" t="s">
        <v>620</v>
      </c>
      <c r="F419" s="92">
        <v>39</v>
      </c>
      <c r="G419" s="92">
        <f t="shared" si="7"/>
        <v>15138671.670000004</v>
      </c>
    </row>
    <row r="420" spans="1:7" x14ac:dyDescent="0.2">
      <c r="A420" s="106"/>
      <c r="B420" s="102" t="s">
        <v>500</v>
      </c>
      <c r="C420" s="103">
        <v>45867</v>
      </c>
      <c r="D420" s="102" t="s">
        <v>973</v>
      </c>
      <c r="E420" s="102" t="s">
        <v>620</v>
      </c>
      <c r="F420" s="92">
        <v>40</v>
      </c>
      <c r="G420" s="92">
        <f t="shared" si="7"/>
        <v>15138711.670000004</v>
      </c>
    </row>
    <row r="421" spans="1:7" x14ac:dyDescent="0.2">
      <c r="A421" s="106"/>
      <c r="B421" s="102" t="s">
        <v>500</v>
      </c>
      <c r="C421" s="103">
        <v>45867</v>
      </c>
      <c r="D421" s="102" t="s">
        <v>974</v>
      </c>
      <c r="E421" s="102" t="s">
        <v>620</v>
      </c>
      <c r="F421" s="92">
        <v>77</v>
      </c>
      <c r="G421" s="92">
        <f t="shared" si="7"/>
        <v>15138788.670000004</v>
      </c>
    </row>
    <row r="422" spans="1:7" x14ac:dyDescent="0.2">
      <c r="A422" s="106"/>
      <c r="B422" s="102" t="s">
        <v>500</v>
      </c>
      <c r="C422" s="103">
        <v>45867</v>
      </c>
      <c r="D422" s="102" t="s">
        <v>975</v>
      </c>
      <c r="E422" s="102" t="s">
        <v>620</v>
      </c>
      <c r="F422" s="92">
        <v>34</v>
      </c>
      <c r="G422" s="92">
        <f t="shared" si="7"/>
        <v>15138822.670000004</v>
      </c>
    </row>
    <row r="423" spans="1:7" x14ac:dyDescent="0.2">
      <c r="A423" s="106"/>
      <c r="B423" s="102" t="s">
        <v>500</v>
      </c>
      <c r="C423" s="103">
        <v>45867</v>
      </c>
      <c r="D423" s="102" t="s">
        <v>976</v>
      </c>
      <c r="E423" s="102" t="s">
        <v>620</v>
      </c>
      <c r="F423" s="92">
        <v>32</v>
      </c>
      <c r="G423" s="92">
        <f t="shared" si="7"/>
        <v>15138854.670000004</v>
      </c>
    </row>
    <row r="424" spans="1:7" x14ac:dyDescent="0.2">
      <c r="A424" s="106"/>
      <c r="B424" s="102" t="s">
        <v>500</v>
      </c>
      <c r="C424" s="103">
        <v>45867</v>
      </c>
      <c r="D424" s="102" t="s">
        <v>977</v>
      </c>
      <c r="E424" s="102" t="s">
        <v>620</v>
      </c>
      <c r="F424" s="92">
        <v>43</v>
      </c>
      <c r="G424" s="92">
        <f t="shared" si="7"/>
        <v>15138897.670000004</v>
      </c>
    </row>
    <row r="425" spans="1:7" x14ac:dyDescent="0.2">
      <c r="A425" s="106"/>
      <c r="B425" s="102" t="s">
        <v>500</v>
      </c>
      <c r="C425" s="103">
        <v>45867</v>
      </c>
      <c r="D425" s="102" t="s">
        <v>978</v>
      </c>
      <c r="E425" s="102" t="s">
        <v>620</v>
      </c>
      <c r="F425" s="92">
        <v>44</v>
      </c>
      <c r="G425" s="92">
        <f t="shared" si="7"/>
        <v>15138941.670000004</v>
      </c>
    </row>
    <row r="426" spans="1:7" x14ac:dyDescent="0.2">
      <c r="A426" s="106"/>
      <c r="B426" s="102" t="s">
        <v>500</v>
      </c>
      <c r="C426" s="103">
        <v>45867</v>
      </c>
      <c r="D426" s="102" t="s">
        <v>979</v>
      </c>
      <c r="E426" s="102" t="s">
        <v>620</v>
      </c>
      <c r="F426" s="92">
        <v>33</v>
      </c>
      <c r="G426" s="92">
        <f t="shared" si="7"/>
        <v>15138974.670000004</v>
      </c>
    </row>
    <row r="427" spans="1:7" x14ac:dyDescent="0.2">
      <c r="A427" s="106"/>
      <c r="B427" s="102" t="s">
        <v>500</v>
      </c>
      <c r="C427" s="103">
        <v>45867</v>
      </c>
      <c r="D427" s="102" t="s">
        <v>980</v>
      </c>
      <c r="E427" s="102" t="s">
        <v>620</v>
      </c>
      <c r="F427" s="92">
        <v>43</v>
      </c>
      <c r="G427" s="92">
        <f t="shared" si="7"/>
        <v>15139017.670000004</v>
      </c>
    </row>
    <row r="428" spans="1:7" x14ac:dyDescent="0.2">
      <c r="A428" s="106"/>
      <c r="B428" s="102" t="s">
        <v>500</v>
      </c>
      <c r="C428" s="103">
        <v>45867</v>
      </c>
      <c r="D428" s="102" t="s">
        <v>981</v>
      </c>
      <c r="E428" s="102" t="s">
        <v>620</v>
      </c>
      <c r="F428" s="92">
        <v>65</v>
      </c>
      <c r="G428" s="92">
        <f t="shared" si="7"/>
        <v>15139082.670000004</v>
      </c>
    </row>
    <row r="429" spans="1:7" x14ac:dyDescent="0.2">
      <c r="A429" s="106"/>
      <c r="B429" s="102" t="s">
        <v>500</v>
      </c>
      <c r="C429" s="103">
        <v>45867</v>
      </c>
      <c r="D429" s="102" t="s">
        <v>982</v>
      </c>
      <c r="E429" s="102" t="s">
        <v>620</v>
      </c>
      <c r="F429" s="92">
        <v>39</v>
      </c>
      <c r="G429" s="92">
        <f t="shared" si="7"/>
        <v>15139121.670000004</v>
      </c>
    </row>
    <row r="430" spans="1:7" x14ac:dyDescent="0.2">
      <c r="A430" s="106"/>
      <c r="B430" s="102" t="s">
        <v>500</v>
      </c>
      <c r="C430" s="103">
        <v>45867</v>
      </c>
      <c r="D430" s="102" t="s">
        <v>983</v>
      </c>
      <c r="E430" s="102" t="s">
        <v>620</v>
      </c>
      <c r="F430" s="92">
        <v>86</v>
      </c>
      <c r="G430" s="92">
        <f t="shared" si="7"/>
        <v>15139207.670000004</v>
      </c>
    </row>
    <row r="431" spans="1:7" x14ac:dyDescent="0.2">
      <c r="A431" s="106"/>
      <c r="B431" s="102" t="s">
        <v>500</v>
      </c>
      <c r="C431" s="103">
        <v>45867</v>
      </c>
      <c r="D431" s="102" t="s">
        <v>984</v>
      </c>
      <c r="E431" s="102" t="s">
        <v>620</v>
      </c>
      <c r="F431" s="92">
        <v>39</v>
      </c>
      <c r="G431" s="92">
        <f t="shared" si="7"/>
        <v>15139246.670000004</v>
      </c>
    </row>
    <row r="432" spans="1:7" x14ac:dyDescent="0.2">
      <c r="A432" s="106"/>
      <c r="B432" s="102" t="s">
        <v>500</v>
      </c>
      <c r="C432" s="103">
        <v>45867</v>
      </c>
      <c r="D432" s="102" t="s">
        <v>985</v>
      </c>
      <c r="E432" s="102" t="s">
        <v>620</v>
      </c>
      <c r="F432" s="92">
        <v>35</v>
      </c>
      <c r="G432" s="92">
        <f t="shared" si="7"/>
        <v>15139281.670000004</v>
      </c>
    </row>
    <row r="433" spans="1:7" x14ac:dyDescent="0.2">
      <c r="A433" s="106"/>
      <c r="B433" s="102" t="s">
        <v>500</v>
      </c>
      <c r="C433" s="103">
        <v>45867</v>
      </c>
      <c r="D433" s="102" t="s">
        <v>986</v>
      </c>
      <c r="E433" s="102" t="s">
        <v>620</v>
      </c>
      <c r="F433" s="92">
        <v>64</v>
      </c>
      <c r="G433" s="92">
        <f t="shared" si="7"/>
        <v>15139345.670000004</v>
      </c>
    </row>
    <row r="434" spans="1:7" x14ac:dyDescent="0.2">
      <c r="A434" s="106"/>
      <c r="B434" s="102" t="s">
        <v>500</v>
      </c>
      <c r="C434" s="103">
        <v>45867</v>
      </c>
      <c r="D434" s="102" t="s">
        <v>987</v>
      </c>
      <c r="E434" s="102" t="s">
        <v>620</v>
      </c>
      <c r="F434" s="92">
        <v>177</v>
      </c>
      <c r="G434" s="92">
        <f t="shared" si="7"/>
        <v>15139522.670000004</v>
      </c>
    </row>
    <row r="435" spans="1:7" x14ac:dyDescent="0.2">
      <c r="A435" s="106"/>
      <c r="B435" s="102" t="s">
        <v>500</v>
      </c>
      <c r="C435" s="103">
        <v>45867</v>
      </c>
      <c r="D435" s="102" t="s">
        <v>988</v>
      </c>
      <c r="E435" s="102" t="s">
        <v>989</v>
      </c>
      <c r="F435" s="92">
        <v>116</v>
      </c>
      <c r="G435" s="92">
        <f t="shared" si="7"/>
        <v>15139638.670000004</v>
      </c>
    </row>
    <row r="436" spans="1:7" x14ac:dyDescent="0.2">
      <c r="A436" s="106"/>
      <c r="B436" s="102" t="s">
        <v>500</v>
      </c>
      <c r="C436" s="103">
        <v>45867</v>
      </c>
      <c r="D436" s="102" t="s">
        <v>990</v>
      </c>
      <c r="E436" s="102" t="s">
        <v>620</v>
      </c>
      <c r="F436" s="92">
        <v>77</v>
      </c>
      <c r="G436" s="92">
        <f t="shared" si="7"/>
        <v>15139715.670000004</v>
      </c>
    </row>
    <row r="437" spans="1:7" x14ac:dyDescent="0.2">
      <c r="A437" s="106"/>
      <c r="B437" s="102" t="s">
        <v>500</v>
      </c>
      <c r="C437" s="103">
        <v>45867</v>
      </c>
      <c r="D437" s="102" t="s">
        <v>991</v>
      </c>
      <c r="E437" s="102" t="s">
        <v>620</v>
      </c>
      <c r="F437" s="92">
        <v>33</v>
      </c>
      <c r="G437" s="92">
        <f t="shared" si="7"/>
        <v>15139748.670000004</v>
      </c>
    </row>
    <row r="438" spans="1:7" x14ac:dyDescent="0.2">
      <c r="A438" s="106"/>
      <c r="B438" s="102" t="s">
        <v>500</v>
      </c>
      <c r="C438" s="103">
        <v>45867</v>
      </c>
      <c r="D438" s="102" t="s">
        <v>992</v>
      </c>
      <c r="E438" s="102" t="s">
        <v>620</v>
      </c>
      <c r="F438" s="92">
        <v>64</v>
      </c>
      <c r="G438" s="92">
        <f t="shared" si="7"/>
        <v>15139812.670000004</v>
      </c>
    </row>
    <row r="439" spans="1:7" x14ac:dyDescent="0.2">
      <c r="A439" s="106"/>
      <c r="B439" s="102" t="s">
        <v>500</v>
      </c>
      <c r="C439" s="103">
        <v>45867</v>
      </c>
      <c r="D439" s="102" t="s">
        <v>993</v>
      </c>
      <c r="E439" s="102" t="s">
        <v>620</v>
      </c>
      <c r="F439" s="92">
        <v>39</v>
      </c>
      <c r="G439" s="92">
        <f t="shared" si="7"/>
        <v>15139851.670000004</v>
      </c>
    </row>
    <row r="440" spans="1:7" x14ac:dyDescent="0.2">
      <c r="A440" s="106"/>
      <c r="B440" s="102" t="s">
        <v>500</v>
      </c>
      <c r="C440" s="103">
        <v>45867</v>
      </c>
      <c r="D440" s="102" t="s">
        <v>994</v>
      </c>
      <c r="E440" s="102" t="s">
        <v>620</v>
      </c>
      <c r="F440" s="92">
        <v>39</v>
      </c>
      <c r="G440" s="92">
        <f t="shared" si="7"/>
        <v>15139890.670000004</v>
      </c>
    </row>
    <row r="441" spans="1:7" x14ac:dyDescent="0.2">
      <c r="A441" s="106"/>
      <c r="B441" s="102" t="s">
        <v>500</v>
      </c>
      <c r="C441" s="103">
        <v>45867</v>
      </c>
      <c r="D441" s="102" t="s">
        <v>995</v>
      </c>
      <c r="E441" s="102" t="s">
        <v>620</v>
      </c>
      <c r="F441" s="92">
        <v>154</v>
      </c>
      <c r="G441" s="92">
        <f t="shared" si="7"/>
        <v>15140044.670000004</v>
      </c>
    </row>
    <row r="442" spans="1:7" x14ac:dyDescent="0.2">
      <c r="A442" s="106"/>
      <c r="B442" s="102" t="s">
        <v>500</v>
      </c>
      <c r="C442" s="103">
        <v>45867</v>
      </c>
      <c r="D442" s="102" t="s">
        <v>996</v>
      </c>
      <c r="E442" s="102" t="s">
        <v>311</v>
      </c>
      <c r="F442" s="92">
        <v>162</v>
      </c>
      <c r="G442" s="92">
        <f t="shared" si="7"/>
        <v>15140206.670000004</v>
      </c>
    </row>
    <row r="443" spans="1:7" x14ac:dyDescent="0.2">
      <c r="A443" s="106"/>
      <c r="B443" s="102" t="s">
        <v>500</v>
      </c>
      <c r="C443" s="103">
        <v>45867</v>
      </c>
      <c r="D443" s="102" t="s">
        <v>997</v>
      </c>
      <c r="E443" s="102" t="s">
        <v>620</v>
      </c>
      <c r="F443" s="92">
        <v>65</v>
      </c>
      <c r="G443" s="92">
        <f t="shared" si="7"/>
        <v>15140271.670000004</v>
      </c>
    </row>
    <row r="444" spans="1:7" x14ac:dyDescent="0.2">
      <c r="A444" s="106"/>
      <c r="B444" s="102" t="s">
        <v>500</v>
      </c>
      <c r="C444" s="103">
        <v>45867</v>
      </c>
      <c r="D444" s="102" t="s">
        <v>998</v>
      </c>
      <c r="E444" s="102" t="s">
        <v>620</v>
      </c>
      <c r="F444" s="92">
        <v>32</v>
      </c>
      <c r="G444" s="92">
        <f t="shared" si="7"/>
        <v>15140303.670000004</v>
      </c>
    </row>
    <row r="445" spans="1:7" x14ac:dyDescent="0.2">
      <c r="A445" s="106"/>
      <c r="B445" s="102" t="s">
        <v>500</v>
      </c>
      <c r="C445" s="103">
        <v>45867</v>
      </c>
      <c r="D445" s="102" t="s">
        <v>999</v>
      </c>
      <c r="E445" s="102" t="s">
        <v>620</v>
      </c>
      <c r="F445" s="92">
        <v>64</v>
      </c>
      <c r="G445" s="92">
        <f t="shared" si="7"/>
        <v>15140367.670000004</v>
      </c>
    </row>
    <row r="446" spans="1:7" x14ac:dyDescent="0.2">
      <c r="A446" s="106"/>
      <c r="B446" s="102" t="s">
        <v>500</v>
      </c>
      <c r="C446" s="103">
        <v>45867</v>
      </c>
      <c r="D446" s="102" t="s">
        <v>1000</v>
      </c>
      <c r="E446" s="102" t="s">
        <v>620</v>
      </c>
      <c r="F446" s="92">
        <v>33</v>
      </c>
      <c r="G446" s="92">
        <f t="shared" si="7"/>
        <v>15140400.670000004</v>
      </c>
    </row>
    <row r="447" spans="1:7" x14ac:dyDescent="0.2">
      <c r="A447" s="106"/>
      <c r="B447" s="102" t="s">
        <v>500</v>
      </c>
      <c r="C447" s="103">
        <v>45867</v>
      </c>
      <c r="D447" s="102" t="s">
        <v>1001</v>
      </c>
      <c r="E447" s="102" t="s">
        <v>620</v>
      </c>
      <c r="F447" s="92">
        <v>104</v>
      </c>
      <c r="G447" s="92">
        <f t="shared" si="7"/>
        <v>15140504.670000004</v>
      </c>
    </row>
    <row r="448" spans="1:7" x14ac:dyDescent="0.2">
      <c r="A448" s="106"/>
      <c r="B448" s="102" t="s">
        <v>500</v>
      </c>
      <c r="C448" s="103">
        <v>45867</v>
      </c>
      <c r="D448" s="102" t="s">
        <v>1002</v>
      </c>
      <c r="E448" s="102" t="s">
        <v>311</v>
      </c>
      <c r="F448" s="92">
        <v>162</v>
      </c>
      <c r="G448" s="92">
        <f t="shared" si="7"/>
        <v>15140666.670000004</v>
      </c>
    </row>
    <row r="449" spans="1:7" x14ac:dyDescent="0.2">
      <c r="A449" s="106"/>
      <c r="B449" s="102" t="s">
        <v>500</v>
      </c>
      <c r="C449" s="103">
        <v>45867</v>
      </c>
      <c r="D449" s="102" t="s">
        <v>1003</v>
      </c>
      <c r="E449" s="102" t="s">
        <v>620</v>
      </c>
      <c r="F449" s="92">
        <v>39</v>
      </c>
      <c r="G449" s="92">
        <f t="shared" si="7"/>
        <v>15140705.670000004</v>
      </c>
    </row>
    <row r="450" spans="1:7" x14ac:dyDescent="0.2">
      <c r="A450" s="106"/>
      <c r="B450" s="102" t="s">
        <v>500</v>
      </c>
      <c r="C450" s="103">
        <v>45867</v>
      </c>
      <c r="D450" s="102" t="s">
        <v>1004</v>
      </c>
      <c r="E450" s="102" t="s">
        <v>620</v>
      </c>
      <c r="F450" s="92">
        <v>68</v>
      </c>
      <c r="G450" s="92">
        <f t="shared" si="7"/>
        <v>15140773.670000004</v>
      </c>
    </row>
    <row r="451" spans="1:7" x14ac:dyDescent="0.2">
      <c r="A451" s="106"/>
      <c r="B451" s="102" t="s">
        <v>500</v>
      </c>
      <c r="C451" s="103">
        <v>45867</v>
      </c>
      <c r="D451" s="102" t="s">
        <v>1005</v>
      </c>
      <c r="E451" s="102" t="s">
        <v>620</v>
      </c>
      <c r="F451" s="92">
        <v>40</v>
      </c>
      <c r="G451" s="92">
        <f t="shared" si="7"/>
        <v>15140813.670000004</v>
      </c>
    </row>
    <row r="452" spans="1:7" x14ac:dyDescent="0.2">
      <c r="A452" s="106"/>
      <c r="B452" s="102" t="s">
        <v>500</v>
      </c>
      <c r="C452" s="103">
        <v>45867</v>
      </c>
      <c r="D452" s="102" t="s">
        <v>1006</v>
      </c>
      <c r="E452" s="102" t="s">
        <v>620</v>
      </c>
      <c r="F452" s="92">
        <v>35</v>
      </c>
      <c r="G452" s="92">
        <f t="shared" si="7"/>
        <v>15140848.670000004</v>
      </c>
    </row>
    <row r="453" spans="1:7" x14ac:dyDescent="0.2">
      <c r="A453" s="106"/>
      <c r="B453" s="102" t="s">
        <v>500</v>
      </c>
      <c r="C453" s="103">
        <v>45867</v>
      </c>
      <c r="D453" s="102" t="s">
        <v>1007</v>
      </c>
      <c r="E453" s="102" t="s">
        <v>620</v>
      </c>
      <c r="F453" s="92">
        <v>32</v>
      </c>
      <c r="G453" s="92">
        <f t="shared" si="7"/>
        <v>15140880.670000004</v>
      </c>
    </row>
    <row r="454" spans="1:7" x14ac:dyDescent="0.2">
      <c r="A454" s="106"/>
      <c r="B454" s="102" t="s">
        <v>500</v>
      </c>
      <c r="C454" s="103">
        <v>45867</v>
      </c>
      <c r="D454" s="102" t="s">
        <v>1008</v>
      </c>
      <c r="E454" s="102" t="s">
        <v>620</v>
      </c>
      <c r="F454" s="92">
        <v>44</v>
      </c>
      <c r="G454" s="92">
        <f t="shared" si="7"/>
        <v>15140924.670000004</v>
      </c>
    </row>
    <row r="455" spans="1:7" x14ac:dyDescent="0.2">
      <c r="A455" s="106"/>
      <c r="B455" s="102" t="s">
        <v>500</v>
      </c>
      <c r="C455" s="103">
        <v>45867</v>
      </c>
      <c r="D455" s="102" t="s">
        <v>1009</v>
      </c>
      <c r="E455" s="102" t="s">
        <v>620</v>
      </c>
      <c r="F455" s="92">
        <v>34</v>
      </c>
      <c r="G455" s="92">
        <f t="shared" si="7"/>
        <v>15140958.670000004</v>
      </c>
    </row>
    <row r="456" spans="1:7" x14ac:dyDescent="0.2">
      <c r="A456" s="106"/>
      <c r="B456" s="102" t="s">
        <v>500</v>
      </c>
      <c r="C456" s="103">
        <v>45867</v>
      </c>
      <c r="D456" s="102" t="s">
        <v>1010</v>
      </c>
      <c r="E456" s="102" t="s">
        <v>620</v>
      </c>
      <c r="F456" s="92">
        <v>43</v>
      </c>
      <c r="G456" s="92">
        <f t="shared" si="7"/>
        <v>15141001.670000004</v>
      </c>
    </row>
    <row r="457" spans="1:7" x14ac:dyDescent="0.2">
      <c r="A457" s="106"/>
      <c r="B457" s="102" t="s">
        <v>500</v>
      </c>
      <c r="C457" s="103">
        <v>45867</v>
      </c>
      <c r="D457" s="102" t="s">
        <v>1011</v>
      </c>
      <c r="E457" s="102" t="s">
        <v>620</v>
      </c>
      <c r="F457" s="92">
        <v>34</v>
      </c>
      <c r="G457" s="92">
        <f t="shared" si="7"/>
        <v>15141035.670000004</v>
      </c>
    </row>
    <row r="458" spans="1:7" x14ac:dyDescent="0.2">
      <c r="A458" s="106"/>
      <c r="B458" s="102" t="s">
        <v>500</v>
      </c>
      <c r="C458" s="103">
        <v>45867</v>
      </c>
      <c r="D458" s="102" t="s">
        <v>1012</v>
      </c>
      <c r="E458" s="102" t="s">
        <v>311</v>
      </c>
      <c r="F458" s="92">
        <v>243</v>
      </c>
      <c r="G458" s="92">
        <f t="shared" si="7"/>
        <v>15141278.670000004</v>
      </c>
    </row>
    <row r="459" spans="1:7" x14ac:dyDescent="0.2">
      <c r="A459" s="106"/>
      <c r="B459" s="102" t="s">
        <v>500</v>
      </c>
      <c r="C459" s="103">
        <v>45867</v>
      </c>
      <c r="D459" s="102" t="s">
        <v>1013</v>
      </c>
      <c r="E459" s="102" t="s">
        <v>311</v>
      </c>
      <c r="F459" s="92">
        <v>81</v>
      </c>
      <c r="G459" s="92">
        <f t="shared" si="7"/>
        <v>15141359.670000004</v>
      </c>
    </row>
    <row r="460" spans="1:7" x14ac:dyDescent="0.2">
      <c r="A460" s="106"/>
      <c r="B460" s="102" t="s">
        <v>500</v>
      </c>
      <c r="C460" s="103">
        <v>45867</v>
      </c>
      <c r="D460" s="102" t="s">
        <v>1014</v>
      </c>
      <c r="E460" s="102" t="s">
        <v>602</v>
      </c>
      <c r="F460" s="92">
        <v>650</v>
      </c>
      <c r="G460" s="92">
        <f t="shared" si="7"/>
        <v>15142009.670000004</v>
      </c>
    </row>
    <row r="461" spans="1:7" x14ac:dyDescent="0.2">
      <c r="A461" s="106"/>
      <c r="B461" s="102" t="s">
        <v>500</v>
      </c>
      <c r="C461" s="103">
        <v>45867</v>
      </c>
      <c r="D461" s="102" t="s">
        <v>1015</v>
      </c>
      <c r="E461" s="102" t="s">
        <v>620</v>
      </c>
      <c r="F461" s="92">
        <v>34</v>
      </c>
      <c r="G461" s="92">
        <f t="shared" ref="G461:G524" si="8">G460+F461</f>
        <v>15142043.670000004</v>
      </c>
    </row>
    <row r="462" spans="1:7" x14ac:dyDescent="0.2">
      <c r="A462" s="106"/>
      <c r="B462" s="102" t="s">
        <v>500</v>
      </c>
      <c r="C462" s="103">
        <v>45867</v>
      </c>
      <c r="D462" s="102" t="s">
        <v>1016</v>
      </c>
      <c r="E462" s="102" t="s">
        <v>620</v>
      </c>
      <c r="F462" s="92">
        <v>34</v>
      </c>
      <c r="G462" s="92">
        <f t="shared" si="8"/>
        <v>15142077.670000004</v>
      </c>
    </row>
    <row r="463" spans="1:7" x14ac:dyDescent="0.2">
      <c r="A463" s="106"/>
      <c r="B463" s="102" t="s">
        <v>500</v>
      </c>
      <c r="C463" s="103">
        <v>45867</v>
      </c>
      <c r="D463" s="102" t="s">
        <v>1017</v>
      </c>
      <c r="E463" s="102" t="s">
        <v>620</v>
      </c>
      <c r="F463" s="92">
        <v>34</v>
      </c>
      <c r="G463" s="92">
        <f t="shared" si="8"/>
        <v>15142111.670000004</v>
      </c>
    </row>
    <row r="464" spans="1:7" x14ac:dyDescent="0.2">
      <c r="A464" s="106"/>
      <c r="B464" s="102" t="s">
        <v>500</v>
      </c>
      <c r="C464" s="103">
        <v>45867</v>
      </c>
      <c r="D464" s="102" t="s">
        <v>1018</v>
      </c>
      <c r="E464" s="102" t="s">
        <v>620</v>
      </c>
      <c r="F464" s="92">
        <v>39</v>
      </c>
      <c r="G464" s="92">
        <f t="shared" si="8"/>
        <v>15142150.670000004</v>
      </c>
    </row>
    <row r="465" spans="1:7" x14ac:dyDescent="0.2">
      <c r="A465" s="106"/>
      <c r="B465" s="102" t="s">
        <v>500</v>
      </c>
      <c r="C465" s="103">
        <v>45867</v>
      </c>
      <c r="D465" s="102" t="s">
        <v>1019</v>
      </c>
      <c r="E465" s="102" t="s">
        <v>620</v>
      </c>
      <c r="F465" s="92">
        <v>32</v>
      </c>
      <c r="G465" s="92">
        <f t="shared" si="8"/>
        <v>15142182.670000004</v>
      </c>
    </row>
    <row r="466" spans="1:7" x14ac:dyDescent="0.2">
      <c r="A466" s="106"/>
      <c r="B466" s="102" t="s">
        <v>500</v>
      </c>
      <c r="C466" s="103">
        <v>45867</v>
      </c>
      <c r="D466" s="102" t="s">
        <v>1020</v>
      </c>
      <c r="E466" s="102" t="s">
        <v>620</v>
      </c>
      <c r="F466" s="92">
        <v>43</v>
      </c>
      <c r="G466" s="92">
        <f t="shared" si="8"/>
        <v>15142225.670000004</v>
      </c>
    </row>
    <row r="467" spans="1:7" x14ac:dyDescent="0.2">
      <c r="A467" s="106"/>
      <c r="B467" s="102" t="s">
        <v>500</v>
      </c>
      <c r="C467" s="103">
        <v>45867</v>
      </c>
      <c r="D467" s="102" t="s">
        <v>1021</v>
      </c>
      <c r="E467" s="102" t="s">
        <v>620</v>
      </c>
      <c r="F467" s="92">
        <v>33</v>
      </c>
      <c r="G467" s="92">
        <f t="shared" si="8"/>
        <v>15142258.670000004</v>
      </c>
    </row>
    <row r="468" spans="1:7" x14ac:dyDescent="0.2">
      <c r="A468" s="106"/>
      <c r="B468" s="102" t="s">
        <v>500</v>
      </c>
      <c r="C468" s="103">
        <v>45867</v>
      </c>
      <c r="D468" s="102" t="s">
        <v>1022</v>
      </c>
      <c r="E468" s="102" t="s">
        <v>620</v>
      </c>
      <c r="F468" s="92">
        <v>68</v>
      </c>
      <c r="G468" s="92">
        <f t="shared" si="8"/>
        <v>15142326.670000004</v>
      </c>
    </row>
    <row r="469" spans="1:7" x14ac:dyDescent="0.2">
      <c r="A469" s="106"/>
      <c r="B469" s="102" t="s">
        <v>500</v>
      </c>
      <c r="C469" s="103">
        <v>45867</v>
      </c>
      <c r="D469" s="102" t="s">
        <v>1023</v>
      </c>
      <c r="E469" s="102" t="s">
        <v>736</v>
      </c>
      <c r="F469" s="92">
        <v>2710</v>
      </c>
      <c r="G469" s="92">
        <f t="shared" si="8"/>
        <v>15145036.670000004</v>
      </c>
    </row>
    <row r="470" spans="1:7" x14ac:dyDescent="0.2">
      <c r="A470" s="106"/>
      <c r="B470" s="102" t="s">
        <v>500</v>
      </c>
      <c r="C470" s="103">
        <v>45867</v>
      </c>
      <c r="D470" s="102" t="s">
        <v>1024</v>
      </c>
      <c r="E470" s="102" t="s">
        <v>620</v>
      </c>
      <c r="F470" s="92">
        <v>43</v>
      </c>
      <c r="G470" s="92">
        <f t="shared" si="8"/>
        <v>15145079.670000004</v>
      </c>
    </row>
    <row r="471" spans="1:7" x14ac:dyDescent="0.2">
      <c r="A471" s="106"/>
      <c r="B471" s="102" t="s">
        <v>500</v>
      </c>
      <c r="C471" s="103">
        <v>45867</v>
      </c>
      <c r="D471" s="102" t="s">
        <v>1025</v>
      </c>
      <c r="E471" s="102" t="s">
        <v>620</v>
      </c>
      <c r="F471" s="92">
        <v>34</v>
      </c>
      <c r="G471" s="92">
        <f t="shared" si="8"/>
        <v>15145113.670000004</v>
      </c>
    </row>
    <row r="472" spans="1:7" x14ac:dyDescent="0.2">
      <c r="A472" s="106"/>
      <c r="B472" s="102" t="s">
        <v>500</v>
      </c>
      <c r="C472" s="103">
        <v>45867</v>
      </c>
      <c r="D472" s="102" t="s">
        <v>1026</v>
      </c>
      <c r="E472" s="102" t="s">
        <v>762</v>
      </c>
      <c r="F472" s="92">
        <v>1500</v>
      </c>
      <c r="G472" s="92">
        <f t="shared" si="8"/>
        <v>15146613.670000004</v>
      </c>
    </row>
    <row r="473" spans="1:7" x14ac:dyDescent="0.2">
      <c r="A473" s="106"/>
      <c r="B473" s="102" t="s">
        <v>500</v>
      </c>
      <c r="C473" s="103">
        <v>45867</v>
      </c>
      <c r="D473" s="102" t="s">
        <v>1027</v>
      </c>
      <c r="E473" s="102" t="s">
        <v>620</v>
      </c>
      <c r="F473" s="92">
        <v>39</v>
      </c>
      <c r="G473" s="92">
        <f t="shared" si="8"/>
        <v>15146652.670000004</v>
      </c>
    </row>
    <row r="474" spans="1:7" x14ac:dyDescent="0.2">
      <c r="A474" s="106"/>
      <c r="B474" s="102" t="s">
        <v>500</v>
      </c>
      <c r="C474" s="103">
        <v>45867</v>
      </c>
      <c r="D474" s="102" t="s">
        <v>1028</v>
      </c>
      <c r="E474" s="102" t="s">
        <v>736</v>
      </c>
      <c r="F474" s="92">
        <v>970</v>
      </c>
      <c r="G474" s="92">
        <f t="shared" si="8"/>
        <v>15147622.670000004</v>
      </c>
    </row>
    <row r="475" spans="1:7" x14ac:dyDescent="0.2">
      <c r="A475" s="106"/>
      <c r="B475" s="102" t="s">
        <v>500</v>
      </c>
      <c r="C475" s="103">
        <v>45867</v>
      </c>
      <c r="D475" s="102" t="s">
        <v>1029</v>
      </c>
      <c r="E475" s="102" t="s">
        <v>620</v>
      </c>
      <c r="F475" s="92">
        <v>64</v>
      </c>
      <c r="G475" s="92">
        <f t="shared" si="8"/>
        <v>15147686.670000004</v>
      </c>
    </row>
    <row r="476" spans="1:7" x14ac:dyDescent="0.2">
      <c r="A476" s="106"/>
      <c r="B476" s="102" t="s">
        <v>500</v>
      </c>
      <c r="C476" s="103">
        <v>45867</v>
      </c>
      <c r="D476" s="102" t="s">
        <v>1030</v>
      </c>
      <c r="E476" s="102" t="s">
        <v>620</v>
      </c>
      <c r="F476" s="92">
        <v>110</v>
      </c>
      <c r="G476" s="92">
        <f t="shared" si="8"/>
        <v>15147796.670000004</v>
      </c>
    </row>
    <row r="477" spans="1:7" x14ac:dyDescent="0.2">
      <c r="A477" s="106"/>
      <c r="B477" s="102" t="s">
        <v>500</v>
      </c>
      <c r="C477" s="103">
        <v>45867</v>
      </c>
      <c r="D477" s="102" t="s">
        <v>1031</v>
      </c>
      <c r="E477" s="102" t="s">
        <v>620</v>
      </c>
      <c r="F477" s="92">
        <v>35</v>
      </c>
      <c r="G477" s="92">
        <f t="shared" si="8"/>
        <v>15147831.670000004</v>
      </c>
    </row>
    <row r="478" spans="1:7" x14ac:dyDescent="0.2">
      <c r="A478" s="106"/>
      <c r="B478" s="102" t="s">
        <v>500</v>
      </c>
      <c r="C478" s="103">
        <v>45867</v>
      </c>
      <c r="D478" s="102" t="s">
        <v>1032</v>
      </c>
      <c r="E478" s="102" t="s">
        <v>620</v>
      </c>
      <c r="F478" s="92">
        <v>34</v>
      </c>
      <c r="G478" s="92">
        <f t="shared" si="8"/>
        <v>15147865.670000004</v>
      </c>
    </row>
    <row r="479" spans="1:7" x14ac:dyDescent="0.2">
      <c r="A479" s="106"/>
      <c r="B479" s="102" t="s">
        <v>500</v>
      </c>
      <c r="C479" s="103">
        <v>45867</v>
      </c>
      <c r="D479" s="102" t="s">
        <v>1033</v>
      </c>
      <c r="E479" s="102" t="s">
        <v>451</v>
      </c>
      <c r="F479" s="92">
        <v>770</v>
      </c>
      <c r="G479" s="92">
        <f t="shared" si="8"/>
        <v>15148635.670000004</v>
      </c>
    </row>
    <row r="480" spans="1:7" x14ac:dyDescent="0.2">
      <c r="A480" s="106"/>
      <c r="B480" s="102" t="s">
        <v>500</v>
      </c>
      <c r="C480" s="103">
        <v>45867</v>
      </c>
      <c r="D480" s="102" t="s">
        <v>1034</v>
      </c>
      <c r="E480" s="102" t="s">
        <v>620</v>
      </c>
      <c r="F480" s="92">
        <v>43</v>
      </c>
      <c r="G480" s="92">
        <f t="shared" si="8"/>
        <v>15148678.670000004</v>
      </c>
    </row>
    <row r="481" spans="1:7" x14ac:dyDescent="0.2">
      <c r="A481" s="106"/>
      <c r="B481" s="102" t="s">
        <v>500</v>
      </c>
      <c r="C481" s="103">
        <v>45867</v>
      </c>
      <c r="D481" s="102" t="s">
        <v>1035</v>
      </c>
      <c r="E481" s="102" t="s">
        <v>311</v>
      </c>
      <c r="F481" s="92">
        <v>81</v>
      </c>
      <c r="G481" s="92">
        <f t="shared" si="8"/>
        <v>15148759.670000004</v>
      </c>
    </row>
    <row r="482" spans="1:7" x14ac:dyDescent="0.2">
      <c r="A482" s="106"/>
      <c r="B482" s="102" t="s">
        <v>500</v>
      </c>
      <c r="C482" s="103">
        <v>45867</v>
      </c>
      <c r="D482" s="102" t="s">
        <v>1036</v>
      </c>
      <c r="E482" s="102" t="s">
        <v>620</v>
      </c>
      <c r="F482" s="92">
        <v>32</v>
      </c>
      <c r="G482" s="92">
        <f t="shared" si="8"/>
        <v>15148791.670000004</v>
      </c>
    </row>
    <row r="483" spans="1:7" x14ac:dyDescent="0.2">
      <c r="A483" s="106"/>
      <c r="B483" s="102" t="s">
        <v>500</v>
      </c>
      <c r="C483" s="103">
        <v>45867</v>
      </c>
      <c r="D483" s="102" t="s">
        <v>1037</v>
      </c>
      <c r="E483" s="102" t="s">
        <v>620</v>
      </c>
      <c r="F483" s="92">
        <v>43</v>
      </c>
      <c r="G483" s="92">
        <f t="shared" si="8"/>
        <v>15148834.670000004</v>
      </c>
    </row>
    <row r="484" spans="1:7" x14ac:dyDescent="0.2">
      <c r="A484" s="106"/>
      <c r="B484" s="102" t="s">
        <v>500</v>
      </c>
      <c r="C484" s="103">
        <v>45867</v>
      </c>
      <c r="D484" s="102" t="s">
        <v>1038</v>
      </c>
      <c r="E484" s="102" t="s">
        <v>620</v>
      </c>
      <c r="F484" s="92">
        <v>43</v>
      </c>
      <c r="G484" s="92">
        <f t="shared" si="8"/>
        <v>15148877.670000004</v>
      </c>
    </row>
    <row r="485" spans="1:7" x14ac:dyDescent="0.2">
      <c r="A485" s="106"/>
      <c r="B485" s="102" t="s">
        <v>500</v>
      </c>
      <c r="C485" s="103">
        <v>45867</v>
      </c>
      <c r="D485" s="102" t="s">
        <v>1039</v>
      </c>
      <c r="E485" s="102" t="s">
        <v>620</v>
      </c>
      <c r="F485" s="92">
        <v>34</v>
      </c>
      <c r="G485" s="92">
        <f t="shared" si="8"/>
        <v>15148911.670000004</v>
      </c>
    </row>
    <row r="486" spans="1:7" x14ac:dyDescent="0.2">
      <c r="A486" s="106"/>
      <c r="B486" s="102" t="s">
        <v>500</v>
      </c>
      <c r="C486" s="103">
        <v>45867</v>
      </c>
      <c r="D486" s="102" t="s">
        <v>1040</v>
      </c>
      <c r="E486" s="102" t="s">
        <v>620</v>
      </c>
      <c r="F486" s="92">
        <v>33</v>
      </c>
      <c r="G486" s="92">
        <f t="shared" si="8"/>
        <v>15148944.670000004</v>
      </c>
    </row>
    <row r="487" spans="1:7" x14ac:dyDescent="0.2">
      <c r="A487" s="106"/>
      <c r="B487" s="102" t="s">
        <v>500</v>
      </c>
      <c r="C487" s="103">
        <v>45867</v>
      </c>
      <c r="D487" s="102" t="s">
        <v>1041</v>
      </c>
      <c r="E487" s="102" t="s">
        <v>620</v>
      </c>
      <c r="F487" s="92">
        <v>64</v>
      </c>
      <c r="G487" s="92">
        <f t="shared" si="8"/>
        <v>15149008.670000004</v>
      </c>
    </row>
    <row r="488" spans="1:7" x14ac:dyDescent="0.2">
      <c r="A488" s="106"/>
      <c r="B488" s="102" t="s">
        <v>500</v>
      </c>
      <c r="C488" s="103">
        <v>45867</v>
      </c>
      <c r="D488" s="102" t="s">
        <v>1042</v>
      </c>
      <c r="E488" s="102" t="s">
        <v>620</v>
      </c>
      <c r="F488" s="92">
        <v>34</v>
      </c>
      <c r="G488" s="92">
        <f t="shared" si="8"/>
        <v>15149042.670000004</v>
      </c>
    </row>
    <row r="489" spans="1:7" x14ac:dyDescent="0.2">
      <c r="A489" s="106"/>
      <c r="B489" s="102" t="s">
        <v>500</v>
      </c>
      <c r="C489" s="103">
        <v>45867</v>
      </c>
      <c r="D489" s="102" t="s">
        <v>1043</v>
      </c>
      <c r="E489" s="102" t="s">
        <v>620</v>
      </c>
      <c r="F489" s="92">
        <v>65</v>
      </c>
      <c r="G489" s="92">
        <f t="shared" si="8"/>
        <v>15149107.670000004</v>
      </c>
    </row>
    <row r="490" spans="1:7" x14ac:dyDescent="0.2">
      <c r="A490" s="106"/>
      <c r="B490" s="102" t="s">
        <v>500</v>
      </c>
      <c r="C490" s="103">
        <v>45867</v>
      </c>
      <c r="D490" s="102" t="s">
        <v>1044</v>
      </c>
      <c r="E490" s="102" t="s">
        <v>620</v>
      </c>
      <c r="F490" s="92">
        <v>34</v>
      </c>
      <c r="G490" s="92">
        <f t="shared" si="8"/>
        <v>15149141.670000004</v>
      </c>
    </row>
    <row r="491" spans="1:7" x14ac:dyDescent="0.2">
      <c r="A491" s="106"/>
      <c r="B491" s="102" t="s">
        <v>500</v>
      </c>
      <c r="C491" s="103">
        <v>45867</v>
      </c>
      <c r="D491" s="102" t="s">
        <v>1045</v>
      </c>
      <c r="E491" s="102" t="s">
        <v>620</v>
      </c>
      <c r="F491" s="92">
        <v>32</v>
      </c>
      <c r="G491" s="92">
        <f t="shared" si="8"/>
        <v>15149173.670000004</v>
      </c>
    </row>
    <row r="492" spans="1:7" x14ac:dyDescent="0.2">
      <c r="A492" s="106"/>
      <c r="B492" s="102" t="s">
        <v>500</v>
      </c>
      <c r="C492" s="103">
        <v>45867</v>
      </c>
      <c r="D492" s="102" t="s">
        <v>1046</v>
      </c>
      <c r="E492" s="102" t="s">
        <v>620</v>
      </c>
      <c r="F492" s="92">
        <v>43</v>
      </c>
      <c r="G492" s="92">
        <f t="shared" si="8"/>
        <v>15149216.670000004</v>
      </c>
    </row>
    <row r="493" spans="1:7" x14ac:dyDescent="0.2">
      <c r="A493" s="106"/>
      <c r="B493" s="102" t="s">
        <v>500</v>
      </c>
      <c r="C493" s="103">
        <v>45867</v>
      </c>
      <c r="D493" s="102" t="s">
        <v>1047</v>
      </c>
      <c r="E493" s="102" t="s">
        <v>620</v>
      </c>
      <c r="F493" s="92">
        <v>34</v>
      </c>
      <c r="G493" s="92">
        <f t="shared" si="8"/>
        <v>15149250.670000004</v>
      </c>
    </row>
    <row r="494" spans="1:7" x14ac:dyDescent="0.2">
      <c r="A494" s="106"/>
      <c r="B494" s="102" t="s">
        <v>500</v>
      </c>
      <c r="C494" s="103">
        <v>45867</v>
      </c>
      <c r="D494" s="102" t="s">
        <v>1048</v>
      </c>
      <c r="E494" s="102" t="s">
        <v>620</v>
      </c>
      <c r="F494" s="92">
        <v>34</v>
      </c>
      <c r="G494" s="92">
        <f t="shared" si="8"/>
        <v>15149284.670000004</v>
      </c>
    </row>
    <row r="495" spans="1:7" x14ac:dyDescent="0.2">
      <c r="A495" s="106"/>
      <c r="B495" s="102" t="s">
        <v>500</v>
      </c>
      <c r="C495" s="103">
        <v>45867</v>
      </c>
      <c r="D495" s="102" t="s">
        <v>1049</v>
      </c>
      <c r="E495" s="102" t="s">
        <v>620</v>
      </c>
      <c r="F495" s="92">
        <v>34</v>
      </c>
      <c r="G495" s="92">
        <f t="shared" si="8"/>
        <v>15149318.670000004</v>
      </c>
    </row>
    <row r="496" spans="1:7" x14ac:dyDescent="0.2">
      <c r="A496" s="106"/>
      <c r="B496" s="102" t="s">
        <v>500</v>
      </c>
      <c r="C496" s="103">
        <v>45867</v>
      </c>
      <c r="D496" s="102" t="s">
        <v>1050</v>
      </c>
      <c r="E496" s="102" t="s">
        <v>311</v>
      </c>
      <c r="F496" s="92">
        <v>81</v>
      </c>
      <c r="G496" s="92">
        <f t="shared" si="8"/>
        <v>15149399.670000004</v>
      </c>
    </row>
    <row r="497" spans="1:7" x14ac:dyDescent="0.2">
      <c r="A497" s="106"/>
      <c r="B497" s="102" t="s">
        <v>500</v>
      </c>
      <c r="C497" s="103">
        <v>45867</v>
      </c>
      <c r="D497" s="102" t="s">
        <v>1051</v>
      </c>
      <c r="E497" s="102" t="s">
        <v>620</v>
      </c>
      <c r="F497" s="92">
        <v>34</v>
      </c>
      <c r="G497" s="92">
        <f t="shared" si="8"/>
        <v>15149433.670000004</v>
      </c>
    </row>
    <row r="498" spans="1:7" x14ac:dyDescent="0.2">
      <c r="A498" s="106"/>
      <c r="B498" s="102" t="s">
        <v>500</v>
      </c>
      <c r="C498" s="103">
        <v>45867</v>
      </c>
      <c r="D498" s="102" t="s">
        <v>1052</v>
      </c>
      <c r="E498" s="102" t="s">
        <v>620</v>
      </c>
      <c r="F498" s="92">
        <v>69</v>
      </c>
      <c r="G498" s="92">
        <f t="shared" si="8"/>
        <v>15149502.670000004</v>
      </c>
    </row>
    <row r="499" spans="1:7" x14ac:dyDescent="0.2">
      <c r="A499" s="106"/>
      <c r="B499" s="102" t="s">
        <v>500</v>
      </c>
      <c r="C499" s="103">
        <v>45867</v>
      </c>
      <c r="D499" s="102" t="s">
        <v>1053</v>
      </c>
      <c r="E499" s="102" t="s">
        <v>620</v>
      </c>
      <c r="F499" s="92">
        <v>65</v>
      </c>
      <c r="G499" s="92">
        <f t="shared" si="8"/>
        <v>15149567.670000004</v>
      </c>
    </row>
    <row r="500" spans="1:7" x14ac:dyDescent="0.2">
      <c r="A500" s="106"/>
      <c r="B500" s="102" t="s">
        <v>500</v>
      </c>
      <c r="C500" s="103">
        <v>45867</v>
      </c>
      <c r="D500" s="102" t="s">
        <v>1054</v>
      </c>
      <c r="E500" s="102" t="s">
        <v>620</v>
      </c>
      <c r="F500" s="92">
        <v>34</v>
      </c>
      <c r="G500" s="92">
        <f t="shared" si="8"/>
        <v>15149601.670000004</v>
      </c>
    </row>
    <row r="501" spans="1:7" x14ac:dyDescent="0.2">
      <c r="A501" s="106"/>
      <c r="B501" s="102" t="s">
        <v>500</v>
      </c>
      <c r="C501" s="103">
        <v>45867</v>
      </c>
      <c r="D501" s="102" t="s">
        <v>1055</v>
      </c>
      <c r="E501" s="102" t="s">
        <v>620</v>
      </c>
      <c r="F501" s="92">
        <v>43</v>
      </c>
      <c r="G501" s="92">
        <f t="shared" si="8"/>
        <v>15149644.670000004</v>
      </c>
    </row>
    <row r="502" spans="1:7" x14ac:dyDescent="0.2">
      <c r="A502" s="106"/>
      <c r="B502" s="102" t="s">
        <v>500</v>
      </c>
      <c r="C502" s="103">
        <v>45867</v>
      </c>
      <c r="D502" s="102" t="s">
        <v>1056</v>
      </c>
      <c r="E502" s="102" t="s">
        <v>845</v>
      </c>
      <c r="F502" s="92">
        <v>324</v>
      </c>
      <c r="G502" s="92">
        <f t="shared" si="8"/>
        <v>15149968.670000004</v>
      </c>
    </row>
    <row r="503" spans="1:7" x14ac:dyDescent="0.2">
      <c r="A503" s="106"/>
      <c r="B503" s="102" t="s">
        <v>500</v>
      </c>
      <c r="C503" s="103">
        <v>45867</v>
      </c>
      <c r="D503" s="102" t="s">
        <v>1057</v>
      </c>
      <c r="E503" s="102" t="s">
        <v>620</v>
      </c>
      <c r="F503" s="92">
        <v>34</v>
      </c>
      <c r="G503" s="92">
        <f t="shared" si="8"/>
        <v>15150002.670000004</v>
      </c>
    </row>
    <row r="504" spans="1:7" x14ac:dyDescent="0.2">
      <c r="A504" s="106"/>
      <c r="B504" s="102" t="s">
        <v>500</v>
      </c>
      <c r="C504" s="103">
        <v>45867</v>
      </c>
      <c r="D504" s="102" t="s">
        <v>1058</v>
      </c>
      <c r="E504" s="102" t="s">
        <v>617</v>
      </c>
      <c r="F504" s="92">
        <v>5165</v>
      </c>
      <c r="G504" s="92">
        <f t="shared" si="8"/>
        <v>15155167.670000004</v>
      </c>
    </row>
    <row r="505" spans="1:7" x14ac:dyDescent="0.2">
      <c r="A505" s="106"/>
      <c r="B505" s="102" t="s">
        <v>500</v>
      </c>
      <c r="C505" s="103">
        <v>45867</v>
      </c>
      <c r="D505" s="102" t="s">
        <v>1059</v>
      </c>
      <c r="E505" s="102" t="s">
        <v>620</v>
      </c>
      <c r="F505" s="92">
        <v>34</v>
      </c>
      <c r="G505" s="92">
        <f t="shared" si="8"/>
        <v>15155201.670000004</v>
      </c>
    </row>
    <row r="506" spans="1:7" x14ac:dyDescent="0.2">
      <c r="A506" s="106"/>
      <c r="B506" s="102" t="s">
        <v>500</v>
      </c>
      <c r="C506" s="103">
        <v>45867</v>
      </c>
      <c r="D506" s="102" t="s">
        <v>1060</v>
      </c>
      <c r="E506" s="102" t="s">
        <v>620</v>
      </c>
      <c r="F506" s="92">
        <v>34</v>
      </c>
      <c r="G506" s="92">
        <f t="shared" si="8"/>
        <v>15155235.670000004</v>
      </c>
    </row>
    <row r="507" spans="1:7" x14ac:dyDescent="0.2">
      <c r="A507" s="106"/>
      <c r="B507" s="102" t="s">
        <v>500</v>
      </c>
      <c r="C507" s="103">
        <v>45867</v>
      </c>
      <c r="D507" s="102" t="s">
        <v>1061</v>
      </c>
      <c r="E507" s="102" t="s">
        <v>451</v>
      </c>
      <c r="F507" s="92">
        <v>650</v>
      </c>
      <c r="G507" s="92">
        <f t="shared" si="8"/>
        <v>15155885.670000004</v>
      </c>
    </row>
    <row r="508" spans="1:7" x14ac:dyDescent="0.2">
      <c r="A508" s="106"/>
      <c r="B508" s="102" t="s">
        <v>500</v>
      </c>
      <c r="C508" s="103">
        <v>45867</v>
      </c>
      <c r="D508" s="102" t="s">
        <v>1062</v>
      </c>
      <c r="E508" s="102" t="s">
        <v>620</v>
      </c>
      <c r="F508" s="92">
        <v>80</v>
      </c>
      <c r="G508" s="92">
        <f t="shared" si="8"/>
        <v>15155965.670000004</v>
      </c>
    </row>
    <row r="509" spans="1:7" x14ac:dyDescent="0.2">
      <c r="A509" s="106"/>
      <c r="B509" s="102" t="s">
        <v>500</v>
      </c>
      <c r="C509" s="103">
        <v>45867</v>
      </c>
      <c r="D509" s="102" t="s">
        <v>1063</v>
      </c>
      <c r="E509" s="102" t="s">
        <v>845</v>
      </c>
      <c r="F509" s="92">
        <v>323</v>
      </c>
      <c r="G509" s="92">
        <f t="shared" si="8"/>
        <v>15156288.670000004</v>
      </c>
    </row>
    <row r="510" spans="1:7" x14ac:dyDescent="0.2">
      <c r="A510" s="106"/>
      <c r="B510" s="102" t="s">
        <v>500</v>
      </c>
      <c r="C510" s="103">
        <v>45867</v>
      </c>
      <c r="D510" s="102" t="s">
        <v>1064</v>
      </c>
      <c r="E510" s="102" t="s">
        <v>845</v>
      </c>
      <c r="F510" s="92">
        <v>323</v>
      </c>
      <c r="G510" s="92">
        <f t="shared" si="8"/>
        <v>15156611.670000004</v>
      </c>
    </row>
    <row r="511" spans="1:7" x14ac:dyDescent="0.2">
      <c r="A511" s="106"/>
      <c r="B511" s="102" t="s">
        <v>500</v>
      </c>
      <c r="C511" s="103">
        <v>45868</v>
      </c>
      <c r="D511" s="102" t="s">
        <v>1065</v>
      </c>
      <c r="E511" s="102" t="s">
        <v>691</v>
      </c>
      <c r="F511" s="92">
        <v>-814.76</v>
      </c>
      <c r="G511" s="92">
        <f t="shared" si="8"/>
        <v>15155796.910000004</v>
      </c>
    </row>
    <row r="512" spans="1:7" x14ac:dyDescent="0.2">
      <c r="A512" s="106"/>
      <c r="B512" s="102" t="s">
        <v>500</v>
      </c>
      <c r="C512" s="103">
        <v>45868</v>
      </c>
      <c r="D512" s="102" t="s">
        <v>1066</v>
      </c>
      <c r="E512" s="102" t="s">
        <v>691</v>
      </c>
      <c r="F512" s="92">
        <v>-6756.13</v>
      </c>
      <c r="G512" s="92">
        <f t="shared" si="8"/>
        <v>15149040.780000003</v>
      </c>
    </row>
    <row r="513" spans="1:7" x14ac:dyDescent="0.2">
      <c r="A513" s="106"/>
      <c r="B513" s="102" t="s">
        <v>500</v>
      </c>
      <c r="C513" s="103">
        <v>45868</v>
      </c>
      <c r="D513" s="102" t="s">
        <v>1067</v>
      </c>
      <c r="E513" s="102" t="s">
        <v>691</v>
      </c>
      <c r="F513" s="92">
        <v>-11579.06</v>
      </c>
      <c r="G513" s="92">
        <f t="shared" si="8"/>
        <v>15137461.720000003</v>
      </c>
    </row>
    <row r="514" spans="1:7" x14ac:dyDescent="0.2">
      <c r="A514" s="106"/>
      <c r="B514" s="102" t="s">
        <v>500</v>
      </c>
      <c r="C514" s="103">
        <v>45868</v>
      </c>
      <c r="D514" s="102" t="s">
        <v>1068</v>
      </c>
      <c r="E514" s="102" t="s">
        <v>691</v>
      </c>
      <c r="F514" s="92">
        <v>-25989.86</v>
      </c>
      <c r="G514" s="92">
        <f t="shared" si="8"/>
        <v>15111471.860000003</v>
      </c>
    </row>
    <row r="515" spans="1:7" x14ac:dyDescent="0.2">
      <c r="A515" s="106"/>
      <c r="B515" s="102" t="s">
        <v>500</v>
      </c>
      <c r="C515" s="103">
        <v>45868</v>
      </c>
      <c r="D515" s="102" t="s">
        <v>1069</v>
      </c>
      <c r="E515" s="102" t="s">
        <v>691</v>
      </c>
      <c r="F515" s="92">
        <v>-2354.56</v>
      </c>
      <c r="G515" s="92">
        <f t="shared" si="8"/>
        <v>15109117.300000003</v>
      </c>
    </row>
    <row r="516" spans="1:7" x14ac:dyDescent="0.2">
      <c r="A516" s="106"/>
      <c r="B516" s="102" t="s">
        <v>500</v>
      </c>
      <c r="C516" s="103">
        <v>45868</v>
      </c>
      <c r="D516" s="102" t="s">
        <v>1070</v>
      </c>
      <c r="E516" s="102" t="s">
        <v>691</v>
      </c>
      <c r="F516" s="92">
        <v>-970.22</v>
      </c>
      <c r="G516" s="92">
        <f t="shared" si="8"/>
        <v>15108147.080000002</v>
      </c>
    </row>
    <row r="517" spans="1:7" x14ac:dyDescent="0.2">
      <c r="A517" s="106"/>
      <c r="B517" s="102" t="s">
        <v>500</v>
      </c>
      <c r="C517" s="103">
        <v>45868</v>
      </c>
      <c r="D517" s="102" t="s">
        <v>1071</v>
      </c>
      <c r="E517" s="102" t="s">
        <v>691</v>
      </c>
      <c r="F517" s="92">
        <v>-2749.82</v>
      </c>
      <c r="G517" s="92">
        <f t="shared" si="8"/>
        <v>15105397.260000002</v>
      </c>
    </row>
    <row r="518" spans="1:7" x14ac:dyDescent="0.2">
      <c r="A518" s="106"/>
      <c r="B518" s="102" t="s">
        <v>500</v>
      </c>
      <c r="C518" s="103">
        <v>45868</v>
      </c>
      <c r="D518" s="102" t="s">
        <v>1072</v>
      </c>
      <c r="E518" s="102" t="s">
        <v>691</v>
      </c>
      <c r="F518" s="92">
        <v>-2202</v>
      </c>
      <c r="G518" s="92">
        <f t="shared" si="8"/>
        <v>15103195.260000002</v>
      </c>
    </row>
    <row r="519" spans="1:7" x14ac:dyDescent="0.2">
      <c r="A519" s="106"/>
      <c r="B519" s="102" t="s">
        <v>500</v>
      </c>
      <c r="C519" s="103">
        <v>45868</v>
      </c>
      <c r="D519" s="102" t="s">
        <v>1073</v>
      </c>
      <c r="E519" s="102" t="s">
        <v>640</v>
      </c>
      <c r="F519" s="92">
        <v>-25145.31</v>
      </c>
      <c r="G519" s="92">
        <f t="shared" si="8"/>
        <v>15078049.950000001</v>
      </c>
    </row>
    <row r="520" spans="1:7" x14ac:dyDescent="0.2">
      <c r="A520" s="106"/>
      <c r="B520" s="102" t="s">
        <v>500</v>
      </c>
      <c r="C520" s="103">
        <v>45868</v>
      </c>
      <c r="D520" s="102" t="s">
        <v>1074</v>
      </c>
      <c r="E520" s="102" t="s">
        <v>311</v>
      </c>
      <c r="F520" s="92">
        <v>2860</v>
      </c>
      <c r="G520" s="92">
        <f t="shared" si="8"/>
        <v>15080909.950000001</v>
      </c>
    </row>
    <row r="521" spans="1:7" x14ac:dyDescent="0.2">
      <c r="A521" s="106"/>
      <c r="B521" s="102" t="s">
        <v>500</v>
      </c>
      <c r="C521" s="103">
        <v>45868</v>
      </c>
      <c r="D521" s="102" t="s">
        <v>1075</v>
      </c>
      <c r="E521" s="102" t="s">
        <v>775</v>
      </c>
      <c r="F521" s="92">
        <v>1435</v>
      </c>
      <c r="G521" s="92">
        <f t="shared" si="8"/>
        <v>15082344.950000001</v>
      </c>
    </row>
    <row r="522" spans="1:7" x14ac:dyDescent="0.2">
      <c r="A522" s="106"/>
      <c r="B522" s="102" t="s">
        <v>500</v>
      </c>
      <c r="C522" s="103">
        <v>45868</v>
      </c>
      <c r="D522" s="102" t="s">
        <v>1076</v>
      </c>
      <c r="E522" s="102" t="s">
        <v>620</v>
      </c>
      <c r="F522" s="92">
        <v>2057.79</v>
      </c>
      <c r="G522" s="92">
        <f t="shared" si="8"/>
        <v>15084402.74</v>
      </c>
    </row>
    <row r="523" spans="1:7" x14ac:dyDescent="0.2">
      <c r="A523" s="106"/>
      <c r="B523" s="102" t="s">
        <v>500</v>
      </c>
      <c r="C523" s="103">
        <v>45868</v>
      </c>
      <c r="D523" s="102" t="s">
        <v>1077</v>
      </c>
      <c r="E523" s="102" t="s">
        <v>620</v>
      </c>
      <c r="F523" s="92">
        <v>351.53</v>
      </c>
      <c r="G523" s="92">
        <f t="shared" si="8"/>
        <v>15084754.27</v>
      </c>
    </row>
    <row r="524" spans="1:7" x14ac:dyDescent="0.2">
      <c r="A524" s="106"/>
      <c r="B524" s="102" t="s">
        <v>500</v>
      </c>
      <c r="C524" s="103">
        <v>45868</v>
      </c>
      <c r="D524" s="102" t="s">
        <v>1078</v>
      </c>
      <c r="E524" s="102" t="s">
        <v>620</v>
      </c>
      <c r="F524" s="92">
        <v>10396.18</v>
      </c>
      <c r="G524" s="92">
        <f t="shared" si="8"/>
        <v>15095150.449999999</v>
      </c>
    </row>
    <row r="525" spans="1:7" x14ac:dyDescent="0.2">
      <c r="A525" s="106"/>
      <c r="B525" s="102" t="s">
        <v>500</v>
      </c>
      <c r="C525" s="103">
        <v>45868</v>
      </c>
      <c r="D525" s="102" t="s">
        <v>1079</v>
      </c>
      <c r="E525" s="102" t="s">
        <v>620</v>
      </c>
      <c r="F525" s="92">
        <v>417.74</v>
      </c>
      <c r="G525" s="92">
        <f t="shared" ref="G525:G578" si="9">G524+F525</f>
        <v>15095568.189999999</v>
      </c>
    </row>
    <row r="526" spans="1:7" x14ac:dyDescent="0.2">
      <c r="A526" s="106"/>
      <c r="B526" s="102" t="s">
        <v>500</v>
      </c>
      <c r="C526" s="103">
        <v>45868</v>
      </c>
      <c r="D526" s="102" t="s">
        <v>1080</v>
      </c>
      <c r="E526" s="102" t="s">
        <v>602</v>
      </c>
      <c r="F526" s="92">
        <v>1328.75</v>
      </c>
      <c r="G526" s="92">
        <f t="shared" si="9"/>
        <v>15096896.939999999</v>
      </c>
    </row>
    <row r="527" spans="1:7" x14ac:dyDescent="0.2">
      <c r="A527" s="106"/>
      <c r="B527" s="102" t="s">
        <v>500</v>
      </c>
      <c r="C527" s="103">
        <v>45868</v>
      </c>
      <c r="D527" s="102" t="s">
        <v>1081</v>
      </c>
      <c r="E527" s="102" t="s">
        <v>620</v>
      </c>
      <c r="F527" s="92">
        <v>114.51</v>
      </c>
      <c r="G527" s="92">
        <f t="shared" si="9"/>
        <v>15097011.449999999</v>
      </c>
    </row>
    <row r="528" spans="1:7" x14ac:dyDescent="0.2">
      <c r="A528" s="106"/>
      <c r="B528" s="102" t="s">
        <v>500</v>
      </c>
      <c r="C528" s="103">
        <v>45868</v>
      </c>
      <c r="D528" s="102" t="s">
        <v>1082</v>
      </c>
      <c r="E528" s="102" t="s">
        <v>620</v>
      </c>
      <c r="F528" s="92">
        <v>585</v>
      </c>
      <c r="G528" s="92">
        <f t="shared" si="9"/>
        <v>15097596.449999999</v>
      </c>
    </row>
    <row r="529" spans="1:7" x14ac:dyDescent="0.2">
      <c r="A529" s="106"/>
      <c r="B529" s="102" t="s">
        <v>500</v>
      </c>
      <c r="C529" s="103">
        <v>45868</v>
      </c>
      <c r="D529" s="102" t="s">
        <v>1083</v>
      </c>
      <c r="E529" s="102" t="s">
        <v>620</v>
      </c>
      <c r="F529" s="92">
        <v>356.42</v>
      </c>
      <c r="G529" s="92">
        <f t="shared" si="9"/>
        <v>15097952.869999999</v>
      </c>
    </row>
    <row r="530" spans="1:7" x14ac:dyDescent="0.2">
      <c r="A530" s="106"/>
      <c r="B530" s="102" t="s">
        <v>500</v>
      </c>
      <c r="C530" s="103">
        <v>45868</v>
      </c>
      <c r="D530" s="102" t="s">
        <v>1084</v>
      </c>
      <c r="E530" s="102" t="s">
        <v>620</v>
      </c>
      <c r="F530" s="92">
        <v>853.46</v>
      </c>
      <c r="G530" s="92">
        <f t="shared" si="9"/>
        <v>15098806.33</v>
      </c>
    </row>
    <row r="531" spans="1:7" x14ac:dyDescent="0.2">
      <c r="A531" s="106"/>
      <c r="B531" s="102" t="s">
        <v>500</v>
      </c>
      <c r="C531" s="103">
        <v>45868</v>
      </c>
      <c r="D531" s="102" t="s">
        <v>1085</v>
      </c>
      <c r="E531" s="102" t="s">
        <v>620</v>
      </c>
      <c r="F531" s="92">
        <v>276.7</v>
      </c>
      <c r="G531" s="92">
        <f t="shared" si="9"/>
        <v>15099083.029999999</v>
      </c>
    </row>
    <row r="532" spans="1:7" x14ac:dyDescent="0.2">
      <c r="A532" s="106"/>
      <c r="B532" s="102" t="s">
        <v>500</v>
      </c>
      <c r="C532" s="103">
        <v>45868</v>
      </c>
      <c r="D532" s="102" t="s">
        <v>1086</v>
      </c>
      <c r="E532" s="102" t="s">
        <v>620</v>
      </c>
      <c r="F532" s="92">
        <v>454.82</v>
      </c>
      <c r="G532" s="92">
        <f t="shared" si="9"/>
        <v>15099537.85</v>
      </c>
    </row>
    <row r="533" spans="1:7" x14ac:dyDescent="0.2">
      <c r="A533" s="106"/>
      <c r="B533" s="102" t="s">
        <v>500</v>
      </c>
      <c r="C533" s="103">
        <v>45868</v>
      </c>
      <c r="D533" s="102" t="s">
        <v>1087</v>
      </c>
      <c r="E533" s="102" t="s">
        <v>602</v>
      </c>
      <c r="F533" s="92">
        <v>1328.75</v>
      </c>
      <c r="G533" s="92">
        <f t="shared" si="9"/>
        <v>15100866.6</v>
      </c>
    </row>
    <row r="534" spans="1:7" x14ac:dyDescent="0.2">
      <c r="A534" s="106"/>
      <c r="B534" s="102" t="s">
        <v>500</v>
      </c>
      <c r="C534" s="103">
        <v>45868</v>
      </c>
      <c r="D534" s="102" t="s">
        <v>1088</v>
      </c>
      <c r="E534" s="102" t="s">
        <v>602</v>
      </c>
      <c r="F534" s="92">
        <v>1328.8</v>
      </c>
      <c r="G534" s="92">
        <f t="shared" si="9"/>
        <v>15102195.4</v>
      </c>
    </row>
    <row r="535" spans="1:7" x14ac:dyDescent="0.2">
      <c r="A535" s="106"/>
      <c r="B535" s="102" t="s">
        <v>500</v>
      </c>
      <c r="C535" s="103">
        <v>45868</v>
      </c>
      <c r="D535" s="102" t="s">
        <v>1089</v>
      </c>
      <c r="E535" s="102" t="s">
        <v>1090</v>
      </c>
      <c r="F535" s="92">
        <v>-1323.43</v>
      </c>
      <c r="G535" s="92">
        <f t="shared" si="9"/>
        <v>15100871.970000001</v>
      </c>
    </row>
    <row r="536" spans="1:7" x14ac:dyDescent="0.2">
      <c r="A536" s="106"/>
      <c r="B536" s="102" t="s">
        <v>500</v>
      </c>
      <c r="C536" s="103">
        <v>45868</v>
      </c>
      <c r="D536" s="102" t="s">
        <v>1091</v>
      </c>
      <c r="E536" s="102" t="s">
        <v>1090</v>
      </c>
      <c r="F536" s="92">
        <v>-1059.45</v>
      </c>
      <c r="G536" s="92">
        <f t="shared" si="9"/>
        <v>15099812.520000001</v>
      </c>
    </row>
    <row r="537" spans="1:7" x14ac:dyDescent="0.2">
      <c r="A537" s="106"/>
      <c r="B537" s="102" t="s">
        <v>309</v>
      </c>
      <c r="C537" s="103">
        <v>45869</v>
      </c>
      <c r="D537" s="102" t="s">
        <v>1092</v>
      </c>
      <c r="E537" s="102" t="s">
        <v>772</v>
      </c>
      <c r="F537" s="92">
        <v>745.36</v>
      </c>
      <c r="G537" s="92">
        <f t="shared" si="9"/>
        <v>15100557.880000001</v>
      </c>
    </row>
    <row r="538" spans="1:7" x14ac:dyDescent="0.2">
      <c r="A538" s="106"/>
      <c r="B538" s="102" t="s">
        <v>500</v>
      </c>
      <c r="C538" s="103">
        <v>45869</v>
      </c>
      <c r="D538" s="102" t="s">
        <v>1093</v>
      </c>
      <c r="E538" s="102" t="s">
        <v>1094</v>
      </c>
      <c r="F538" s="92">
        <v>-5960.15</v>
      </c>
      <c r="G538" s="92">
        <f t="shared" si="9"/>
        <v>15094597.73</v>
      </c>
    </row>
    <row r="539" spans="1:7" x14ac:dyDescent="0.2">
      <c r="A539" s="106"/>
      <c r="B539" s="102" t="s">
        <v>500</v>
      </c>
      <c r="C539" s="103">
        <v>45869</v>
      </c>
      <c r="D539" s="102" t="s">
        <v>1095</v>
      </c>
      <c r="E539" s="102" t="s">
        <v>592</v>
      </c>
      <c r="F539" s="92">
        <v>-59350.85</v>
      </c>
      <c r="G539" s="92">
        <f t="shared" si="9"/>
        <v>15035246.880000001</v>
      </c>
    </row>
    <row r="540" spans="1:7" x14ac:dyDescent="0.2">
      <c r="A540" s="106"/>
      <c r="B540" s="102" t="s">
        <v>500</v>
      </c>
      <c r="C540" s="103">
        <v>45869</v>
      </c>
      <c r="D540" s="102" t="s">
        <v>1096</v>
      </c>
      <c r="E540" s="102" t="s">
        <v>592</v>
      </c>
      <c r="F540" s="92">
        <v>-92044.08</v>
      </c>
      <c r="G540" s="92">
        <f t="shared" si="9"/>
        <v>14943202.800000001</v>
      </c>
    </row>
    <row r="541" spans="1:7" x14ac:dyDescent="0.2">
      <c r="A541" s="106"/>
      <c r="B541" s="102" t="s">
        <v>500</v>
      </c>
      <c r="C541" s="103">
        <v>45869</v>
      </c>
      <c r="D541" s="102" t="s">
        <v>1097</v>
      </c>
      <c r="E541" s="102" t="s">
        <v>691</v>
      </c>
      <c r="F541" s="92">
        <v>-717.83</v>
      </c>
      <c r="G541" s="92">
        <f t="shared" si="9"/>
        <v>14942484.970000001</v>
      </c>
    </row>
    <row r="542" spans="1:7" x14ac:dyDescent="0.2">
      <c r="A542" s="106"/>
      <c r="B542" s="102" t="s">
        <v>500</v>
      </c>
      <c r="C542" s="103">
        <v>45869</v>
      </c>
      <c r="D542" s="102" t="s">
        <v>1098</v>
      </c>
      <c r="E542" s="102" t="s">
        <v>594</v>
      </c>
      <c r="F542" s="92">
        <v>-2167.08</v>
      </c>
      <c r="G542" s="92">
        <f t="shared" si="9"/>
        <v>14940317.890000001</v>
      </c>
    </row>
    <row r="543" spans="1:7" x14ac:dyDescent="0.2">
      <c r="A543" s="106"/>
      <c r="B543" s="102" t="s">
        <v>500</v>
      </c>
      <c r="C543" s="103">
        <v>45869</v>
      </c>
      <c r="D543" s="102" t="s">
        <v>1099</v>
      </c>
      <c r="E543" s="102" t="s">
        <v>1100</v>
      </c>
      <c r="F543" s="92">
        <v>-540.48</v>
      </c>
      <c r="G543" s="92">
        <f t="shared" si="9"/>
        <v>14939777.41</v>
      </c>
    </row>
    <row r="544" spans="1:7" x14ac:dyDescent="0.2">
      <c r="A544" s="106"/>
      <c r="B544" s="102" t="s">
        <v>500</v>
      </c>
      <c r="C544" s="103">
        <v>45869</v>
      </c>
      <c r="D544" s="102" t="s">
        <v>1101</v>
      </c>
      <c r="E544" s="102" t="s">
        <v>1100</v>
      </c>
      <c r="F544" s="92">
        <v>-7869.69</v>
      </c>
      <c r="G544" s="92">
        <f t="shared" si="9"/>
        <v>14931907.720000001</v>
      </c>
    </row>
    <row r="545" spans="1:7" x14ac:dyDescent="0.2">
      <c r="A545" s="106"/>
      <c r="B545" s="102" t="s">
        <v>500</v>
      </c>
      <c r="C545" s="103">
        <v>45869</v>
      </c>
      <c r="D545" s="102" t="s">
        <v>1102</v>
      </c>
      <c r="E545" s="102" t="s">
        <v>1103</v>
      </c>
      <c r="F545" s="92">
        <v>-20085.5</v>
      </c>
      <c r="G545" s="92">
        <f t="shared" si="9"/>
        <v>14911822.220000001</v>
      </c>
    </row>
    <row r="546" spans="1:7" x14ac:dyDescent="0.2">
      <c r="A546" s="106"/>
      <c r="B546" s="102" t="s">
        <v>500</v>
      </c>
      <c r="C546" s="103">
        <v>45869</v>
      </c>
      <c r="D546" s="102" t="s">
        <v>1104</v>
      </c>
      <c r="E546" s="102" t="s">
        <v>592</v>
      </c>
      <c r="F546" s="92">
        <v>-40121.46</v>
      </c>
      <c r="G546" s="92">
        <f t="shared" si="9"/>
        <v>14871700.76</v>
      </c>
    </row>
    <row r="547" spans="1:7" x14ac:dyDescent="0.2">
      <c r="A547" s="106"/>
      <c r="B547" s="102" t="s">
        <v>500</v>
      </c>
      <c r="C547" s="103">
        <v>45869</v>
      </c>
      <c r="D547" s="102" t="s">
        <v>1105</v>
      </c>
      <c r="E547" s="102" t="s">
        <v>1100</v>
      </c>
      <c r="F547" s="92">
        <v>-577.45000000000005</v>
      </c>
      <c r="G547" s="92">
        <f t="shared" si="9"/>
        <v>14871123.310000001</v>
      </c>
    </row>
    <row r="548" spans="1:7" x14ac:dyDescent="0.2">
      <c r="A548" s="106"/>
      <c r="B548" s="102" t="s">
        <v>500</v>
      </c>
      <c r="C548" s="103">
        <v>45869</v>
      </c>
      <c r="D548" s="102" t="s">
        <v>1106</v>
      </c>
      <c r="E548" s="102" t="s">
        <v>1107</v>
      </c>
      <c r="F548" s="92">
        <v>-27.26</v>
      </c>
      <c r="G548" s="92">
        <f t="shared" si="9"/>
        <v>14871096.050000001</v>
      </c>
    </row>
    <row r="549" spans="1:7" x14ac:dyDescent="0.2">
      <c r="A549" s="106"/>
      <c r="B549" s="102" t="s">
        <v>500</v>
      </c>
      <c r="C549" s="103">
        <v>45869</v>
      </c>
      <c r="D549" s="102" t="s">
        <v>1108</v>
      </c>
      <c r="E549" s="102" t="s">
        <v>670</v>
      </c>
      <c r="F549" s="92">
        <v>-45609.45</v>
      </c>
      <c r="G549" s="92">
        <f t="shared" si="9"/>
        <v>14825486.600000001</v>
      </c>
    </row>
    <row r="550" spans="1:7" x14ac:dyDescent="0.2">
      <c r="A550" s="106"/>
      <c r="B550" s="102" t="s">
        <v>500</v>
      </c>
      <c r="C550" s="103">
        <v>45869</v>
      </c>
      <c r="D550" s="102" t="s">
        <v>1109</v>
      </c>
      <c r="E550" s="102" t="s">
        <v>594</v>
      </c>
      <c r="F550" s="92">
        <v>-2882.82</v>
      </c>
      <c r="G550" s="92">
        <f t="shared" si="9"/>
        <v>14822603.780000001</v>
      </c>
    </row>
    <row r="551" spans="1:7" x14ac:dyDescent="0.2">
      <c r="A551" s="106"/>
      <c r="B551" s="102" t="s">
        <v>500</v>
      </c>
      <c r="C551" s="103">
        <v>45869</v>
      </c>
      <c r="D551" s="102" t="s">
        <v>1110</v>
      </c>
      <c r="E551" s="102" t="s">
        <v>1111</v>
      </c>
      <c r="F551" s="92">
        <v>-928.46</v>
      </c>
      <c r="G551" s="92">
        <f t="shared" si="9"/>
        <v>14821675.32</v>
      </c>
    </row>
    <row r="552" spans="1:7" x14ac:dyDescent="0.2">
      <c r="A552" s="106"/>
      <c r="B552" s="102" t="s">
        <v>500</v>
      </c>
      <c r="C552" s="103">
        <v>45869</v>
      </c>
      <c r="D552" s="102" t="s">
        <v>1112</v>
      </c>
      <c r="E552" s="102" t="s">
        <v>1111</v>
      </c>
      <c r="F552" s="92">
        <v>-987290.94</v>
      </c>
      <c r="G552" s="92">
        <f t="shared" si="9"/>
        <v>13834384.380000001</v>
      </c>
    </row>
    <row r="553" spans="1:7" x14ac:dyDescent="0.2">
      <c r="A553" s="106"/>
      <c r="B553" s="102" t="s">
        <v>500</v>
      </c>
      <c r="C553" s="103">
        <v>45869</v>
      </c>
      <c r="D553" s="102" t="s">
        <v>1113</v>
      </c>
      <c r="E553" s="102" t="s">
        <v>1111</v>
      </c>
      <c r="F553" s="92">
        <v>-151319.26999999999</v>
      </c>
      <c r="G553" s="92">
        <f t="shared" si="9"/>
        <v>13683065.110000001</v>
      </c>
    </row>
    <row r="554" spans="1:7" x14ac:dyDescent="0.2">
      <c r="A554" s="106"/>
      <c r="B554" s="102" t="s">
        <v>500</v>
      </c>
      <c r="C554" s="103">
        <v>45869</v>
      </c>
      <c r="D554" s="102" t="s">
        <v>1114</v>
      </c>
      <c r="E554" s="102" t="s">
        <v>1111</v>
      </c>
      <c r="F554" s="92">
        <v>-27734.05</v>
      </c>
      <c r="G554" s="92">
        <f t="shared" si="9"/>
        <v>13655331.060000001</v>
      </c>
    </row>
    <row r="555" spans="1:7" x14ac:dyDescent="0.2">
      <c r="A555" s="106"/>
      <c r="B555" s="102" t="s">
        <v>500</v>
      </c>
      <c r="C555" s="103">
        <v>45869</v>
      </c>
      <c r="D555" s="102" t="s">
        <v>1115</v>
      </c>
      <c r="E555" s="102" t="s">
        <v>1111</v>
      </c>
      <c r="F555" s="92">
        <v>-4386.24</v>
      </c>
      <c r="G555" s="92">
        <f t="shared" si="9"/>
        <v>13650944.82</v>
      </c>
    </row>
    <row r="556" spans="1:7" x14ac:dyDescent="0.2">
      <c r="A556" s="106"/>
      <c r="B556" s="102" t="s">
        <v>500</v>
      </c>
      <c r="C556" s="103">
        <v>45869</v>
      </c>
      <c r="D556" s="102" t="s">
        <v>1116</v>
      </c>
      <c r="E556" s="102" t="s">
        <v>1111</v>
      </c>
      <c r="F556" s="92">
        <v>-226.01</v>
      </c>
      <c r="G556" s="92">
        <f t="shared" si="9"/>
        <v>13650718.810000001</v>
      </c>
    </row>
    <row r="557" spans="1:7" x14ac:dyDescent="0.2">
      <c r="A557" s="106"/>
      <c r="B557" s="102" t="s">
        <v>500</v>
      </c>
      <c r="C557" s="103">
        <v>45869</v>
      </c>
      <c r="D557" s="102" t="s">
        <v>1117</v>
      </c>
      <c r="E557" s="102" t="s">
        <v>1111</v>
      </c>
      <c r="F557" s="92">
        <v>-31869.05</v>
      </c>
      <c r="G557" s="92">
        <f t="shared" si="9"/>
        <v>13618849.76</v>
      </c>
    </row>
    <row r="558" spans="1:7" x14ac:dyDescent="0.2">
      <c r="A558" s="106"/>
      <c r="B558" s="102" t="s">
        <v>500</v>
      </c>
      <c r="C558" s="103">
        <v>45869</v>
      </c>
      <c r="D558" s="102" t="s">
        <v>1118</v>
      </c>
      <c r="E558" s="102" t="s">
        <v>642</v>
      </c>
      <c r="F558" s="92">
        <v>-15788.49</v>
      </c>
      <c r="G558" s="92">
        <f t="shared" si="9"/>
        <v>13603061.27</v>
      </c>
    </row>
    <row r="559" spans="1:7" x14ac:dyDescent="0.2">
      <c r="A559" s="106"/>
      <c r="B559" s="102" t="s">
        <v>500</v>
      </c>
      <c r="C559" s="103">
        <v>45869</v>
      </c>
      <c r="D559" s="102" t="s">
        <v>1119</v>
      </c>
      <c r="E559" s="102" t="s">
        <v>642</v>
      </c>
      <c r="F559" s="92">
        <v>-15594.23</v>
      </c>
      <c r="G559" s="92">
        <f t="shared" si="9"/>
        <v>13587467.039999999</v>
      </c>
    </row>
    <row r="560" spans="1:7" x14ac:dyDescent="0.2">
      <c r="A560" s="106"/>
      <c r="B560" s="102" t="s">
        <v>500</v>
      </c>
      <c r="C560" s="103">
        <v>45869</v>
      </c>
      <c r="D560" s="102" t="s">
        <v>1120</v>
      </c>
      <c r="E560" s="102" t="s">
        <v>642</v>
      </c>
      <c r="F560" s="92">
        <v>-9049</v>
      </c>
      <c r="G560" s="92">
        <f t="shared" si="9"/>
        <v>13578418.039999999</v>
      </c>
    </row>
    <row r="561" spans="1:7" x14ac:dyDescent="0.2">
      <c r="A561" s="106"/>
      <c r="B561" s="102" t="s">
        <v>500</v>
      </c>
      <c r="C561" s="103">
        <v>45869</v>
      </c>
      <c r="D561" s="102" t="s">
        <v>1121</v>
      </c>
      <c r="E561" s="102" t="s">
        <v>1122</v>
      </c>
      <c r="F561" s="92">
        <v>-2434</v>
      </c>
      <c r="G561" s="92">
        <f t="shared" si="9"/>
        <v>13575984.039999999</v>
      </c>
    </row>
    <row r="562" spans="1:7" x14ac:dyDescent="0.2">
      <c r="A562" s="106"/>
      <c r="B562" s="102" t="s">
        <v>500</v>
      </c>
      <c r="C562" s="103">
        <v>45869</v>
      </c>
      <c r="D562" s="102" t="s">
        <v>1123</v>
      </c>
      <c r="E562" s="102" t="s">
        <v>1124</v>
      </c>
      <c r="F562" s="92">
        <v>-2617.33</v>
      </c>
      <c r="G562" s="92">
        <f t="shared" si="9"/>
        <v>13573366.709999999</v>
      </c>
    </row>
    <row r="563" spans="1:7" x14ac:dyDescent="0.2">
      <c r="A563" s="106"/>
      <c r="B563" s="102" t="s">
        <v>500</v>
      </c>
      <c r="C563" s="103">
        <v>45869</v>
      </c>
      <c r="D563" s="102" t="s">
        <v>1125</v>
      </c>
      <c r="E563" s="102" t="s">
        <v>775</v>
      </c>
      <c r="F563" s="92">
        <v>64.89</v>
      </c>
      <c r="G563" s="92">
        <f t="shared" si="9"/>
        <v>13573431.6</v>
      </c>
    </row>
    <row r="564" spans="1:7" x14ac:dyDescent="0.2">
      <c r="A564" s="106"/>
      <c r="B564" s="102" t="s">
        <v>500</v>
      </c>
      <c r="C564" s="103">
        <v>45869</v>
      </c>
      <c r="D564" s="102" t="s">
        <v>1126</v>
      </c>
      <c r="E564" s="102" t="s">
        <v>762</v>
      </c>
      <c r="F564" s="92">
        <v>8600</v>
      </c>
      <c r="G564" s="92">
        <f t="shared" si="9"/>
        <v>13582031.6</v>
      </c>
    </row>
    <row r="565" spans="1:7" x14ac:dyDescent="0.2">
      <c r="A565" s="106"/>
      <c r="B565" s="102" t="s">
        <v>500</v>
      </c>
      <c r="C565" s="103">
        <v>45869</v>
      </c>
      <c r="D565" s="102" t="s">
        <v>1127</v>
      </c>
      <c r="E565" s="102" t="s">
        <v>620</v>
      </c>
      <c r="F565" s="92">
        <v>2016.69</v>
      </c>
      <c r="G565" s="92">
        <f t="shared" si="9"/>
        <v>13584048.289999999</v>
      </c>
    </row>
    <row r="566" spans="1:7" x14ac:dyDescent="0.2">
      <c r="A566" s="106"/>
      <c r="B566" s="102" t="s">
        <v>500</v>
      </c>
      <c r="C566" s="103">
        <v>45869</v>
      </c>
      <c r="D566" s="102" t="s">
        <v>1128</v>
      </c>
      <c r="E566" s="102" t="s">
        <v>620</v>
      </c>
      <c r="F566" s="92">
        <v>6032.49</v>
      </c>
      <c r="G566" s="92">
        <f t="shared" si="9"/>
        <v>13590080.779999999</v>
      </c>
    </row>
    <row r="567" spans="1:7" x14ac:dyDescent="0.2">
      <c r="A567" s="106"/>
      <c r="B567" s="102" t="s">
        <v>500</v>
      </c>
      <c r="C567" s="103">
        <v>45869</v>
      </c>
      <c r="D567" s="102" t="s">
        <v>1129</v>
      </c>
      <c r="E567" s="102" t="s">
        <v>620</v>
      </c>
      <c r="F567" s="92">
        <v>2922.2</v>
      </c>
      <c r="G567" s="92">
        <f t="shared" si="9"/>
        <v>13593002.979999999</v>
      </c>
    </row>
    <row r="568" spans="1:7" x14ac:dyDescent="0.2">
      <c r="A568" s="106"/>
      <c r="B568" s="102" t="s">
        <v>500</v>
      </c>
      <c r="C568" s="103">
        <v>45869</v>
      </c>
      <c r="D568" s="102" t="s">
        <v>1130</v>
      </c>
      <c r="E568" s="102" t="s">
        <v>620</v>
      </c>
      <c r="F568" s="92">
        <v>5311.68</v>
      </c>
      <c r="G568" s="92">
        <f t="shared" si="9"/>
        <v>13598314.659999998</v>
      </c>
    </row>
    <row r="569" spans="1:7" x14ac:dyDescent="0.2">
      <c r="A569" s="106"/>
      <c r="B569" s="102" t="s">
        <v>500</v>
      </c>
      <c r="C569" s="103">
        <v>45869</v>
      </c>
      <c r="D569" s="102" t="s">
        <v>1131</v>
      </c>
      <c r="E569" s="102" t="s">
        <v>1132</v>
      </c>
      <c r="F569" s="92">
        <v>144</v>
      </c>
      <c r="G569" s="92">
        <f t="shared" si="9"/>
        <v>13598458.659999998</v>
      </c>
    </row>
    <row r="570" spans="1:7" x14ac:dyDescent="0.2">
      <c r="A570" s="106"/>
      <c r="B570" s="102" t="s">
        <v>500</v>
      </c>
      <c r="C570" s="103">
        <v>45869</v>
      </c>
      <c r="D570" s="102" t="s">
        <v>1133</v>
      </c>
      <c r="E570" s="102" t="s">
        <v>1134</v>
      </c>
      <c r="F570" s="92">
        <v>15</v>
      </c>
      <c r="G570" s="92">
        <f t="shared" si="9"/>
        <v>13598473.659999998</v>
      </c>
    </row>
    <row r="571" spans="1:7" x14ac:dyDescent="0.2">
      <c r="A571" s="106"/>
      <c r="B571" s="102" t="s">
        <v>500</v>
      </c>
      <c r="C571" s="103">
        <v>45869</v>
      </c>
      <c r="D571" s="102" t="s">
        <v>1135</v>
      </c>
      <c r="E571" s="102" t="s">
        <v>620</v>
      </c>
      <c r="F571" s="92">
        <v>143.72999999999999</v>
      </c>
      <c r="G571" s="92">
        <f t="shared" si="9"/>
        <v>13598617.389999999</v>
      </c>
    </row>
    <row r="572" spans="1:7" x14ac:dyDescent="0.2">
      <c r="A572" s="106"/>
      <c r="B572" s="102" t="s">
        <v>500</v>
      </c>
      <c r="C572" s="103">
        <v>45869</v>
      </c>
      <c r="D572" s="102" t="s">
        <v>1136</v>
      </c>
      <c r="E572" s="102" t="s">
        <v>620</v>
      </c>
      <c r="F572" s="92">
        <v>1363.89</v>
      </c>
      <c r="G572" s="92">
        <f t="shared" si="9"/>
        <v>13599981.279999999</v>
      </c>
    </row>
    <row r="573" spans="1:7" x14ac:dyDescent="0.2">
      <c r="A573" s="106"/>
      <c r="B573" s="102" t="s">
        <v>500</v>
      </c>
      <c r="C573" s="103">
        <v>45869</v>
      </c>
      <c r="D573" s="102" t="s">
        <v>1137</v>
      </c>
      <c r="E573" s="102" t="s">
        <v>620</v>
      </c>
      <c r="F573" s="92">
        <v>367.83</v>
      </c>
      <c r="G573" s="92">
        <f t="shared" si="9"/>
        <v>13600349.109999999</v>
      </c>
    </row>
    <row r="574" spans="1:7" x14ac:dyDescent="0.2">
      <c r="A574" s="106"/>
      <c r="B574" s="102" t="s">
        <v>500</v>
      </c>
      <c r="C574" s="103">
        <v>45869</v>
      </c>
      <c r="D574" s="102" t="s">
        <v>1138</v>
      </c>
      <c r="E574" s="102" t="s">
        <v>620</v>
      </c>
      <c r="F574" s="92">
        <v>35.56</v>
      </c>
      <c r="G574" s="92">
        <f t="shared" si="9"/>
        <v>13600384.67</v>
      </c>
    </row>
    <row r="575" spans="1:7" x14ac:dyDescent="0.2">
      <c r="A575" s="106"/>
      <c r="B575" s="102" t="s">
        <v>500</v>
      </c>
      <c r="C575" s="103">
        <v>45869</v>
      </c>
      <c r="D575" s="102" t="s">
        <v>1139</v>
      </c>
      <c r="E575" s="102" t="s">
        <v>620</v>
      </c>
      <c r="F575" s="92">
        <v>621</v>
      </c>
      <c r="G575" s="92">
        <f t="shared" si="9"/>
        <v>13601005.67</v>
      </c>
    </row>
    <row r="576" spans="1:7" x14ac:dyDescent="0.2">
      <c r="A576" s="106"/>
      <c r="B576" s="102" t="s">
        <v>500</v>
      </c>
      <c r="C576" s="103">
        <v>45869</v>
      </c>
      <c r="D576" s="102" t="s">
        <v>1140</v>
      </c>
      <c r="E576" s="102" t="s">
        <v>1134</v>
      </c>
      <c r="F576" s="92">
        <v>-62.34</v>
      </c>
      <c r="G576" s="92">
        <f t="shared" si="9"/>
        <v>13600943.33</v>
      </c>
    </row>
    <row r="577" spans="1:7" x14ac:dyDescent="0.2">
      <c r="A577" s="106"/>
      <c r="B577" s="102" t="s">
        <v>500</v>
      </c>
      <c r="C577" s="103">
        <v>45869</v>
      </c>
      <c r="D577" s="102" t="s">
        <v>1141</v>
      </c>
      <c r="E577" s="102" t="s">
        <v>1132</v>
      </c>
      <c r="F577" s="92">
        <v>-90.48</v>
      </c>
      <c r="G577" s="92">
        <f t="shared" si="9"/>
        <v>13600852.85</v>
      </c>
    </row>
    <row r="578" spans="1:7" x14ac:dyDescent="0.2">
      <c r="A578" s="106"/>
      <c r="B578" s="102" t="s">
        <v>500</v>
      </c>
      <c r="C578" s="103">
        <v>45869</v>
      </c>
      <c r="D578" s="102" t="s">
        <v>1142</v>
      </c>
      <c r="E578" s="102" t="s">
        <v>1134</v>
      </c>
      <c r="F578" s="92">
        <v>-128.38999999999999</v>
      </c>
      <c r="G578" s="92">
        <f t="shared" si="9"/>
        <v>13600724.459999999</v>
      </c>
    </row>
    <row r="579" spans="1:7" x14ac:dyDescent="0.2">
      <c r="A579" s="107" t="s">
        <v>566</v>
      </c>
      <c r="B579" s="108"/>
      <c r="C579" s="109"/>
      <c r="D579" s="108"/>
      <c r="E579" s="108"/>
      <c r="F579" s="94">
        <f>SUM(F12:F578)</f>
        <v>-1345584.5100000005</v>
      </c>
      <c r="G579" s="94">
        <f>G578</f>
        <v>13600724.459999999</v>
      </c>
    </row>
    <row r="580" spans="1:7" x14ac:dyDescent="0.2">
      <c r="A580" s="110" t="s">
        <v>54</v>
      </c>
      <c r="B580" s="108"/>
      <c r="C580" s="109"/>
      <c r="D580" s="108"/>
      <c r="E580" s="108"/>
      <c r="F580" s="94">
        <f>SUM(F11,F579)</f>
        <v>-1345584.5100000005</v>
      </c>
      <c r="G580" s="94">
        <f>G11+G579</f>
        <v>13600724.459999999</v>
      </c>
    </row>
    <row r="581" spans="1:7" x14ac:dyDescent="0.2">
      <c r="A581" s="93" t="s">
        <v>58</v>
      </c>
      <c r="B581" s="108"/>
      <c r="C581" s="109"/>
      <c r="D581" s="108"/>
      <c r="E581" s="108"/>
      <c r="F581" s="94">
        <f>SUM(F10,F580)</f>
        <v>-1345584.5100000005</v>
      </c>
      <c r="G581" s="94">
        <f>G10+G580</f>
        <v>13600724.459999999</v>
      </c>
    </row>
    <row r="582" spans="1:7" x14ac:dyDescent="0.2">
      <c r="A582" s="96" t="s">
        <v>59</v>
      </c>
      <c r="B582" s="99"/>
      <c r="C582" s="111"/>
      <c r="D582" s="99"/>
      <c r="E582" s="99"/>
      <c r="F582" s="97">
        <f>0+0+0+F581</f>
        <v>-1345584.5100000005</v>
      </c>
      <c r="G582" s="97">
        <f>0+0+0+G581</f>
        <v>13600724.459999999</v>
      </c>
    </row>
    <row r="583" spans="1:7" x14ac:dyDescent="0.2">
      <c r="A583" s="99" t="s">
        <v>88</v>
      </c>
      <c r="B583" s="99"/>
      <c r="C583" s="111"/>
      <c r="D583" s="99"/>
      <c r="E583" s="99"/>
      <c r="F583" s="97">
        <f>F582+0+0</f>
        <v>-1345584.5100000005</v>
      </c>
      <c r="G583" s="97">
        <f>G582+0+0</f>
        <v>13600724.459999999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E3EF-095C-44E1-A00E-758AB7B03A3F}">
  <dimension ref="A1:J1165"/>
  <sheetViews>
    <sheetView workbookViewId="0">
      <selection activeCell="J16" sqref="J16"/>
    </sheetView>
  </sheetViews>
  <sheetFormatPr defaultColWidth="9.1640625" defaultRowHeight="11.25" x14ac:dyDescent="0.2"/>
  <cols>
    <col min="1" max="1" width="9.1640625" style="29"/>
    <col min="2" max="2" width="20" style="29" customWidth="1"/>
    <col min="3" max="3" width="9.33203125" style="29" bestFit="1" customWidth="1"/>
    <col min="4" max="5" width="9.1640625" style="29"/>
    <col min="6" max="6" width="14" style="29" bestFit="1" customWidth="1"/>
    <col min="7" max="7" width="14.5" style="29" bestFit="1" customWidth="1"/>
    <col min="8" max="8" width="9.1640625" style="29"/>
    <col min="9" max="9" width="29.5" style="29" customWidth="1"/>
    <col min="10" max="10" width="25.5" style="29" customWidth="1"/>
    <col min="11" max="16384" width="9.1640625" style="29"/>
  </cols>
  <sheetData>
    <row r="1" spans="1:10" ht="15.75" x14ac:dyDescent="0.25">
      <c r="A1" s="161" t="s">
        <v>0</v>
      </c>
      <c r="B1" s="161"/>
      <c r="C1" s="161"/>
      <c r="D1" s="161"/>
      <c r="E1" s="161"/>
      <c r="F1" s="161"/>
      <c r="G1" s="161"/>
    </row>
    <row r="2" spans="1:10" ht="15.75" x14ac:dyDescent="0.25">
      <c r="A2" s="161" t="s">
        <v>1</v>
      </c>
      <c r="B2" s="161"/>
      <c r="C2" s="161"/>
      <c r="D2" s="161"/>
      <c r="E2" s="161"/>
      <c r="F2" s="161"/>
      <c r="G2" s="161"/>
    </row>
    <row r="3" spans="1:10" ht="18" x14ac:dyDescent="0.25">
      <c r="A3" s="162" t="s">
        <v>290</v>
      </c>
      <c r="B3" s="162"/>
      <c r="C3" s="162"/>
      <c r="D3" s="162"/>
      <c r="E3" s="162"/>
      <c r="F3" s="162"/>
      <c r="G3" s="162"/>
    </row>
    <row r="4" spans="1:10" ht="18" x14ac:dyDescent="0.25">
      <c r="A4" s="162" t="s">
        <v>8323</v>
      </c>
      <c r="B4" s="162"/>
      <c r="C4" s="162"/>
      <c r="D4" s="162"/>
      <c r="E4" s="162"/>
      <c r="F4" s="162"/>
      <c r="G4" s="162"/>
    </row>
    <row r="5" spans="1:10" ht="18" x14ac:dyDescent="0.25">
      <c r="A5" s="162" t="s">
        <v>3</v>
      </c>
      <c r="B5" s="162"/>
      <c r="C5" s="162"/>
      <c r="D5" s="162"/>
      <c r="E5" s="162"/>
      <c r="F5" s="162"/>
      <c r="G5" s="162"/>
    </row>
    <row r="6" spans="1:10" ht="18" x14ac:dyDescent="0.25">
      <c r="A6" s="162" t="s">
        <v>3</v>
      </c>
      <c r="B6" s="162"/>
      <c r="C6" s="162"/>
      <c r="D6" s="162"/>
      <c r="E6" s="162"/>
      <c r="F6" s="162"/>
      <c r="G6" s="162"/>
    </row>
    <row r="7" spans="1:10" x14ac:dyDescent="0.2">
      <c r="A7" s="85" t="s">
        <v>5</v>
      </c>
      <c r="B7" s="85" t="s">
        <v>292</v>
      </c>
      <c r="C7" s="85" t="s">
        <v>293</v>
      </c>
      <c r="D7" s="85" t="s">
        <v>294</v>
      </c>
      <c r="E7" s="85" t="s">
        <v>295</v>
      </c>
      <c r="F7" s="86" t="s">
        <v>6</v>
      </c>
      <c r="G7" s="86" t="s">
        <v>296</v>
      </c>
      <c r="I7" s="29">
        <v>0</v>
      </c>
    </row>
    <row r="8" spans="1:10" x14ac:dyDescent="0.2">
      <c r="A8" s="87" t="s">
        <v>20</v>
      </c>
      <c r="B8" s="87"/>
      <c r="C8" s="100"/>
      <c r="D8" s="87"/>
      <c r="E8" s="87"/>
      <c r="F8" s="88">
        <v>0</v>
      </c>
      <c r="G8" s="88">
        <v>0</v>
      </c>
      <c r="I8" s="29" t="s">
        <v>292</v>
      </c>
    </row>
    <row r="9" spans="1:10" x14ac:dyDescent="0.2">
      <c r="A9" s="89" t="s">
        <v>21</v>
      </c>
      <c r="B9" s="87"/>
      <c r="C9" s="100"/>
      <c r="D9" s="87"/>
      <c r="E9" s="87"/>
      <c r="F9" s="88">
        <v>0</v>
      </c>
      <c r="G9" s="88">
        <v>0</v>
      </c>
      <c r="I9" s="29" t="s">
        <v>297</v>
      </c>
      <c r="J9" s="92">
        <f>SUMIF(B:B,I9,F:F)</f>
        <v>485</v>
      </c>
    </row>
    <row r="10" spans="1:10" x14ac:dyDescent="0.2">
      <c r="A10" s="90" t="s">
        <v>42</v>
      </c>
      <c r="B10" s="102"/>
      <c r="C10" s="103"/>
      <c r="D10" s="102"/>
      <c r="E10" s="102"/>
      <c r="F10" s="92">
        <v>0</v>
      </c>
      <c r="G10" s="92">
        <v>0</v>
      </c>
      <c r="I10" s="29" t="s">
        <v>1147</v>
      </c>
      <c r="J10" s="92">
        <f t="shared" ref="J10:J13" si="0">SUMIF(B:B,I10,F:F)</f>
        <v>3703.47</v>
      </c>
    </row>
    <row r="11" spans="1:10" x14ac:dyDescent="0.2">
      <c r="A11" s="104" t="s">
        <v>47</v>
      </c>
      <c r="B11" s="102"/>
      <c r="C11" s="103"/>
      <c r="D11" s="102"/>
      <c r="E11" s="102"/>
      <c r="F11" s="92">
        <v>0</v>
      </c>
      <c r="G11" s="92">
        <v>0</v>
      </c>
      <c r="I11" s="29" t="s">
        <v>500</v>
      </c>
      <c r="J11" s="92">
        <f t="shared" si="0"/>
        <v>-6830880.5799999908</v>
      </c>
    </row>
    <row r="12" spans="1:10" x14ac:dyDescent="0.2">
      <c r="A12" s="105" t="s">
        <v>48</v>
      </c>
      <c r="B12" s="102"/>
      <c r="C12" s="103"/>
      <c r="D12" s="102"/>
      <c r="E12" s="102"/>
      <c r="F12" s="92">
        <v>0</v>
      </c>
      <c r="G12" s="92">
        <v>13600724.460000001</v>
      </c>
      <c r="I12" s="29" t="s">
        <v>306</v>
      </c>
      <c r="J12" s="92">
        <f t="shared" si="0"/>
        <v>-13764.529999999999</v>
      </c>
    </row>
    <row r="13" spans="1:10" x14ac:dyDescent="0.2">
      <c r="A13" s="106"/>
      <c r="B13" s="102" t="s">
        <v>297</v>
      </c>
      <c r="C13" s="103">
        <v>45870</v>
      </c>
      <c r="D13" s="102" t="s">
        <v>1143</v>
      </c>
      <c r="E13" s="102"/>
      <c r="F13" s="92">
        <v>346.32</v>
      </c>
      <c r="G13" s="92">
        <f t="shared" ref="G13:G76" si="1">G12+F13</f>
        <v>13601070.780000001</v>
      </c>
      <c r="I13" s="29" t="s">
        <v>309</v>
      </c>
      <c r="J13" s="92">
        <f t="shared" si="0"/>
        <v>367472.1799999997</v>
      </c>
    </row>
    <row r="14" spans="1:10" x14ac:dyDescent="0.2">
      <c r="A14" s="106"/>
      <c r="B14" s="102" t="s">
        <v>297</v>
      </c>
      <c r="C14" s="103">
        <v>45870</v>
      </c>
      <c r="D14" s="102" t="s">
        <v>1143</v>
      </c>
      <c r="E14" s="102"/>
      <c r="F14" s="92">
        <v>-346.32</v>
      </c>
      <c r="G14" s="92">
        <f t="shared" si="1"/>
        <v>13600724.460000001</v>
      </c>
      <c r="J14" s="92"/>
    </row>
    <row r="15" spans="1:10" x14ac:dyDescent="0.2">
      <c r="A15" s="106"/>
      <c r="B15" s="102" t="s">
        <v>297</v>
      </c>
      <c r="C15" s="103">
        <v>45870</v>
      </c>
      <c r="D15" s="102" t="s">
        <v>1144</v>
      </c>
      <c r="E15" s="102"/>
      <c r="F15" s="92">
        <v>6350.4</v>
      </c>
      <c r="G15" s="92">
        <f t="shared" si="1"/>
        <v>13607074.860000001</v>
      </c>
      <c r="J15" s="92">
        <f>SUM(J9:J13)</f>
        <v>-6472984.4599999916</v>
      </c>
    </row>
    <row r="16" spans="1:10" x14ac:dyDescent="0.2">
      <c r="A16" s="106"/>
      <c r="B16" s="102" t="s">
        <v>297</v>
      </c>
      <c r="C16" s="103">
        <v>45870</v>
      </c>
      <c r="D16" s="102" t="s">
        <v>1144</v>
      </c>
      <c r="E16" s="102"/>
      <c r="F16" s="92">
        <v>-6350.4</v>
      </c>
      <c r="G16" s="92">
        <f t="shared" si="1"/>
        <v>13600724.460000001</v>
      </c>
    </row>
    <row r="17" spans="1:7" x14ac:dyDescent="0.2">
      <c r="A17" s="106"/>
      <c r="B17" s="102" t="s">
        <v>297</v>
      </c>
      <c r="C17" s="103">
        <v>45870</v>
      </c>
      <c r="D17" s="102" t="s">
        <v>1145</v>
      </c>
      <c r="E17" s="102"/>
      <c r="F17" s="92">
        <v>371.07</v>
      </c>
      <c r="G17" s="92">
        <f t="shared" si="1"/>
        <v>13601095.530000001</v>
      </c>
    </row>
    <row r="18" spans="1:7" x14ac:dyDescent="0.2">
      <c r="A18" s="106"/>
      <c r="B18" s="102" t="s">
        <v>297</v>
      </c>
      <c r="C18" s="103">
        <v>45870</v>
      </c>
      <c r="D18" s="102" t="s">
        <v>1145</v>
      </c>
      <c r="E18" s="102"/>
      <c r="F18" s="92">
        <v>-371.07</v>
      </c>
      <c r="G18" s="92">
        <f t="shared" si="1"/>
        <v>13600724.460000001</v>
      </c>
    </row>
    <row r="19" spans="1:7" x14ac:dyDescent="0.2">
      <c r="A19" s="106"/>
      <c r="B19" s="102" t="s">
        <v>297</v>
      </c>
      <c r="C19" s="103">
        <v>45870</v>
      </c>
      <c r="D19" s="102" t="s">
        <v>1146</v>
      </c>
      <c r="E19" s="102"/>
      <c r="F19" s="92">
        <v>6649.38</v>
      </c>
      <c r="G19" s="92">
        <f t="shared" si="1"/>
        <v>13607373.840000002</v>
      </c>
    </row>
    <row r="20" spans="1:7" x14ac:dyDescent="0.2">
      <c r="A20" s="106"/>
      <c r="B20" s="102" t="s">
        <v>297</v>
      </c>
      <c r="C20" s="103">
        <v>45870</v>
      </c>
      <c r="D20" s="102" t="s">
        <v>1146</v>
      </c>
      <c r="E20" s="102"/>
      <c r="F20" s="92">
        <v>-6649.38</v>
      </c>
      <c r="G20" s="92">
        <f t="shared" si="1"/>
        <v>13600724.460000001</v>
      </c>
    </row>
    <row r="21" spans="1:7" x14ac:dyDescent="0.2">
      <c r="A21" s="106"/>
      <c r="B21" s="102" t="s">
        <v>1147</v>
      </c>
      <c r="C21" s="103">
        <v>45870</v>
      </c>
      <c r="D21" s="102" t="s">
        <v>1148</v>
      </c>
      <c r="E21" s="102"/>
      <c r="F21" s="92">
        <v>3703.47</v>
      </c>
      <c r="G21" s="92">
        <f t="shared" si="1"/>
        <v>13604427.930000002</v>
      </c>
    </row>
    <row r="22" spans="1:7" x14ac:dyDescent="0.2">
      <c r="A22" s="106"/>
      <c r="B22" s="102" t="s">
        <v>500</v>
      </c>
      <c r="C22" s="103">
        <v>45870</v>
      </c>
      <c r="D22" s="102" t="s">
        <v>1149</v>
      </c>
      <c r="E22" s="102" t="s">
        <v>670</v>
      </c>
      <c r="F22" s="92">
        <v>-45093.1</v>
      </c>
      <c r="G22" s="92">
        <f t="shared" si="1"/>
        <v>13559334.830000002</v>
      </c>
    </row>
    <row r="23" spans="1:7" x14ac:dyDescent="0.2">
      <c r="A23" s="106"/>
      <c r="B23" s="102" t="s">
        <v>500</v>
      </c>
      <c r="C23" s="103">
        <v>45870</v>
      </c>
      <c r="D23" s="102" t="s">
        <v>1150</v>
      </c>
      <c r="E23" s="102" t="s">
        <v>730</v>
      </c>
      <c r="F23" s="92">
        <v>-113.4</v>
      </c>
      <c r="G23" s="92">
        <f t="shared" si="1"/>
        <v>13559221.430000002</v>
      </c>
    </row>
    <row r="24" spans="1:7" x14ac:dyDescent="0.2">
      <c r="A24" s="106"/>
      <c r="B24" s="102" t="s">
        <v>306</v>
      </c>
      <c r="C24" s="103">
        <v>45873</v>
      </c>
      <c r="D24" s="102" t="s">
        <v>1151</v>
      </c>
      <c r="E24" s="102" t="s">
        <v>1152</v>
      </c>
      <c r="F24" s="92">
        <v>-3703.47</v>
      </c>
      <c r="G24" s="92">
        <f t="shared" si="1"/>
        <v>13555517.960000001</v>
      </c>
    </row>
    <row r="25" spans="1:7" x14ac:dyDescent="0.2">
      <c r="A25" s="106"/>
      <c r="B25" s="102" t="s">
        <v>309</v>
      </c>
      <c r="C25" s="103">
        <v>45873</v>
      </c>
      <c r="D25" s="102" t="s">
        <v>1153</v>
      </c>
      <c r="E25" s="102" t="s">
        <v>1154</v>
      </c>
      <c r="F25" s="92">
        <v>497</v>
      </c>
      <c r="G25" s="92">
        <f t="shared" si="1"/>
        <v>13556014.960000001</v>
      </c>
    </row>
    <row r="26" spans="1:7" x14ac:dyDescent="0.2">
      <c r="A26" s="106"/>
      <c r="B26" s="102" t="s">
        <v>309</v>
      </c>
      <c r="C26" s="103">
        <v>45873</v>
      </c>
      <c r="D26" s="102" t="s">
        <v>1155</v>
      </c>
      <c r="E26" s="102" t="s">
        <v>1156</v>
      </c>
      <c r="F26" s="92">
        <v>481.14</v>
      </c>
      <c r="G26" s="92">
        <f t="shared" si="1"/>
        <v>13556496.100000001</v>
      </c>
    </row>
    <row r="27" spans="1:7" x14ac:dyDescent="0.2">
      <c r="A27" s="106"/>
      <c r="B27" s="102" t="s">
        <v>309</v>
      </c>
      <c r="C27" s="103">
        <v>45873</v>
      </c>
      <c r="D27" s="102" t="s">
        <v>1155</v>
      </c>
      <c r="E27" s="102" t="s">
        <v>1156</v>
      </c>
      <c r="F27" s="92">
        <v>199.2</v>
      </c>
      <c r="G27" s="92">
        <f t="shared" si="1"/>
        <v>13556695.300000001</v>
      </c>
    </row>
    <row r="28" spans="1:7" x14ac:dyDescent="0.2">
      <c r="A28" s="106"/>
      <c r="B28" s="102" t="s">
        <v>500</v>
      </c>
      <c r="C28" s="103">
        <v>45873</v>
      </c>
      <c r="D28" s="102" t="s">
        <v>1157</v>
      </c>
      <c r="E28" s="102" t="s">
        <v>592</v>
      </c>
      <c r="F28" s="92">
        <v>-21564.59</v>
      </c>
      <c r="G28" s="92">
        <f t="shared" si="1"/>
        <v>13535130.710000001</v>
      </c>
    </row>
    <row r="29" spans="1:7" x14ac:dyDescent="0.2">
      <c r="A29" s="106"/>
      <c r="B29" s="102" t="s">
        <v>500</v>
      </c>
      <c r="C29" s="103">
        <v>45873</v>
      </c>
      <c r="D29" s="102" t="s">
        <v>1158</v>
      </c>
      <c r="E29" s="102" t="s">
        <v>1159</v>
      </c>
      <c r="F29" s="92">
        <v>-996.55</v>
      </c>
      <c r="G29" s="92">
        <f t="shared" si="1"/>
        <v>13534134.16</v>
      </c>
    </row>
    <row r="30" spans="1:7" x14ac:dyDescent="0.2">
      <c r="A30" s="106"/>
      <c r="B30" s="102" t="s">
        <v>297</v>
      </c>
      <c r="C30" s="103">
        <v>45874</v>
      </c>
      <c r="D30" s="102" t="s">
        <v>1160</v>
      </c>
      <c r="E30" s="102"/>
      <c r="F30" s="92">
        <v>2116.8000000000002</v>
      </c>
      <c r="G30" s="92">
        <f t="shared" si="1"/>
        <v>13536250.960000001</v>
      </c>
    </row>
    <row r="31" spans="1:7" x14ac:dyDescent="0.2">
      <c r="A31" s="106"/>
      <c r="B31" s="102" t="s">
        <v>297</v>
      </c>
      <c r="C31" s="103">
        <v>45874</v>
      </c>
      <c r="D31" s="102" t="s">
        <v>1160</v>
      </c>
      <c r="E31" s="102"/>
      <c r="F31" s="92">
        <v>-2116.8000000000002</v>
      </c>
      <c r="G31" s="92">
        <f t="shared" si="1"/>
        <v>13534134.16</v>
      </c>
    </row>
    <row r="32" spans="1:7" x14ac:dyDescent="0.2">
      <c r="A32" s="106"/>
      <c r="B32" s="102" t="s">
        <v>500</v>
      </c>
      <c r="C32" s="103">
        <v>45874</v>
      </c>
      <c r="D32" s="102" t="s">
        <v>1161</v>
      </c>
      <c r="E32" s="102" t="s">
        <v>640</v>
      </c>
      <c r="F32" s="92">
        <v>-14077.81</v>
      </c>
      <c r="G32" s="92">
        <f t="shared" si="1"/>
        <v>13520056.35</v>
      </c>
    </row>
    <row r="33" spans="1:7" x14ac:dyDescent="0.2">
      <c r="A33" s="106"/>
      <c r="B33" s="102" t="s">
        <v>500</v>
      </c>
      <c r="C33" s="103">
        <v>45874</v>
      </c>
      <c r="D33" s="102" t="s">
        <v>1162</v>
      </c>
      <c r="E33" s="102" t="s">
        <v>791</v>
      </c>
      <c r="F33" s="92">
        <v>-11730.06</v>
      </c>
      <c r="G33" s="92">
        <f t="shared" si="1"/>
        <v>13508326.289999999</v>
      </c>
    </row>
    <row r="34" spans="1:7" x14ac:dyDescent="0.2">
      <c r="A34" s="106"/>
      <c r="B34" s="102" t="s">
        <v>500</v>
      </c>
      <c r="C34" s="103">
        <v>45874</v>
      </c>
      <c r="D34" s="102" t="s">
        <v>1163</v>
      </c>
      <c r="E34" s="102" t="s">
        <v>791</v>
      </c>
      <c r="F34" s="92">
        <v>-7314.78</v>
      </c>
      <c r="G34" s="92">
        <f t="shared" si="1"/>
        <v>13501011.51</v>
      </c>
    </row>
    <row r="35" spans="1:7" x14ac:dyDescent="0.2">
      <c r="A35" s="106"/>
      <c r="B35" s="102" t="s">
        <v>500</v>
      </c>
      <c r="C35" s="103">
        <v>45874</v>
      </c>
      <c r="D35" s="102" t="s">
        <v>1164</v>
      </c>
      <c r="E35" s="102" t="s">
        <v>791</v>
      </c>
      <c r="F35" s="92">
        <v>-1256.79</v>
      </c>
      <c r="G35" s="92">
        <f t="shared" si="1"/>
        <v>13499754.720000001</v>
      </c>
    </row>
    <row r="36" spans="1:7" x14ac:dyDescent="0.2">
      <c r="A36" s="106"/>
      <c r="B36" s="102" t="s">
        <v>306</v>
      </c>
      <c r="C36" s="103">
        <v>45875</v>
      </c>
      <c r="D36" s="102" t="s">
        <v>1165</v>
      </c>
      <c r="E36" s="102" t="s">
        <v>1166</v>
      </c>
      <c r="F36" s="92">
        <v>-3965.73</v>
      </c>
      <c r="G36" s="92">
        <f t="shared" si="1"/>
        <v>13495788.99</v>
      </c>
    </row>
    <row r="37" spans="1:7" x14ac:dyDescent="0.2">
      <c r="A37" s="106"/>
      <c r="B37" s="102" t="s">
        <v>309</v>
      </c>
      <c r="C37" s="103">
        <v>45875</v>
      </c>
      <c r="D37" s="102" t="s">
        <v>1167</v>
      </c>
      <c r="E37" s="102" t="s">
        <v>620</v>
      </c>
      <c r="F37" s="92">
        <v>21750.87</v>
      </c>
      <c r="G37" s="92">
        <f t="shared" si="1"/>
        <v>13517539.859999999</v>
      </c>
    </row>
    <row r="38" spans="1:7" x14ac:dyDescent="0.2">
      <c r="A38" s="106"/>
      <c r="B38" s="102" t="s">
        <v>309</v>
      </c>
      <c r="C38" s="103">
        <v>45875</v>
      </c>
      <c r="D38" s="102" t="s">
        <v>1167</v>
      </c>
      <c r="E38" s="102" t="s">
        <v>620</v>
      </c>
      <c r="F38" s="92">
        <v>1409.54</v>
      </c>
      <c r="G38" s="92">
        <f t="shared" si="1"/>
        <v>13518949.399999999</v>
      </c>
    </row>
    <row r="39" spans="1:7" x14ac:dyDescent="0.2">
      <c r="A39" s="106"/>
      <c r="B39" s="102" t="s">
        <v>309</v>
      </c>
      <c r="C39" s="103">
        <v>45875</v>
      </c>
      <c r="D39" s="102" t="s">
        <v>1167</v>
      </c>
      <c r="E39" s="102" t="s">
        <v>620</v>
      </c>
      <c r="F39" s="92">
        <v>24042.13</v>
      </c>
      <c r="G39" s="92">
        <f t="shared" si="1"/>
        <v>13542991.529999999</v>
      </c>
    </row>
    <row r="40" spans="1:7" x14ac:dyDescent="0.2">
      <c r="A40" s="106"/>
      <c r="B40" s="102" t="s">
        <v>309</v>
      </c>
      <c r="C40" s="103">
        <v>45875</v>
      </c>
      <c r="D40" s="102" t="s">
        <v>1167</v>
      </c>
      <c r="E40" s="102" t="s">
        <v>620</v>
      </c>
      <c r="F40" s="92">
        <v>15228.78</v>
      </c>
      <c r="G40" s="92">
        <f t="shared" si="1"/>
        <v>13558220.309999999</v>
      </c>
    </row>
    <row r="41" spans="1:7" x14ac:dyDescent="0.2">
      <c r="A41" s="106"/>
      <c r="B41" s="102" t="s">
        <v>309</v>
      </c>
      <c r="C41" s="103">
        <v>45875</v>
      </c>
      <c r="D41" s="102" t="s">
        <v>1167</v>
      </c>
      <c r="E41" s="102" t="s">
        <v>620</v>
      </c>
      <c r="F41" s="92">
        <v>750.04</v>
      </c>
      <c r="G41" s="92">
        <f t="shared" si="1"/>
        <v>13558970.349999998</v>
      </c>
    </row>
    <row r="42" spans="1:7" x14ac:dyDescent="0.2">
      <c r="A42" s="106"/>
      <c r="B42" s="102" t="s">
        <v>309</v>
      </c>
      <c r="C42" s="103">
        <v>45875</v>
      </c>
      <c r="D42" s="102" t="s">
        <v>1167</v>
      </c>
      <c r="E42" s="102" t="s">
        <v>620</v>
      </c>
      <c r="F42" s="92">
        <v>2351.9499999999998</v>
      </c>
      <c r="G42" s="92">
        <f t="shared" si="1"/>
        <v>13561322.299999997</v>
      </c>
    </row>
    <row r="43" spans="1:7" x14ac:dyDescent="0.2">
      <c r="A43" s="106"/>
      <c r="B43" s="102" t="s">
        <v>309</v>
      </c>
      <c r="C43" s="103">
        <v>45875</v>
      </c>
      <c r="D43" s="102" t="s">
        <v>1167</v>
      </c>
      <c r="E43" s="102" t="s">
        <v>620</v>
      </c>
      <c r="F43" s="92">
        <v>3379.6</v>
      </c>
      <c r="G43" s="92">
        <f t="shared" si="1"/>
        <v>13564701.899999997</v>
      </c>
    </row>
    <row r="44" spans="1:7" x14ac:dyDescent="0.2">
      <c r="A44" s="106"/>
      <c r="B44" s="102" t="s">
        <v>309</v>
      </c>
      <c r="C44" s="103">
        <v>45875</v>
      </c>
      <c r="D44" s="102" t="s">
        <v>1167</v>
      </c>
      <c r="E44" s="102" t="s">
        <v>620</v>
      </c>
      <c r="F44" s="92">
        <v>704.77</v>
      </c>
      <c r="G44" s="92">
        <f t="shared" si="1"/>
        <v>13565406.669999996</v>
      </c>
    </row>
    <row r="45" spans="1:7" x14ac:dyDescent="0.2">
      <c r="A45" s="106"/>
      <c r="B45" s="102" t="s">
        <v>309</v>
      </c>
      <c r="C45" s="103">
        <v>45875</v>
      </c>
      <c r="D45" s="102" t="s">
        <v>1168</v>
      </c>
      <c r="E45" s="102" t="s">
        <v>620</v>
      </c>
      <c r="F45" s="92">
        <v>10660.15</v>
      </c>
      <c r="G45" s="92">
        <f t="shared" si="1"/>
        <v>13576066.819999997</v>
      </c>
    </row>
    <row r="46" spans="1:7" x14ac:dyDescent="0.2">
      <c r="A46" s="106"/>
      <c r="B46" s="102" t="s">
        <v>309</v>
      </c>
      <c r="C46" s="103">
        <v>45875</v>
      </c>
      <c r="D46" s="102" t="s">
        <v>1168</v>
      </c>
      <c r="E46" s="102" t="s">
        <v>620</v>
      </c>
      <c r="F46" s="92">
        <v>3379.6</v>
      </c>
      <c r="G46" s="92">
        <f t="shared" si="1"/>
        <v>13579446.419999996</v>
      </c>
    </row>
    <row r="47" spans="1:7" x14ac:dyDescent="0.2">
      <c r="A47" s="106"/>
      <c r="B47" s="102" t="s">
        <v>309</v>
      </c>
      <c r="C47" s="103">
        <v>45875</v>
      </c>
      <c r="D47" s="102" t="s">
        <v>1168</v>
      </c>
      <c r="E47" s="102" t="s">
        <v>620</v>
      </c>
      <c r="F47" s="92">
        <v>17892</v>
      </c>
      <c r="G47" s="92">
        <f t="shared" si="1"/>
        <v>13597338.419999996</v>
      </c>
    </row>
    <row r="48" spans="1:7" x14ac:dyDescent="0.2">
      <c r="A48" s="106"/>
      <c r="B48" s="102" t="s">
        <v>309</v>
      </c>
      <c r="C48" s="103">
        <v>45875</v>
      </c>
      <c r="D48" s="102" t="s">
        <v>1168</v>
      </c>
      <c r="E48" s="102" t="s">
        <v>620</v>
      </c>
      <c r="F48" s="92">
        <v>11502</v>
      </c>
      <c r="G48" s="92">
        <f t="shared" si="1"/>
        <v>13608840.419999996</v>
      </c>
    </row>
    <row r="49" spans="1:7" x14ac:dyDescent="0.2">
      <c r="A49" s="106"/>
      <c r="B49" s="102" t="s">
        <v>306</v>
      </c>
      <c r="C49" s="103">
        <v>45876</v>
      </c>
      <c r="D49" s="102" t="s">
        <v>1169</v>
      </c>
      <c r="E49" s="102" t="s">
        <v>1170</v>
      </c>
      <c r="F49" s="92">
        <v>-6095.33</v>
      </c>
      <c r="G49" s="92">
        <f t="shared" si="1"/>
        <v>13602745.089999996</v>
      </c>
    </row>
    <row r="50" spans="1:7" x14ac:dyDescent="0.2">
      <c r="A50" s="106"/>
      <c r="B50" s="102" t="s">
        <v>500</v>
      </c>
      <c r="C50" s="103">
        <v>45876</v>
      </c>
      <c r="D50" s="102" t="s">
        <v>1171</v>
      </c>
      <c r="E50" s="102" t="s">
        <v>670</v>
      </c>
      <c r="F50" s="92">
        <v>-222.07</v>
      </c>
      <c r="G50" s="92">
        <f t="shared" si="1"/>
        <v>13602523.019999996</v>
      </c>
    </row>
    <row r="51" spans="1:7" x14ac:dyDescent="0.2">
      <c r="A51" s="106"/>
      <c r="B51" s="102" t="s">
        <v>500</v>
      </c>
      <c r="C51" s="103">
        <v>45876</v>
      </c>
      <c r="D51" s="102" t="s">
        <v>1172</v>
      </c>
      <c r="E51" s="102" t="s">
        <v>670</v>
      </c>
      <c r="F51" s="92">
        <v>-708.57</v>
      </c>
      <c r="G51" s="92">
        <f t="shared" si="1"/>
        <v>13601814.449999996</v>
      </c>
    </row>
    <row r="52" spans="1:7" x14ac:dyDescent="0.2">
      <c r="A52" s="106"/>
      <c r="B52" s="102" t="s">
        <v>500</v>
      </c>
      <c r="C52" s="103">
        <v>45876</v>
      </c>
      <c r="D52" s="102" t="s">
        <v>1173</v>
      </c>
      <c r="E52" s="102" t="s">
        <v>1174</v>
      </c>
      <c r="F52" s="92">
        <v>-2966.73</v>
      </c>
      <c r="G52" s="92">
        <f t="shared" si="1"/>
        <v>13598847.719999995</v>
      </c>
    </row>
    <row r="53" spans="1:7" x14ac:dyDescent="0.2">
      <c r="A53" s="106"/>
      <c r="B53" s="102" t="s">
        <v>500</v>
      </c>
      <c r="C53" s="103">
        <v>45877</v>
      </c>
      <c r="D53" s="102" t="s">
        <v>1175</v>
      </c>
      <c r="E53" s="102" t="s">
        <v>1176</v>
      </c>
      <c r="F53" s="92">
        <v>-20</v>
      </c>
      <c r="G53" s="92">
        <f t="shared" si="1"/>
        <v>13598827.719999995</v>
      </c>
    </row>
    <row r="54" spans="1:7" x14ac:dyDescent="0.2">
      <c r="A54" s="106"/>
      <c r="B54" s="102" t="s">
        <v>500</v>
      </c>
      <c r="C54" s="103">
        <v>45877</v>
      </c>
      <c r="D54" s="102" t="s">
        <v>1177</v>
      </c>
      <c r="E54" s="102" t="s">
        <v>1176</v>
      </c>
      <c r="F54" s="92">
        <v>-7206.63</v>
      </c>
      <c r="G54" s="92">
        <f t="shared" si="1"/>
        <v>13591621.089999994</v>
      </c>
    </row>
    <row r="55" spans="1:7" x14ac:dyDescent="0.2">
      <c r="A55" s="106"/>
      <c r="B55" s="102" t="s">
        <v>500</v>
      </c>
      <c r="C55" s="103">
        <v>45877</v>
      </c>
      <c r="D55" s="102" t="s">
        <v>1178</v>
      </c>
      <c r="E55" s="102" t="s">
        <v>1107</v>
      </c>
      <c r="F55" s="92">
        <v>-708.08</v>
      </c>
      <c r="G55" s="92">
        <f t="shared" si="1"/>
        <v>13590913.009999994</v>
      </c>
    </row>
    <row r="56" spans="1:7" x14ac:dyDescent="0.2">
      <c r="A56" s="106"/>
      <c r="B56" s="102" t="s">
        <v>500</v>
      </c>
      <c r="C56" s="103">
        <v>45877</v>
      </c>
      <c r="D56" s="102" t="s">
        <v>1179</v>
      </c>
      <c r="E56" s="102" t="s">
        <v>1180</v>
      </c>
      <c r="F56" s="92">
        <v>-24766.76</v>
      </c>
      <c r="G56" s="92">
        <f t="shared" si="1"/>
        <v>13566146.249999994</v>
      </c>
    </row>
    <row r="57" spans="1:7" x14ac:dyDescent="0.2">
      <c r="A57" s="106"/>
      <c r="B57" s="102" t="s">
        <v>500</v>
      </c>
      <c r="C57" s="103">
        <v>45877</v>
      </c>
      <c r="D57" s="102" t="s">
        <v>1181</v>
      </c>
      <c r="E57" s="102" t="s">
        <v>1180</v>
      </c>
      <c r="F57" s="92">
        <v>-9768.7000000000007</v>
      </c>
      <c r="G57" s="92">
        <f t="shared" si="1"/>
        <v>13556377.549999995</v>
      </c>
    </row>
    <row r="58" spans="1:7" x14ac:dyDescent="0.2">
      <c r="A58" s="106"/>
      <c r="B58" s="102" t="s">
        <v>309</v>
      </c>
      <c r="C58" s="103">
        <v>45878</v>
      </c>
      <c r="D58" s="102" t="s">
        <v>1182</v>
      </c>
      <c r="E58" s="102" t="s">
        <v>620</v>
      </c>
      <c r="F58" s="92">
        <v>588</v>
      </c>
      <c r="G58" s="92">
        <f t="shared" si="1"/>
        <v>13556965.549999995</v>
      </c>
    </row>
    <row r="59" spans="1:7" x14ac:dyDescent="0.2">
      <c r="A59" s="106"/>
      <c r="B59" s="102" t="s">
        <v>309</v>
      </c>
      <c r="C59" s="103">
        <v>45879</v>
      </c>
      <c r="D59" s="102" t="s">
        <v>1183</v>
      </c>
      <c r="E59" s="102" t="s">
        <v>762</v>
      </c>
      <c r="F59" s="92">
        <v>462.88</v>
      </c>
      <c r="G59" s="92">
        <f t="shared" si="1"/>
        <v>13557428.429999996</v>
      </c>
    </row>
    <row r="60" spans="1:7" x14ac:dyDescent="0.2">
      <c r="A60" s="106"/>
      <c r="B60" s="102" t="s">
        <v>309</v>
      </c>
      <c r="C60" s="103">
        <v>45879</v>
      </c>
      <c r="D60" s="102" t="s">
        <v>1183</v>
      </c>
      <c r="E60" s="102" t="s">
        <v>762</v>
      </c>
      <c r="F60" s="92">
        <v>840.96</v>
      </c>
      <c r="G60" s="92">
        <f t="shared" si="1"/>
        <v>13558269.389999997</v>
      </c>
    </row>
    <row r="61" spans="1:7" x14ac:dyDescent="0.2">
      <c r="A61" s="106"/>
      <c r="B61" s="102" t="s">
        <v>309</v>
      </c>
      <c r="C61" s="103">
        <v>45879</v>
      </c>
      <c r="D61" s="102" t="s">
        <v>1183</v>
      </c>
      <c r="E61" s="102" t="s">
        <v>762</v>
      </c>
      <c r="F61" s="92">
        <v>321.25</v>
      </c>
      <c r="G61" s="92">
        <f t="shared" si="1"/>
        <v>13558590.639999997</v>
      </c>
    </row>
    <row r="62" spans="1:7" x14ac:dyDescent="0.2">
      <c r="A62" s="106"/>
      <c r="B62" s="102" t="s">
        <v>309</v>
      </c>
      <c r="C62" s="103">
        <v>45879</v>
      </c>
      <c r="D62" s="102" t="s">
        <v>1183</v>
      </c>
      <c r="E62" s="102" t="s">
        <v>762</v>
      </c>
      <c r="F62" s="92">
        <v>83.86</v>
      </c>
      <c r="G62" s="92">
        <f t="shared" si="1"/>
        <v>13558674.499999996</v>
      </c>
    </row>
    <row r="63" spans="1:7" x14ac:dyDescent="0.2">
      <c r="A63" s="106"/>
      <c r="B63" s="102" t="s">
        <v>309</v>
      </c>
      <c r="C63" s="103">
        <v>45879</v>
      </c>
      <c r="D63" s="102" t="s">
        <v>1183</v>
      </c>
      <c r="E63" s="102" t="s">
        <v>762</v>
      </c>
      <c r="F63" s="92">
        <v>1207.58</v>
      </c>
      <c r="G63" s="92">
        <f t="shared" si="1"/>
        <v>13559882.079999996</v>
      </c>
    </row>
    <row r="64" spans="1:7" x14ac:dyDescent="0.2">
      <c r="A64" s="106"/>
      <c r="B64" s="102" t="s">
        <v>309</v>
      </c>
      <c r="C64" s="103">
        <v>45879</v>
      </c>
      <c r="D64" s="102" t="s">
        <v>1183</v>
      </c>
      <c r="E64" s="102" t="s">
        <v>762</v>
      </c>
      <c r="F64" s="92">
        <v>2313</v>
      </c>
      <c r="G64" s="92">
        <f t="shared" si="1"/>
        <v>13562195.079999996</v>
      </c>
    </row>
    <row r="65" spans="1:7" x14ac:dyDescent="0.2">
      <c r="A65" s="106"/>
      <c r="B65" s="102" t="s">
        <v>309</v>
      </c>
      <c r="C65" s="103">
        <v>45879</v>
      </c>
      <c r="D65" s="102" t="s">
        <v>1183</v>
      </c>
      <c r="E65" s="102" t="s">
        <v>762</v>
      </c>
      <c r="F65" s="92">
        <v>1318.68</v>
      </c>
      <c r="G65" s="92">
        <f t="shared" si="1"/>
        <v>13563513.759999996</v>
      </c>
    </row>
    <row r="66" spans="1:7" x14ac:dyDescent="0.2">
      <c r="A66" s="106"/>
      <c r="B66" s="102" t="s">
        <v>309</v>
      </c>
      <c r="C66" s="103">
        <v>45879</v>
      </c>
      <c r="D66" s="102" t="s">
        <v>1183</v>
      </c>
      <c r="E66" s="102" t="s">
        <v>762</v>
      </c>
      <c r="F66" s="92">
        <v>3715.47</v>
      </c>
      <c r="G66" s="92">
        <f t="shared" si="1"/>
        <v>13567229.229999997</v>
      </c>
    </row>
    <row r="67" spans="1:7" x14ac:dyDescent="0.2">
      <c r="A67" s="106"/>
      <c r="B67" s="102" t="s">
        <v>297</v>
      </c>
      <c r="C67" s="103">
        <v>45880</v>
      </c>
      <c r="D67" s="102" t="s">
        <v>1184</v>
      </c>
      <c r="E67" s="102"/>
      <c r="F67" s="92">
        <v>276</v>
      </c>
      <c r="G67" s="92">
        <f t="shared" si="1"/>
        <v>13567505.229999997</v>
      </c>
    </row>
    <row r="68" spans="1:7" x14ac:dyDescent="0.2">
      <c r="A68" s="106"/>
      <c r="B68" s="102" t="s">
        <v>297</v>
      </c>
      <c r="C68" s="103">
        <v>45880</v>
      </c>
      <c r="D68" s="102" t="s">
        <v>1184</v>
      </c>
      <c r="E68" s="102"/>
      <c r="F68" s="92">
        <v>209</v>
      </c>
      <c r="G68" s="92">
        <f t="shared" si="1"/>
        <v>13567714.229999997</v>
      </c>
    </row>
    <row r="69" spans="1:7" x14ac:dyDescent="0.2">
      <c r="A69" s="106"/>
      <c r="B69" s="102" t="s">
        <v>309</v>
      </c>
      <c r="C69" s="103">
        <v>45880</v>
      </c>
      <c r="D69" s="102" t="s">
        <v>1185</v>
      </c>
      <c r="E69" s="102" t="s">
        <v>1154</v>
      </c>
      <c r="F69" s="92">
        <v>2091.33</v>
      </c>
      <c r="G69" s="92">
        <f t="shared" si="1"/>
        <v>13569805.559999997</v>
      </c>
    </row>
    <row r="70" spans="1:7" x14ac:dyDescent="0.2">
      <c r="A70" s="106"/>
      <c r="B70" s="102" t="s">
        <v>309</v>
      </c>
      <c r="C70" s="103">
        <v>45880</v>
      </c>
      <c r="D70" s="102" t="s">
        <v>1186</v>
      </c>
      <c r="E70" s="102" t="s">
        <v>1154</v>
      </c>
      <c r="F70" s="92">
        <v>911.59</v>
      </c>
      <c r="G70" s="92">
        <f t="shared" si="1"/>
        <v>13570717.149999997</v>
      </c>
    </row>
    <row r="71" spans="1:7" x14ac:dyDescent="0.2">
      <c r="A71" s="106"/>
      <c r="B71" s="102" t="s">
        <v>309</v>
      </c>
      <c r="C71" s="103">
        <v>45880</v>
      </c>
      <c r="D71" s="102" t="s">
        <v>1186</v>
      </c>
      <c r="E71" s="102" t="s">
        <v>1154</v>
      </c>
      <c r="F71" s="92">
        <v>623.71</v>
      </c>
      <c r="G71" s="92">
        <f t="shared" si="1"/>
        <v>13571340.859999998</v>
      </c>
    </row>
    <row r="72" spans="1:7" x14ac:dyDescent="0.2">
      <c r="A72" s="106"/>
      <c r="B72" s="102" t="s">
        <v>309</v>
      </c>
      <c r="C72" s="103">
        <v>45880</v>
      </c>
      <c r="D72" s="102" t="s">
        <v>1187</v>
      </c>
      <c r="E72" s="102" t="s">
        <v>1154</v>
      </c>
      <c r="F72" s="92">
        <v>249.32</v>
      </c>
      <c r="G72" s="92">
        <f t="shared" si="1"/>
        <v>13571590.179999998</v>
      </c>
    </row>
    <row r="73" spans="1:7" x14ac:dyDescent="0.2">
      <c r="A73" s="106"/>
      <c r="B73" s="102" t="s">
        <v>309</v>
      </c>
      <c r="C73" s="103">
        <v>45880</v>
      </c>
      <c r="D73" s="102" t="s">
        <v>1187</v>
      </c>
      <c r="E73" s="102" t="s">
        <v>1154</v>
      </c>
      <c r="F73" s="92">
        <v>243.25</v>
      </c>
      <c r="G73" s="92">
        <f t="shared" si="1"/>
        <v>13571833.429999998</v>
      </c>
    </row>
    <row r="74" spans="1:7" x14ac:dyDescent="0.2">
      <c r="A74" s="106"/>
      <c r="B74" s="102" t="s">
        <v>500</v>
      </c>
      <c r="C74" s="103">
        <v>45880</v>
      </c>
      <c r="D74" s="102" t="s">
        <v>1188</v>
      </c>
      <c r="E74" s="102" t="s">
        <v>1189</v>
      </c>
      <c r="F74" s="92">
        <v>-566.78</v>
      </c>
      <c r="G74" s="92">
        <f t="shared" si="1"/>
        <v>13571266.649999999</v>
      </c>
    </row>
    <row r="75" spans="1:7" x14ac:dyDescent="0.2">
      <c r="A75" s="106"/>
      <c r="B75" s="102" t="s">
        <v>500</v>
      </c>
      <c r="C75" s="103">
        <v>45880</v>
      </c>
      <c r="D75" s="102" t="s">
        <v>1190</v>
      </c>
      <c r="E75" s="102" t="s">
        <v>1191</v>
      </c>
      <c r="F75" s="92">
        <v>-990.31</v>
      </c>
      <c r="G75" s="92">
        <f t="shared" si="1"/>
        <v>13570276.339999998</v>
      </c>
    </row>
    <row r="76" spans="1:7" x14ac:dyDescent="0.2">
      <c r="A76" s="106"/>
      <c r="B76" s="102" t="s">
        <v>500</v>
      </c>
      <c r="C76" s="103">
        <v>45880</v>
      </c>
      <c r="D76" s="102" t="s">
        <v>1192</v>
      </c>
      <c r="E76" s="102" t="s">
        <v>1193</v>
      </c>
      <c r="F76" s="92">
        <v>-365.65</v>
      </c>
      <c r="G76" s="92">
        <f t="shared" si="1"/>
        <v>13569910.689999998</v>
      </c>
    </row>
    <row r="77" spans="1:7" x14ac:dyDescent="0.2">
      <c r="A77" s="106"/>
      <c r="B77" s="102" t="s">
        <v>500</v>
      </c>
      <c r="C77" s="103">
        <v>45880</v>
      </c>
      <c r="D77" s="102" t="s">
        <v>1194</v>
      </c>
      <c r="E77" s="102" t="s">
        <v>1193</v>
      </c>
      <c r="F77" s="92">
        <v>-6467.32</v>
      </c>
      <c r="G77" s="92">
        <f t="shared" ref="G77:G140" si="2">G76+F77</f>
        <v>13563443.369999997</v>
      </c>
    </row>
    <row r="78" spans="1:7" x14ac:dyDescent="0.2">
      <c r="A78" s="106"/>
      <c r="B78" s="102" t="s">
        <v>500</v>
      </c>
      <c r="C78" s="103">
        <v>45881</v>
      </c>
      <c r="D78" s="102" t="s">
        <v>1195</v>
      </c>
      <c r="E78" s="102" t="s">
        <v>1189</v>
      </c>
      <c r="F78" s="92">
        <v>-147.47999999999999</v>
      </c>
      <c r="G78" s="92">
        <f t="shared" si="2"/>
        <v>13563295.889999997</v>
      </c>
    </row>
    <row r="79" spans="1:7" x14ac:dyDescent="0.2">
      <c r="A79" s="106"/>
      <c r="B79" s="102" t="s">
        <v>500</v>
      </c>
      <c r="C79" s="103">
        <v>45881</v>
      </c>
      <c r="D79" s="102" t="s">
        <v>1196</v>
      </c>
      <c r="E79" s="102" t="s">
        <v>1189</v>
      </c>
      <c r="F79" s="92">
        <v>-2222.38</v>
      </c>
      <c r="G79" s="92">
        <f t="shared" si="2"/>
        <v>13561073.509999996</v>
      </c>
    </row>
    <row r="80" spans="1:7" x14ac:dyDescent="0.2">
      <c r="A80" s="106"/>
      <c r="B80" s="102" t="s">
        <v>500</v>
      </c>
      <c r="C80" s="103">
        <v>45881</v>
      </c>
      <c r="D80" s="102" t="s">
        <v>1197</v>
      </c>
      <c r="E80" s="102" t="s">
        <v>687</v>
      </c>
      <c r="F80" s="92">
        <v>-838.15</v>
      </c>
      <c r="G80" s="92">
        <f t="shared" si="2"/>
        <v>13560235.359999996</v>
      </c>
    </row>
    <row r="81" spans="1:7" x14ac:dyDescent="0.2">
      <c r="A81" s="106"/>
      <c r="B81" s="102" t="s">
        <v>500</v>
      </c>
      <c r="C81" s="103">
        <v>45881</v>
      </c>
      <c r="D81" s="102" t="s">
        <v>1198</v>
      </c>
      <c r="E81" s="102" t="s">
        <v>687</v>
      </c>
      <c r="F81" s="92">
        <v>-6753.36</v>
      </c>
      <c r="G81" s="92">
        <f t="shared" si="2"/>
        <v>13553481.999999996</v>
      </c>
    </row>
    <row r="82" spans="1:7" x14ac:dyDescent="0.2">
      <c r="A82" s="106"/>
      <c r="B82" s="102" t="s">
        <v>500</v>
      </c>
      <c r="C82" s="103">
        <v>45881</v>
      </c>
      <c r="D82" s="102" t="s">
        <v>1199</v>
      </c>
      <c r="E82" s="102" t="s">
        <v>687</v>
      </c>
      <c r="F82" s="92">
        <v>-9522.39</v>
      </c>
      <c r="G82" s="92">
        <f t="shared" si="2"/>
        <v>13543959.609999996</v>
      </c>
    </row>
    <row r="83" spans="1:7" x14ac:dyDescent="0.2">
      <c r="A83" s="106"/>
      <c r="B83" s="102" t="s">
        <v>500</v>
      </c>
      <c r="C83" s="103">
        <v>45881</v>
      </c>
      <c r="D83" s="102" t="s">
        <v>1200</v>
      </c>
      <c r="E83" s="102" t="s">
        <v>670</v>
      </c>
      <c r="F83" s="92">
        <v>-20317.560000000001</v>
      </c>
      <c r="G83" s="92">
        <f t="shared" si="2"/>
        <v>13523642.049999995</v>
      </c>
    </row>
    <row r="84" spans="1:7" x14ac:dyDescent="0.2">
      <c r="A84" s="106"/>
      <c r="B84" s="102" t="s">
        <v>500</v>
      </c>
      <c r="C84" s="103">
        <v>45881</v>
      </c>
      <c r="D84" s="102" t="s">
        <v>1201</v>
      </c>
      <c r="E84" s="102" t="s">
        <v>670</v>
      </c>
      <c r="F84" s="92">
        <v>-1973.79</v>
      </c>
      <c r="G84" s="92">
        <f t="shared" si="2"/>
        <v>13521668.259999996</v>
      </c>
    </row>
    <row r="85" spans="1:7" x14ac:dyDescent="0.2">
      <c r="A85" s="106"/>
      <c r="B85" s="102" t="s">
        <v>500</v>
      </c>
      <c r="C85" s="103">
        <v>45881</v>
      </c>
      <c r="D85" s="102" t="s">
        <v>1202</v>
      </c>
      <c r="E85" s="102" t="s">
        <v>670</v>
      </c>
      <c r="F85" s="92">
        <v>-1232.29</v>
      </c>
      <c r="G85" s="92">
        <f t="shared" si="2"/>
        <v>13520435.969999997</v>
      </c>
    </row>
    <row r="86" spans="1:7" x14ac:dyDescent="0.2">
      <c r="A86" s="106"/>
      <c r="B86" s="102" t="s">
        <v>500</v>
      </c>
      <c r="C86" s="103">
        <v>45881</v>
      </c>
      <c r="D86" s="102" t="s">
        <v>1203</v>
      </c>
      <c r="E86" s="102" t="s">
        <v>670</v>
      </c>
      <c r="F86" s="92">
        <v>-34212.080000000002</v>
      </c>
      <c r="G86" s="92">
        <f t="shared" si="2"/>
        <v>13486223.889999997</v>
      </c>
    </row>
    <row r="87" spans="1:7" x14ac:dyDescent="0.2">
      <c r="A87" s="106"/>
      <c r="B87" s="102" t="s">
        <v>500</v>
      </c>
      <c r="C87" s="103">
        <v>45881</v>
      </c>
      <c r="D87" s="102" t="s">
        <v>1204</v>
      </c>
      <c r="E87" s="102" t="s">
        <v>670</v>
      </c>
      <c r="F87" s="92">
        <v>-29639.67</v>
      </c>
      <c r="G87" s="92">
        <f t="shared" si="2"/>
        <v>13456584.219999997</v>
      </c>
    </row>
    <row r="88" spans="1:7" x14ac:dyDescent="0.2">
      <c r="A88" s="106"/>
      <c r="B88" s="102" t="s">
        <v>500</v>
      </c>
      <c r="C88" s="103">
        <v>45881</v>
      </c>
      <c r="D88" s="102" t="s">
        <v>1205</v>
      </c>
      <c r="E88" s="102" t="s">
        <v>670</v>
      </c>
      <c r="F88" s="92">
        <v>-1750.49</v>
      </c>
      <c r="G88" s="92">
        <f t="shared" si="2"/>
        <v>13454833.729999997</v>
      </c>
    </row>
    <row r="89" spans="1:7" x14ac:dyDescent="0.2">
      <c r="A89" s="106"/>
      <c r="B89" s="102" t="s">
        <v>500</v>
      </c>
      <c r="C89" s="103">
        <v>45881</v>
      </c>
      <c r="D89" s="102" t="s">
        <v>1206</v>
      </c>
      <c r="E89" s="102" t="s">
        <v>670</v>
      </c>
      <c r="F89" s="92">
        <v>-12495.01</v>
      </c>
      <c r="G89" s="92">
        <f t="shared" si="2"/>
        <v>13442338.719999997</v>
      </c>
    </row>
    <row r="90" spans="1:7" x14ac:dyDescent="0.2">
      <c r="A90" s="106"/>
      <c r="B90" s="102" t="s">
        <v>500</v>
      </c>
      <c r="C90" s="103">
        <v>45881</v>
      </c>
      <c r="D90" s="102" t="s">
        <v>1207</v>
      </c>
      <c r="E90" s="102" t="s">
        <v>670</v>
      </c>
      <c r="F90" s="92">
        <v>-25083.95</v>
      </c>
      <c r="G90" s="92">
        <f t="shared" si="2"/>
        <v>13417254.769999998</v>
      </c>
    </row>
    <row r="91" spans="1:7" x14ac:dyDescent="0.2">
      <c r="A91" s="106"/>
      <c r="B91" s="102" t="s">
        <v>500</v>
      </c>
      <c r="C91" s="103">
        <v>45881</v>
      </c>
      <c r="D91" s="102" t="s">
        <v>1208</v>
      </c>
      <c r="E91" s="102" t="s">
        <v>670</v>
      </c>
      <c r="F91" s="92">
        <v>-136.87</v>
      </c>
      <c r="G91" s="92">
        <f t="shared" si="2"/>
        <v>13417117.899999999</v>
      </c>
    </row>
    <row r="92" spans="1:7" x14ac:dyDescent="0.2">
      <c r="A92" s="106"/>
      <c r="B92" s="102" t="s">
        <v>500</v>
      </c>
      <c r="C92" s="103">
        <v>45881</v>
      </c>
      <c r="D92" s="102" t="s">
        <v>1209</v>
      </c>
      <c r="E92" s="102" t="s">
        <v>670</v>
      </c>
      <c r="F92" s="92">
        <v>-2454.7399999999998</v>
      </c>
      <c r="G92" s="92">
        <f t="shared" si="2"/>
        <v>13414663.159999998</v>
      </c>
    </row>
    <row r="93" spans="1:7" x14ac:dyDescent="0.2">
      <c r="A93" s="106"/>
      <c r="B93" s="102" t="s">
        <v>500</v>
      </c>
      <c r="C93" s="103">
        <v>45881</v>
      </c>
      <c r="D93" s="102" t="s">
        <v>1210</v>
      </c>
      <c r="E93" s="102" t="s">
        <v>794</v>
      </c>
      <c r="F93" s="92">
        <v>-4247.3599999999997</v>
      </c>
      <c r="G93" s="92">
        <f t="shared" si="2"/>
        <v>13410415.799999999</v>
      </c>
    </row>
    <row r="94" spans="1:7" x14ac:dyDescent="0.2">
      <c r="A94" s="106"/>
      <c r="B94" s="102" t="s">
        <v>500</v>
      </c>
      <c r="C94" s="103">
        <v>45881</v>
      </c>
      <c r="D94" s="102" t="s">
        <v>1211</v>
      </c>
      <c r="E94" s="102" t="s">
        <v>1193</v>
      </c>
      <c r="F94" s="92">
        <v>-7343.21</v>
      </c>
      <c r="G94" s="92">
        <f t="shared" si="2"/>
        <v>13403072.589999998</v>
      </c>
    </row>
    <row r="95" spans="1:7" x14ac:dyDescent="0.2">
      <c r="A95" s="106"/>
      <c r="B95" s="102" t="s">
        <v>500</v>
      </c>
      <c r="C95" s="103">
        <v>45881</v>
      </c>
      <c r="D95" s="102" t="s">
        <v>1212</v>
      </c>
      <c r="E95" s="102" t="s">
        <v>1193</v>
      </c>
      <c r="F95" s="92">
        <v>-493.75</v>
      </c>
      <c r="G95" s="92">
        <f t="shared" si="2"/>
        <v>13402578.839999998</v>
      </c>
    </row>
    <row r="96" spans="1:7" x14ac:dyDescent="0.2">
      <c r="A96" s="106"/>
      <c r="B96" s="102" t="s">
        <v>500</v>
      </c>
      <c r="C96" s="103">
        <v>45881</v>
      </c>
      <c r="D96" s="102" t="s">
        <v>1213</v>
      </c>
      <c r="E96" s="102" t="s">
        <v>1193</v>
      </c>
      <c r="F96" s="92">
        <v>-6729.76</v>
      </c>
      <c r="G96" s="92">
        <f t="shared" si="2"/>
        <v>13395849.079999998</v>
      </c>
    </row>
    <row r="97" spans="1:7" x14ac:dyDescent="0.2">
      <c r="A97" s="106"/>
      <c r="B97" s="102" t="s">
        <v>500</v>
      </c>
      <c r="C97" s="103">
        <v>45881</v>
      </c>
      <c r="D97" s="102" t="s">
        <v>1214</v>
      </c>
      <c r="E97" s="102" t="s">
        <v>1193</v>
      </c>
      <c r="F97" s="92">
        <v>-17550.43</v>
      </c>
      <c r="G97" s="92">
        <f t="shared" si="2"/>
        <v>13378298.649999999</v>
      </c>
    </row>
    <row r="98" spans="1:7" x14ac:dyDescent="0.2">
      <c r="A98" s="106"/>
      <c r="B98" s="102" t="s">
        <v>500</v>
      </c>
      <c r="C98" s="103">
        <v>45881</v>
      </c>
      <c r="D98" s="102" t="s">
        <v>1215</v>
      </c>
      <c r="E98" s="102" t="s">
        <v>1193</v>
      </c>
      <c r="F98" s="92">
        <v>-4568.0200000000004</v>
      </c>
      <c r="G98" s="92">
        <f t="shared" si="2"/>
        <v>13373730.629999999</v>
      </c>
    </row>
    <row r="99" spans="1:7" x14ac:dyDescent="0.2">
      <c r="A99" s="106"/>
      <c r="B99" s="102" t="s">
        <v>500</v>
      </c>
      <c r="C99" s="103">
        <v>45881</v>
      </c>
      <c r="D99" s="102" t="s">
        <v>1216</v>
      </c>
      <c r="E99" s="102" t="s">
        <v>1193</v>
      </c>
      <c r="F99" s="92">
        <v>-2555.48</v>
      </c>
      <c r="G99" s="92">
        <f t="shared" si="2"/>
        <v>13371175.149999999</v>
      </c>
    </row>
    <row r="100" spans="1:7" x14ac:dyDescent="0.2">
      <c r="A100" s="106"/>
      <c r="B100" s="102" t="s">
        <v>500</v>
      </c>
      <c r="C100" s="103">
        <v>45881</v>
      </c>
      <c r="D100" s="102" t="s">
        <v>1217</v>
      </c>
      <c r="E100" s="102" t="s">
        <v>1193</v>
      </c>
      <c r="F100" s="92">
        <v>-427.87</v>
      </c>
      <c r="G100" s="92">
        <f t="shared" si="2"/>
        <v>13370747.279999999</v>
      </c>
    </row>
    <row r="101" spans="1:7" x14ac:dyDescent="0.2">
      <c r="A101" s="106"/>
      <c r="B101" s="102" t="s">
        <v>500</v>
      </c>
      <c r="C101" s="103">
        <v>45881</v>
      </c>
      <c r="D101" s="102" t="s">
        <v>1218</v>
      </c>
      <c r="E101" s="102" t="s">
        <v>1193</v>
      </c>
      <c r="F101" s="92">
        <v>-682.09</v>
      </c>
      <c r="G101" s="92">
        <f t="shared" si="2"/>
        <v>13370065.189999999</v>
      </c>
    </row>
    <row r="102" spans="1:7" x14ac:dyDescent="0.2">
      <c r="A102" s="106"/>
      <c r="B102" s="102" t="s">
        <v>309</v>
      </c>
      <c r="C102" s="103">
        <v>45882</v>
      </c>
      <c r="D102" s="102" t="s">
        <v>1219</v>
      </c>
      <c r="E102" s="102" t="s">
        <v>1220</v>
      </c>
      <c r="F102" s="92">
        <v>5764.38</v>
      </c>
      <c r="G102" s="92">
        <f t="shared" si="2"/>
        <v>13375829.57</v>
      </c>
    </row>
    <row r="103" spans="1:7" x14ac:dyDescent="0.2">
      <c r="A103" s="106"/>
      <c r="B103" s="102" t="s">
        <v>500</v>
      </c>
      <c r="C103" s="103">
        <v>45882</v>
      </c>
      <c r="D103" s="102" t="s">
        <v>1221</v>
      </c>
      <c r="E103" s="102" t="s">
        <v>574</v>
      </c>
      <c r="F103" s="92">
        <v>-30.74</v>
      </c>
      <c r="G103" s="92">
        <f t="shared" si="2"/>
        <v>13375798.83</v>
      </c>
    </row>
    <row r="104" spans="1:7" x14ac:dyDescent="0.2">
      <c r="A104" s="106"/>
      <c r="B104" s="102" t="s">
        <v>500</v>
      </c>
      <c r="C104" s="103">
        <v>45882</v>
      </c>
      <c r="D104" s="102" t="s">
        <v>1222</v>
      </c>
      <c r="E104" s="102" t="s">
        <v>574</v>
      </c>
      <c r="F104" s="92">
        <v>-240.54</v>
      </c>
      <c r="G104" s="92">
        <f t="shared" si="2"/>
        <v>13375558.290000001</v>
      </c>
    </row>
    <row r="105" spans="1:7" x14ac:dyDescent="0.2">
      <c r="A105" s="106"/>
      <c r="B105" s="102" t="s">
        <v>500</v>
      </c>
      <c r="C105" s="103">
        <v>45882</v>
      </c>
      <c r="D105" s="102" t="s">
        <v>1223</v>
      </c>
      <c r="E105" s="102" t="s">
        <v>670</v>
      </c>
      <c r="F105" s="92">
        <v>-716.95</v>
      </c>
      <c r="G105" s="92">
        <f t="shared" si="2"/>
        <v>13374841.340000002</v>
      </c>
    </row>
    <row r="106" spans="1:7" x14ac:dyDescent="0.2">
      <c r="A106" s="106"/>
      <c r="B106" s="102" t="s">
        <v>500</v>
      </c>
      <c r="C106" s="103">
        <v>45882</v>
      </c>
      <c r="D106" s="102" t="s">
        <v>1224</v>
      </c>
      <c r="E106" s="102" t="s">
        <v>664</v>
      </c>
      <c r="F106" s="92">
        <v>-4807.8500000000004</v>
      </c>
      <c r="G106" s="92">
        <f t="shared" si="2"/>
        <v>13370033.490000002</v>
      </c>
    </row>
    <row r="107" spans="1:7" x14ac:dyDescent="0.2">
      <c r="A107" s="106"/>
      <c r="B107" s="102" t="s">
        <v>309</v>
      </c>
      <c r="C107" s="103">
        <v>45883</v>
      </c>
      <c r="D107" s="102" t="s">
        <v>1225</v>
      </c>
      <c r="E107" s="102" t="s">
        <v>845</v>
      </c>
      <c r="F107" s="92">
        <v>1918</v>
      </c>
      <c r="G107" s="92">
        <f t="shared" si="2"/>
        <v>13371951.490000002</v>
      </c>
    </row>
    <row r="108" spans="1:7" x14ac:dyDescent="0.2">
      <c r="A108" s="106"/>
      <c r="B108" s="102" t="s">
        <v>309</v>
      </c>
      <c r="C108" s="103">
        <v>45883</v>
      </c>
      <c r="D108" s="102" t="s">
        <v>1225</v>
      </c>
      <c r="E108" s="102" t="s">
        <v>845</v>
      </c>
      <c r="F108" s="92">
        <v>4432.41</v>
      </c>
      <c r="G108" s="92">
        <f t="shared" si="2"/>
        <v>13376383.900000002</v>
      </c>
    </row>
    <row r="109" spans="1:7" x14ac:dyDescent="0.2">
      <c r="A109" s="106"/>
      <c r="B109" s="102" t="s">
        <v>309</v>
      </c>
      <c r="C109" s="103">
        <v>45883</v>
      </c>
      <c r="D109" s="102" t="s">
        <v>1225</v>
      </c>
      <c r="E109" s="102" t="s">
        <v>845</v>
      </c>
      <c r="F109" s="92">
        <v>856.62</v>
      </c>
      <c r="G109" s="92">
        <f t="shared" si="2"/>
        <v>13377240.520000001</v>
      </c>
    </row>
    <row r="110" spans="1:7" x14ac:dyDescent="0.2">
      <c r="A110" s="106"/>
      <c r="B110" s="102" t="s">
        <v>309</v>
      </c>
      <c r="C110" s="103">
        <v>45883</v>
      </c>
      <c r="D110" s="102" t="s">
        <v>1225</v>
      </c>
      <c r="E110" s="102" t="s">
        <v>845</v>
      </c>
      <c r="F110" s="92">
        <v>571.08000000000004</v>
      </c>
      <c r="G110" s="92">
        <f t="shared" si="2"/>
        <v>13377811.600000001</v>
      </c>
    </row>
    <row r="111" spans="1:7" x14ac:dyDescent="0.2">
      <c r="A111" s="106"/>
      <c r="B111" s="102" t="s">
        <v>500</v>
      </c>
      <c r="C111" s="103">
        <v>45887</v>
      </c>
      <c r="D111" s="102" t="s">
        <v>1226</v>
      </c>
      <c r="E111" s="102" t="s">
        <v>1227</v>
      </c>
      <c r="F111" s="92">
        <v>-8947.15</v>
      </c>
      <c r="G111" s="92">
        <f t="shared" si="2"/>
        <v>13368864.450000001</v>
      </c>
    </row>
    <row r="112" spans="1:7" x14ac:dyDescent="0.2">
      <c r="A112" s="106"/>
      <c r="B112" s="102" t="s">
        <v>309</v>
      </c>
      <c r="C112" s="103">
        <v>45888</v>
      </c>
      <c r="D112" s="102" t="s">
        <v>1228</v>
      </c>
      <c r="E112" s="102" t="s">
        <v>707</v>
      </c>
      <c r="F112" s="92">
        <v>314.16000000000003</v>
      </c>
      <c r="G112" s="92">
        <f t="shared" si="2"/>
        <v>13369178.610000001</v>
      </c>
    </row>
    <row r="113" spans="1:7" x14ac:dyDescent="0.2">
      <c r="A113" s="106"/>
      <c r="B113" s="102" t="s">
        <v>309</v>
      </c>
      <c r="C113" s="103">
        <v>45888</v>
      </c>
      <c r="D113" s="102" t="s">
        <v>1229</v>
      </c>
      <c r="E113" s="102" t="s">
        <v>1230</v>
      </c>
      <c r="F113" s="92">
        <v>43694.21</v>
      </c>
      <c r="G113" s="92">
        <f t="shared" si="2"/>
        <v>13412872.820000002</v>
      </c>
    </row>
    <row r="114" spans="1:7" x14ac:dyDescent="0.2">
      <c r="A114" s="106"/>
      <c r="B114" s="102" t="s">
        <v>309</v>
      </c>
      <c r="C114" s="103">
        <v>45888</v>
      </c>
      <c r="D114" s="102" t="s">
        <v>1231</v>
      </c>
      <c r="E114" s="102" t="s">
        <v>707</v>
      </c>
      <c r="F114" s="92">
        <v>772.8</v>
      </c>
      <c r="G114" s="92">
        <f t="shared" si="2"/>
        <v>13413645.620000003</v>
      </c>
    </row>
    <row r="115" spans="1:7" x14ac:dyDescent="0.2">
      <c r="A115" s="106"/>
      <c r="B115" s="102" t="s">
        <v>309</v>
      </c>
      <c r="C115" s="103">
        <v>45889</v>
      </c>
      <c r="D115" s="102" t="s">
        <v>1232</v>
      </c>
      <c r="E115" s="102" t="s">
        <v>624</v>
      </c>
      <c r="F115" s="92">
        <v>183.01</v>
      </c>
      <c r="G115" s="92">
        <f t="shared" si="2"/>
        <v>13413828.630000003</v>
      </c>
    </row>
    <row r="116" spans="1:7" x14ac:dyDescent="0.2">
      <c r="A116" s="106"/>
      <c r="B116" s="102" t="s">
        <v>309</v>
      </c>
      <c r="C116" s="103">
        <v>45889</v>
      </c>
      <c r="D116" s="102" t="s">
        <v>1232</v>
      </c>
      <c r="E116" s="102" t="s">
        <v>624</v>
      </c>
      <c r="F116" s="92">
        <v>183.01</v>
      </c>
      <c r="G116" s="92">
        <f t="shared" si="2"/>
        <v>13414011.640000002</v>
      </c>
    </row>
    <row r="117" spans="1:7" x14ac:dyDescent="0.2">
      <c r="A117" s="106"/>
      <c r="B117" s="102" t="s">
        <v>309</v>
      </c>
      <c r="C117" s="103">
        <v>45889</v>
      </c>
      <c r="D117" s="102" t="s">
        <v>1232</v>
      </c>
      <c r="E117" s="102" t="s">
        <v>624</v>
      </c>
      <c r="F117" s="92">
        <v>366.03</v>
      </c>
      <c r="G117" s="92">
        <f t="shared" si="2"/>
        <v>13414377.670000002</v>
      </c>
    </row>
    <row r="118" spans="1:7" x14ac:dyDescent="0.2">
      <c r="A118" s="106"/>
      <c r="B118" s="102" t="s">
        <v>309</v>
      </c>
      <c r="C118" s="103">
        <v>45889</v>
      </c>
      <c r="D118" s="102" t="s">
        <v>1232</v>
      </c>
      <c r="E118" s="102" t="s">
        <v>624</v>
      </c>
      <c r="F118" s="92">
        <v>200</v>
      </c>
      <c r="G118" s="92">
        <f t="shared" si="2"/>
        <v>13414577.670000002</v>
      </c>
    </row>
    <row r="119" spans="1:7" x14ac:dyDescent="0.2">
      <c r="A119" s="106"/>
      <c r="B119" s="102" t="s">
        <v>500</v>
      </c>
      <c r="C119" s="103">
        <v>45890</v>
      </c>
      <c r="D119" s="102" t="s">
        <v>1233</v>
      </c>
      <c r="E119" s="102" t="s">
        <v>592</v>
      </c>
      <c r="F119" s="92">
        <v>-33567.360000000001</v>
      </c>
      <c r="G119" s="92">
        <f t="shared" si="2"/>
        <v>13381010.310000002</v>
      </c>
    </row>
    <row r="120" spans="1:7" x14ac:dyDescent="0.2">
      <c r="A120" s="106"/>
      <c r="B120" s="102" t="s">
        <v>500</v>
      </c>
      <c r="C120" s="103">
        <v>45890</v>
      </c>
      <c r="D120" s="102" t="s">
        <v>1234</v>
      </c>
      <c r="E120" s="102" t="s">
        <v>602</v>
      </c>
      <c r="F120" s="92">
        <v>200</v>
      </c>
      <c r="G120" s="92">
        <f t="shared" si="2"/>
        <v>13381210.310000002</v>
      </c>
    </row>
    <row r="121" spans="1:7" x14ac:dyDescent="0.2">
      <c r="A121" s="106"/>
      <c r="B121" s="102" t="s">
        <v>500</v>
      </c>
      <c r="C121" s="103">
        <v>45890</v>
      </c>
      <c r="D121" s="102" t="s">
        <v>1235</v>
      </c>
      <c r="E121" s="102" t="s">
        <v>604</v>
      </c>
      <c r="F121" s="92">
        <v>264.45</v>
      </c>
      <c r="G121" s="92">
        <f t="shared" si="2"/>
        <v>13381474.760000002</v>
      </c>
    </row>
    <row r="122" spans="1:7" x14ac:dyDescent="0.2">
      <c r="A122" s="106"/>
      <c r="B122" s="102" t="s">
        <v>309</v>
      </c>
      <c r="C122" s="103">
        <v>45891</v>
      </c>
      <c r="D122" s="102" t="s">
        <v>1236</v>
      </c>
      <c r="E122" s="102" t="s">
        <v>604</v>
      </c>
      <c r="F122" s="92">
        <v>1832</v>
      </c>
      <c r="G122" s="92">
        <f t="shared" si="2"/>
        <v>13383306.760000002</v>
      </c>
    </row>
    <row r="123" spans="1:7" x14ac:dyDescent="0.2">
      <c r="A123" s="106"/>
      <c r="B123" s="102" t="s">
        <v>309</v>
      </c>
      <c r="C123" s="103">
        <v>45891</v>
      </c>
      <c r="D123" s="102" t="s">
        <v>1236</v>
      </c>
      <c r="E123" s="102" t="s">
        <v>604</v>
      </c>
      <c r="F123" s="92">
        <v>322.39999999999998</v>
      </c>
      <c r="G123" s="92">
        <f t="shared" si="2"/>
        <v>13383629.160000002</v>
      </c>
    </row>
    <row r="124" spans="1:7" x14ac:dyDescent="0.2">
      <c r="A124" s="106"/>
      <c r="B124" s="102" t="s">
        <v>309</v>
      </c>
      <c r="C124" s="103">
        <v>45891</v>
      </c>
      <c r="D124" s="102" t="s">
        <v>1236</v>
      </c>
      <c r="E124" s="102" t="s">
        <v>604</v>
      </c>
      <c r="F124" s="92">
        <v>72</v>
      </c>
      <c r="G124" s="92">
        <f t="shared" si="2"/>
        <v>13383701.160000002</v>
      </c>
    </row>
    <row r="125" spans="1:7" x14ac:dyDescent="0.2">
      <c r="A125" s="106"/>
      <c r="B125" s="102" t="s">
        <v>309</v>
      </c>
      <c r="C125" s="103">
        <v>45891</v>
      </c>
      <c r="D125" s="102" t="s">
        <v>1236</v>
      </c>
      <c r="E125" s="102" t="s">
        <v>604</v>
      </c>
      <c r="F125" s="92">
        <v>160</v>
      </c>
      <c r="G125" s="92">
        <f t="shared" si="2"/>
        <v>13383861.160000002</v>
      </c>
    </row>
    <row r="126" spans="1:7" x14ac:dyDescent="0.2">
      <c r="A126" s="106"/>
      <c r="B126" s="102" t="s">
        <v>309</v>
      </c>
      <c r="C126" s="103">
        <v>45891</v>
      </c>
      <c r="D126" s="102" t="s">
        <v>1236</v>
      </c>
      <c r="E126" s="102" t="s">
        <v>604</v>
      </c>
      <c r="F126" s="92">
        <v>400</v>
      </c>
      <c r="G126" s="92">
        <f t="shared" si="2"/>
        <v>13384261.160000002</v>
      </c>
    </row>
    <row r="127" spans="1:7" x14ac:dyDescent="0.2">
      <c r="A127" s="106"/>
      <c r="B127" s="102" t="s">
        <v>309</v>
      </c>
      <c r="C127" s="103">
        <v>45891</v>
      </c>
      <c r="D127" s="102" t="s">
        <v>1236</v>
      </c>
      <c r="E127" s="102" t="s">
        <v>604</v>
      </c>
      <c r="F127" s="92">
        <v>55.8</v>
      </c>
      <c r="G127" s="92">
        <f t="shared" si="2"/>
        <v>13384316.960000003</v>
      </c>
    </row>
    <row r="128" spans="1:7" x14ac:dyDescent="0.2">
      <c r="A128" s="106"/>
      <c r="B128" s="102" t="s">
        <v>309</v>
      </c>
      <c r="C128" s="103">
        <v>45891</v>
      </c>
      <c r="D128" s="102" t="s">
        <v>1236</v>
      </c>
      <c r="E128" s="102" t="s">
        <v>604</v>
      </c>
      <c r="F128" s="92">
        <v>279</v>
      </c>
      <c r="G128" s="92">
        <f t="shared" si="2"/>
        <v>13384595.960000003</v>
      </c>
    </row>
    <row r="129" spans="1:7" x14ac:dyDescent="0.2">
      <c r="A129" s="106"/>
      <c r="B129" s="102" t="s">
        <v>309</v>
      </c>
      <c r="C129" s="103">
        <v>45891</v>
      </c>
      <c r="D129" s="102" t="s">
        <v>1236</v>
      </c>
      <c r="E129" s="102" t="s">
        <v>604</v>
      </c>
      <c r="F129" s="92">
        <v>272.8</v>
      </c>
      <c r="G129" s="92">
        <f t="shared" si="2"/>
        <v>13384868.760000004</v>
      </c>
    </row>
    <row r="130" spans="1:7" x14ac:dyDescent="0.2">
      <c r="A130" s="106"/>
      <c r="B130" s="102" t="s">
        <v>309</v>
      </c>
      <c r="C130" s="103">
        <v>45891</v>
      </c>
      <c r="D130" s="102" t="s">
        <v>1236</v>
      </c>
      <c r="E130" s="102" t="s">
        <v>604</v>
      </c>
      <c r="F130" s="92">
        <v>279</v>
      </c>
      <c r="G130" s="92">
        <f t="shared" si="2"/>
        <v>13385147.760000004</v>
      </c>
    </row>
    <row r="131" spans="1:7" x14ac:dyDescent="0.2">
      <c r="A131" s="106"/>
      <c r="B131" s="102" t="s">
        <v>309</v>
      </c>
      <c r="C131" s="103">
        <v>45891</v>
      </c>
      <c r="D131" s="102" t="s">
        <v>1236</v>
      </c>
      <c r="E131" s="102" t="s">
        <v>604</v>
      </c>
      <c r="F131" s="92">
        <v>272.8</v>
      </c>
      <c r="G131" s="92">
        <f t="shared" si="2"/>
        <v>13385420.560000004</v>
      </c>
    </row>
    <row r="132" spans="1:7" x14ac:dyDescent="0.2">
      <c r="A132" s="106"/>
      <c r="B132" s="102" t="s">
        <v>309</v>
      </c>
      <c r="C132" s="103">
        <v>45891</v>
      </c>
      <c r="D132" s="102" t="s">
        <v>1236</v>
      </c>
      <c r="E132" s="102" t="s">
        <v>604</v>
      </c>
      <c r="F132" s="92">
        <v>3472</v>
      </c>
      <c r="G132" s="92">
        <f t="shared" si="2"/>
        <v>13388892.560000004</v>
      </c>
    </row>
    <row r="133" spans="1:7" x14ac:dyDescent="0.2">
      <c r="A133" s="106"/>
      <c r="B133" s="102" t="s">
        <v>309</v>
      </c>
      <c r="C133" s="103">
        <v>45891</v>
      </c>
      <c r="D133" s="102" t="s">
        <v>1236</v>
      </c>
      <c r="E133" s="102" t="s">
        <v>604</v>
      </c>
      <c r="F133" s="92">
        <v>658.75</v>
      </c>
      <c r="G133" s="92">
        <f t="shared" si="2"/>
        <v>13389551.310000004</v>
      </c>
    </row>
    <row r="134" spans="1:7" x14ac:dyDescent="0.2">
      <c r="A134" s="106"/>
      <c r="B134" s="102" t="s">
        <v>309</v>
      </c>
      <c r="C134" s="103">
        <v>45891</v>
      </c>
      <c r="D134" s="102" t="s">
        <v>1236</v>
      </c>
      <c r="E134" s="102" t="s">
        <v>604</v>
      </c>
      <c r="F134" s="92">
        <v>286</v>
      </c>
      <c r="G134" s="92">
        <f t="shared" si="2"/>
        <v>13389837.310000004</v>
      </c>
    </row>
    <row r="135" spans="1:7" x14ac:dyDescent="0.2">
      <c r="A135" s="106"/>
      <c r="B135" s="102" t="s">
        <v>309</v>
      </c>
      <c r="C135" s="103">
        <v>45891</v>
      </c>
      <c r="D135" s="102" t="s">
        <v>1236</v>
      </c>
      <c r="E135" s="102" t="s">
        <v>604</v>
      </c>
      <c r="F135" s="92">
        <v>31</v>
      </c>
      <c r="G135" s="92">
        <f t="shared" si="2"/>
        <v>13389868.310000004</v>
      </c>
    </row>
    <row r="136" spans="1:7" x14ac:dyDescent="0.2">
      <c r="A136" s="106"/>
      <c r="B136" s="102" t="s">
        <v>309</v>
      </c>
      <c r="C136" s="103">
        <v>45891</v>
      </c>
      <c r="D136" s="102" t="s">
        <v>1237</v>
      </c>
      <c r="E136" s="102" t="s">
        <v>602</v>
      </c>
      <c r="F136" s="92">
        <v>3635.84</v>
      </c>
      <c r="G136" s="92">
        <f t="shared" si="2"/>
        <v>13393504.150000004</v>
      </c>
    </row>
    <row r="137" spans="1:7" x14ac:dyDescent="0.2">
      <c r="A137" s="106"/>
      <c r="B137" s="102" t="s">
        <v>309</v>
      </c>
      <c r="C137" s="103">
        <v>45891</v>
      </c>
      <c r="D137" s="102" t="s">
        <v>1237</v>
      </c>
      <c r="E137" s="102" t="s">
        <v>602</v>
      </c>
      <c r="F137" s="92">
        <v>391.68</v>
      </c>
      <c r="G137" s="92">
        <f t="shared" si="2"/>
        <v>13393895.830000004</v>
      </c>
    </row>
    <row r="138" spans="1:7" x14ac:dyDescent="0.2">
      <c r="A138" s="106"/>
      <c r="B138" s="102" t="s">
        <v>309</v>
      </c>
      <c r="C138" s="103">
        <v>45891</v>
      </c>
      <c r="D138" s="102" t="s">
        <v>1237</v>
      </c>
      <c r="E138" s="102" t="s">
        <v>602</v>
      </c>
      <c r="F138" s="92">
        <v>4090.32</v>
      </c>
      <c r="G138" s="92">
        <f t="shared" si="2"/>
        <v>13397986.150000004</v>
      </c>
    </row>
    <row r="139" spans="1:7" x14ac:dyDescent="0.2">
      <c r="A139" s="106"/>
      <c r="B139" s="102" t="s">
        <v>309</v>
      </c>
      <c r="C139" s="103">
        <v>45891</v>
      </c>
      <c r="D139" s="102" t="s">
        <v>1237</v>
      </c>
      <c r="E139" s="102" t="s">
        <v>602</v>
      </c>
      <c r="F139" s="92">
        <v>440.64</v>
      </c>
      <c r="G139" s="92">
        <f t="shared" si="2"/>
        <v>13398426.790000005</v>
      </c>
    </row>
    <row r="140" spans="1:7" x14ac:dyDescent="0.2">
      <c r="A140" s="106"/>
      <c r="B140" s="102" t="s">
        <v>309</v>
      </c>
      <c r="C140" s="103">
        <v>45891</v>
      </c>
      <c r="D140" s="102" t="s">
        <v>1237</v>
      </c>
      <c r="E140" s="102" t="s">
        <v>602</v>
      </c>
      <c r="F140" s="92">
        <v>8198.57</v>
      </c>
      <c r="G140" s="92">
        <f t="shared" si="2"/>
        <v>13406625.360000005</v>
      </c>
    </row>
    <row r="141" spans="1:7" x14ac:dyDescent="0.2">
      <c r="A141" s="106"/>
      <c r="B141" s="102" t="s">
        <v>309</v>
      </c>
      <c r="C141" s="103">
        <v>45891</v>
      </c>
      <c r="D141" s="102" t="s">
        <v>1237</v>
      </c>
      <c r="E141" s="102" t="s">
        <v>602</v>
      </c>
      <c r="F141" s="92">
        <v>856.8</v>
      </c>
      <c r="G141" s="92">
        <f t="shared" ref="G141:G204" si="3">G140+F141</f>
        <v>13407482.160000006</v>
      </c>
    </row>
    <row r="142" spans="1:7" x14ac:dyDescent="0.2">
      <c r="A142" s="106"/>
      <c r="B142" s="102" t="s">
        <v>309</v>
      </c>
      <c r="C142" s="103">
        <v>45891</v>
      </c>
      <c r="D142" s="102" t="s">
        <v>1237</v>
      </c>
      <c r="E142" s="102" t="s">
        <v>602</v>
      </c>
      <c r="F142" s="92">
        <v>3946.93</v>
      </c>
      <c r="G142" s="92">
        <f t="shared" si="3"/>
        <v>13411429.090000005</v>
      </c>
    </row>
    <row r="143" spans="1:7" x14ac:dyDescent="0.2">
      <c r="A143" s="106"/>
      <c r="B143" s="102" t="s">
        <v>309</v>
      </c>
      <c r="C143" s="103">
        <v>45891</v>
      </c>
      <c r="D143" s="102" t="s">
        <v>1237</v>
      </c>
      <c r="E143" s="102" t="s">
        <v>602</v>
      </c>
      <c r="F143" s="92">
        <v>2010.77</v>
      </c>
      <c r="G143" s="92">
        <f t="shared" si="3"/>
        <v>13413439.860000005</v>
      </c>
    </row>
    <row r="144" spans="1:7" x14ac:dyDescent="0.2">
      <c r="A144" s="106"/>
      <c r="B144" s="102" t="s">
        <v>309</v>
      </c>
      <c r="C144" s="103">
        <v>45891</v>
      </c>
      <c r="D144" s="102" t="s">
        <v>1237</v>
      </c>
      <c r="E144" s="102" t="s">
        <v>602</v>
      </c>
      <c r="F144" s="92">
        <v>3844.31</v>
      </c>
      <c r="G144" s="92">
        <f t="shared" si="3"/>
        <v>13417284.170000006</v>
      </c>
    </row>
    <row r="145" spans="1:7" x14ac:dyDescent="0.2">
      <c r="A145" s="106"/>
      <c r="B145" s="102" t="s">
        <v>309</v>
      </c>
      <c r="C145" s="103">
        <v>45891</v>
      </c>
      <c r="D145" s="102" t="s">
        <v>1237</v>
      </c>
      <c r="E145" s="102" t="s">
        <v>602</v>
      </c>
      <c r="F145" s="92">
        <v>131.91</v>
      </c>
      <c r="G145" s="92">
        <f t="shared" si="3"/>
        <v>13417416.080000006</v>
      </c>
    </row>
    <row r="146" spans="1:7" x14ac:dyDescent="0.2">
      <c r="A146" s="106"/>
      <c r="B146" s="102" t="s">
        <v>309</v>
      </c>
      <c r="C146" s="103">
        <v>45891</v>
      </c>
      <c r="D146" s="102" t="s">
        <v>1237</v>
      </c>
      <c r="E146" s="102" t="s">
        <v>602</v>
      </c>
      <c r="F146" s="92">
        <v>320.26</v>
      </c>
      <c r="G146" s="92">
        <f t="shared" si="3"/>
        <v>13417736.340000005</v>
      </c>
    </row>
    <row r="147" spans="1:7" x14ac:dyDescent="0.2">
      <c r="A147" s="106"/>
      <c r="B147" s="102" t="s">
        <v>309</v>
      </c>
      <c r="C147" s="103">
        <v>45891</v>
      </c>
      <c r="D147" s="102" t="s">
        <v>1237</v>
      </c>
      <c r="E147" s="102" t="s">
        <v>602</v>
      </c>
      <c r="F147" s="92">
        <v>39</v>
      </c>
      <c r="G147" s="92">
        <f t="shared" si="3"/>
        <v>13417775.340000005</v>
      </c>
    </row>
    <row r="148" spans="1:7" x14ac:dyDescent="0.2">
      <c r="A148" s="106"/>
      <c r="B148" s="102" t="s">
        <v>309</v>
      </c>
      <c r="C148" s="103">
        <v>45891</v>
      </c>
      <c r="D148" s="102" t="s">
        <v>1238</v>
      </c>
      <c r="E148" s="102" t="s">
        <v>602</v>
      </c>
      <c r="F148" s="92">
        <v>468.23</v>
      </c>
      <c r="G148" s="92">
        <f t="shared" si="3"/>
        <v>13418243.570000006</v>
      </c>
    </row>
    <row r="149" spans="1:7" x14ac:dyDescent="0.2">
      <c r="A149" s="106"/>
      <c r="B149" s="102" t="s">
        <v>309</v>
      </c>
      <c r="C149" s="103">
        <v>45892</v>
      </c>
      <c r="D149" s="102" t="s">
        <v>1239</v>
      </c>
      <c r="E149" s="102" t="s">
        <v>620</v>
      </c>
      <c r="F149" s="92">
        <v>10</v>
      </c>
      <c r="G149" s="92">
        <f t="shared" si="3"/>
        <v>13418253.570000006</v>
      </c>
    </row>
    <row r="150" spans="1:7" x14ac:dyDescent="0.2">
      <c r="A150" s="106"/>
      <c r="B150" s="102" t="s">
        <v>309</v>
      </c>
      <c r="C150" s="103">
        <v>45892</v>
      </c>
      <c r="D150" s="102" t="s">
        <v>1239</v>
      </c>
      <c r="E150" s="102" t="s">
        <v>620</v>
      </c>
      <c r="F150" s="92">
        <v>25</v>
      </c>
      <c r="G150" s="92">
        <f t="shared" si="3"/>
        <v>13418278.570000006</v>
      </c>
    </row>
    <row r="151" spans="1:7" x14ac:dyDescent="0.2">
      <c r="A151" s="106"/>
      <c r="B151" s="102" t="s">
        <v>309</v>
      </c>
      <c r="C151" s="103">
        <v>45892</v>
      </c>
      <c r="D151" s="102" t="s">
        <v>1239</v>
      </c>
      <c r="E151" s="102" t="s">
        <v>620</v>
      </c>
      <c r="F151" s="92">
        <v>5</v>
      </c>
      <c r="G151" s="92">
        <f t="shared" si="3"/>
        <v>13418283.570000006</v>
      </c>
    </row>
    <row r="152" spans="1:7" x14ac:dyDescent="0.2">
      <c r="A152" s="106"/>
      <c r="B152" s="102" t="s">
        <v>309</v>
      </c>
      <c r="C152" s="103">
        <v>45892</v>
      </c>
      <c r="D152" s="102" t="s">
        <v>1239</v>
      </c>
      <c r="E152" s="102" t="s">
        <v>620</v>
      </c>
      <c r="F152" s="92">
        <v>5</v>
      </c>
      <c r="G152" s="92">
        <f t="shared" si="3"/>
        <v>13418288.570000006</v>
      </c>
    </row>
    <row r="153" spans="1:7" x14ac:dyDescent="0.2">
      <c r="A153" s="106"/>
      <c r="B153" s="102" t="s">
        <v>309</v>
      </c>
      <c r="C153" s="103">
        <v>45892</v>
      </c>
      <c r="D153" s="102" t="s">
        <v>1240</v>
      </c>
      <c r="E153" s="102"/>
      <c r="F153" s="92">
        <v>-20527.2</v>
      </c>
      <c r="G153" s="92">
        <f t="shared" si="3"/>
        <v>13397761.370000007</v>
      </c>
    </row>
    <row r="154" spans="1:7" x14ac:dyDescent="0.2">
      <c r="A154" s="106"/>
      <c r="B154" s="102" t="s">
        <v>309</v>
      </c>
      <c r="C154" s="103">
        <v>45892</v>
      </c>
      <c r="D154" s="102" t="s">
        <v>1240</v>
      </c>
      <c r="E154" s="102"/>
      <c r="F154" s="92">
        <v>-1086.08</v>
      </c>
      <c r="G154" s="92">
        <f t="shared" si="3"/>
        <v>13396675.290000007</v>
      </c>
    </row>
    <row r="155" spans="1:7" x14ac:dyDescent="0.2">
      <c r="A155" s="106"/>
      <c r="B155" s="102" t="s">
        <v>309</v>
      </c>
      <c r="C155" s="103">
        <v>45892</v>
      </c>
      <c r="D155" s="102" t="s">
        <v>1241</v>
      </c>
      <c r="E155" s="102" t="s">
        <v>673</v>
      </c>
      <c r="F155" s="92">
        <v>134.59</v>
      </c>
      <c r="G155" s="92">
        <f t="shared" si="3"/>
        <v>13396809.880000006</v>
      </c>
    </row>
    <row r="156" spans="1:7" x14ac:dyDescent="0.2">
      <c r="A156" s="106"/>
      <c r="B156" s="102" t="s">
        <v>309</v>
      </c>
      <c r="C156" s="103">
        <v>45892</v>
      </c>
      <c r="D156" s="102" t="s">
        <v>1241</v>
      </c>
      <c r="E156" s="102" t="s">
        <v>673</v>
      </c>
      <c r="F156" s="92">
        <v>171.97</v>
      </c>
      <c r="G156" s="92">
        <f t="shared" si="3"/>
        <v>13396981.850000007</v>
      </c>
    </row>
    <row r="157" spans="1:7" x14ac:dyDescent="0.2">
      <c r="A157" s="106"/>
      <c r="B157" s="102" t="s">
        <v>309</v>
      </c>
      <c r="C157" s="103">
        <v>45892</v>
      </c>
      <c r="D157" s="102" t="s">
        <v>1242</v>
      </c>
      <c r="E157" s="102" t="s">
        <v>620</v>
      </c>
      <c r="F157" s="92">
        <v>24443.88</v>
      </c>
      <c r="G157" s="92">
        <f t="shared" si="3"/>
        <v>13421425.730000008</v>
      </c>
    </row>
    <row r="158" spans="1:7" x14ac:dyDescent="0.2">
      <c r="A158" s="106"/>
      <c r="B158" s="102" t="s">
        <v>309</v>
      </c>
      <c r="C158" s="103">
        <v>45892</v>
      </c>
      <c r="D158" s="102" t="s">
        <v>1242</v>
      </c>
      <c r="E158" s="102" t="s">
        <v>620</v>
      </c>
      <c r="F158" s="92">
        <v>2459.16</v>
      </c>
      <c r="G158" s="92">
        <f t="shared" si="3"/>
        <v>13423884.890000008</v>
      </c>
    </row>
    <row r="159" spans="1:7" x14ac:dyDescent="0.2">
      <c r="A159" s="106"/>
      <c r="B159" s="102" t="s">
        <v>309</v>
      </c>
      <c r="C159" s="103">
        <v>45892</v>
      </c>
      <c r="D159" s="102" t="s">
        <v>1242</v>
      </c>
      <c r="E159" s="102" t="s">
        <v>620</v>
      </c>
      <c r="F159" s="92">
        <v>4803.12</v>
      </c>
      <c r="G159" s="92">
        <f t="shared" si="3"/>
        <v>13428688.010000007</v>
      </c>
    </row>
    <row r="160" spans="1:7" x14ac:dyDescent="0.2">
      <c r="A160" s="106"/>
      <c r="B160" s="102" t="s">
        <v>309</v>
      </c>
      <c r="C160" s="103">
        <v>45892</v>
      </c>
      <c r="D160" s="102" t="s">
        <v>1242</v>
      </c>
      <c r="E160" s="102" t="s">
        <v>620</v>
      </c>
      <c r="F160" s="92">
        <v>3280.9</v>
      </c>
      <c r="G160" s="92">
        <f t="shared" si="3"/>
        <v>13431968.910000008</v>
      </c>
    </row>
    <row r="161" spans="1:7" x14ac:dyDescent="0.2">
      <c r="A161" s="106"/>
      <c r="B161" s="102" t="s">
        <v>309</v>
      </c>
      <c r="C161" s="103">
        <v>45892</v>
      </c>
      <c r="D161" s="102" t="s">
        <v>1242</v>
      </c>
      <c r="E161" s="102" t="s">
        <v>620</v>
      </c>
      <c r="F161" s="92">
        <v>3419.36</v>
      </c>
      <c r="G161" s="92">
        <f t="shared" si="3"/>
        <v>13435388.270000007</v>
      </c>
    </row>
    <row r="162" spans="1:7" x14ac:dyDescent="0.2">
      <c r="A162" s="106"/>
      <c r="B162" s="102" t="s">
        <v>309</v>
      </c>
      <c r="C162" s="103">
        <v>45892</v>
      </c>
      <c r="D162" s="102" t="s">
        <v>1242</v>
      </c>
      <c r="E162" s="102" t="s">
        <v>620</v>
      </c>
      <c r="F162" s="92">
        <v>2260.96</v>
      </c>
      <c r="G162" s="92">
        <f t="shared" si="3"/>
        <v>13437649.230000008</v>
      </c>
    </row>
    <row r="163" spans="1:7" x14ac:dyDescent="0.2">
      <c r="A163" s="106"/>
      <c r="B163" s="102" t="s">
        <v>309</v>
      </c>
      <c r="C163" s="103">
        <v>45892</v>
      </c>
      <c r="D163" s="102" t="s">
        <v>1242</v>
      </c>
      <c r="E163" s="102" t="s">
        <v>620</v>
      </c>
      <c r="F163" s="92">
        <v>5813.94</v>
      </c>
      <c r="G163" s="92">
        <f t="shared" si="3"/>
        <v>13443463.170000007</v>
      </c>
    </row>
    <row r="164" spans="1:7" x14ac:dyDescent="0.2">
      <c r="A164" s="106"/>
      <c r="B164" s="102" t="s">
        <v>309</v>
      </c>
      <c r="C164" s="103">
        <v>45892</v>
      </c>
      <c r="D164" s="102" t="s">
        <v>1242</v>
      </c>
      <c r="E164" s="102" t="s">
        <v>620</v>
      </c>
      <c r="F164" s="92">
        <v>2957.52</v>
      </c>
      <c r="G164" s="92">
        <f t="shared" si="3"/>
        <v>13446420.690000007</v>
      </c>
    </row>
    <row r="165" spans="1:7" x14ac:dyDescent="0.2">
      <c r="A165" s="106"/>
      <c r="B165" s="102" t="s">
        <v>309</v>
      </c>
      <c r="C165" s="103">
        <v>45892</v>
      </c>
      <c r="D165" s="102" t="s">
        <v>1242</v>
      </c>
      <c r="E165" s="102" t="s">
        <v>620</v>
      </c>
      <c r="F165" s="92">
        <v>166.88</v>
      </c>
      <c r="G165" s="92">
        <f t="shared" si="3"/>
        <v>13446587.570000008</v>
      </c>
    </row>
    <row r="166" spans="1:7" x14ac:dyDescent="0.2">
      <c r="A166" s="106"/>
      <c r="B166" s="102" t="s">
        <v>309</v>
      </c>
      <c r="C166" s="103">
        <v>45892</v>
      </c>
      <c r="D166" s="102" t="s">
        <v>1242</v>
      </c>
      <c r="E166" s="102" t="s">
        <v>620</v>
      </c>
      <c r="F166" s="92">
        <v>333.76</v>
      </c>
      <c r="G166" s="92">
        <f t="shared" si="3"/>
        <v>13446921.330000008</v>
      </c>
    </row>
    <row r="167" spans="1:7" x14ac:dyDescent="0.2">
      <c r="A167" s="106"/>
      <c r="B167" s="102" t="s">
        <v>309</v>
      </c>
      <c r="C167" s="103">
        <v>45892</v>
      </c>
      <c r="D167" s="102" t="s">
        <v>1242</v>
      </c>
      <c r="E167" s="102" t="s">
        <v>620</v>
      </c>
      <c r="F167" s="92">
        <v>104.3</v>
      </c>
      <c r="G167" s="92">
        <f t="shared" si="3"/>
        <v>13447025.630000008</v>
      </c>
    </row>
    <row r="168" spans="1:7" x14ac:dyDescent="0.2">
      <c r="A168" s="106"/>
      <c r="B168" s="102" t="s">
        <v>309</v>
      </c>
      <c r="C168" s="103">
        <v>45892</v>
      </c>
      <c r="D168" s="102" t="s">
        <v>1242</v>
      </c>
      <c r="E168" s="102" t="s">
        <v>620</v>
      </c>
      <c r="F168" s="92">
        <v>208.6</v>
      </c>
      <c r="G168" s="92">
        <f t="shared" si="3"/>
        <v>13447234.230000008</v>
      </c>
    </row>
    <row r="169" spans="1:7" x14ac:dyDescent="0.2">
      <c r="A169" s="106"/>
      <c r="B169" s="102" t="s">
        <v>309</v>
      </c>
      <c r="C169" s="103">
        <v>45892</v>
      </c>
      <c r="D169" s="102" t="s">
        <v>1243</v>
      </c>
      <c r="E169" s="102" t="s">
        <v>620</v>
      </c>
      <c r="F169" s="92">
        <v>253.8</v>
      </c>
      <c r="G169" s="92">
        <f t="shared" si="3"/>
        <v>13447488.030000009</v>
      </c>
    </row>
    <row r="170" spans="1:7" x14ac:dyDescent="0.2">
      <c r="A170" s="106"/>
      <c r="B170" s="102" t="s">
        <v>309</v>
      </c>
      <c r="C170" s="103">
        <v>45892</v>
      </c>
      <c r="D170" s="102" t="s">
        <v>1244</v>
      </c>
      <c r="E170" s="102" t="s">
        <v>845</v>
      </c>
      <c r="F170" s="92">
        <v>125.08</v>
      </c>
      <c r="G170" s="92">
        <f t="shared" si="3"/>
        <v>13447613.110000009</v>
      </c>
    </row>
    <row r="171" spans="1:7" x14ac:dyDescent="0.2">
      <c r="A171" s="106"/>
      <c r="B171" s="102" t="s">
        <v>309</v>
      </c>
      <c r="C171" s="103">
        <v>45892</v>
      </c>
      <c r="D171" s="102" t="s">
        <v>1244</v>
      </c>
      <c r="E171" s="102" t="s">
        <v>845</v>
      </c>
      <c r="F171" s="92">
        <v>6193.24</v>
      </c>
      <c r="G171" s="92">
        <f t="shared" si="3"/>
        <v>13453806.350000009</v>
      </c>
    </row>
    <row r="172" spans="1:7" x14ac:dyDescent="0.2">
      <c r="A172" s="106"/>
      <c r="B172" s="102" t="s">
        <v>309</v>
      </c>
      <c r="C172" s="103">
        <v>45892</v>
      </c>
      <c r="D172" s="102" t="s">
        <v>1245</v>
      </c>
      <c r="E172" s="102" t="s">
        <v>845</v>
      </c>
      <c r="F172" s="92">
        <v>38</v>
      </c>
      <c r="G172" s="92">
        <f t="shared" si="3"/>
        <v>13453844.350000009</v>
      </c>
    </row>
    <row r="173" spans="1:7" x14ac:dyDescent="0.2">
      <c r="A173" s="106"/>
      <c r="B173" s="102" t="s">
        <v>309</v>
      </c>
      <c r="C173" s="103">
        <v>45892</v>
      </c>
      <c r="D173" s="102" t="s">
        <v>1246</v>
      </c>
      <c r="E173" s="102" t="s">
        <v>845</v>
      </c>
      <c r="F173" s="92">
        <v>2989.76</v>
      </c>
      <c r="G173" s="92">
        <f t="shared" si="3"/>
        <v>13456834.110000009</v>
      </c>
    </row>
    <row r="174" spans="1:7" x14ac:dyDescent="0.2">
      <c r="A174" s="106"/>
      <c r="B174" s="102" t="s">
        <v>309</v>
      </c>
      <c r="C174" s="103">
        <v>45892</v>
      </c>
      <c r="D174" s="102" t="s">
        <v>1246</v>
      </c>
      <c r="E174" s="102" t="s">
        <v>845</v>
      </c>
      <c r="F174" s="92">
        <v>2147.6799999999998</v>
      </c>
      <c r="G174" s="92">
        <f t="shared" si="3"/>
        <v>13458981.790000008</v>
      </c>
    </row>
    <row r="175" spans="1:7" x14ac:dyDescent="0.2">
      <c r="A175" s="106"/>
      <c r="B175" s="102" t="s">
        <v>309</v>
      </c>
      <c r="C175" s="103">
        <v>45892</v>
      </c>
      <c r="D175" s="102" t="s">
        <v>1246</v>
      </c>
      <c r="E175" s="102" t="s">
        <v>845</v>
      </c>
      <c r="F175" s="92">
        <v>7616</v>
      </c>
      <c r="G175" s="92">
        <f t="shared" si="3"/>
        <v>13466597.790000008</v>
      </c>
    </row>
    <row r="176" spans="1:7" x14ac:dyDescent="0.2">
      <c r="A176" s="106"/>
      <c r="B176" s="102" t="s">
        <v>309</v>
      </c>
      <c r="C176" s="103">
        <v>45892</v>
      </c>
      <c r="D176" s="102" t="s">
        <v>1246</v>
      </c>
      <c r="E176" s="102" t="s">
        <v>845</v>
      </c>
      <c r="F176" s="92">
        <v>2460.9699999999998</v>
      </c>
      <c r="G176" s="92">
        <f t="shared" si="3"/>
        <v>13469058.760000009</v>
      </c>
    </row>
    <row r="177" spans="1:7" x14ac:dyDescent="0.2">
      <c r="A177" s="106"/>
      <c r="B177" s="102" t="s">
        <v>309</v>
      </c>
      <c r="C177" s="103">
        <v>45892</v>
      </c>
      <c r="D177" s="102" t="s">
        <v>1246</v>
      </c>
      <c r="E177" s="102" t="s">
        <v>845</v>
      </c>
      <c r="F177" s="92">
        <v>16273.32</v>
      </c>
      <c r="G177" s="92">
        <f t="shared" si="3"/>
        <v>13485332.080000009</v>
      </c>
    </row>
    <row r="178" spans="1:7" x14ac:dyDescent="0.2">
      <c r="A178" s="106"/>
      <c r="B178" s="102" t="s">
        <v>309</v>
      </c>
      <c r="C178" s="103">
        <v>45892</v>
      </c>
      <c r="D178" s="102" t="s">
        <v>1246</v>
      </c>
      <c r="E178" s="102" t="s">
        <v>845</v>
      </c>
      <c r="F178" s="92">
        <v>13625.08</v>
      </c>
      <c r="G178" s="92">
        <f t="shared" si="3"/>
        <v>13498957.160000009</v>
      </c>
    </row>
    <row r="179" spans="1:7" x14ac:dyDescent="0.2">
      <c r="A179" s="106"/>
      <c r="B179" s="102" t="s">
        <v>309</v>
      </c>
      <c r="C179" s="103">
        <v>45892</v>
      </c>
      <c r="D179" s="102" t="s">
        <v>1246</v>
      </c>
      <c r="E179" s="102" t="s">
        <v>845</v>
      </c>
      <c r="F179" s="92">
        <v>863.61</v>
      </c>
      <c r="G179" s="92">
        <f t="shared" si="3"/>
        <v>13499820.770000009</v>
      </c>
    </row>
    <row r="180" spans="1:7" x14ac:dyDescent="0.2">
      <c r="A180" s="106"/>
      <c r="B180" s="102" t="s">
        <v>309</v>
      </c>
      <c r="C180" s="103">
        <v>45892</v>
      </c>
      <c r="D180" s="102" t="s">
        <v>1246</v>
      </c>
      <c r="E180" s="102" t="s">
        <v>845</v>
      </c>
      <c r="F180" s="92">
        <v>1020.69</v>
      </c>
      <c r="G180" s="92">
        <f t="shared" si="3"/>
        <v>13500841.460000008</v>
      </c>
    </row>
    <row r="181" spans="1:7" x14ac:dyDescent="0.2">
      <c r="A181" s="106"/>
      <c r="B181" s="102" t="s">
        <v>309</v>
      </c>
      <c r="C181" s="103">
        <v>45892</v>
      </c>
      <c r="D181" s="102" t="s">
        <v>1246</v>
      </c>
      <c r="E181" s="102" t="s">
        <v>845</v>
      </c>
      <c r="F181" s="92">
        <v>2193.92</v>
      </c>
      <c r="G181" s="92">
        <f t="shared" si="3"/>
        <v>13503035.380000008</v>
      </c>
    </row>
    <row r="182" spans="1:7" x14ac:dyDescent="0.2">
      <c r="A182" s="106"/>
      <c r="B182" s="102" t="s">
        <v>309</v>
      </c>
      <c r="C182" s="103">
        <v>45892</v>
      </c>
      <c r="D182" s="102" t="s">
        <v>1246</v>
      </c>
      <c r="E182" s="102" t="s">
        <v>845</v>
      </c>
      <c r="F182" s="92">
        <v>1395.8</v>
      </c>
      <c r="G182" s="92">
        <f t="shared" si="3"/>
        <v>13504431.180000009</v>
      </c>
    </row>
    <row r="183" spans="1:7" x14ac:dyDescent="0.2">
      <c r="A183" s="106"/>
      <c r="B183" s="102" t="s">
        <v>309</v>
      </c>
      <c r="C183" s="103">
        <v>45892</v>
      </c>
      <c r="D183" s="102" t="s">
        <v>1246</v>
      </c>
      <c r="E183" s="102" t="s">
        <v>845</v>
      </c>
      <c r="F183" s="92">
        <v>1377.28</v>
      </c>
      <c r="G183" s="92">
        <f t="shared" si="3"/>
        <v>13505808.460000008</v>
      </c>
    </row>
    <row r="184" spans="1:7" x14ac:dyDescent="0.2">
      <c r="A184" s="106"/>
      <c r="B184" s="102" t="s">
        <v>309</v>
      </c>
      <c r="C184" s="103">
        <v>45892</v>
      </c>
      <c r="D184" s="102" t="s">
        <v>1246</v>
      </c>
      <c r="E184" s="102" t="s">
        <v>845</v>
      </c>
      <c r="F184" s="92">
        <v>965.97</v>
      </c>
      <c r="G184" s="92">
        <f t="shared" si="3"/>
        <v>13506774.430000009</v>
      </c>
    </row>
    <row r="185" spans="1:7" x14ac:dyDescent="0.2">
      <c r="A185" s="106"/>
      <c r="B185" s="102" t="s">
        <v>309</v>
      </c>
      <c r="C185" s="103">
        <v>45892</v>
      </c>
      <c r="D185" s="102" t="s">
        <v>1246</v>
      </c>
      <c r="E185" s="102" t="s">
        <v>845</v>
      </c>
      <c r="F185" s="92">
        <v>888.23</v>
      </c>
      <c r="G185" s="92">
        <f t="shared" si="3"/>
        <v>13507662.660000009</v>
      </c>
    </row>
    <row r="186" spans="1:7" x14ac:dyDescent="0.2">
      <c r="A186" s="106"/>
      <c r="B186" s="102" t="s">
        <v>309</v>
      </c>
      <c r="C186" s="103">
        <v>45892</v>
      </c>
      <c r="D186" s="102" t="s">
        <v>1246</v>
      </c>
      <c r="E186" s="102" t="s">
        <v>845</v>
      </c>
      <c r="F186" s="92">
        <v>1644.07</v>
      </c>
      <c r="G186" s="92">
        <f t="shared" si="3"/>
        <v>13509306.73000001</v>
      </c>
    </row>
    <row r="187" spans="1:7" x14ac:dyDescent="0.2">
      <c r="A187" s="106"/>
      <c r="B187" s="102" t="s">
        <v>309</v>
      </c>
      <c r="C187" s="103">
        <v>45892</v>
      </c>
      <c r="D187" s="102" t="s">
        <v>1246</v>
      </c>
      <c r="E187" s="102" t="s">
        <v>845</v>
      </c>
      <c r="F187" s="92">
        <v>1371.12</v>
      </c>
      <c r="G187" s="92">
        <f t="shared" si="3"/>
        <v>13510677.850000009</v>
      </c>
    </row>
    <row r="188" spans="1:7" x14ac:dyDescent="0.2">
      <c r="A188" s="106"/>
      <c r="B188" s="102" t="s">
        <v>309</v>
      </c>
      <c r="C188" s="103">
        <v>45892</v>
      </c>
      <c r="D188" s="102" t="s">
        <v>1246</v>
      </c>
      <c r="E188" s="102" t="s">
        <v>845</v>
      </c>
      <c r="F188" s="92">
        <v>1690.92</v>
      </c>
      <c r="G188" s="92">
        <f t="shared" si="3"/>
        <v>13512368.770000009</v>
      </c>
    </row>
    <row r="189" spans="1:7" x14ac:dyDescent="0.2">
      <c r="A189" s="106"/>
      <c r="B189" s="102" t="s">
        <v>309</v>
      </c>
      <c r="C189" s="103">
        <v>45892</v>
      </c>
      <c r="D189" s="102" t="s">
        <v>1246</v>
      </c>
      <c r="E189" s="102" t="s">
        <v>845</v>
      </c>
      <c r="F189" s="92">
        <v>603.70000000000005</v>
      </c>
      <c r="G189" s="92">
        <f t="shared" si="3"/>
        <v>13512972.470000008</v>
      </c>
    </row>
    <row r="190" spans="1:7" x14ac:dyDescent="0.2">
      <c r="A190" s="106"/>
      <c r="B190" s="102" t="s">
        <v>309</v>
      </c>
      <c r="C190" s="103">
        <v>45892</v>
      </c>
      <c r="D190" s="102" t="s">
        <v>1246</v>
      </c>
      <c r="E190" s="102" t="s">
        <v>845</v>
      </c>
      <c r="F190" s="92">
        <v>3364.36</v>
      </c>
      <c r="G190" s="92">
        <f t="shared" si="3"/>
        <v>13516336.830000008</v>
      </c>
    </row>
    <row r="191" spans="1:7" x14ac:dyDescent="0.2">
      <c r="A191" s="106"/>
      <c r="B191" s="102" t="s">
        <v>309</v>
      </c>
      <c r="C191" s="103">
        <v>45892</v>
      </c>
      <c r="D191" s="102" t="s">
        <v>1246</v>
      </c>
      <c r="E191" s="102" t="s">
        <v>845</v>
      </c>
      <c r="F191" s="92">
        <v>741.48</v>
      </c>
      <c r="G191" s="92">
        <f t="shared" si="3"/>
        <v>13517078.310000008</v>
      </c>
    </row>
    <row r="192" spans="1:7" x14ac:dyDescent="0.2">
      <c r="A192" s="106"/>
      <c r="B192" s="102" t="s">
        <v>309</v>
      </c>
      <c r="C192" s="103">
        <v>45892</v>
      </c>
      <c r="D192" s="102" t="s">
        <v>1246</v>
      </c>
      <c r="E192" s="102" t="s">
        <v>845</v>
      </c>
      <c r="F192" s="92">
        <v>866.04</v>
      </c>
      <c r="G192" s="92">
        <f t="shared" si="3"/>
        <v>13517944.350000007</v>
      </c>
    </row>
    <row r="193" spans="1:7" x14ac:dyDescent="0.2">
      <c r="A193" s="106"/>
      <c r="B193" s="102" t="s">
        <v>309</v>
      </c>
      <c r="C193" s="103">
        <v>45892</v>
      </c>
      <c r="D193" s="102" t="s">
        <v>1246</v>
      </c>
      <c r="E193" s="102" t="s">
        <v>845</v>
      </c>
      <c r="F193" s="92">
        <v>350.55</v>
      </c>
      <c r="G193" s="92">
        <f t="shared" si="3"/>
        <v>13518294.900000008</v>
      </c>
    </row>
    <row r="194" spans="1:7" x14ac:dyDescent="0.2">
      <c r="A194" s="106"/>
      <c r="B194" s="102" t="s">
        <v>309</v>
      </c>
      <c r="C194" s="103">
        <v>45892</v>
      </c>
      <c r="D194" s="102" t="s">
        <v>1246</v>
      </c>
      <c r="E194" s="102" t="s">
        <v>845</v>
      </c>
      <c r="F194" s="92">
        <v>683.04</v>
      </c>
      <c r="G194" s="92">
        <f t="shared" si="3"/>
        <v>13518977.940000007</v>
      </c>
    </row>
    <row r="195" spans="1:7" x14ac:dyDescent="0.2">
      <c r="A195" s="106"/>
      <c r="B195" s="102" t="s">
        <v>309</v>
      </c>
      <c r="C195" s="103">
        <v>45892</v>
      </c>
      <c r="D195" s="102" t="s">
        <v>1246</v>
      </c>
      <c r="E195" s="102" t="s">
        <v>845</v>
      </c>
      <c r="F195" s="92">
        <v>310.16000000000003</v>
      </c>
      <c r="G195" s="92">
        <f t="shared" si="3"/>
        <v>13519288.100000007</v>
      </c>
    </row>
    <row r="196" spans="1:7" x14ac:dyDescent="0.2">
      <c r="A196" s="106"/>
      <c r="B196" s="102" t="s">
        <v>309</v>
      </c>
      <c r="C196" s="103">
        <v>45892</v>
      </c>
      <c r="D196" s="102" t="s">
        <v>1246</v>
      </c>
      <c r="E196" s="102" t="s">
        <v>845</v>
      </c>
      <c r="F196" s="92">
        <v>336.06</v>
      </c>
      <c r="G196" s="92">
        <f t="shared" si="3"/>
        <v>13519624.160000008</v>
      </c>
    </row>
    <row r="197" spans="1:7" x14ac:dyDescent="0.2">
      <c r="A197" s="106"/>
      <c r="B197" s="102" t="s">
        <v>309</v>
      </c>
      <c r="C197" s="103">
        <v>45892</v>
      </c>
      <c r="D197" s="102" t="s">
        <v>1246</v>
      </c>
      <c r="E197" s="102" t="s">
        <v>845</v>
      </c>
      <c r="F197" s="92">
        <v>2731.88</v>
      </c>
      <c r="G197" s="92">
        <f t="shared" si="3"/>
        <v>13522356.040000008</v>
      </c>
    </row>
    <row r="198" spans="1:7" x14ac:dyDescent="0.2">
      <c r="A198" s="106"/>
      <c r="B198" s="102" t="s">
        <v>309</v>
      </c>
      <c r="C198" s="103">
        <v>45892</v>
      </c>
      <c r="D198" s="102" t="s">
        <v>1246</v>
      </c>
      <c r="E198" s="102" t="s">
        <v>845</v>
      </c>
      <c r="F198" s="92">
        <v>778.5</v>
      </c>
      <c r="G198" s="92">
        <f t="shared" si="3"/>
        <v>13523134.540000008</v>
      </c>
    </row>
    <row r="199" spans="1:7" x14ac:dyDescent="0.2">
      <c r="A199" s="106"/>
      <c r="B199" s="102" t="s">
        <v>309</v>
      </c>
      <c r="C199" s="103">
        <v>45892</v>
      </c>
      <c r="D199" s="102" t="s">
        <v>1246</v>
      </c>
      <c r="E199" s="102" t="s">
        <v>845</v>
      </c>
      <c r="F199" s="92">
        <v>11184.13</v>
      </c>
      <c r="G199" s="92">
        <f t="shared" si="3"/>
        <v>13534318.670000009</v>
      </c>
    </row>
    <row r="200" spans="1:7" x14ac:dyDescent="0.2">
      <c r="A200" s="106"/>
      <c r="B200" s="102" t="s">
        <v>309</v>
      </c>
      <c r="C200" s="103">
        <v>45892</v>
      </c>
      <c r="D200" s="102" t="s">
        <v>1246</v>
      </c>
      <c r="E200" s="102" t="s">
        <v>845</v>
      </c>
      <c r="F200" s="92">
        <v>5242.26</v>
      </c>
      <c r="G200" s="92">
        <f t="shared" si="3"/>
        <v>13539560.930000009</v>
      </c>
    </row>
    <row r="201" spans="1:7" x14ac:dyDescent="0.2">
      <c r="A201" s="106"/>
      <c r="B201" s="102" t="s">
        <v>309</v>
      </c>
      <c r="C201" s="103">
        <v>45892</v>
      </c>
      <c r="D201" s="102" t="s">
        <v>1246</v>
      </c>
      <c r="E201" s="102" t="s">
        <v>845</v>
      </c>
      <c r="F201" s="92">
        <v>1116.17</v>
      </c>
      <c r="G201" s="92">
        <f t="shared" si="3"/>
        <v>13540677.100000009</v>
      </c>
    </row>
    <row r="202" spans="1:7" x14ac:dyDescent="0.2">
      <c r="A202" s="106"/>
      <c r="B202" s="102" t="s">
        <v>309</v>
      </c>
      <c r="C202" s="103">
        <v>45892</v>
      </c>
      <c r="D202" s="102" t="s">
        <v>1246</v>
      </c>
      <c r="E202" s="102" t="s">
        <v>845</v>
      </c>
      <c r="F202" s="92">
        <v>195</v>
      </c>
      <c r="G202" s="92">
        <f t="shared" si="3"/>
        <v>13540872.100000009</v>
      </c>
    </row>
    <row r="203" spans="1:7" x14ac:dyDescent="0.2">
      <c r="A203" s="106"/>
      <c r="B203" s="102" t="s">
        <v>309</v>
      </c>
      <c r="C203" s="103">
        <v>45892</v>
      </c>
      <c r="D203" s="102" t="s">
        <v>1246</v>
      </c>
      <c r="E203" s="102" t="s">
        <v>845</v>
      </c>
      <c r="F203" s="92">
        <v>542.38</v>
      </c>
      <c r="G203" s="92">
        <f t="shared" si="3"/>
        <v>13541414.48000001</v>
      </c>
    </row>
    <row r="204" spans="1:7" x14ac:dyDescent="0.2">
      <c r="A204" s="106"/>
      <c r="B204" s="102" t="s">
        <v>309</v>
      </c>
      <c r="C204" s="103">
        <v>45892</v>
      </c>
      <c r="D204" s="102" t="s">
        <v>1247</v>
      </c>
      <c r="E204" s="102" t="s">
        <v>845</v>
      </c>
      <c r="F204" s="92">
        <v>275.11</v>
      </c>
      <c r="G204" s="92">
        <f t="shared" si="3"/>
        <v>13541689.590000009</v>
      </c>
    </row>
    <row r="205" spans="1:7" x14ac:dyDescent="0.2">
      <c r="A205" s="106"/>
      <c r="B205" s="102" t="s">
        <v>309</v>
      </c>
      <c r="C205" s="103">
        <v>45892</v>
      </c>
      <c r="D205" s="102" t="s">
        <v>1247</v>
      </c>
      <c r="E205" s="102" t="s">
        <v>845</v>
      </c>
      <c r="F205" s="92">
        <v>1225.49</v>
      </c>
      <c r="G205" s="92">
        <f t="shared" ref="G205:G268" si="4">G204+F205</f>
        <v>13542915.080000009</v>
      </c>
    </row>
    <row r="206" spans="1:7" x14ac:dyDescent="0.2">
      <c r="A206" s="106"/>
      <c r="B206" s="102" t="s">
        <v>309</v>
      </c>
      <c r="C206" s="103">
        <v>45892</v>
      </c>
      <c r="D206" s="102" t="s">
        <v>1248</v>
      </c>
      <c r="E206" s="102" t="s">
        <v>845</v>
      </c>
      <c r="F206" s="92">
        <v>4301</v>
      </c>
      <c r="G206" s="92">
        <f t="shared" si="4"/>
        <v>13547216.080000009</v>
      </c>
    </row>
    <row r="207" spans="1:7" x14ac:dyDescent="0.2">
      <c r="A207" s="106"/>
      <c r="B207" s="102" t="s">
        <v>500</v>
      </c>
      <c r="C207" s="103">
        <v>45892</v>
      </c>
      <c r="D207" s="102" t="s">
        <v>1249</v>
      </c>
      <c r="E207" s="102" t="s">
        <v>642</v>
      </c>
      <c r="F207" s="92">
        <v>-34804.400000000001</v>
      </c>
      <c r="G207" s="92">
        <f t="shared" si="4"/>
        <v>13512411.680000009</v>
      </c>
    </row>
    <row r="208" spans="1:7" x14ac:dyDescent="0.2">
      <c r="A208" s="106"/>
      <c r="B208" s="102" t="s">
        <v>500</v>
      </c>
      <c r="C208" s="103">
        <v>45894</v>
      </c>
      <c r="D208" s="102" t="s">
        <v>1250</v>
      </c>
      <c r="E208" s="102" t="s">
        <v>574</v>
      </c>
      <c r="F208" s="92">
        <v>-5718.97</v>
      </c>
      <c r="G208" s="92">
        <f t="shared" si="4"/>
        <v>13506692.710000008</v>
      </c>
    </row>
    <row r="209" spans="1:7" x14ac:dyDescent="0.2">
      <c r="A209" s="106"/>
      <c r="B209" s="102" t="s">
        <v>500</v>
      </c>
      <c r="C209" s="103">
        <v>45894</v>
      </c>
      <c r="D209" s="102" t="s">
        <v>1251</v>
      </c>
      <c r="E209" s="102" t="s">
        <v>574</v>
      </c>
      <c r="F209" s="92">
        <v>-4424.8500000000004</v>
      </c>
      <c r="G209" s="92">
        <f t="shared" si="4"/>
        <v>13502267.860000009</v>
      </c>
    </row>
    <row r="210" spans="1:7" x14ac:dyDescent="0.2">
      <c r="A210" s="106"/>
      <c r="B210" s="102" t="s">
        <v>500</v>
      </c>
      <c r="C210" s="103">
        <v>45894</v>
      </c>
      <c r="D210" s="102" t="s">
        <v>1252</v>
      </c>
      <c r="E210" s="102" t="s">
        <v>574</v>
      </c>
      <c r="F210" s="92">
        <v>-200.4</v>
      </c>
      <c r="G210" s="92">
        <f t="shared" si="4"/>
        <v>13502067.460000008</v>
      </c>
    </row>
    <row r="211" spans="1:7" x14ac:dyDescent="0.2">
      <c r="A211" s="106"/>
      <c r="B211" s="102" t="s">
        <v>500</v>
      </c>
      <c r="C211" s="103">
        <v>45894</v>
      </c>
      <c r="D211" s="102" t="s">
        <v>1253</v>
      </c>
      <c r="E211" s="102" t="s">
        <v>574</v>
      </c>
      <c r="F211" s="92">
        <v>-442.6</v>
      </c>
      <c r="G211" s="92">
        <f t="shared" si="4"/>
        <v>13501624.860000009</v>
      </c>
    </row>
    <row r="212" spans="1:7" x14ac:dyDescent="0.2">
      <c r="A212" s="106"/>
      <c r="B212" s="102" t="s">
        <v>500</v>
      </c>
      <c r="C212" s="103">
        <v>45894</v>
      </c>
      <c r="D212" s="102" t="s">
        <v>1254</v>
      </c>
      <c r="E212" s="102" t="s">
        <v>574</v>
      </c>
      <c r="F212" s="92">
        <v>-21347.89</v>
      </c>
      <c r="G212" s="92">
        <f t="shared" si="4"/>
        <v>13480276.970000008</v>
      </c>
    </row>
    <row r="213" spans="1:7" x14ac:dyDescent="0.2">
      <c r="A213" s="106"/>
      <c r="B213" s="102" t="s">
        <v>500</v>
      </c>
      <c r="C213" s="103">
        <v>45894</v>
      </c>
      <c r="D213" s="102" t="s">
        <v>1255</v>
      </c>
      <c r="E213" s="102" t="s">
        <v>574</v>
      </c>
      <c r="F213" s="92">
        <v>-35534.57</v>
      </c>
      <c r="G213" s="92">
        <f t="shared" si="4"/>
        <v>13444742.400000008</v>
      </c>
    </row>
    <row r="214" spans="1:7" x14ac:dyDescent="0.2">
      <c r="A214" s="106"/>
      <c r="B214" s="102" t="s">
        <v>500</v>
      </c>
      <c r="C214" s="103">
        <v>45894</v>
      </c>
      <c r="D214" s="102" t="s">
        <v>1256</v>
      </c>
      <c r="E214" s="102" t="s">
        <v>574</v>
      </c>
      <c r="F214" s="92">
        <v>-1368.69</v>
      </c>
      <c r="G214" s="92">
        <f t="shared" si="4"/>
        <v>13443373.710000008</v>
      </c>
    </row>
    <row r="215" spans="1:7" x14ac:dyDescent="0.2">
      <c r="A215" s="106"/>
      <c r="B215" s="102" t="s">
        <v>500</v>
      </c>
      <c r="C215" s="103">
        <v>45894</v>
      </c>
      <c r="D215" s="102" t="s">
        <v>1257</v>
      </c>
      <c r="E215" s="102" t="s">
        <v>574</v>
      </c>
      <c r="F215" s="92">
        <v>-46390.27</v>
      </c>
      <c r="G215" s="92">
        <f t="shared" si="4"/>
        <v>13396983.440000009</v>
      </c>
    </row>
    <row r="216" spans="1:7" x14ac:dyDescent="0.2">
      <c r="A216" s="106"/>
      <c r="B216" s="102" t="s">
        <v>500</v>
      </c>
      <c r="C216" s="103">
        <v>45894</v>
      </c>
      <c r="D216" s="102" t="s">
        <v>1258</v>
      </c>
      <c r="E216" s="102" t="s">
        <v>574</v>
      </c>
      <c r="F216" s="92">
        <v>-736.03</v>
      </c>
      <c r="G216" s="92">
        <f t="shared" si="4"/>
        <v>13396247.410000009</v>
      </c>
    </row>
    <row r="217" spans="1:7" x14ac:dyDescent="0.2">
      <c r="A217" s="106"/>
      <c r="B217" s="102" t="s">
        <v>500</v>
      </c>
      <c r="C217" s="103">
        <v>45894</v>
      </c>
      <c r="D217" s="102" t="s">
        <v>1259</v>
      </c>
      <c r="E217" s="102" t="s">
        <v>574</v>
      </c>
      <c r="F217" s="92">
        <v>-15799.1</v>
      </c>
      <c r="G217" s="92">
        <f t="shared" si="4"/>
        <v>13380448.31000001</v>
      </c>
    </row>
    <row r="218" spans="1:7" x14ac:dyDescent="0.2">
      <c r="A218" s="106"/>
      <c r="B218" s="102" t="s">
        <v>500</v>
      </c>
      <c r="C218" s="103">
        <v>45894</v>
      </c>
      <c r="D218" s="102" t="s">
        <v>1260</v>
      </c>
      <c r="E218" s="102" t="s">
        <v>574</v>
      </c>
      <c r="F218" s="92">
        <v>-3652.14</v>
      </c>
      <c r="G218" s="92">
        <f t="shared" si="4"/>
        <v>13376796.170000009</v>
      </c>
    </row>
    <row r="219" spans="1:7" x14ac:dyDescent="0.2">
      <c r="A219" s="106"/>
      <c r="B219" s="102" t="s">
        <v>500</v>
      </c>
      <c r="C219" s="103">
        <v>45894</v>
      </c>
      <c r="D219" s="102" t="s">
        <v>1261</v>
      </c>
      <c r="E219" s="102" t="s">
        <v>574</v>
      </c>
      <c r="F219" s="92">
        <v>-492.94</v>
      </c>
      <c r="G219" s="92">
        <f t="shared" si="4"/>
        <v>13376303.23000001</v>
      </c>
    </row>
    <row r="220" spans="1:7" x14ac:dyDescent="0.2">
      <c r="A220" s="106"/>
      <c r="B220" s="102" t="s">
        <v>500</v>
      </c>
      <c r="C220" s="103">
        <v>45894</v>
      </c>
      <c r="D220" s="102" t="s">
        <v>1262</v>
      </c>
      <c r="E220" s="102" t="s">
        <v>574</v>
      </c>
      <c r="F220" s="92">
        <v>-93.02</v>
      </c>
      <c r="G220" s="92">
        <f t="shared" si="4"/>
        <v>13376210.21000001</v>
      </c>
    </row>
    <row r="221" spans="1:7" x14ac:dyDescent="0.2">
      <c r="A221" s="106"/>
      <c r="B221" s="102" t="s">
        <v>500</v>
      </c>
      <c r="C221" s="103">
        <v>45894</v>
      </c>
      <c r="D221" s="102" t="s">
        <v>1263</v>
      </c>
      <c r="E221" s="102" t="s">
        <v>574</v>
      </c>
      <c r="F221" s="92">
        <v>-455.18</v>
      </c>
      <c r="G221" s="92">
        <f t="shared" si="4"/>
        <v>13375755.030000011</v>
      </c>
    </row>
    <row r="222" spans="1:7" x14ac:dyDescent="0.2">
      <c r="A222" s="106"/>
      <c r="B222" s="102" t="s">
        <v>500</v>
      </c>
      <c r="C222" s="103">
        <v>45894</v>
      </c>
      <c r="D222" s="102" t="s">
        <v>1264</v>
      </c>
      <c r="E222" s="102" t="s">
        <v>574</v>
      </c>
      <c r="F222" s="92">
        <v>-1122.45</v>
      </c>
      <c r="G222" s="92">
        <f t="shared" si="4"/>
        <v>13374632.580000011</v>
      </c>
    </row>
    <row r="223" spans="1:7" x14ac:dyDescent="0.2">
      <c r="A223" s="106"/>
      <c r="B223" s="102" t="s">
        <v>500</v>
      </c>
      <c r="C223" s="103">
        <v>45894</v>
      </c>
      <c r="D223" s="102" t="s">
        <v>1265</v>
      </c>
      <c r="E223" s="102" t="s">
        <v>574</v>
      </c>
      <c r="F223" s="92">
        <v>-7346.59</v>
      </c>
      <c r="G223" s="92">
        <f t="shared" si="4"/>
        <v>13367285.990000011</v>
      </c>
    </row>
    <row r="224" spans="1:7" x14ac:dyDescent="0.2">
      <c r="A224" s="106"/>
      <c r="B224" s="102" t="s">
        <v>500</v>
      </c>
      <c r="C224" s="103">
        <v>45894</v>
      </c>
      <c r="D224" s="102" t="s">
        <v>1266</v>
      </c>
      <c r="E224" s="102" t="s">
        <v>574</v>
      </c>
      <c r="F224" s="92">
        <v>-11782.91</v>
      </c>
      <c r="G224" s="92">
        <f t="shared" si="4"/>
        <v>13355503.080000011</v>
      </c>
    </row>
    <row r="225" spans="1:7" x14ac:dyDescent="0.2">
      <c r="A225" s="106"/>
      <c r="B225" s="102" t="s">
        <v>500</v>
      </c>
      <c r="C225" s="103">
        <v>45894</v>
      </c>
      <c r="D225" s="102" t="s">
        <v>1267</v>
      </c>
      <c r="E225" s="102" t="s">
        <v>1103</v>
      </c>
      <c r="F225" s="92">
        <v>-3983</v>
      </c>
      <c r="G225" s="92">
        <f t="shared" si="4"/>
        <v>13351520.080000011</v>
      </c>
    </row>
    <row r="226" spans="1:7" x14ac:dyDescent="0.2">
      <c r="A226" s="106"/>
      <c r="B226" s="102" t="s">
        <v>500</v>
      </c>
      <c r="C226" s="103">
        <v>45894</v>
      </c>
      <c r="D226" s="102" t="s">
        <v>1268</v>
      </c>
      <c r="E226" s="102" t="s">
        <v>642</v>
      </c>
      <c r="F226" s="92">
        <v>-6832.57</v>
      </c>
      <c r="G226" s="92">
        <f t="shared" si="4"/>
        <v>13344687.510000011</v>
      </c>
    </row>
    <row r="227" spans="1:7" x14ac:dyDescent="0.2">
      <c r="A227" s="106"/>
      <c r="B227" s="102" t="s">
        <v>500</v>
      </c>
      <c r="C227" s="103">
        <v>45894</v>
      </c>
      <c r="D227" s="102" t="s">
        <v>1269</v>
      </c>
      <c r="E227" s="102" t="s">
        <v>1270</v>
      </c>
      <c r="F227" s="92">
        <v>-3338</v>
      </c>
      <c r="G227" s="92">
        <f t="shared" si="4"/>
        <v>13341349.510000011</v>
      </c>
    </row>
    <row r="228" spans="1:7" x14ac:dyDescent="0.2">
      <c r="A228" s="106"/>
      <c r="B228" s="102" t="s">
        <v>309</v>
      </c>
      <c r="C228" s="103">
        <v>45895</v>
      </c>
      <c r="D228" s="102" t="s">
        <v>1271</v>
      </c>
      <c r="E228" s="102" t="s">
        <v>736</v>
      </c>
      <c r="F228" s="92">
        <v>12814</v>
      </c>
      <c r="G228" s="92">
        <f t="shared" si="4"/>
        <v>13354163.510000011</v>
      </c>
    </row>
    <row r="229" spans="1:7" x14ac:dyDescent="0.2">
      <c r="A229" s="106"/>
      <c r="B229" s="102" t="s">
        <v>309</v>
      </c>
      <c r="C229" s="103">
        <v>45895</v>
      </c>
      <c r="D229" s="102" t="s">
        <v>1271</v>
      </c>
      <c r="E229" s="102" t="s">
        <v>736</v>
      </c>
      <c r="F229" s="92">
        <v>461.5</v>
      </c>
      <c r="G229" s="92">
        <f t="shared" si="4"/>
        <v>13354625.010000011</v>
      </c>
    </row>
    <row r="230" spans="1:7" x14ac:dyDescent="0.2">
      <c r="A230" s="106"/>
      <c r="B230" s="102" t="s">
        <v>500</v>
      </c>
      <c r="C230" s="103">
        <v>45895</v>
      </c>
      <c r="D230" s="102" t="s">
        <v>1272</v>
      </c>
      <c r="E230" s="102" t="s">
        <v>1273</v>
      </c>
      <c r="F230" s="92">
        <v>-1716.13</v>
      </c>
      <c r="G230" s="92">
        <f t="shared" si="4"/>
        <v>13352908.88000001</v>
      </c>
    </row>
    <row r="231" spans="1:7" x14ac:dyDescent="0.2">
      <c r="A231" s="106"/>
      <c r="B231" s="102" t="s">
        <v>500</v>
      </c>
      <c r="C231" s="103">
        <v>45896</v>
      </c>
      <c r="D231" s="102" t="s">
        <v>1274</v>
      </c>
      <c r="E231" s="102" t="s">
        <v>1107</v>
      </c>
      <c r="F231" s="92">
        <v>-350.73</v>
      </c>
      <c r="G231" s="92">
        <f t="shared" si="4"/>
        <v>13352558.15000001</v>
      </c>
    </row>
    <row r="232" spans="1:7" x14ac:dyDescent="0.2">
      <c r="A232" s="106"/>
      <c r="B232" s="102" t="s">
        <v>500</v>
      </c>
      <c r="C232" s="103">
        <v>45897</v>
      </c>
      <c r="D232" s="102" t="s">
        <v>1275</v>
      </c>
      <c r="E232" s="102" t="s">
        <v>1276</v>
      </c>
      <c r="F232" s="92">
        <v>-5458.24</v>
      </c>
      <c r="G232" s="92">
        <f t="shared" si="4"/>
        <v>13347099.910000009</v>
      </c>
    </row>
    <row r="233" spans="1:7" x14ac:dyDescent="0.2">
      <c r="A233" s="106"/>
      <c r="B233" s="102" t="s">
        <v>500</v>
      </c>
      <c r="C233" s="103">
        <v>45898</v>
      </c>
      <c r="D233" s="102" t="s">
        <v>1277</v>
      </c>
      <c r="E233" s="102" t="s">
        <v>574</v>
      </c>
      <c r="F233" s="92">
        <v>-142.41999999999999</v>
      </c>
      <c r="G233" s="92">
        <f t="shared" si="4"/>
        <v>13346957.49000001</v>
      </c>
    </row>
    <row r="234" spans="1:7" x14ac:dyDescent="0.2">
      <c r="A234" s="106"/>
      <c r="B234" s="102" t="s">
        <v>500</v>
      </c>
      <c r="C234" s="103">
        <v>45898</v>
      </c>
      <c r="D234" s="102" t="s">
        <v>1278</v>
      </c>
      <c r="E234" s="102" t="s">
        <v>1273</v>
      </c>
      <c r="F234" s="92">
        <v>-643.67999999999995</v>
      </c>
      <c r="G234" s="92">
        <f t="shared" si="4"/>
        <v>13346313.81000001</v>
      </c>
    </row>
    <row r="235" spans="1:7" x14ac:dyDescent="0.2">
      <c r="A235" s="106"/>
      <c r="B235" s="102" t="s">
        <v>500</v>
      </c>
      <c r="C235" s="103">
        <v>45898</v>
      </c>
      <c r="D235" s="102" t="s">
        <v>1279</v>
      </c>
      <c r="E235" s="102" t="s">
        <v>1111</v>
      </c>
      <c r="F235" s="92">
        <v>-1619.48</v>
      </c>
      <c r="G235" s="92">
        <f t="shared" si="4"/>
        <v>13344694.330000009</v>
      </c>
    </row>
    <row r="236" spans="1:7" x14ac:dyDescent="0.2">
      <c r="A236" s="106"/>
      <c r="B236" s="102" t="s">
        <v>500</v>
      </c>
      <c r="C236" s="103">
        <v>45898</v>
      </c>
      <c r="D236" s="102" t="s">
        <v>1280</v>
      </c>
      <c r="E236" s="102" t="s">
        <v>1281</v>
      </c>
      <c r="F236" s="92">
        <v>-2580.6999999999998</v>
      </c>
      <c r="G236" s="92">
        <f t="shared" si="4"/>
        <v>13342113.63000001</v>
      </c>
    </row>
    <row r="237" spans="1:7" x14ac:dyDescent="0.2">
      <c r="A237" s="106"/>
      <c r="B237" s="102" t="s">
        <v>500</v>
      </c>
      <c r="C237" s="103">
        <v>45898</v>
      </c>
      <c r="D237" s="102" t="s">
        <v>1282</v>
      </c>
      <c r="E237" s="102" t="s">
        <v>1283</v>
      </c>
      <c r="F237" s="92">
        <v>-109.08</v>
      </c>
      <c r="G237" s="92">
        <f t="shared" si="4"/>
        <v>13342004.55000001</v>
      </c>
    </row>
    <row r="238" spans="1:7" x14ac:dyDescent="0.2">
      <c r="A238" s="106"/>
      <c r="B238" s="102" t="s">
        <v>500</v>
      </c>
      <c r="C238" s="103">
        <v>45898</v>
      </c>
      <c r="D238" s="102" t="s">
        <v>1284</v>
      </c>
      <c r="E238" s="102" t="s">
        <v>664</v>
      </c>
      <c r="F238" s="92">
        <v>-45494.93</v>
      </c>
      <c r="G238" s="92">
        <f t="shared" si="4"/>
        <v>13296509.62000001</v>
      </c>
    </row>
    <row r="239" spans="1:7" x14ac:dyDescent="0.2">
      <c r="A239" s="106"/>
      <c r="B239" s="102" t="s">
        <v>500</v>
      </c>
      <c r="C239" s="103">
        <v>45898</v>
      </c>
      <c r="D239" s="102" t="s">
        <v>1285</v>
      </c>
      <c r="E239" s="102" t="s">
        <v>664</v>
      </c>
      <c r="F239" s="92">
        <v>-44628.06</v>
      </c>
      <c r="G239" s="92">
        <f t="shared" si="4"/>
        <v>13251881.56000001</v>
      </c>
    </row>
    <row r="240" spans="1:7" x14ac:dyDescent="0.2">
      <c r="A240" s="106"/>
      <c r="B240" s="102" t="s">
        <v>500</v>
      </c>
      <c r="C240" s="103">
        <v>45898</v>
      </c>
      <c r="D240" s="102" t="s">
        <v>1286</v>
      </c>
      <c r="E240" s="102" t="s">
        <v>664</v>
      </c>
      <c r="F240" s="92">
        <v>-26511.03</v>
      </c>
      <c r="G240" s="92">
        <f t="shared" si="4"/>
        <v>13225370.530000011</v>
      </c>
    </row>
    <row r="241" spans="1:7" x14ac:dyDescent="0.2">
      <c r="A241" s="106"/>
      <c r="B241" s="102" t="s">
        <v>500</v>
      </c>
      <c r="C241" s="103">
        <v>45898</v>
      </c>
      <c r="D241" s="102" t="s">
        <v>1287</v>
      </c>
      <c r="E241" s="102" t="s">
        <v>1124</v>
      </c>
      <c r="F241" s="92">
        <v>-284.68</v>
      </c>
      <c r="G241" s="92">
        <f t="shared" si="4"/>
        <v>13225085.850000011</v>
      </c>
    </row>
    <row r="242" spans="1:7" x14ac:dyDescent="0.2">
      <c r="A242" s="106"/>
      <c r="B242" s="102" t="s">
        <v>500</v>
      </c>
      <c r="C242" s="103">
        <v>45898</v>
      </c>
      <c r="D242" s="102" t="s">
        <v>1288</v>
      </c>
      <c r="E242" s="102" t="s">
        <v>1180</v>
      </c>
      <c r="F242" s="92">
        <v>-1305.43</v>
      </c>
      <c r="G242" s="92">
        <f t="shared" si="4"/>
        <v>13223780.420000011</v>
      </c>
    </row>
    <row r="243" spans="1:7" x14ac:dyDescent="0.2">
      <c r="A243" s="106"/>
      <c r="B243" s="102" t="s">
        <v>500</v>
      </c>
      <c r="C243" s="103">
        <v>45898</v>
      </c>
      <c r="D243" s="102" t="s">
        <v>1289</v>
      </c>
      <c r="E243" s="102" t="s">
        <v>1290</v>
      </c>
      <c r="F243" s="92">
        <v>-1780.67</v>
      </c>
      <c r="G243" s="92">
        <f t="shared" si="4"/>
        <v>13221999.750000011</v>
      </c>
    </row>
    <row r="244" spans="1:7" x14ac:dyDescent="0.2">
      <c r="A244" s="106"/>
      <c r="B244" s="102" t="s">
        <v>500</v>
      </c>
      <c r="C244" s="103">
        <v>45898</v>
      </c>
      <c r="D244" s="102" t="s">
        <v>1291</v>
      </c>
      <c r="E244" s="102" t="s">
        <v>1292</v>
      </c>
      <c r="F244" s="92">
        <v>-440</v>
      </c>
      <c r="G244" s="92">
        <f t="shared" si="4"/>
        <v>13221559.750000011</v>
      </c>
    </row>
    <row r="245" spans="1:7" x14ac:dyDescent="0.2">
      <c r="A245" s="106"/>
      <c r="B245" s="102" t="s">
        <v>500</v>
      </c>
      <c r="C245" s="103">
        <v>45898</v>
      </c>
      <c r="D245" s="102" t="s">
        <v>1293</v>
      </c>
      <c r="E245" s="102" t="s">
        <v>1292</v>
      </c>
      <c r="F245" s="92">
        <v>-413.33</v>
      </c>
      <c r="G245" s="92">
        <f t="shared" si="4"/>
        <v>13221146.420000011</v>
      </c>
    </row>
    <row r="246" spans="1:7" x14ac:dyDescent="0.2">
      <c r="A246" s="106"/>
      <c r="B246" s="102" t="s">
        <v>500</v>
      </c>
      <c r="C246" s="103">
        <v>45898</v>
      </c>
      <c r="D246" s="102" t="s">
        <v>1294</v>
      </c>
      <c r="E246" s="102" t="s">
        <v>620</v>
      </c>
      <c r="F246" s="92">
        <v>80</v>
      </c>
      <c r="G246" s="92">
        <f t="shared" si="4"/>
        <v>13221226.420000011</v>
      </c>
    </row>
    <row r="247" spans="1:7" x14ac:dyDescent="0.2">
      <c r="A247" s="106"/>
      <c r="B247" s="102" t="s">
        <v>500</v>
      </c>
      <c r="C247" s="103">
        <v>45898</v>
      </c>
      <c r="D247" s="102" t="s">
        <v>1295</v>
      </c>
      <c r="E247" s="102" t="s">
        <v>620</v>
      </c>
      <c r="F247" s="92">
        <v>80</v>
      </c>
      <c r="G247" s="92">
        <f t="shared" si="4"/>
        <v>13221306.420000011</v>
      </c>
    </row>
    <row r="248" spans="1:7" x14ac:dyDescent="0.2">
      <c r="A248" s="106"/>
      <c r="B248" s="102" t="s">
        <v>500</v>
      </c>
      <c r="C248" s="103">
        <v>45898</v>
      </c>
      <c r="D248" s="102" t="s">
        <v>1296</v>
      </c>
      <c r="E248" s="102" t="s">
        <v>620</v>
      </c>
      <c r="F248" s="92">
        <v>15330.11</v>
      </c>
      <c r="G248" s="92">
        <f t="shared" si="4"/>
        <v>13236636.530000011</v>
      </c>
    </row>
    <row r="249" spans="1:7" x14ac:dyDescent="0.2">
      <c r="A249" s="106"/>
      <c r="B249" s="102" t="s">
        <v>500</v>
      </c>
      <c r="C249" s="103">
        <v>45898</v>
      </c>
      <c r="D249" s="102" t="s">
        <v>1297</v>
      </c>
      <c r="E249" s="102" t="s">
        <v>1230</v>
      </c>
      <c r="F249" s="92">
        <v>4095</v>
      </c>
      <c r="G249" s="92">
        <f t="shared" si="4"/>
        <v>13240731.530000011</v>
      </c>
    </row>
    <row r="250" spans="1:7" x14ac:dyDescent="0.2">
      <c r="A250" s="106"/>
      <c r="B250" s="102" t="s">
        <v>500</v>
      </c>
      <c r="C250" s="103">
        <v>45898</v>
      </c>
      <c r="D250" s="102" t="s">
        <v>1298</v>
      </c>
      <c r="E250" s="102" t="s">
        <v>1230</v>
      </c>
      <c r="F250" s="92">
        <v>455</v>
      </c>
      <c r="G250" s="92">
        <f t="shared" si="4"/>
        <v>13241186.530000011</v>
      </c>
    </row>
    <row r="251" spans="1:7" x14ac:dyDescent="0.2">
      <c r="A251" s="106"/>
      <c r="B251" s="102" t="s">
        <v>500</v>
      </c>
      <c r="C251" s="103">
        <v>45898</v>
      </c>
      <c r="D251" s="102" t="s">
        <v>1299</v>
      </c>
      <c r="E251" s="102" t="s">
        <v>1230</v>
      </c>
      <c r="F251" s="92">
        <v>-3942.61</v>
      </c>
      <c r="G251" s="92">
        <f t="shared" si="4"/>
        <v>13237243.920000011</v>
      </c>
    </row>
    <row r="252" spans="1:7" x14ac:dyDescent="0.2">
      <c r="A252" s="106"/>
      <c r="B252" s="102" t="s">
        <v>500</v>
      </c>
      <c r="C252" s="103">
        <v>45898</v>
      </c>
      <c r="D252" s="102" t="s">
        <v>1300</v>
      </c>
      <c r="E252" s="102" t="s">
        <v>1230</v>
      </c>
      <c r="F252" s="92">
        <v>-438.07</v>
      </c>
      <c r="G252" s="92">
        <f t="shared" si="4"/>
        <v>13236805.850000011</v>
      </c>
    </row>
    <row r="253" spans="1:7" x14ac:dyDescent="0.2">
      <c r="A253" s="106"/>
      <c r="B253" s="102" t="s">
        <v>500</v>
      </c>
      <c r="C253" s="103">
        <v>45899</v>
      </c>
      <c r="D253" s="102" t="s">
        <v>1301</v>
      </c>
      <c r="E253" s="102" t="s">
        <v>581</v>
      </c>
      <c r="F253" s="92">
        <v>-300</v>
      </c>
      <c r="G253" s="92">
        <f t="shared" si="4"/>
        <v>13236505.850000011</v>
      </c>
    </row>
    <row r="254" spans="1:7" x14ac:dyDescent="0.2">
      <c r="A254" s="106"/>
      <c r="B254" s="102" t="s">
        <v>500</v>
      </c>
      <c r="C254" s="103">
        <v>45899</v>
      </c>
      <c r="D254" s="102" t="s">
        <v>1302</v>
      </c>
      <c r="E254" s="102" t="s">
        <v>1303</v>
      </c>
      <c r="F254" s="92">
        <v>-17875.93</v>
      </c>
      <c r="G254" s="92">
        <f t="shared" si="4"/>
        <v>13218629.920000011</v>
      </c>
    </row>
    <row r="255" spans="1:7" x14ac:dyDescent="0.2">
      <c r="A255" s="106"/>
      <c r="B255" s="102" t="s">
        <v>500</v>
      </c>
      <c r="C255" s="103">
        <v>45899</v>
      </c>
      <c r="D255" s="102" t="s">
        <v>1304</v>
      </c>
      <c r="E255" s="102" t="s">
        <v>1303</v>
      </c>
      <c r="F255" s="92">
        <v>-72339.86</v>
      </c>
      <c r="G255" s="92">
        <f t="shared" si="4"/>
        <v>13146290.060000012</v>
      </c>
    </row>
    <row r="256" spans="1:7" x14ac:dyDescent="0.2">
      <c r="A256" s="106"/>
      <c r="B256" s="102" t="s">
        <v>500</v>
      </c>
      <c r="C256" s="103">
        <v>45899</v>
      </c>
      <c r="D256" s="102" t="s">
        <v>1305</v>
      </c>
      <c r="E256" s="102" t="s">
        <v>1306</v>
      </c>
      <c r="F256" s="92">
        <v>-259.33</v>
      </c>
      <c r="G256" s="92">
        <f t="shared" si="4"/>
        <v>13146030.730000012</v>
      </c>
    </row>
    <row r="257" spans="1:7" x14ac:dyDescent="0.2">
      <c r="A257" s="106"/>
      <c r="B257" s="102" t="s">
        <v>500</v>
      </c>
      <c r="C257" s="103">
        <v>45899</v>
      </c>
      <c r="D257" s="102" t="s">
        <v>1307</v>
      </c>
      <c r="E257" s="102" t="s">
        <v>587</v>
      </c>
      <c r="F257" s="92">
        <v>-200.38</v>
      </c>
      <c r="G257" s="92">
        <f t="shared" si="4"/>
        <v>13145830.350000011</v>
      </c>
    </row>
    <row r="258" spans="1:7" x14ac:dyDescent="0.2">
      <c r="A258" s="106"/>
      <c r="B258" s="102" t="s">
        <v>500</v>
      </c>
      <c r="C258" s="103">
        <v>45899</v>
      </c>
      <c r="D258" s="102" t="s">
        <v>1308</v>
      </c>
      <c r="E258" s="102" t="s">
        <v>587</v>
      </c>
      <c r="F258" s="92">
        <v>-1966</v>
      </c>
      <c r="G258" s="92">
        <f t="shared" si="4"/>
        <v>13143864.350000011</v>
      </c>
    </row>
    <row r="259" spans="1:7" x14ac:dyDescent="0.2">
      <c r="A259" s="106"/>
      <c r="B259" s="102" t="s">
        <v>500</v>
      </c>
      <c r="C259" s="103">
        <v>45899</v>
      </c>
      <c r="D259" s="102" t="s">
        <v>1309</v>
      </c>
      <c r="E259" s="102" t="s">
        <v>587</v>
      </c>
      <c r="F259" s="92">
        <v>-85</v>
      </c>
      <c r="G259" s="92">
        <f t="shared" si="4"/>
        <v>13143779.350000011</v>
      </c>
    </row>
    <row r="260" spans="1:7" x14ac:dyDescent="0.2">
      <c r="A260" s="106"/>
      <c r="B260" s="102" t="s">
        <v>500</v>
      </c>
      <c r="C260" s="103">
        <v>45899</v>
      </c>
      <c r="D260" s="102" t="s">
        <v>1310</v>
      </c>
      <c r="E260" s="102" t="s">
        <v>1311</v>
      </c>
      <c r="F260" s="92">
        <v>-3427.91</v>
      </c>
      <c r="G260" s="92">
        <f t="shared" si="4"/>
        <v>13140351.440000011</v>
      </c>
    </row>
    <row r="261" spans="1:7" x14ac:dyDescent="0.2">
      <c r="A261" s="106"/>
      <c r="B261" s="102" t="s">
        <v>500</v>
      </c>
      <c r="C261" s="103">
        <v>45899</v>
      </c>
      <c r="D261" s="102" t="s">
        <v>1312</v>
      </c>
      <c r="E261" s="102" t="s">
        <v>1313</v>
      </c>
      <c r="F261" s="92">
        <v>-126.68</v>
      </c>
      <c r="G261" s="92">
        <f t="shared" si="4"/>
        <v>13140224.760000011</v>
      </c>
    </row>
    <row r="262" spans="1:7" x14ac:dyDescent="0.2">
      <c r="A262" s="106"/>
      <c r="B262" s="102" t="s">
        <v>500</v>
      </c>
      <c r="C262" s="103">
        <v>45899</v>
      </c>
      <c r="D262" s="102" t="s">
        <v>1314</v>
      </c>
      <c r="E262" s="102" t="s">
        <v>1315</v>
      </c>
      <c r="F262" s="92">
        <v>-6207.38</v>
      </c>
      <c r="G262" s="92">
        <f t="shared" si="4"/>
        <v>13134017.38000001</v>
      </c>
    </row>
    <row r="263" spans="1:7" x14ac:dyDescent="0.2">
      <c r="A263" s="106"/>
      <c r="B263" s="102" t="s">
        <v>500</v>
      </c>
      <c r="C263" s="103">
        <v>45899</v>
      </c>
      <c r="D263" s="102" t="s">
        <v>1316</v>
      </c>
      <c r="E263" s="102" t="s">
        <v>1303</v>
      </c>
      <c r="F263" s="92">
        <v>-2352.48</v>
      </c>
      <c r="G263" s="92">
        <f t="shared" si="4"/>
        <v>13131664.90000001</v>
      </c>
    </row>
    <row r="264" spans="1:7" x14ac:dyDescent="0.2">
      <c r="A264" s="106"/>
      <c r="B264" s="102" t="s">
        <v>500</v>
      </c>
      <c r="C264" s="103">
        <v>45899</v>
      </c>
      <c r="D264" s="102" t="s">
        <v>1317</v>
      </c>
      <c r="E264" s="102" t="s">
        <v>581</v>
      </c>
      <c r="F264" s="92">
        <v>-218.71</v>
      </c>
      <c r="G264" s="92">
        <f t="shared" si="4"/>
        <v>13131446.190000009</v>
      </c>
    </row>
    <row r="265" spans="1:7" x14ac:dyDescent="0.2">
      <c r="A265" s="106"/>
      <c r="B265" s="102" t="s">
        <v>500</v>
      </c>
      <c r="C265" s="103">
        <v>45899</v>
      </c>
      <c r="D265" s="102" t="s">
        <v>1318</v>
      </c>
      <c r="E265" s="102" t="s">
        <v>1319</v>
      </c>
      <c r="F265" s="92">
        <v>-1374.37</v>
      </c>
      <c r="G265" s="92">
        <f t="shared" si="4"/>
        <v>13130071.82000001</v>
      </c>
    </row>
    <row r="266" spans="1:7" x14ac:dyDescent="0.2">
      <c r="A266" s="106"/>
      <c r="B266" s="102" t="s">
        <v>500</v>
      </c>
      <c r="C266" s="103">
        <v>45899</v>
      </c>
      <c r="D266" s="102" t="s">
        <v>1320</v>
      </c>
      <c r="E266" s="102" t="s">
        <v>1319</v>
      </c>
      <c r="F266" s="92">
        <v>-843.92</v>
      </c>
      <c r="G266" s="92">
        <f t="shared" si="4"/>
        <v>13129227.90000001</v>
      </c>
    </row>
    <row r="267" spans="1:7" x14ac:dyDescent="0.2">
      <c r="A267" s="106"/>
      <c r="B267" s="102" t="s">
        <v>500</v>
      </c>
      <c r="C267" s="103">
        <v>45899</v>
      </c>
      <c r="D267" s="102" t="s">
        <v>1321</v>
      </c>
      <c r="E267" s="102" t="s">
        <v>1319</v>
      </c>
      <c r="F267" s="92">
        <v>-55.88</v>
      </c>
      <c r="G267" s="92">
        <f t="shared" si="4"/>
        <v>13129172.020000009</v>
      </c>
    </row>
    <row r="268" spans="1:7" x14ac:dyDescent="0.2">
      <c r="A268" s="106"/>
      <c r="B268" s="102" t="s">
        <v>500</v>
      </c>
      <c r="C268" s="103">
        <v>45899</v>
      </c>
      <c r="D268" s="102" t="s">
        <v>1322</v>
      </c>
      <c r="E268" s="102" t="s">
        <v>1319</v>
      </c>
      <c r="F268" s="92">
        <v>-181.61</v>
      </c>
      <c r="G268" s="92">
        <f t="shared" si="4"/>
        <v>13128990.410000009</v>
      </c>
    </row>
    <row r="269" spans="1:7" x14ac:dyDescent="0.2">
      <c r="A269" s="106"/>
      <c r="B269" s="102" t="s">
        <v>500</v>
      </c>
      <c r="C269" s="103">
        <v>45899</v>
      </c>
      <c r="D269" s="102" t="s">
        <v>1323</v>
      </c>
      <c r="E269" s="102" t="s">
        <v>1319</v>
      </c>
      <c r="F269" s="92">
        <v>-3933.18</v>
      </c>
      <c r="G269" s="92">
        <f t="shared" ref="G269:G332" si="5">G268+F269</f>
        <v>13125057.23000001</v>
      </c>
    </row>
    <row r="270" spans="1:7" x14ac:dyDescent="0.2">
      <c r="A270" s="106"/>
      <c r="B270" s="102" t="s">
        <v>500</v>
      </c>
      <c r="C270" s="103">
        <v>45899</v>
      </c>
      <c r="D270" s="102" t="s">
        <v>1324</v>
      </c>
      <c r="E270" s="102" t="s">
        <v>1325</v>
      </c>
      <c r="F270" s="92">
        <v>-26.73</v>
      </c>
      <c r="G270" s="92">
        <f t="shared" si="5"/>
        <v>13125030.500000009</v>
      </c>
    </row>
    <row r="271" spans="1:7" x14ac:dyDescent="0.2">
      <c r="A271" s="106"/>
      <c r="B271" s="102" t="s">
        <v>500</v>
      </c>
      <c r="C271" s="103">
        <v>45899</v>
      </c>
      <c r="D271" s="102" t="s">
        <v>1326</v>
      </c>
      <c r="E271" s="102" t="s">
        <v>1327</v>
      </c>
      <c r="F271" s="92">
        <v>-1759.9</v>
      </c>
      <c r="G271" s="92">
        <f t="shared" si="5"/>
        <v>13123270.600000009</v>
      </c>
    </row>
    <row r="272" spans="1:7" x14ac:dyDescent="0.2">
      <c r="A272" s="106"/>
      <c r="B272" s="102" t="s">
        <v>500</v>
      </c>
      <c r="C272" s="103">
        <v>45899</v>
      </c>
      <c r="D272" s="102" t="s">
        <v>1328</v>
      </c>
      <c r="E272" s="102" t="s">
        <v>1327</v>
      </c>
      <c r="F272" s="92">
        <v>-933.4</v>
      </c>
      <c r="G272" s="92">
        <f t="shared" si="5"/>
        <v>13122337.200000009</v>
      </c>
    </row>
    <row r="273" spans="1:7" x14ac:dyDescent="0.2">
      <c r="A273" s="106"/>
      <c r="B273" s="102" t="s">
        <v>500</v>
      </c>
      <c r="C273" s="103">
        <v>45899</v>
      </c>
      <c r="D273" s="102" t="s">
        <v>1329</v>
      </c>
      <c r="E273" s="102" t="s">
        <v>1330</v>
      </c>
      <c r="F273" s="92">
        <v>-4.66</v>
      </c>
      <c r="G273" s="92">
        <f t="shared" si="5"/>
        <v>13122332.540000008</v>
      </c>
    </row>
    <row r="274" spans="1:7" x14ac:dyDescent="0.2">
      <c r="A274" s="106"/>
      <c r="B274" s="102" t="s">
        <v>500</v>
      </c>
      <c r="C274" s="103">
        <v>45899</v>
      </c>
      <c r="D274" s="102" t="s">
        <v>1331</v>
      </c>
      <c r="E274" s="102" t="s">
        <v>1330</v>
      </c>
      <c r="F274" s="92">
        <v>-239</v>
      </c>
      <c r="G274" s="92">
        <f t="shared" si="5"/>
        <v>13122093.540000008</v>
      </c>
    </row>
    <row r="275" spans="1:7" x14ac:dyDescent="0.2">
      <c r="A275" s="106"/>
      <c r="B275" s="102" t="s">
        <v>500</v>
      </c>
      <c r="C275" s="103">
        <v>45899</v>
      </c>
      <c r="D275" s="102" t="s">
        <v>1332</v>
      </c>
      <c r="E275" s="102" t="s">
        <v>571</v>
      </c>
      <c r="F275" s="92">
        <v>-25931.25</v>
      </c>
      <c r="G275" s="92">
        <f t="shared" si="5"/>
        <v>13096162.290000008</v>
      </c>
    </row>
    <row r="276" spans="1:7" x14ac:dyDescent="0.2">
      <c r="A276" s="106"/>
      <c r="B276" s="102" t="s">
        <v>500</v>
      </c>
      <c r="C276" s="103">
        <v>45899</v>
      </c>
      <c r="D276" s="102" t="s">
        <v>1333</v>
      </c>
      <c r="E276" s="102" t="s">
        <v>574</v>
      </c>
      <c r="F276" s="92">
        <v>-1.71</v>
      </c>
      <c r="G276" s="92">
        <f t="shared" si="5"/>
        <v>13096160.580000008</v>
      </c>
    </row>
    <row r="277" spans="1:7" x14ac:dyDescent="0.2">
      <c r="A277" s="106"/>
      <c r="B277" s="102" t="s">
        <v>500</v>
      </c>
      <c r="C277" s="103">
        <v>45899</v>
      </c>
      <c r="D277" s="102" t="s">
        <v>1334</v>
      </c>
      <c r="E277" s="102" t="s">
        <v>1319</v>
      </c>
      <c r="F277" s="92">
        <v>-5439.72</v>
      </c>
      <c r="G277" s="92">
        <f t="shared" si="5"/>
        <v>13090720.860000007</v>
      </c>
    </row>
    <row r="278" spans="1:7" x14ac:dyDescent="0.2">
      <c r="A278" s="106"/>
      <c r="B278" s="102" t="s">
        <v>500</v>
      </c>
      <c r="C278" s="103">
        <v>45899</v>
      </c>
      <c r="D278" s="102" t="s">
        <v>1335</v>
      </c>
      <c r="E278" s="102" t="s">
        <v>576</v>
      </c>
      <c r="F278" s="92">
        <v>-462.6</v>
      </c>
      <c r="G278" s="92">
        <f t="shared" si="5"/>
        <v>13090258.260000007</v>
      </c>
    </row>
    <row r="279" spans="1:7" x14ac:dyDescent="0.2">
      <c r="A279" s="106"/>
      <c r="B279" s="102" t="s">
        <v>500</v>
      </c>
      <c r="C279" s="103">
        <v>45899</v>
      </c>
      <c r="D279" s="102" t="s">
        <v>1336</v>
      </c>
      <c r="E279" s="102" t="s">
        <v>1337</v>
      </c>
      <c r="F279" s="92">
        <v>-2635.29</v>
      </c>
      <c r="G279" s="92">
        <f t="shared" si="5"/>
        <v>13087622.970000008</v>
      </c>
    </row>
    <row r="280" spans="1:7" x14ac:dyDescent="0.2">
      <c r="A280" s="106"/>
      <c r="B280" s="102" t="s">
        <v>500</v>
      </c>
      <c r="C280" s="103">
        <v>45899</v>
      </c>
      <c r="D280" s="102" t="s">
        <v>1338</v>
      </c>
      <c r="E280" s="102" t="s">
        <v>608</v>
      </c>
      <c r="F280" s="92">
        <v>-333.92</v>
      </c>
      <c r="G280" s="92">
        <f t="shared" si="5"/>
        <v>13087289.050000008</v>
      </c>
    </row>
    <row r="281" spans="1:7" x14ac:dyDescent="0.2">
      <c r="A281" s="106"/>
      <c r="B281" s="102" t="s">
        <v>500</v>
      </c>
      <c r="C281" s="103">
        <v>45899</v>
      </c>
      <c r="D281" s="102" t="s">
        <v>1339</v>
      </c>
      <c r="E281" s="102" t="s">
        <v>587</v>
      </c>
      <c r="F281" s="92">
        <v>-147</v>
      </c>
      <c r="G281" s="92">
        <f t="shared" si="5"/>
        <v>13087142.050000008</v>
      </c>
    </row>
    <row r="282" spans="1:7" x14ac:dyDescent="0.2">
      <c r="A282" s="106"/>
      <c r="B282" s="102" t="s">
        <v>500</v>
      </c>
      <c r="C282" s="103">
        <v>45899</v>
      </c>
      <c r="D282" s="102" t="s">
        <v>1340</v>
      </c>
      <c r="E282" s="102" t="s">
        <v>574</v>
      </c>
      <c r="F282" s="92">
        <v>-81.03</v>
      </c>
      <c r="G282" s="92">
        <f t="shared" si="5"/>
        <v>13087061.020000009</v>
      </c>
    </row>
    <row r="283" spans="1:7" x14ac:dyDescent="0.2">
      <c r="A283" s="106"/>
      <c r="B283" s="102" t="s">
        <v>500</v>
      </c>
      <c r="C283" s="103">
        <v>45899</v>
      </c>
      <c r="D283" s="102" t="s">
        <v>1341</v>
      </c>
      <c r="E283" s="102" t="s">
        <v>574</v>
      </c>
      <c r="F283" s="92">
        <v>-641.16999999999996</v>
      </c>
      <c r="G283" s="92">
        <f t="shared" si="5"/>
        <v>13086419.850000009</v>
      </c>
    </row>
    <row r="284" spans="1:7" x14ac:dyDescent="0.2">
      <c r="A284" s="106"/>
      <c r="B284" s="102" t="s">
        <v>500</v>
      </c>
      <c r="C284" s="103">
        <v>45899</v>
      </c>
      <c r="D284" s="102" t="s">
        <v>1342</v>
      </c>
      <c r="E284" s="102" t="s">
        <v>574</v>
      </c>
      <c r="F284" s="92">
        <v>-24.68</v>
      </c>
      <c r="G284" s="92">
        <f t="shared" si="5"/>
        <v>13086395.170000009</v>
      </c>
    </row>
    <row r="285" spans="1:7" x14ac:dyDescent="0.2">
      <c r="A285" s="106"/>
      <c r="B285" s="102" t="s">
        <v>500</v>
      </c>
      <c r="C285" s="103">
        <v>45899</v>
      </c>
      <c r="D285" s="102" t="s">
        <v>1343</v>
      </c>
      <c r="E285" s="102" t="s">
        <v>574</v>
      </c>
      <c r="F285" s="92">
        <v>-64.540000000000006</v>
      </c>
      <c r="G285" s="92">
        <f t="shared" si="5"/>
        <v>13086330.63000001</v>
      </c>
    </row>
    <row r="286" spans="1:7" x14ac:dyDescent="0.2">
      <c r="A286" s="106"/>
      <c r="B286" s="102" t="s">
        <v>500</v>
      </c>
      <c r="C286" s="103">
        <v>45899</v>
      </c>
      <c r="D286" s="102" t="s">
        <v>1344</v>
      </c>
      <c r="E286" s="102" t="s">
        <v>574</v>
      </c>
      <c r="F286" s="92">
        <v>-152.85</v>
      </c>
      <c r="G286" s="92">
        <f t="shared" si="5"/>
        <v>13086177.780000011</v>
      </c>
    </row>
    <row r="287" spans="1:7" x14ac:dyDescent="0.2">
      <c r="A287" s="106"/>
      <c r="B287" s="102" t="s">
        <v>500</v>
      </c>
      <c r="C287" s="103">
        <v>45899</v>
      </c>
      <c r="D287" s="102" t="s">
        <v>1345</v>
      </c>
      <c r="E287" s="102" t="s">
        <v>574</v>
      </c>
      <c r="F287" s="92">
        <v>-1211.03</v>
      </c>
      <c r="G287" s="92">
        <f t="shared" si="5"/>
        <v>13084966.750000011</v>
      </c>
    </row>
    <row r="288" spans="1:7" x14ac:dyDescent="0.2">
      <c r="A288" s="106"/>
      <c r="B288" s="102" t="s">
        <v>500</v>
      </c>
      <c r="C288" s="103">
        <v>45899</v>
      </c>
      <c r="D288" s="102" t="s">
        <v>1346</v>
      </c>
      <c r="E288" s="102" t="s">
        <v>587</v>
      </c>
      <c r="F288" s="92">
        <v>-270.76</v>
      </c>
      <c r="G288" s="92">
        <f t="shared" si="5"/>
        <v>13084695.990000011</v>
      </c>
    </row>
    <row r="289" spans="1:7" x14ac:dyDescent="0.2">
      <c r="A289" s="106"/>
      <c r="B289" s="102" t="s">
        <v>500</v>
      </c>
      <c r="C289" s="103">
        <v>45899</v>
      </c>
      <c r="D289" s="102" t="s">
        <v>1347</v>
      </c>
      <c r="E289" s="102" t="s">
        <v>1348</v>
      </c>
      <c r="F289" s="92">
        <v>-761.29</v>
      </c>
      <c r="G289" s="92">
        <f t="shared" si="5"/>
        <v>13083934.700000012</v>
      </c>
    </row>
    <row r="290" spans="1:7" x14ac:dyDescent="0.2">
      <c r="A290" s="106"/>
      <c r="B290" s="102" t="s">
        <v>500</v>
      </c>
      <c r="C290" s="103">
        <v>45899</v>
      </c>
      <c r="D290" s="102" t="s">
        <v>1349</v>
      </c>
      <c r="E290" s="102" t="s">
        <v>579</v>
      </c>
      <c r="F290" s="92">
        <v>-708.77</v>
      </c>
      <c r="G290" s="92">
        <f t="shared" si="5"/>
        <v>13083225.930000013</v>
      </c>
    </row>
    <row r="291" spans="1:7" x14ac:dyDescent="0.2">
      <c r="A291" s="106"/>
      <c r="B291" s="102" t="s">
        <v>500</v>
      </c>
      <c r="C291" s="103">
        <v>45899</v>
      </c>
      <c r="D291" s="102" t="s">
        <v>1350</v>
      </c>
      <c r="E291" s="102" t="s">
        <v>579</v>
      </c>
      <c r="F291" s="92">
        <v>-498.78</v>
      </c>
      <c r="G291" s="92">
        <f t="shared" si="5"/>
        <v>13082727.150000013</v>
      </c>
    </row>
    <row r="292" spans="1:7" x14ac:dyDescent="0.2">
      <c r="A292" s="106"/>
      <c r="B292" s="102" t="s">
        <v>500</v>
      </c>
      <c r="C292" s="103">
        <v>45899</v>
      </c>
      <c r="D292" s="102" t="s">
        <v>1351</v>
      </c>
      <c r="E292" s="102" t="s">
        <v>1090</v>
      </c>
      <c r="F292" s="92">
        <v>-1287</v>
      </c>
      <c r="G292" s="92">
        <f t="shared" si="5"/>
        <v>13081440.150000013</v>
      </c>
    </row>
    <row r="293" spans="1:7" x14ac:dyDescent="0.2">
      <c r="A293" s="106"/>
      <c r="B293" s="102" t="s">
        <v>500</v>
      </c>
      <c r="C293" s="103">
        <v>45899</v>
      </c>
      <c r="D293" s="102" t="s">
        <v>1352</v>
      </c>
      <c r="E293" s="102" t="s">
        <v>1353</v>
      </c>
      <c r="F293" s="92">
        <v>-726</v>
      </c>
      <c r="G293" s="92">
        <f t="shared" si="5"/>
        <v>13080714.150000013</v>
      </c>
    </row>
    <row r="294" spans="1:7" x14ac:dyDescent="0.2">
      <c r="A294" s="106"/>
      <c r="B294" s="102" t="s">
        <v>500</v>
      </c>
      <c r="C294" s="103">
        <v>45899</v>
      </c>
      <c r="D294" s="102" t="s">
        <v>1354</v>
      </c>
      <c r="E294" s="102" t="s">
        <v>1313</v>
      </c>
      <c r="F294" s="92">
        <v>-193.41</v>
      </c>
      <c r="G294" s="92">
        <f t="shared" si="5"/>
        <v>13080520.740000013</v>
      </c>
    </row>
    <row r="295" spans="1:7" x14ac:dyDescent="0.2">
      <c r="A295" s="106"/>
      <c r="B295" s="102" t="s">
        <v>500</v>
      </c>
      <c r="C295" s="103">
        <v>45899</v>
      </c>
      <c r="D295" s="102" t="s">
        <v>1355</v>
      </c>
      <c r="E295" s="102" t="s">
        <v>579</v>
      </c>
      <c r="F295" s="92">
        <v>-5884</v>
      </c>
      <c r="G295" s="92">
        <f t="shared" si="5"/>
        <v>13074636.740000013</v>
      </c>
    </row>
    <row r="296" spans="1:7" x14ac:dyDescent="0.2">
      <c r="A296" s="106"/>
      <c r="B296" s="102" t="s">
        <v>500</v>
      </c>
      <c r="C296" s="103">
        <v>45899</v>
      </c>
      <c r="D296" s="102" t="s">
        <v>1356</v>
      </c>
      <c r="E296" s="102" t="s">
        <v>1327</v>
      </c>
      <c r="F296" s="92">
        <v>-2723.44</v>
      </c>
      <c r="G296" s="92">
        <f t="shared" si="5"/>
        <v>13071913.300000014</v>
      </c>
    </row>
    <row r="297" spans="1:7" x14ac:dyDescent="0.2">
      <c r="A297" s="106"/>
      <c r="B297" s="102" t="s">
        <v>500</v>
      </c>
      <c r="C297" s="103">
        <v>45899</v>
      </c>
      <c r="D297" s="102" t="s">
        <v>1357</v>
      </c>
      <c r="E297" s="102" t="s">
        <v>1327</v>
      </c>
      <c r="F297" s="92">
        <v>-4616.3999999999996</v>
      </c>
      <c r="G297" s="92">
        <f t="shared" si="5"/>
        <v>13067296.900000013</v>
      </c>
    </row>
    <row r="298" spans="1:7" x14ac:dyDescent="0.2">
      <c r="A298" s="106"/>
      <c r="B298" s="102" t="s">
        <v>500</v>
      </c>
      <c r="C298" s="103">
        <v>45899</v>
      </c>
      <c r="D298" s="102" t="s">
        <v>1358</v>
      </c>
      <c r="E298" s="102" t="s">
        <v>1327</v>
      </c>
      <c r="F298" s="92">
        <v>-2412.39</v>
      </c>
      <c r="G298" s="92">
        <f t="shared" si="5"/>
        <v>13064884.510000013</v>
      </c>
    </row>
    <row r="299" spans="1:7" x14ac:dyDescent="0.2">
      <c r="A299" s="106"/>
      <c r="B299" s="102" t="s">
        <v>500</v>
      </c>
      <c r="C299" s="103">
        <v>45899</v>
      </c>
      <c r="D299" s="102" t="s">
        <v>1359</v>
      </c>
      <c r="E299" s="102" t="s">
        <v>1327</v>
      </c>
      <c r="F299" s="92">
        <v>-3421.46</v>
      </c>
      <c r="G299" s="92">
        <f t="shared" si="5"/>
        <v>13061463.050000012</v>
      </c>
    </row>
    <row r="300" spans="1:7" x14ac:dyDescent="0.2">
      <c r="A300" s="106"/>
      <c r="B300" s="102" t="s">
        <v>500</v>
      </c>
      <c r="C300" s="103">
        <v>45899</v>
      </c>
      <c r="D300" s="102" t="s">
        <v>1360</v>
      </c>
      <c r="E300" s="102" t="s">
        <v>581</v>
      </c>
      <c r="F300" s="92">
        <v>-11.2</v>
      </c>
      <c r="G300" s="92">
        <f t="shared" si="5"/>
        <v>13061451.850000013</v>
      </c>
    </row>
    <row r="301" spans="1:7" x14ac:dyDescent="0.2">
      <c r="A301" s="106"/>
      <c r="B301" s="102" t="s">
        <v>500</v>
      </c>
      <c r="C301" s="103">
        <v>45899</v>
      </c>
      <c r="D301" s="102" t="s">
        <v>1361</v>
      </c>
      <c r="E301" s="102" t="s">
        <v>1273</v>
      </c>
      <c r="F301" s="92">
        <v>-40.409999999999997</v>
      </c>
      <c r="G301" s="92">
        <f t="shared" si="5"/>
        <v>13061411.440000013</v>
      </c>
    </row>
    <row r="302" spans="1:7" x14ac:dyDescent="0.2">
      <c r="A302" s="106"/>
      <c r="B302" s="102" t="s">
        <v>500</v>
      </c>
      <c r="C302" s="103">
        <v>45899</v>
      </c>
      <c r="D302" s="102" t="s">
        <v>1362</v>
      </c>
      <c r="E302" s="102" t="s">
        <v>1273</v>
      </c>
      <c r="F302" s="92">
        <v>-167.28</v>
      </c>
      <c r="G302" s="92">
        <f t="shared" si="5"/>
        <v>13061244.160000013</v>
      </c>
    </row>
    <row r="303" spans="1:7" x14ac:dyDescent="0.2">
      <c r="A303" s="106"/>
      <c r="B303" s="102" t="s">
        <v>500</v>
      </c>
      <c r="C303" s="103">
        <v>45899</v>
      </c>
      <c r="D303" s="102" t="s">
        <v>1363</v>
      </c>
      <c r="E303" s="102" t="s">
        <v>1364</v>
      </c>
      <c r="F303" s="92">
        <v>-361.42</v>
      </c>
      <c r="G303" s="92">
        <f t="shared" si="5"/>
        <v>13060882.740000013</v>
      </c>
    </row>
    <row r="304" spans="1:7" x14ac:dyDescent="0.2">
      <c r="A304" s="106"/>
      <c r="B304" s="102" t="s">
        <v>500</v>
      </c>
      <c r="C304" s="103">
        <v>45899</v>
      </c>
      <c r="D304" s="102" t="s">
        <v>1365</v>
      </c>
      <c r="E304" s="102" t="s">
        <v>1364</v>
      </c>
      <c r="F304" s="92">
        <v>-591.04</v>
      </c>
      <c r="G304" s="92">
        <f t="shared" si="5"/>
        <v>13060291.700000014</v>
      </c>
    </row>
    <row r="305" spans="1:7" x14ac:dyDescent="0.2">
      <c r="A305" s="106"/>
      <c r="B305" s="102" t="s">
        <v>500</v>
      </c>
      <c r="C305" s="103">
        <v>45899</v>
      </c>
      <c r="D305" s="102" t="s">
        <v>1366</v>
      </c>
      <c r="E305" s="102" t="s">
        <v>1364</v>
      </c>
      <c r="F305" s="92">
        <v>-6010.72</v>
      </c>
      <c r="G305" s="92">
        <f t="shared" si="5"/>
        <v>13054280.980000013</v>
      </c>
    </row>
    <row r="306" spans="1:7" x14ac:dyDescent="0.2">
      <c r="A306" s="106"/>
      <c r="B306" s="102" t="s">
        <v>500</v>
      </c>
      <c r="C306" s="103">
        <v>45899</v>
      </c>
      <c r="D306" s="102" t="s">
        <v>1367</v>
      </c>
      <c r="E306" s="102" t="s">
        <v>1364</v>
      </c>
      <c r="F306" s="92">
        <v>-1005.74</v>
      </c>
      <c r="G306" s="92">
        <f t="shared" si="5"/>
        <v>13053275.240000013</v>
      </c>
    </row>
    <row r="307" spans="1:7" x14ac:dyDescent="0.2">
      <c r="A307" s="106"/>
      <c r="B307" s="102" t="s">
        <v>500</v>
      </c>
      <c r="C307" s="103">
        <v>45899</v>
      </c>
      <c r="D307" s="102" t="s">
        <v>1368</v>
      </c>
      <c r="E307" s="102" t="s">
        <v>1364</v>
      </c>
      <c r="F307" s="92">
        <v>-14376.23</v>
      </c>
      <c r="G307" s="92">
        <f t="shared" si="5"/>
        <v>13038899.010000013</v>
      </c>
    </row>
    <row r="308" spans="1:7" x14ac:dyDescent="0.2">
      <c r="A308" s="106"/>
      <c r="B308" s="102" t="s">
        <v>500</v>
      </c>
      <c r="C308" s="103">
        <v>45899</v>
      </c>
      <c r="D308" s="102" t="s">
        <v>1369</v>
      </c>
      <c r="E308" s="102" t="s">
        <v>1370</v>
      </c>
      <c r="F308" s="92">
        <v>-26117.84</v>
      </c>
      <c r="G308" s="92">
        <f t="shared" si="5"/>
        <v>13012781.170000013</v>
      </c>
    </row>
    <row r="309" spans="1:7" x14ac:dyDescent="0.2">
      <c r="A309" s="106"/>
      <c r="B309" s="102" t="s">
        <v>500</v>
      </c>
      <c r="C309" s="103">
        <v>45899</v>
      </c>
      <c r="D309" s="102" t="s">
        <v>1371</v>
      </c>
      <c r="E309" s="102" t="s">
        <v>1370</v>
      </c>
      <c r="F309" s="92">
        <v>-3776.83</v>
      </c>
      <c r="G309" s="92">
        <f t="shared" si="5"/>
        <v>13009004.340000013</v>
      </c>
    </row>
    <row r="310" spans="1:7" x14ac:dyDescent="0.2">
      <c r="A310" s="106"/>
      <c r="B310" s="102" t="s">
        <v>500</v>
      </c>
      <c r="C310" s="103">
        <v>45899</v>
      </c>
      <c r="D310" s="102" t="s">
        <v>1372</v>
      </c>
      <c r="E310" s="102" t="s">
        <v>1373</v>
      </c>
      <c r="F310" s="92">
        <v>-52732.73</v>
      </c>
      <c r="G310" s="92">
        <f t="shared" si="5"/>
        <v>12956271.610000012</v>
      </c>
    </row>
    <row r="311" spans="1:7" x14ac:dyDescent="0.2">
      <c r="A311" s="106"/>
      <c r="B311" s="102" t="s">
        <v>500</v>
      </c>
      <c r="C311" s="103">
        <v>45899</v>
      </c>
      <c r="D311" s="102" t="s">
        <v>1374</v>
      </c>
      <c r="E311" s="102" t="s">
        <v>1373</v>
      </c>
      <c r="F311" s="92">
        <v>-2330.04</v>
      </c>
      <c r="G311" s="92">
        <f t="shared" si="5"/>
        <v>12953941.570000013</v>
      </c>
    </row>
    <row r="312" spans="1:7" x14ac:dyDescent="0.2">
      <c r="A312" s="106"/>
      <c r="B312" s="102" t="s">
        <v>500</v>
      </c>
      <c r="C312" s="103">
        <v>45899</v>
      </c>
      <c r="D312" s="102" t="s">
        <v>1375</v>
      </c>
      <c r="E312" s="102" t="s">
        <v>1376</v>
      </c>
      <c r="F312" s="92">
        <v>-3545.19</v>
      </c>
      <c r="G312" s="92">
        <f t="shared" si="5"/>
        <v>12950396.380000014</v>
      </c>
    </row>
    <row r="313" spans="1:7" x14ac:dyDescent="0.2">
      <c r="A313" s="106"/>
      <c r="B313" s="102" t="s">
        <v>500</v>
      </c>
      <c r="C313" s="103">
        <v>45899</v>
      </c>
      <c r="D313" s="102" t="s">
        <v>1377</v>
      </c>
      <c r="E313" s="102" t="s">
        <v>1376</v>
      </c>
      <c r="F313" s="92">
        <v>-4550.32</v>
      </c>
      <c r="G313" s="92">
        <f t="shared" si="5"/>
        <v>12945846.060000014</v>
      </c>
    </row>
    <row r="314" spans="1:7" x14ac:dyDescent="0.2">
      <c r="A314" s="106"/>
      <c r="B314" s="102" t="s">
        <v>500</v>
      </c>
      <c r="C314" s="103">
        <v>45899</v>
      </c>
      <c r="D314" s="102" t="s">
        <v>1378</v>
      </c>
      <c r="E314" s="102" t="s">
        <v>1379</v>
      </c>
      <c r="F314" s="92">
        <v>-56.51</v>
      </c>
      <c r="G314" s="92">
        <f t="shared" si="5"/>
        <v>12945789.550000014</v>
      </c>
    </row>
    <row r="315" spans="1:7" x14ac:dyDescent="0.2">
      <c r="A315" s="106"/>
      <c r="B315" s="102" t="s">
        <v>500</v>
      </c>
      <c r="C315" s="103">
        <v>45899</v>
      </c>
      <c r="D315" s="102" t="s">
        <v>1380</v>
      </c>
      <c r="E315" s="102" t="s">
        <v>1379</v>
      </c>
      <c r="F315" s="92">
        <v>-217.56</v>
      </c>
      <c r="G315" s="92">
        <f t="shared" si="5"/>
        <v>12945571.990000013</v>
      </c>
    </row>
    <row r="316" spans="1:7" x14ac:dyDescent="0.2">
      <c r="A316" s="106"/>
      <c r="B316" s="102" t="s">
        <v>500</v>
      </c>
      <c r="C316" s="103">
        <v>45899</v>
      </c>
      <c r="D316" s="102" t="s">
        <v>1381</v>
      </c>
      <c r="E316" s="102" t="s">
        <v>1379</v>
      </c>
      <c r="F316" s="92">
        <v>-1465.92</v>
      </c>
      <c r="G316" s="92">
        <f t="shared" si="5"/>
        <v>12944106.070000013</v>
      </c>
    </row>
    <row r="317" spans="1:7" x14ac:dyDescent="0.2">
      <c r="A317" s="106"/>
      <c r="B317" s="102" t="s">
        <v>500</v>
      </c>
      <c r="C317" s="103">
        <v>45899</v>
      </c>
      <c r="D317" s="102" t="s">
        <v>1382</v>
      </c>
      <c r="E317" s="102" t="s">
        <v>1379</v>
      </c>
      <c r="F317" s="92">
        <v>-118.02</v>
      </c>
      <c r="G317" s="92">
        <f t="shared" si="5"/>
        <v>12943988.050000014</v>
      </c>
    </row>
    <row r="318" spans="1:7" x14ac:dyDescent="0.2">
      <c r="A318" s="106"/>
      <c r="B318" s="102" t="s">
        <v>500</v>
      </c>
      <c r="C318" s="103">
        <v>45899</v>
      </c>
      <c r="D318" s="102" t="s">
        <v>1383</v>
      </c>
      <c r="E318" s="102" t="s">
        <v>1379</v>
      </c>
      <c r="F318" s="92">
        <v>-306.81</v>
      </c>
      <c r="G318" s="92">
        <f t="shared" si="5"/>
        <v>12943681.240000013</v>
      </c>
    </row>
    <row r="319" spans="1:7" x14ac:dyDescent="0.2">
      <c r="A319" s="106"/>
      <c r="B319" s="102" t="s">
        <v>500</v>
      </c>
      <c r="C319" s="103">
        <v>45899</v>
      </c>
      <c r="D319" s="102" t="s">
        <v>1384</v>
      </c>
      <c r="E319" s="102" t="s">
        <v>590</v>
      </c>
      <c r="F319" s="92">
        <v>-193.07</v>
      </c>
      <c r="G319" s="92">
        <f t="shared" si="5"/>
        <v>12943488.170000013</v>
      </c>
    </row>
    <row r="320" spans="1:7" x14ac:dyDescent="0.2">
      <c r="A320" s="106"/>
      <c r="B320" s="102" t="s">
        <v>500</v>
      </c>
      <c r="C320" s="103">
        <v>45899</v>
      </c>
      <c r="D320" s="102" t="s">
        <v>1385</v>
      </c>
      <c r="E320" s="102" t="s">
        <v>590</v>
      </c>
      <c r="F320" s="92">
        <v>-21.76</v>
      </c>
      <c r="G320" s="92">
        <f t="shared" si="5"/>
        <v>12943466.410000013</v>
      </c>
    </row>
    <row r="321" spans="1:7" x14ac:dyDescent="0.2">
      <c r="A321" s="106"/>
      <c r="B321" s="102" t="s">
        <v>500</v>
      </c>
      <c r="C321" s="103">
        <v>45899</v>
      </c>
      <c r="D321" s="102" t="s">
        <v>1386</v>
      </c>
      <c r="E321" s="102" t="s">
        <v>590</v>
      </c>
      <c r="F321" s="92">
        <v>-833.29</v>
      </c>
      <c r="G321" s="92">
        <f t="shared" si="5"/>
        <v>12942633.120000014</v>
      </c>
    </row>
    <row r="322" spans="1:7" x14ac:dyDescent="0.2">
      <c r="A322" s="106"/>
      <c r="B322" s="102" t="s">
        <v>500</v>
      </c>
      <c r="C322" s="103">
        <v>45899</v>
      </c>
      <c r="D322" s="102" t="s">
        <v>1387</v>
      </c>
      <c r="E322" s="102" t="s">
        <v>1364</v>
      </c>
      <c r="F322" s="92">
        <v>-2162</v>
      </c>
      <c r="G322" s="92">
        <f t="shared" si="5"/>
        <v>12940471.120000014</v>
      </c>
    </row>
    <row r="323" spans="1:7" x14ac:dyDescent="0.2">
      <c r="A323" s="106"/>
      <c r="B323" s="102" t="s">
        <v>500</v>
      </c>
      <c r="C323" s="103">
        <v>45899</v>
      </c>
      <c r="D323" s="102" t="s">
        <v>1388</v>
      </c>
      <c r="E323" s="102" t="s">
        <v>1364</v>
      </c>
      <c r="F323" s="92">
        <v>-17661.96</v>
      </c>
      <c r="G323" s="92">
        <f t="shared" si="5"/>
        <v>12922809.160000013</v>
      </c>
    </row>
    <row r="324" spans="1:7" x14ac:dyDescent="0.2">
      <c r="A324" s="106"/>
      <c r="B324" s="102" t="s">
        <v>500</v>
      </c>
      <c r="C324" s="103">
        <v>45899</v>
      </c>
      <c r="D324" s="102" t="s">
        <v>1389</v>
      </c>
      <c r="E324" s="102" t="s">
        <v>1364</v>
      </c>
      <c r="F324" s="92">
        <v>-546.29999999999995</v>
      </c>
      <c r="G324" s="92">
        <f t="shared" si="5"/>
        <v>12922262.860000012</v>
      </c>
    </row>
    <row r="325" spans="1:7" x14ac:dyDescent="0.2">
      <c r="A325" s="106"/>
      <c r="B325" s="102" t="s">
        <v>500</v>
      </c>
      <c r="C325" s="103">
        <v>45899</v>
      </c>
      <c r="D325" s="102" t="s">
        <v>1390</v>
      </c>
      <c r="E325" s="102" t="s">
        <v>1364</v>
      </c>
      <c r="F325" s="92">
        <v>-401.45</v>
      </c>
      <c r="G325" s="92">
        <f t="shared" si="5"/>
        <v>12921861.410000013</v>
      </c>
    </row>
    <row r="326" spans="1:7" x14ac:dyDescent="0.2">
      <c r="A326" s="106"/>
      <c r="B326" s="102" t="s">
        <v>500</v>
      </c>
      <c r="C326" s="103">
        <v>45899</v>
      </c>
      <c r="D326" s="102" t="s">
        <v>1391</v>
      </c>
      <c r="E326" s="102" t="s">
        <v>1364</v>
      </c>
      <c r="F326" s="92">
        <v>-1312.14</v>
      </c>
      <c r="G326" s="92">
        <f t="shared" si="5"/>
        <v>12920549.270000013</v>
      </c>
    </row>
    <row r="327" spans="1:7" x14ac:dyDescent="0.2">
      <c r="A327" s="106"/>
      <c r="B327" s="102" t="s">
        <v>500</v>
      </c>
      <c r="C327" s="103">
        <v>45899</v>
      </c>
      <c r="D327" s="102" t="s">
        <v>1392</v>
      </c>
      <c r="E327" s="102" t="s">
        <v>1364</v>
      </c>
      <c r="F327" s="92">
        <v>-211.33</v>
      </c>
      <c r="G327" s="92">
        <f t="shared" si="5"/>
        <v>12920337.940000013</v>
      </c>
    </row>
    <row r="328" spans="1:7" x14ac:dyDescent="0.2">
      <c r="A328" s="106"/>
      <c r="B328" s="102" t="s">
        <v>500</v>
      </c>
      <c r="C328" s="103">
        <v>45899</v>
      </c>
      <c r="D328" s="102" t="s">
        <v>1393</v>
      </c>
      <c r="E328" s="102" t="s">
        <v>1394</v>
      </c>
      <c r="F328" s="92">
        <v>-1685.53</v>
      </c>
      <c r="G328" s="92">
        <f t="shared" si="5"/>
        <v>12918652.410000013</v>
      </c>
    </row>
    <row r="329" spans="1:7" x14ac:dyDescent="0.2">
      <c r="A329" s="106"/>
      <c r="B329" s="102" t="s">
        <v>500</v>
      </c>
      <c r="C329" s="103">
        <v>45899</v>
      </c>
      <c r="D329" s="102" t="s">
        <v>1395</v>
      </c>
      <c r="E329" s="102" t="s">
        <v>1189</v>
      </c>
      <c r="F329" s="92">
        <v>-85.27</v>
      </c>
      <c r="G329" s="92">
        <f t="shared" si="5"/>
        <v>12918567.140000014</v>
      </c>
    </row>
    <row r="330" spans="1:7" x14ac:dyDescent="0.2">
      <c r="A330" s="106"/>
      <c r="B330" s="102" t="s">
        <v>500</v>
      </c>
      <c r="C330" s="103">
        <v>45899</v>
      </c>
      <c r="D330" s="102" t="s">
        <v>1396</v>
      </c>
      <c r="E330" s="102" t="s">
        <v>1189</v>
      </c>
      <c r="F330" s="92">
        <v>-405.91</v>
      </c>
      <c r="G330" s="92">
        <f t="shared" si="5"/>
        <v>12918161.230000013</v>
      </c>
    </row>
    <row r="331" spans="1:7" x14ac:dyDescent="0.2">
      <c r="A331" s="106"/>
      <c r="B331" s="102" t="s">
        <v>500</v>
      </c>
      <c r="C331" s="103">
        <v>45899</v>
      </c>
      <c r="D331" s="102" t="s">
        <v>1397</v>
      </c>
      <c r="E331" s="102" t="s">
        <v>1189</v>
      </c>
      <c r="F331" s="92">
        <v>-64.16</v>
      </c>
      <c r="G331" s="92">
        <f t="shared" si="5"/>
        <v>12918097.070000013</v>
      </c>
    </row>
    <row r="332" spans="1:7" x14ac:dyDescent="0.2">
      <c r="A332" s="106"/>
      <c r="B332" s="102" t="s">
        <v>500</v>
      </c>
      <c r="C332" s="103">
        <v>45899</v>
      </c>
      <c r="D332" s="102" t="s">
        <v>1398</v>
      </c>
      <c r="E332" s="102" t="s">
        <v>1189</v>
      </c>
      <c r="F332" s="92">
        <v>-265</v>
      </c>
      <c r="G332" s="92">
        <f t="shared" si="5"/>
        <v>12917832.070000013</v>
      </c>
    </row>
    <row r="333" spans="1:7" x14ac:dyDescent="0.2">
      <c r="A333" s="106"/>
      <c r="B333" s="102" t="s">
        <v>500</v>
      </c>
      <c r="C333" s="103">
        <v>45899</v>
      </c>
      <c r="D333" s="102" t="s">
        <v>1399</v>
      </c>
      <c r="E333" s="102" t="s">
        <v>1189</v>
      </c>
      <c r="F333" s="92">
        <v>-11</v>
      </c>
      <c r="G333" s="92">
        <f t="shared" ref="G333:G396" si="6">G332+F333</f>
        <v>12917821.070000013</v>
      </c>
    </row>
    <row r="334" spans="1:7" x14ac:dyDescent="0.2">
      <c r="A334" s="106"/>
      <c r="B334" s="102" t="s">
        <v>500</v>
      </c>
      <c r="C334" s="103">
        <v>45899</v>
      </c>
      <c r="D334" s="102" t="s">
        <v>1400</v>
      </c>
      <c r="E334" s="102" t="s">
        <v>1189</v>
      </c>
      <c r="F334" s="92">
        <v>-10.02</v>
      </c>
      <c r="G334" s="92">
        <f t="shared" si="6"/>
        <v>12917811.050000014</v>
      </c>
    </row>
    <row r="335" spans="1:7" x14ac:dyDescent="0.2">
      <c r="A335" s="106"/>
      <c r="B335" s="102" t="s">
        <v>500</v>
      </c>
      <c r="C335" s="103">
        <v>45899</v>
      </c>
      <c r="D335" s="102" t="s">
        <v>1401</v>
      </c>
      <c r="E335" s="102" t="s">
        <v>1189</v>
      </c>
      <c r="F335" s="92">
        <v>-335.77</v>
      </c>
      <c r="G335" s="92">
        <f t="shared" si="6"/>
        <v>12917475.280000014</v>
      </c>
    </row>
    <row r="336" spans="1:7" x14ac:dyDescent="0.2">
      <c r="A336" s="106"/>
      <c r="B336" s="102" t="s">
        <v>500</v>
      </c>
      <c r="C336" s="103">
        <v>45899</v>
      </c>
      <c r="D336" s="102" t="s">
        <v>1402</v>
      </c>
      <c r="E336" s="102" t="s">
        <v>1189</v>
      </c>
      <c r="F336" s="92">
        <v>-799.03</v>
      </c>
      <c r="G336" s="92">
        <f t="shared" si="6"/>
        <v>12916676.250000015</v>
      </c>
    </row>
    <row r="337" spans="1:7" x14ac:dyDescent="0.2">
      <c r="A337" s="106"/>
      <c r="B337" s="102" t="s">
        <v>500</v>
      </c>
      <c r="C337" s="103">
        <v>45899</v>
      </c>
      <c r="D337" s="102" t="s">
        <v>1403</v>
      </c>
      <c r="E337" s="102" t="s">
        <v>1189</v>
      </c>
      <c r="F337" s="92">
        <v>-129.88999999999999</v>
      </c>
      <c r="G337" s="92">
        <f t="shared" si="6"/>
        <v>12916546.360000014</v>
      </c>
    </row>
    <row r="338" spans="1:7" x14ac:dyDescent="0.2">
      <c r="A338" s="106"/>
      <c r="B338" s="102" t="s">
        <v>500</v>
      </c>
      <c r="C338" s="103">
        <v>45899</v>
      </c>
      <c r="D338" s="102" t="s">
        <v>1404</v>
      </c>
      <c r="E338" s="102" t="s">
        <v>1405</v>
      </c>
      <c r="F338" s="92">
        <v>-884.36</v>
      </c>
      <c r="G338" s="92">
        <f t="shared" si="6"/>
        <v>12915662.000000015</v>
      </c>
    </row>
    <row r="339" spans="1:7" x14ac:dyDescent="0.2">
      <c r="A339" s="106"/>
      <c r="B339" s="102" t="s">
        <v>500</v>
      </c>
      <c r="C339" s="103">
        <v>45899</v>
      </c>
      <c r="D339" s="102" t="s">
        <v>1406</v>
      </c>
      <c r="E339" s="102" t="s">
        <v>587</v>
      </c>
      <c r="F339" s="92">
        <v>-566.08000000000004</v>
      </c>
      <c r="G339" s="92">
        <f t="shared" si="6"/>
        <v>12915095.920000015</v>
      </c>
    </row>
    <row r="340" spans="1:7" x14ac:dyDescent="0.2">
      <c r="A340" s="106"/>
      <c r="B340" s="102" t="s">
        <v>500</v>
      </c>
      <c r="C340" s="103">
        <v>45899</v>
      </c>
      <c r="D340" s="102" t="s">
        <v>1407</v>
      </c>
      <c r="E340" s="102" t="s">
        <v>587</v>
      </c>
      <c r="F340" s="92">
        <v>-410.37</v>
      </c>
      <c r="G340" s="92">
        <f t="shared" si="6"/>
        <v>12914685.550000016</v>
      </c>
    </row>
    <row r="341" spans="1:7" x14ac:dyDescent="0.2">
      <c r="A341" s="106"/>
      <c r="B341" s="102" t="s">
        <v>500</v>
      </c>
      <c r="C341" s="103">
        <v>45899</v>
      </c>
      <c r="D341" s="102" t="s">
        <v>1408</v>
      </c>
      <c r="E341" s="102" t="s">
        <v>1409</v>
      </c>
      <c r="F341" s="92">
        <v>-26.6</v>
      </c>
      <c r="G341" s="92">
        <f t="shared" si="6"/>
        <v>12914658.950000016</v>
      </c>
    </row>
    <row r="342" spans="1:7" x14ac:dyDescent="0.2">
      <c r="A342" s="106"/>
      <c r="B342" s="102" t="s">
        <v>500</v>
      </c>
      <c r="C342" s="103">
        <v>45899</v>
      </c>
      <c r="D342" s="102" t="s">
        <v>1410</v>
      </c>
      <c r="E342" s="102" t="s">
        <v>1409</v>
      </c>
      <c r="F342" s="92">
        <v>-382.5</v>
      </c>
      <c r="G342" s="92">
        <f t="shared" si="6"/>
        <v>12914276.450000016</v>
      </c>
    </row>
    <row r="343" spans="1:7" x14ac:dyDescent="0.2">
      <c r="A343" s="106"/>
      <c r="B343" s="102" t="s">
        <v>500</v>
      </c>
      <c r="C343" s="103">
        <v>45899</v>
      </c>
      <c r="D343" s="102" t="s">
        <v>1411</v>
      </c>
      <c r="E343" s="102" t="s">
        <v>1409</v>
      </c>
      <c r="F343" s="92">
        <v>-116.48</v>
      </c>
      <c r="G343" s="92">
        <f t="shared" si="6"/>
        <v>12914159.970000016</v>
      </c>
    </row>
    <row r="344" spans="1:7" x14ac:dyDescent="0.2">
      <c r="A344" s="106"/>
      <c r="B344" s="102" t="s">
        <v>500</v>
      </c>
      <c r="C344" s="103">
        <v>45899</v>
      </c>
      <c r="D344" s="102" t="s">
        <v>1412</v>
      </c>
      <c r="E344" s="102" t="s">
        <v>1413</v>
      </c>
      <c r="F344" s="92">
        <v>-53.2</v>
      </c>
      <c r="G344" s="92">
        <f t="shared" si="6"/>
        <v>12914106.770000016</v>
      </c>
    </row>
    <row r="345" spans="1:7" x14ac:dyDescent="0.2">
      <c r="A345" s="106"/>
      <c r="B345" s="102" t="s">
        <v>500</v>
      </c>
      <c r="C345" s="103">
        <v>45899</v>
      </c>
      <c r="D345" s="102" t="s">
        <v>1414</v>
      </c>
      <c r="E345" s="102" t="s">
        <v>1376</v>
      </c>
      <c r="F345" s="92">
        <v>-105.54</v>
      </c>
      <c r="G345" s="92">
        <f t="shared" si="6"/>
        <v>12914001.230000017</v>
      </c>
    </row>
    <row r="346" spans="1:7" x14ac:dyDescent="0.2">
      <c r="A346" s="106"/>
      <c r="B346" s="102" t="s">
        <v>500</v>
      </c>
      <c r="C346" s="103">
        <v>45899</v>
      </c>
      <c r="D346" s="102" t="s">
        <v>1415</v>
      </c>
      <c r="E346" s="102" t="s">
        <v>1376</v>
      </c>
      <c r="F346" s="92">
        <v>-1639.76</v>
      </c>
      <c r="G346" s="92">
        <f t="shared" si="6"/>
        <v>12912361.470000017</v>
      </c>
    </row>
    <row r="347" spans="1:7" x14ac:dyDescent="0.2">
      <c r="A347" s="106"/>
      <c r="B347" s="102" t="s">
        <v>500</v>
      </c>
      <c r="C347" s="103">
        <v>45899</v>
      </c>
      <c r="D347" s="102" t="s">
        <v>1416</v>
      </c>
      <c r="E347" s="102" t="s">
        <v>1417</v>
      </c>
      <c r="F347" s="92">
        <v>-711.17</v>
      </c>
      <c r="G347" s="92">
        <f t="shared" si="6"/>
        <v>12911650.300000018</v>
      </c>
    </row>
    <row r="348" spans="1:7" x14ac:dyDescent="0.2">
      <c r="A348" s="106"/>
      <c r="B348" s="102" t="s">
        <v>500</v>
      </c>
      <c r="C348" s="103">
        <v>45899</v>
      </c>
      <c r="D348" s="102" t="s">
        <v>1418</v>
      </c>
      <c r="E348" s="102" t="s">
        <v>1417</v>
      </c>
      <c r="F348" s="92">
        <v>-2051.9</v>
      </c>
      <c r="G348" s="92">
        <f t="shared" si="6"/>
        <v>12909598.400000017</v>
      </c>
    </row>
    <row r="349" spans="1:7" x14ac:dyDescent="0.2">
      <c r="A349" s="106"/>
      <c r="B349" s="102" t="s">
        <v>500</v>
      </c>
      <c r="C349" s="103">
        <v>45899</v>
      </c>
      <c r="D349" s="102" t="s">
        <v>1419</v>
      </c>
      <c r="E349" s="102" t="s">
        <v>1319</v>
      </c>
      <c r="F349" s="92">
        <v>-206.57</v>
      </c>
      <c r="G349" s="92">
        <f t="shared" si="6"/>
        <v>12909391.830000017</v>
      </c>
    </row>
    <row r="350" spans="1:7" x14ac:dyDescent="0.2">
      <c r="A350" s="106"/>
      <c r="B350" s="102" t="s">
        <v>500</v>
      </c>
      <c r="C350" s="103">
        <v>45899</v>
      </c>
      <c r="D350" s="102" t="s">
        <v>1420</v>
      </c>
      <c r="E350" s="102" t="s">
        <v>583</v>
      </c>
      <c r="F350" s="92">
        <v>-28.55</v>
      </c>
      <c r="G350" s="92">
        <f t="shared" si="6"/>
        <v>12909363.280000016</v>
      </c>
    </row>
    <row r="351" spans="1:7" x14ac:dyDescent="0.2">
      <c r="A351" s="106"/>
      <c r="B351" s="102" t="s">
        <v>500</v>
      </c>
      <c r="C351" s="103">
        <v>45899</v>
      </c>
      <c r="D351" s="102" t="s">
        <v>1421</v>
      </c>
      <c r="E351" s="102" t="s">
        <v>1370</v>
      </c>
      <c r="F351" s="92">
        <v>-102.87</v>
      </c>
      <c r="G351" s="92">
        <f t="shared" si="6"/>
        <v>12909260.410000017</v>
      </c>
    </row>
    <row r="352" spans="1:7" x14ac:dyDescent="0.2">
      <c r="A352" s="106"/>
      <c r="B352" s="102" t="s">
        <v>500</v>
      </c>
      <c r="C352" s="103">
        <v>45899</v>
      </c>
      <c r="D352" s="102" t="s">
        <v>1422</v>
      </c>
      <c r="E352" s="102" t="s">
        <v>1370</v>
      </c>
      <c r="F352" s="92">
        <v>-1165.3399999999999</v>
      </c>
      <c r="G352" s="92">
        <f t="shared" si="6"/>
        <v>12908095.070000017</v>
      </c>
    </row>
    <row r="353" spans="1:7" x14ac:dyDescent="0.2">
      <c r="A353" s="106"/>
      <c r="B353" s="102" t="s">
        <v>500</v>
      </c>
      <c r="C353" s="103">
        <v>45899</v>
      </c>
      <c r="D353" s="102" t="s">
        <v>1423</v>
      </c>
      <c r="E353" s="102" t="s">
        <v>1370</v>
      </c>
      <c r="F353" s="92">
        <v>-2395.5</v>
      </c>
      <c r="G353" s="92">
        <f t="shared" si="6"/>
        <v>12905699.570000017</v>
      </c>
    </row>
    <row r="354" spans="1:7" x14ac:dyDescent="0.2">
      <c r="A354" s="106"/>
      <c r="B354" s="102" t="s">
        <v>500</v>
      </c>
      <c r="C354" s="103">
        <v>45899</v>
      </c>
      <c r="D354" s="102" t="s">
        <v>1424</v>
      </c>
      <c r="E354" s="102" t="s">
        <v>1090</v>
      </c>
      <c r="F354" s="92">
        <v>-293.52999999999997</v>
      </c>
      <c r="G354" s="92">
        <f t="shared" si="6"/>
        <v>12905406.040000018</v>
      </c>
    </row>
    <row r="355" spans="1:7" x14ac:dyDescent="0.2">
      <c r="A355" s="106"/>
      <c r="B355" s="102" t="s">
        <v>500</v>
      </c>
      <c r="C355" s="103">
        <v>45899</v>
      </c>
      <c r="D355" s="102" t="s">
        <v>1425</v>
      </c>
      <c r="E355" s="102" t="s">
        <v>1426</v>
      </c>
      <c r="F355" s="92">
        <v>-7045.86</v>
      </c>
      <c r="G355" s="92">
        <f t="shared" si="6"/>
        <v>12898360.180000018</v>
      </c>
    </row>
    <row r="356" spans="1:7" x14ac:dyDescent="0.2">
      <c r="A356" s="106"/>
      <c r="B356" s="102" t="s">
        <v>500</v>
      </c>
      <c r="C356" s="103">
        <v>45899</v>
      </c>
      <c r="D356" s="102" t="s">
        <v>1427</v>
      </c>
      <c r="E356" s="102" t="s">
        <v>1426</v>
      </c>
      <c r="F356" s="92">
        <v>-48239.519999999997</v>
      </c>
      <c r="G356" s="92">
        <f t="shared" si="6"/>
        <v>12850120.660000019</v>
      </c>
    </row>
    <row r="357" spans="1:7" x14ac:dyDescent="0.2">
      <c r="A357" s="106"/>
      <c r="B357" s="102" t="s">
        <v>500</v>
      </c>
      <c r="C357" s="103">
        <v>45899</v>
      </c>
      <c r="D357" s="102" t="s">
        <v>1428</v>
      </c>
      <c r="E357" s="102" t="s">
        <v>1429</v>
      </c>
      <c r="F357" s="92">
        <v>-8.14</v>
      </c>
      <c r="G357" s="92">
        <f t="shared" si="6"/>
        <v>12850112.520000018</v>
      </c>
    </row>
    <row r="358" spans="1:7" x14ac:dyDescent="0.2">
      <c r="A358" s="106"/>
      <c r="B358" s="102" t="s">
        <v>500</v>
      </c>
      <c r="C358" s="103">
        <v>45899</v>
      </c>
      <c r="D358" s="102" t="s">
        <v>1430</v>
      </c>
      <c r="E358" s="102" t="s">
        <v>1431</v>
      </c>
      <c r="F358" s="92">
        <v>-70.75</v>
      </c>
      <c r="G358" s="92">
        <f t="shared" si="6"/>
        <v>12850041.770000018</v>
      </c>
    </row>
    <row r="359" spans="1:7" x14ac:dyDescent="0.2">
      <c r="A359" s="106"/>
      <c r="B359" s="102" t="s">
        <v>500</v>
      </c>
      <c r="C359" s="103">
        <v>45899</v>
      </c>
      <c r="D359" s="102" t="s">
        <v>1432</v>
      </c>
      <c r="E359" s="102" t="s">
        <v>1094</v>
      </c>
      <c r="F359" s="92">
        <v>-695.48</v>
      </c>
      <c r="G359" s="92">
        <f t="shared" si="6"/>
        <v>12849346.290000018</v>
      </c>
    </row>
    <row r="360" spans="1:7" x14ac:dyDescent="0.2">
      <c r="A360" s="106"/>
      <c r="B360" s="102" t="s">
        <v>500</v>
      </c>
      <c r="C360" s="103">
        <v>45899</v>
      </c>
      <c r="D360" s="102" t="s">
        <v>1433</v>
      </c>
      <c r="E360" s="102" t="s">
        <v>1094</v>
      </c>
      <c r="F360" s="92">
        <v>-1187.8800000000001</v>
      </c>
      <c r="G360" s="92">
        <f t="shared" si="6"/>
        <v>12848158.410000017</v>
      </c>
    </row>
    <row r="361" spans="1:7" x14ac:dyDescent="0.2">
      <c r="A361" s="106"/>
      <c r="B361" s="102" t="s">
        <v>500</v>
      </c>
      <c r="C361" s="103">
        <v>45899</v>
      </c>
      <c r="D361" s="102" t="s">
        <v>1434</v>
      </c>
      <c r="E361" s="102" t="s">
        <v>1094</v>
      </c>
      <c r="F361" s="92">
        <v>-5.24</v>
      </c>
      <c r="G361" s="92">
        <f t="shared" si="6"/>
        <v>12848153.170000017</v>
      </c>
    </row>
    <row r="362" spans="1:7" x14ac:dyDescent="0.2">
      <c r="A362" s="106"/>
      <c r="B362" s="102" t="s">
        <v>500</v>
      </c>
      <c r="C362" s="103">
        <v>45899</v>
      </c>
      <c r="D362" s="102" t="s">
        <v>1435</v>
      </c>
      <c r="E362" s="102" t="s">
        <v>1094</v>
      </c>
      <c r="F362" s="92">
        <v>-80.02</v>
      </c>
      <c r="G362" s="92">
        <f t="shared" si="6"/>
        <v>12848073.150000017</v>
      </c>
    </row>
    <row r="363" spans="1:7" x14ac:dyDescent="0.2">
      <c r="A363" s="106"/>
      <c r="B363" s="102" t="s">
        <v>500</v>
      </c>
      <c r="C363" s="103">
        <v>45899</v>
      </c>
      <c r="D363" s="102" t="s">
        <v>1436</v>
      </c>
      <c r="E363" s="102" t="s">
        <v>587</v>
      </c>
      <c r="F363" s="92">
        <v>-324.33</v>
      </c>
      <c r="G363" s="92">
        <f t="shared" si="6"/>
        <v>12847748.820000017</v>
      </c>
    </row>
    <row r="364" spans="1:7" x14ac:dyDescent="0.2">
      <c r="A364" s="106"/>
      <c r="B364" s="102" t="s">
        <v>500</v>
      </c>
      <c r="C364" s="103">
        <v>45899</v>
      </c>
      <c r="D364" s="102" t="s">
        <v>1437</v>
      </c>
      <c r="E364" s="102" t="s">
        <v>587</v>
      </c>
      <c r="F364" s="92">
        <v>-139.4</v>
      </c>
      <c r="G364" s="92">
        <f t="shared" si="6"/>
        <v>12847609.420000017</v>
      </c>
    </row>
    <row r="365" spans="1:7" x14ac:dyDescent="0.2">
      <c r="A365" s="106"/>
      <c r="B365" s="102" t="s">
        <v>500</v>
      </c>
      <c r="C365" s="103">
        <v>45899</v>
      </c>
      <c r="D365" s="102" t="s">
        <v>1438</v>
      </c>
      <c r="E365" s="102" t="s">
        <v>1376</v>
      </c>
      <c r="F365" s="92">
        <v>-2960.3</v>
      </c>
      <c r="G365" s="92">
        <f t="shared" si="6"/>
        <v>12844649.120000016</v>
      </c>
    </row>
    <row r="366" spans="1:7" x14ac:dyDescent="0.2">
      <c r="A366" s="106"/>
      <c r="B366" s="102" t="s">
        <v>500</v>
      </c>
      <c r="C366" s="103">
        <v>45899</v>
      </c>
      <c r="D366" s="102" t="s">
        <v>1439</v>
      </c>
      <c r="E366" s="102" t="s">
        <v>1111</v>
      </c>
      <c r="F366" s="92">
        <v>-277.94</v>
      </c>
      <c r="G366" s="92">
        <f t="shared" si="6"/>
        <v>12844371.180000016</v>
      </c>
    </row>
    <row r="367" spans="1:7" x14ac:dyDescent="0.2">
      <c r="A367" s="106"/>
      <c r="B367" s="102" t="s">
        <v>500</v>
      </c>
      <c r="C367" s="103">
        <v>45899</v>
      </c>
      <c r="D367" s="102" t="s">
        <v>1440</v>
      </c>
      <c r="E367" s="102" t="s">
        <v>1107</v>
      </c>
      <c r="F367" s="92">
        <v>-119.31</v>
      </c>
      <c r="G367" s="92">
        <f t="shared" si="6"/>
        <v>12844251.870000016</v>
      </c>
    </row>
    <row r="368" spans="1:7" x14ac:dyDescent="0.2">
      <c r="A368" s="106"/>
      <c r="B368" s="102" t="s">
        <v>500</v>
      </c>
      <c r="C368" s="103">
        <v>45899</v>
      </c>
      <c r="D368" s="102" t="s">
        <v>1441</v>
      </c>
      <c r="E368" s="102" t="s">
        <v>1107</v>
      </c>
      <c r="F368" s="92">
        <v>-362.45</v>
      </c>
      <c r="G368" s="92">
        <f t="shared" si="6"/>
        <v>12843889.420000017</v>
      </c>
    </row>
    <row r="369" spans="1:7" x14ac:dyDescent="0.2">
      <c r="A369" s="106"/>
      <c r="B369" s="102" t="s">
        <v>500</v>
      </c>
      <c r="C369" s="103">
        <v>45899</v>
      </c>
      <c r="D369" s="102" t="s">
        <v>1442</v>
      </c>
      <c r="E369" s="102" t="s">
        <v>1443</v>
      </c>
      <c r="F369" s="92">
        <v>-2904.92</v>
      </c>
      <c r="G369" s="92">
        <f t="shared" si="6"/>
        <v>12840984.500000017</v>
      </c>
    </row>
    <row r="370" spans="1:7" x14ac:dyDescent="0.2">
      <c r="A370" s="106"/>
      <c r="B370" s="102" t="s">
        <v>500</v>
      </c>
      <c r="C370" s="103">
        <v>45899</v>
      </c>
      <c r="D370" s="102" t="s">
        <v>1444</v>
      </c>
      <c r="E370" s="102" t="s">
        <v>1443</v>
      </c>
      <c r="F370" s="92">
        <v>-558.23</v>
      </c>
      <c r="G370" s="92">
        <f t="shared" si="6"/>
        <v>12840426.270000016</v>
      </c>
    </row>
    <row r="371" spans="1:7" x14ac:dyDescent="0.2">
      <c r="A371" s="106"/>
      <c r="B371" s="102" t="s">
        <v>500</v>
      </c>
      <c r="C371" s="103">
        <v>45899</v>
      </c>
      <c r="D371" s="102" t="s">
        <v>1445</v>
      </c>
      <c r="E371" s="102" t="s">
        <v>1443</v>
      </c>
      <c r="F371" s="92">
        <v>-110</v>
      </c>
      <c r="G371" s="92">
        <f t="shared" si="6"/>
        <v>12840316.270000016</v>
      </c>
    </row>
    <row r="372" spans="1:7" x14ac:dyDescent="0.2">
      <c r="A372" s="106"/>
      <c r="B372" s="102" t="s">
        <v>500</v>
      </c>
      <c r="C372" s="103">
        <v>45899</v>
      </c>
      <c r="D372" s="102" t="s">
        <v>1446</v>
      </c>
      <c r="E372" s="102" t="s">
        <v>1111</v>
      </c>
      <c r="F372" s="92">
        <v>-8451.82</v>
      </c>
      <c r="G372" s="92">
        <f t="shared" si="6"/>
        <v>12831864.450000016</v>
      </c>
    </row>
    <row r="373" spans="1:7" x14ac:dyDescent="0.2">
      <c r="A373" s="106"/>
      <c r="B373" s="102" t="s">
        <v>500</v>
      </c>
      <c r="C373" s="103">
        <v>45899</v>
      </c>
      <c r="D373" s="102" t="s">
        <v>1447</v>
      </c>
      <c r="E373" s="102" t="s">
        <v>1111</v>
      </c>
      <c r="F373" s="92">
        <v>-805.98</v>
      </c>
      <c r="G373" s="92">
        <f t="shared" si="6"/>
        <v>12831058.470000016</v>
      </c>
    </row>
    <row r="374" spans="1:7" x14ac:dyDescent="0.2">
      <c r="A374" s="106"/>
      <c r="B374" s="102" t="s">
        <v>500</v>
      </c>
      <c r="C374" s="103">
        <v>45899</v>
      </c>
      <c r="D374" s="102" t="s">
        <v>1448</v>
      </c>
      <c r="E374" s="102" t="s">
        <v>1449</v>
      </c>
      <c r="F374" s="92">
        <v>-20.96</v>
      </c>
      <c r="G374" s="92">
        <f t="shared" si="6"/>
        <v>12831037.510000015</v>
      </c>
    </row>
    <row r="375" spans="1:7" x14ac:dyDescent="0.2">
      <c r="A375" s="106"/>
      <c r="B375" s="102" t="s">
        <v>500</v>
      </c>
      <c r="C375" s="103">
        <v>45899</v>
      </c>
      <c r="D375" s="102" t="s">
        <v>1450</v>
      </c>
      <c r="E375" s="102" t="s">
        <v>1449</v>
      </c>
      <c r="F375" s="92">
        <v>-4040.32</v>
      </c>
      <c r="G375" s="92">
        <f t="shared" si="6"/>
        <v>12826997.190000014</v>
      </c>
    </row>
    <row r="376" spans="1:7" x14ac:dyDescent="0.2">
      <c r="A376" s="106"/>
      <c r="B376" s="102" t="s">
        <v>500</v>
      </c>
      <c r="C376" s="103">
        <v>45899</v>
      </c>
      <c r="D376" s="102" t="s">
        <v>1451</v>
      </c>
      <c r="E376" s="102" t="s">
        <v>1452</v>
      </c>
      <c r="F376" s="92">
        <v>-368.56</v>
      </c>
      <c r="G376" s="92">
        <f t="shared" si="6"/>
        <v>12826628.630000014</v>
      </c>
    </row>
    <row r="377" spans="1:7" x14ac:dyDescent="0.2">
      <c r="A377" s="106"/>
      <c r="B377" s="102" t="s">
        <v>500</v>
      </c>
      <c r="C377" s="103">
        <v>45899</v>
      </c>
      <c r="D377" s="102" t="s">
        <v>1453</v>
      </c>
      <c r="E377" s="102" t="s">
        <v>1452</v>
      </c>
      <c r="F377" s="92">
        <v>-2280.8000000000002</v>
      </c>
      <c r="G377" s="92">
        <f t="shared" si="6"/>
        <v>12824347.830000013</v>
      </c>
    </row>
    <row r="378" spans="1:7" x14ac:dyDescent="0.2">
      <c r="A378" s="106"/>
      <c r="B378" s="102" t="s">
        <v>500</v>
      </c>
      <c r="C378" s="103">
        <v>45899</v>
      </c>
      <c r="D378" s="102" t="s">
        <v>1454</v>
      </c>
      <c r="E378" s="102" t="s">
        <v>1452</v>
      </c>
      <c r="F378" s="92">
        <v>-1367.21</v>
      </c>
      <c r="G378" s="92">
        <f t="shared" si="6"/>
        <v>12822980.620000012</v>
      </c>
    </row>
    <row r="379" spans="1:7" x14ac:dyDescent="0.2">
      <c r="A379" s="106"/>
      <c r="B379" s="102" t="s">
        <v>500</v>
      </c>
      <c r="C379" s="103">
        <v>45899</v>
      </c>
      <c r="D379" s="102" t="s">
        <v>1455</v>
      </c>
      <c r="E379" s="102" t="s">
        <v>1452</v>
      </c>
      <c r="F379" s="92">
        <v>-2133.9499999999998</v>
      </c>
      <c r="G379" s="92">
        <f t="shared" si="6"/>
        <v>12820846.670000013</v>
      </c>
    </row>
    <row r="380" spans="1:7" x14ac:dyDescent="0.2">
      <c r="A380" s="106"/>
      <c r="B380" s="102" t="s">
        <v>500</v>
      </c>
      <c r="C380" s="103">
        <v>45899</v>
      </c>
      <c r="D380" s="102" t="s">
        <v>1456</v>
      </c>
      <c r="E380" s="102" t="s">
        <v>1452</v>
      </c>
      <c r="F380" s="92">
        <v>-3159.84</v>
      </c>
      <c r="G380" s="92">
        <f t="shared" si="6"/>
        <v>12817686.830000013</v>
      </c>
    </row>
    <row r="381" spans="1:7" x14ac:dyDescent="0.2">
      <c r="A381" s="106"/>
      <c r="B381" s="102" t="s">
        <v>500</v>
      </c>
      <c r="C381" s="103">
        <v>45899</v>
      </c>
      <c r="D381" s="102" t="s">
        <v>1457</v>
      </c>
      <c r="E381" s="102" t="s">
        <v>1452</v>
      </c>
      <c r="F381" s="92">
        <v>-126.34</v>
      </c>
      <c r="G381" s="92">
        <f t="shared" si="6"/>
        <v>12817560.490000013</v>
      </c>
    </row>
    <row r="382" spans="1:7" x14ac:dyDescent="0.2">
      <c r="A382" s="106"/>
      <c r="B382" s="102" t="s">
        <v>500</v>
      </c>
      <c r="C382" s="103">
        <v>45899</v>
      </c>
      <c r="D382" s="102" t="s">
        <v>1458</v>
      </c>
      <c r="E382" s="102" t="s">
        <v>1459</v>
      </c>
      <c r="F382" s="92">
        <v>-330.3</v>
      </c>
      <c r="G382" s="92">
        <f t="shared" si="6"/>
        <v>12817230.190000013</v>
      </c>
    </row>
    <row r="383" spans="1:7" x14ac:dyDescent="0.2">
      <c r="A383" s="106"/>
      <c r="B383" s="102" t="s">
        <v>500</v>
      </c>
      <c r="C383" s="103">
        <v>45899</v>
      </c>
      <c r="D383" s="102" t="s">
        <v>1460</v>
      </c>
      <c r="E383" s="102" t="s">
        <v>1107</v>
      </c>
      <c r="F383" s="92">
        <v>-2.9</v>
      </c>
      <c r="G383" s="92">
        <f t="shared" si="6"/>
        <v>12817227.290000012</v>
      </c>
    </row>
    <row r="384" spans="1:7" x14ac:dyDescent="0.2">
      <c r="A384" s="106"/>
      <c r="B384" s="102" t="s">
        <v>500</v>
      </c>
      <c r="C384" s="103">
        <v>45899</v>
      </c>
      <c r="D384" s="102" t="s">
        <v>1461</v>
      </c>
      <c r="E384" s="102" t="s">
        <v>1107</v>
      </c>
      <c r="F384" s="92">
        <v>-729.03</v>
      </c>
      <c r="G384" s="92">
        <f t="shared" si="6"/>
        <v>12816498.260000013</v>
      </c>
    </row>
    <row r="385" spans="1:7" x14ac:dyDescent="0.2">
      <c r="A385" s="106"/>
      <c r="B385" s="102" t="s">
        <v>500</v>
      </c>
      <c r="C385" s="103">
        <v>45899</v>
      </c>
      <c r="D385" s="102" t="s">
        <v>1462</v>
      </c>
      <c r="E385" s="102" t="s">
        <v>1107</v>
      </c>
      <c r="F385" s="92">
        <v>-48.72</v>
      </c>
      <c r="G385" s="92">
        <f t="shared" si="6"/>
        <v>12816449.540000012</v>
      </c>
    </row>
    <row r="386" spans="1:7" x14ac:dyDescent="0.2">
      <c r="A386" s="106"/>
      <c r="B386" s="102" t="s">
        <v>500</v>
      </c>
      <c r="C386" s="103">
        <v>45899</v>
      </c>
      <c r="D386" s="102" t="s">
        <v>1463</v>
      </c>
      <c r="E386" s="102" t="s">
        <v>1107</v>
      </c>
      <c r="F386" s="92">
        <v>-806.86</v>
      </c>
      <c r="G386" s="92">
        <f t="shared" si="6"/>
        <v>12815642.680000013</v>
      </c>
    </row>
    <row r="387" spans="1:7" x14ac:dyDescent="0.2">
      <c r="A387" s="106"/>
      <c r="B387" s="102" t="s">
        <v>500</v>
      </c>
      <c r="C387" s="103">
        <v>45899</v>
      </c>
      <c r="D387" s="102" t="s">
        <v>1464</v>
      </c>
      <c r="E387" s="102" t="s">
        <v>1107</v>
      </c>
      <c r="F387" s="92">
        <v>-1220.3399999999999</v>
      </c>
      <c r="G387" s="92">
        <f t="shared" si="6"/>
        <v>12814422.340000013</v>
      </c>
    </row>
    <row r="388" spans="1:7" x14ac:dyDescent="0.2">
      <c r="A388" s="106"/>
      <c r="B388" s="102" t="s">
        <v>500</v>
      </c>
      <c r="C388" s="103">
        <v>45899</v>
      </c>
      <c r="D388" s="102" t="s">
        <v>1465</v>
      </c>
      <c r="E388" s="102" t="s">
        <v>1107</v>
      </c>
      <c r="F388" s="92">
        <v>-16.5</v>
      </c>
      <c r="G388" s="92">
        <f t="shared" si="6"/>
        <v>12814405.840000013</v>
      </c>
    </row>
    <row r="389" spans="1:7" x14ac:dyDescent="0.2">
      <c r="A389" s="106"/>
      <c r="B389" s="102" t="s">
        <v>500</v>
      </c>
      <c r="C389" s="103">
        <v>45899</v>
      </c>
      <c r="D389" s="102" t="s">
        <v>1466</v>
      </c>
      <c r="E389" s="102" t="s">
        <v>1107</v>
      </c>
      <c r="F389" s="92">
        <v>-417.88</v>
      </c>
      <c r="G389" s="92">
        <f t="shared" si="6"/>
        <v>12813987.960000012</v>
      </c>
    </row>
    <row r="390" spans="1:7" x14ac:dyDescent="0.2">
      <c r="A390" s="106"/>
      <c r="B390" s="102" t="s">
        <v>500</v>
      </c>
      <c r="C390" s="103">
        <v>45899</v>
      </c>
      <c r="D390" s="102" t="s">
        <v>1467</v>
      </c>
      <c r="E390" s="102" t="s">
        <v>1107</v>
      </c>
      <c r="F390" s="92">
        <v>-228.91</v>
      </c>
      <c r="G390" s="92">
        <f t="shared" si="6"/>
        <v>12813759.050000012</v>
      </c>
    </row>
    <row r="391" spans="1:7" x14ac:dyDescent="0.2">
      <c r="A391" s="106"/>
      <c r="B391" s="102" t="s">
        <v>500</v>
      </c>
      <c r="C391" s="103">
        <v>45899</v>
      </c>
      <c r="D391" s="102" t="s">
        <v>1468</v>
      </c>
      <c r="E391" s="102" t="s">
        <v>1327</v>
      </c>
      <c r="F391" s="92">
        <v>-45615.44</v>
      </c>
      <c r="G391" s="92">
        <f t="shared" si="6"/>
        <v>12768143.610000012</v>
      </c>
    </row>
    <row r="392" spans="1:7" x14ac:dyDescent="0.2">
      <c r="A392" s="106"/>
      <c r="B392" s="102" t="s">
        <v>500</v>
      </c>
      <c r="C392" s="103">
        <v>45899</v>
      </c>
      <c r="D392" s="102" t="s">
        <v>1469</v>
      </c>
      <c r="E392" s="102" t="s">
        <v>1327</v>
      </c>
      <c r="F392" s="92">
        <v>-383774.34</v>
      </c>
      <c r="G392" s="92">
        <f t="shared" si="6"/>
        <v>12384369.270000013</v>
      </c>
    </row>
    <row r="393" spans="1:7" x14ac:dyDescent="0.2">
      <c r="A393" s="106"/>
      <c r="B393" s="102" t="s">
        <v>500</v>
      </c>
      <c r="C393" s="103">
        <v>45899</v>
      </c>
      <c r="D393" s="102" t="s">
        <v>1470</v>
      </c>
      <c r="E393" s="102" t="s">
        <v>1327</v>
      </c>
      <c r="F393" s="92">
        <v>-33736.89</v>
      </c>
      <c r="G393" s="92">
        <f t="shared" si="6"/>
        <v>12350632.380000012</v>
      </c>
    </row>
    <row r="394" spans="1:7" x14ac:dyDescent="0.2">
      <c r="A394" s="106"/>
      <c r="B394" s="102" t="s">
        <v>500</v>
      </c>
      <c r="C394" s="103">
        <v>45899</v>
      </c>
      <c r="D394" s="102" t="s">
        <v>1471</v>
      </c>
      <c r="E394" s="102" t="s">
        <v>1327</v>
      </c>
      <c r="F394" s="92">
        <v>-25299.78</v>
      </c>
      <c r="G394" s="92">
        <f t="shared" si="6"/>
        <v>12325332.600000013</v>
      </c>
    </row>
    <row r="395" spans="1:7" x14ac:dyDescent="0.2">
      <c r="A395" s="106"/>
      <c r="B395" s="102" t="s">
        <v>500</v>
      </c>
      <c r="C395" s="103">
        <v>45899</v>
      </c>
      <c r="D395" s="102" t="s">
        <v>1472</v>
      </c>
      <c r="E395" s="102" t="s">
        <v>1327</v>
      </c>
      <c r="F395" s="92">
        <v>-30410.11</v>
      </c>
      <c r="G395" s="92">
        <f t="shared" si="6"/>
        <v>12294922.490000013</v>
      </c>
    </row>
    <row r="396" spans="1:7" x14ac:dyDescent="0.2">
      <c r="A396" s="106"/>
      <c r="B396" s="102" t="s">
        <v>500</v>
      </c>
      <c r="C396" s="103">
        <v>45899</v>
      </c>
      <c r="D396" s="102" t="s">
        <v>1473</v>
      </c>
      <c r="E396" s="102" t="s">
        <v>1474</v>
      </c>
      <c r="F396" s="92">
        <v>-2091.7600000000002</v>
      </c>
      <c r="G396" s="92">
        <f t="shared" si="6"/>
        <v>12292830.730000013</v>
      </c>
    </row>
    <row r="397" spans="1:7" x14ac:dyDescent="0.2">
      <c r="A397" s="106"/>
      <c r="B397" s="102" t="s">
        <v>500</v>
      </c>
      <c r="C397" s="103">
        <v>45899</v>
      </c>
      <c r="D397" s="102" t="s">
        <v>1475</v>
      </c>
      <c r="E397" s="102" t="s">
        <v>1474</v>
      </c>
      <c r="F397" s="92">
        <v>-342.8</v>
      </c>
      <c r="G397" s="92">
        <f t="shared" ref="G397:G460" si="7">G396+F397</f>
        <v>12292487.930000013</v>
      </c>
    </row>
    <row r="398" spans="1:7" x14ac:dyDescent="0.2">
      <c r="A398" s="106"/>
      <c r="B398" s="102" t="s">
        <v>500</v>
      </c>
      <c r="C398" s="103">
        <v>45899</v>
      </c>
      <c r="D398" s="102" t="s">
        <v>1476</v>
      </c>
      <c r="E398" s="102" t="s">
        <v>1474</v>
      </c>
      <c r="F398" s="92">
        <v>-34.32</v>
      </c>
      <c r="G398" s="92">
        <f t="shared" si="7"/>
        <v>12292453.610000012</v>
      </c>
    </row>
    <row r="399" spans="1:7" x14ac:dyDescent="0.2">
      <c r="A399" s="106"/>
      <c r="B399" s="102" t="s">
        <v>500</v>
      </c>
      <c r="C399" s="103">
        <v>45899</v>
      </c>
      <c r="D399" s="102" t="s">
        <v>1477</v>
      </c>
      <c r="E399" s="102" t="s">
        <v>1478</v>
      </c>
      <c r="F399" s="92">
        <v>-28.8</v>
      </c>
      <c r="G399" s="92">
        <f t="shared" si="7"/>
        <v>12292424.810000012</v>
      </c>
    </row>
    <row r="400" spans="1:7" x14ac:dyDescent="0.2">
      <c r="A400" s="106"/>
      <c r="B400" s="102" t="s">
        <v>500</v>
      </c>
      <c r="C400" s="103">
        <v>45899</v>
      </c>
      <c r="D400" s="102" t="s">
        <v>1479</v>
      </c>
      <c r="E400" s="102" t="s">
        <v>1480</v>
      </c>
      <c r="F400" s="92">
        <v>-440</v>
      </c>
      <c r="G400" s="92">
        <f t="shared" si="7"/>
        <v>12291984.810000012</v>
      </c>
    </row>
    <row r="401" spans="1:7" x14ac:dyDescent="0.2">
      <c r="A401" s="106"/>
      <c r="B401" s="102" t="s">
        <v>500</v>
      </c>
      <c r="C401" s="103">
        <v>45899</v>
      </c>
      <c r="D401" s="102" t="s">
        <v>1481</v>
      </c>
      <c r="E401" s="102" t="s">
        <v>1327</v>
      </c>
      <c r="F401" s="92">
        <v>-103.8</v>
      </c>
      <c r="G401" s="92">
        <f t="shared" si="7"/>
        <v>12291881.010000011</v>
      </c>
    </row>
    <row r="402" spans="1:7" x14ac:dyDescent="0.2">
      <c r="A402" s="106"/>
      <c r="B402" s="102" t="s">
        <v>500</v>
      </c>
      <c r="C402" s="103">
        <v>45899</v>
      </c>
      <c r="D402" s="102" t="s">
        <v>1482</v>
      </c>
      <c r="E402" s="102" t="s">
        <v>1480</v>
      </c>
      <c r="F402" s="92">
        <v>-430.56</v>
      </c>
      <c r="G402" s="92">
        <f t="shared" si="7"/>
        <v>12291450.45000001</v>
      </c>
    </row>
    <row r="403" spans="1:7" x14ac:dyDescent="0.2">
      <c r="A403" s="106"/>
      <c r="B403" s="102" t="s">
        <v>500</v>
      </c>
      <c r="C403" s="103">
        <v>45899</v>
      </c>
      <c r="D403" s="102" t="s">
        <v>1483</v>
      </c>
      <c r="E403" s="102" t="s">
        <v>1484</v>
      </c>
      <c r="F403" s="92">
        <v>-22788.97</v>
      </c>
      <c r="G403" s="92">
        <f t="shared" si="7"/>
        <v>12268661.48000001</v>
      </c>
    </row>
    <row r="404" spans="1:7" x14ac:dyDescent="0.2">
      <c r="A404" s="106"/>
      <c r="B404" s="102" t="s">
        <v>500</v>
      </c>
      <c r="C404" s="103">
        <v>45899</v>
      </c>
      <c r="D404" s="102" t="s">
        <v>1485</v>
      </c>
      <c r="E404" s="102" t="s">
        <v>1484</v>
      </c>
      <c r="F404" s="92">
        <v>-650.67999999999995</v>
      </c>
      <c r="G404" s="92">
        <f t="shared" si="7"/>
        <v>12268010.80000001</v>
      </c>
    </row>
    <row r="405" spans="1:7" x14ac:dyDescent="0.2">
      <c r="A405" s="106"/>
      <c r="B405" s="102" t="s">
        <v>500</v>
      </c>
      <c r="C405" s="103">
        <v>45899</v>
      </c>
      <c r="D405" s="102" t="s">
        <v>1486</v>
      </c>
      <c r="E405" s="102" t="s">
        <v>1484</v>
      </c>
      <c r="F405" s="92">
        <v>-4202.9399999999996</v>
      </c>
      <c r="G405" s="92">
        <f t="shared" si="7"/>
        <v>12263807.860000011</v>
      </c>
    </row>
    <row r="406" spans="1:7" x14ac:dyDescent="0.2">
      <c r="A406" s="106"/>
      <c r="B406" s="102" t="s">
        <v>500</v>
      </c>
      <c r="C406" s="103">
        <v>45899</v>
      </c>
      <c r="D406" s="102" t="s">
        <v>1487</v>
      </c>
      <c r="E406" s="102" t="s">
        <v>1364</v>
      </c>
      <c r="F406" s="92">
        <v>-53761.64</v>
      </c>
      <c r="G406" s="92">
        <f t="shared" si="7"/>
        <v>12210046.22000001</v>
      </c>
    </row>
    <row r="407" spans="1:7" x14ac:dyDescent="0.2">
      <c r="A407" s="106"/>
      <c r="B407" s="102" t="s">
        <v>500</v>
      </c>
      <c r="C407" s="103">
        <v>45899</v>
      </c>
      <c r="D407" s="102" t="s">
        <v>1488</v>
      </c>
      <c r="E407" s="102" t="s">
        <v>1489</v>
      </c>
      <c r="F407" s="92">
        <v>-263.62</v>
      </c>
      <c r="G407" s="92">
        <f t="shared" si="7"/>
        <v>12209782.600000011</v>
      </c>
    </row>
    <row r="408" spans="1:7" x14ac:dyDescent="0.2">
      <c r="A408" s="106"/>
      <c r="B408" s="102" t="s">
        <v>500</v>
      </c>
      <c r="C408" s="103">
        <v>45899</v>
      </c>
      <c r="D408" s="102" t="s">
        <v>1490</v>
      </c>
      <c r="E408" s="102" t="s">
        <v>592</v>
      </c>
      <c r="F408" s="92">
        <v>-3353.54</v>
      </c>
      <c r="G408" s="92">
        <f t="shared" si="7"/>
        <v>12206429.060000012</v>
      </c>
    </row>
    <row r="409" spans="1:7" x14ac:dyDescent="0.2">
      <c r="A409" s="106"/>
      <c r="B409" s="102" t="s">
        <v>500</v>
      </c>
      <c r="C409" s="103">
        <v>45899</v>
      </c>
      <c r="D409" s="102" t="s">
        <v>1491</v>
      </c>
      <c r="E409" s="102" t="s">
        <v>592</v>
      </c>
      <c r="F409" s="92">
        <v>-397.96</v>
      </c>
      <c r="G409" s="92">
        <f t="shared" si="7"/>
        <v>12206031.100000011</v>
      </c>
    </row>
    <row r="410" spans="1:7" x14ac:dyDescent="0.2">
      <c r="A410" s="106"/>
      <c r="B410" s="102" t="s">
        <v>500</v>
      </c>
      <c r="C410" s="103">
        <v>45899</v>
      </c>
      <c r="D410" s="102" t="s">
        <v>1492</v>
      </c>
      <c r="E410" s="102" t="s">
        <v>592</v>
      </c>
      <c r="F410" s="92">
        <v>-2697.03</v>
      </c>
      <c r="G410" s="92">
        <f t="shared" si="7"/>
        <v>12203334.070000011</v>
      </c>
    </row>
    <row r="411" spans="1:7" x14ac:dyDescent="0.2">
      <c r="A411" s="106"/>
      <c r="B411" s="102" t="s">
        <v>500</v>
      </c>
      <c r="C411" s="103">
        <v>45899</v>
      </c>
      <c r="D411" s="102" t="s">
        <v>1493</v>
      </c>
      <c r="E411" s="102" t="s">
        <v>592</v>
      </c>
      <c r="F411" s="92">
        <v>-5880</v>
      </c>
      <c r="G411" s="92">
        <f t="shared" si="7"/>
        <v>12197454.070000011</v>
      </c>
    </row>
    <row r="412" spans="1:7" x14ac:dyDescent="0.2">
      <c r="A412" s="106"/>
      <c r="B412" s="102" t="s">
        <v>500</v>
      </c>
      <c r="C412" s="103">
        <v>45899</v>
      </c>
      <c r="D412" s="102" t="s">
        <v>1494</v>
      </c>
      <c r="E412" s="102" t="s">
        <v>592</v>
      </c>
      <c r="F412" s="92">
        <v>-3137.74</v>
      </c>
      <c r="G412" s="92">
        <f t="shared" si="7"/>
        <v>12194316.330000011</v>
      </c>
    </row>
    <row r="413" spans="1:7" x14ac:dyDescent="0.2">
      <c r="A413" s="106"/>
      <c r="B413" s="102" t="s">
        <v>500</v>
      </c>
      <c r="C413" s="103">
        <v>45899</v>
      </c>
      <c r="D413" s="102" t="s">
        <v>1495</v>
      </c>
      <c r="E413" s="102" t="s">
        <v>592</v>
      </c>
      <c r="F413" s="92">
        <v>-4757.88</v>
      </c>
      <c r="G413" s="92">
        <f t="shared" si="7"/>
        <v>12189558.45000001</v>
      </c>
    </row>
    <row r="414" spans="1:7" x14ac:dyDescent="0.2">
      <c r="A414" s="106"/>
      <c r="B414" s="102" t="s">
        <v>500</v>
      </c>
      <c r="C414" s="103">
        <v>45899</v>
      </c>
      <c r="D414" s="102" t="s">
        <v>1496</v>
      </c>
      <c r="E414" s="102" t="s">
        <v>592</v>
      </c>
      <c r="F414" s="92">
        <v>-6503.2</v>
      </c>
      <c r="G414" s="92">
        <f t="shared" si="7"/>
        <v>12183055.250000011</v>
      </c>
    </row>
    <row r="415" spans="1:7" x14ac:dyDescent="0.2">
      <c r="A415" s="106"/>
      <c r="B415" s="102" t="s">
        <v>500</v>
      </c>
      <c r="C415" s="103">
        <v>45899</v>
      </c>
      <c r="D415" s="102" t="s">
        <v>1497</v>
      </c>
      <c r="E415" s="102" t="s">
        <v>592</v>
      </c>
      <c r="F415" s="92">
        <v>-13181.99</v>
      </c>
      <c r="G415" s="92">
        <f t="shared" si="7"/>
        <v>12169873.260000011</v>
      </c>
    </row>
    <row r="416" spans="1:7" x14ac:dyDescent="0.2">
      <c r="A416" s="106"/>
      <c r="B416" s="102" t="s">
        <v>500</v>
      </c>
      <c r="C416" s="103">
        <v>45899</v>
      </c>
      <c r="D416" s="102" t="s">
        <v>1498</v>
      </c>
      <c r="E416" s="102" t="s">
        <v>592</v>
      </c>
      <c r="F416" s="92">
        <v>-111.87</v>
      </c>
      <c r="G416" s="92">
        <f t="shared" si="7"/>
        <v>12169761.390000012</v>
      </c>
    </row>
    <row r="417" spans="1:7" x14ac:dyDescent="0.2">
      <c r="A417" s="106"/>
      <c r="B417" s="102" t="s">
        <v>500</v>
      </c>
      <c r="C417" s="103">
        <v>45899</v>
      </c>
      <c r="D417" s="102" t="s">
        <v>1499</v>
      </c>
      <c r="E417" s="102" t="s">
        <v>592</v>
      </c>
      <c r="F417" s="92">
        <v>-1572</v>
      </c>
      <c r="G417" s="92">
        <f t="shared" si="7"/>
        <v>12168189.390000012</v>
      </c>
    </row>
    <row r="418" spans="1:7" x14ac:dyDescent="0.2">
      <c r="A418" s="106"/>
      <c r="B418" s="102" t="s">
        <v>500</v>
      </c>
      <c r="C418" s="103">
        <v>45899</v>
      </c>
      <c r="D418" s="102" t="s">
        <v>1500</v>
      </c>
      <c r="E418" s="102" t="s">
        <v>592</v>
      </c>
      <c r="F418" s="92">
        <v>-195.2</v>
      </c>
      <c r="G418" s="92">
        <f t="shared" si="7"/>
        <v>12167994.190000013</v>
      </c>
    </row>
    <row r="419" spans="1:7" x14ac:dyDescent="0.2">
      <c r="A419" s="106"/>
      <c r="B419" s="102" t="s">
        <v>500</v>
      </c>
      <c r="C419" s="103">
        <v>45899</v>
      </c>
      <c r="D419" s="102" t="s">
        <v>1501</v>
      </c>
      <c r="E419" s="102" t="s">
        <v>592</v>
      </c>
      <c r="F419" s="92">
        <v>-536.79999999999995</v>
      </c>
      <c r="G419" s="92">
        <f t="shared" si="7"/>
        <v>12167457.390000012</v>
      </c>
    </row>
    <row r="420" spans="1:7" x14ac:dyDescent="0.2">
      <c r="A420" s="106"/>
      <c r="B420" s="102" t="s">
        <v>500</v>
      </c>
      <c r="C420" s="103">
        <v>45899</v>
      </c>
      <c r="D420" s="102" t="s">
        <v>1502</v>
      </c>
      <c r="E420" s="102" t="s">
        <v>592</v>
      </c>
      <c r="F420" s="92">
        <v>-538.29999999999995</v>
      </c>
      <c r="G420" s="92">
        <f t="shared" si="7"/>
        <v>12166919.090000011</v>
      </c>
    </row>
    <row r="421" spans="1:7" x14ac:dyDescent="0.2">
      <c r="A421" s="106"/>
      <c r="B421" s="102" t="s">
        <v>500</v>
      </c>
      <c r="C421" s="103">
        <v>45899</v>
      </c>
      <c r="D421" s="102" t="s">
        <v>1503</v>
      </c>
      <c r="E421" s="102" t="s">
        <v>592</v>
      </c>
      <c r="F421" s="92">
        <v>-230</v>
      </c>
      <c r="G421" s="92">
        <f t="shared" si="7"/>
        <v>12166689.090000011</v>
      </c>
    </row>
    <row r="422" spans="1:7" x14ac:dyDescent="0.2">
      <c r="A422" s="106"/>
      <c r="B422" s="102" t="s">
        <v>500</v>
      </c>
      <c r="C422" s="103">
        <v>45899</v>
      </c>
      <c r="D422" s="102" t="s">
        <v>1504</v>
      </c>
      <c r="E422" s="102" t="s">
        <v>592</v>
      </c>
      <c r="F422" s="92">
        <v>-7800.04</v>
      </c>
      <c r="G422" s="92">
        <f t="shared" si="7"/>
        <v>12158889.050000012</v>
      </c>
    </row>
    <row r="423" spans="1:7" x14ac:dyDescent="0.2">
      <c r="A423" s="106"/>
      <c r="B423" s="102" t="s">
        <v>500</v>
      </c>
      <c r="C423" s="103">
        <v>45899</v>
      </c>
      <c r="D423" s="102" t="s">
        <v>1505</v>
      </c>
      <c r="E423" s="102" t="s">
        <v>592</v>
      </c>
      <c r="F423" s="92">
        <v>-37.49</v>
      </c>
      <c r="G423" s="92">
        <f t="shared" si="7"/>
        <v>12158851.560000012</v>
      </c>
    </row>
    <row r="424" spans="1:7" x14ac:dyDescent="0.2">
      <c r="A424" s="106"/>
      <c r="B424" s="102" t="s">
        <v>500</v>
      </c>
      <c r="C424" s="103">
        <v>45899</v>
      </c>
      <c r="D424" s="102" t="s">
        <v>1506</v>
      </c>
      <c r="E424" s="102" t="s">
        <v>592</v>
      </c>
      <c r="F424" s="92">
        <v>-1129.8900000000001</v>
      </c>
      <c r="G424" s="92">
        <f t="shared" si="7"/>
        <v>12157721.670000011</v>
      </c>
    </row>
    <row r="425" spans="1:7" x14ac:dyDescent="0.2">
      <c r="A425" s="106"/>
      <c r="B425" s="102" t="s">
        <v>500</v>
      </c>
      <c r="C425" s="103">
        <v>45899</v>
      </c>
      <c r="D425" s="102" t="s">
        <v>1507</v>
      </c>
      <c r="E425" s="102" t="s">
        <v>592</v>
      </c>
      <c r="F425" s="92">
        <v>-611.6</v>
      </c>
      <c r="G425" s="92">
        <f t="shared" si="7"/>
        <v>12157110.070000011</v>
      </c>
    </row>
    <row r="426" spans="1:7" x14ac:dyDescent="0.2">
      <c r="A426" s="106"/>
      <c r="B426" s="102" t="s">
        <v>500</v>
      </c>
      <c r="C426" s="103">
        <v>45899</v>
      </c>
      <c r="D426" s="102" t="s">
        <v>1508</v>
      </c>
      <c r="E426" s="102" t="s">
        <v>592</v>
      </c>
      <c r="F426" s="92">
        <v>-15.6</v>
      </c>
      <c r="G426" s="92">
        <f t="shared" si="7"/>
        <v>12157094.470000012</v>
      </c>
    </row>
    <row r="427" spans="1:7" x14ac:dyDescent="0.2">
      <c r="A427" s="106"/>
      <c r="B427" s="102" t="s">
        <v>500</v>
      </c>
      <c r="C427" s="103">
        <v>45899</v>
      </c>
      <c r="D427" s="102" t="s">
        <v>1509</v>
      </c>
      <c r="E427" s="102" t="s">
        <v>592</v>
      </c>
      <c r="F427" s="92">
        <v>-326.93</v>
      </c>
      <c r="G427" s="92">
        <f t="shared" si="7"/>
        <v>12156767.540000012</v>
      </c>
    </row>
    <row r="428" spans="1:7" x14ac:dyDescent="0.2">
      <c r="A428" s="106"/>
      <c r="B428" s="102" t="s">
        <v>500</v>
      </c>
      <c r="C428" s="103">
        <v>45899</v>
      </c>
      <c r="D428" s="102" t="s">
        <v>1510</v>
      </c>
      <c r="E428" s="102" t="s">
        <v>1394</v>
      </c>
      <c r="F428" s="92">
        <v>-5048.58</v>
      </c>
      <c r="G428" s="92">
        <f t="shared" si="7"/>
        <v>12151718.960000012</v>
      </c>
    </row>
    <row r="429" spans="1:7" x14ac:dyDescent="0.2">
      <c r="A429" s="106"/>
      <c r="B429" s="102" t="s">
        <v>500</v>
      </c>
      <c r="C429" s="103">
        <v>45899</v>
      </c>
      <c r="D429" s="102" t="s">
        <v>1511</v>
      </c>
      <c r="E429" s="102" t="s">
        <v>1394</v>
      </c>
      <c r="F429" s="92">
        <v>-12446.47</v>
      </c>
      <c r="G429" s="92">
        <f t="shared" si="7"/>
        <v>12139272.490000011</v>
      </c>
    </row>
    <row r="430" spans="1:7" x14ac:dyDescent="0.2">
      <c r="A430" s="106"/>
      <c r="B430" s="102" t="s">
        <v>500</v>
      </c>
      <c r="C430" s="103">
        <v>45899</v>
      </c>
      <c r="D430" s="102" t="s">
        <v>1512</v>
      </c>
      <c r="E430" s="102" t="s">
        <v>1513</v>
      </c>
      <c r="F430" s="92">
        <v>-243.83</v>
      </c>
      <c r="G430" s="92">
        <f t="shared" si="7"/>
        <v>12139028.660000011</v>
      </c>
    </row>
    <row r="431" spans="1:7" x14ac:dyDescent="0.2">
      <c r="A431" s="106"/>
      <c r="B431" s="102" t="s">
        <v>500</v>
      </c>
      <c r="C431" s="103">
        <v>45899</v>
      </c>
      <c r="D431" s="102" t="s">
        <v>1514</v>
      </c>
      <c r="E431" s="102" t="s">
        <v>1513</v>
      </c>
      <c r="F431" s="92">
        <v>-400</v>
      </c>
      <c r="G431" s="92">
        <f t="shared" si="7"/>
        <v>12138628.660000011</v>
      </c>
    </row>
    <row r="432" spans="1:7" x14ac:dyDescent="0.2">
      <c r="A432" s="106"/>
      <c r="B432" s="102" t="s">
        <v>500</v>
      </c>
      <c r="C432" s="103">
        <v>45899</v>
      </c>
      <c r="D432" s="102" t="s">
        <v>1515</v>
      </c>
      <c r="E432" s="102" t="s">
        <v>1513</v>
      </c>
      <c r="F432" s="92">
        <v>-818.46</v>
      </c>
      <c r="G432" s="92">
        <f t="shared" si="7"/>
        <v>12137810.20000001</v>
      </c>
    </row>
    <row r="433" spans="1:7" x14ac:dyDescent="0.2">
      <c r="A433" s="106"/>
      <c r="B433" s="102" t="s">
        <v>500</v>
      </c>
      <c r="C433" s="103">
        <v>45899</v>
      </c>
      <c r="D433" s="102" t="s">
        <v>1516</v>
      </c>
      <c r="E433" s="102" t="s">
        <v>1513</v>
      </c>
      <c r="F433" s="92">
        <v>-257.77</v>
      </c>
      <c r="G433" s="92">
        <f t="shared" si="7"/>
        <v>12137552.430000011</v>
      </c>
    </row>
    <row r="434" spans="1:7" x14ac:dyDescent="0.2">
      <c r="A434" s="106"/>
      <c r="B434" s="102" t="s">
        <v>500</v>
      </c>
      <c r="C434" s="103">
        <v>45899</v>
      </c>
      <c r="D434" s="102" t="s">
        <v>1517</v>
      </c>
      <c r="E434" s="102" t="s">
        <v>1513</v>
      </c>
      <c r="F434" s="92">
        <v>-30.95</v>
      </c>
      <c r="G434" s="92">
        <f t="shared" si="7"/>
        <v>12137521.480000012</v>
      </c>
    </row>
    <row r="435" spans="1:7" x14ac:dyDescent="0.2">
      <c r="A435" s="106"/>
      <c r="B435" s="102" t="s">
        <v>500</v>
      </c>
      <c r="C435" s="103">
        <v>45899</v>
      </c>
      <c r="D435" s="102" t="s">
        <v>1518</v>
      </c>
      <c r="E435" s="102" t="s">
        <v>1513</v>
      </c>
      <c r="F435" s="92">
        <v>-4960.3</v>
      </c>
      <c r="G435" s="92">
        <f t="shared" si="7"/>
        <v>12132561.180000011</v>
      </c>
    </row>
    <row r="436" spans="1:7" x14ac:dyDescent="0.2">
      <c r="A436" s="106"/>
      <c r="B436" s="102" t="s">
        <v>500</v>
      </c>
      <c r="C436" s="103">
        <v>45899</v>
      </c>
      <c r="D436" s="102" t="s">
        <v>1519</v>
      </c>
      <c r="E436" s="102" t="s">
        <v>1520</v>
      </c>
      <c r="F436" s="92">
        <v>-130.69999999999999</v>
      </c>
      <c r="G436" s="92">
        <f t="shared" si="7"/>
        <v>12132430.480000012</v>
      </c>
    </row>
    <row r="437" spans="1:7" x14ac:dyDescent="0.2">
      <c r="A437" s="106"/>
      <c r="B437" s="102" t="s">
        <v>500</v>
      </c>
      <c r="C437" s="103">
        <v>45899</v>
      </c>
      <c r="D437" s="102" t="s">
        <v>1521</v>
      </c>
      <c r="E437" s="102" t="s">
        <v>1520</v>
      </c>
      <c r="F437" s="92">
        <v>-134.66</v>
      </c>
      <c r="G437" s="92">
        <f t="shared" si="7"/>
        <v>12132295.820000011</v>
      </c>
    </row>
    <row r="438" spans="1:7" x14ac:dyDescent="0.2">
      <c r="A438" s="106"/>
      <c r="B438" s="102" t="s">
        <v>500</v>
      </c>
      <c r="C438" s="103">
        <v>45899</v>
      </c>
      <c r="D438" s="102" t="s">
        <v>1522</v>
      </c>
      <c r="E438" s="102" t="s">
        <v>1413</v>
      </c>
      <c r="F438" s="92">
        <v>-726.72</v>
      </c>
      <c r="G438" s="92">
        <f t="shared" si="7"/>
        <v>12131569.100000011</v>
      </c>
    </row>
    <row r="439" spans="1:7" x14ac:dyDescent="0.2">
      <c r="A439" s="106"/>
      <c r="B439" s="102" t="s">
        <v>500</v>
      </c>
      <c r="C439" s="103">
        <v>45899</v>
      </c>
      <c r="D439" s="102" t="s">
        <v>1523</v>
      </c>
      <c r="E439" s="102" t="s">
        <v>1413</v>
      </c>
      <c r="F439" s="92">
        <v>-1920.77</v>
      </c>
      <c r="G439" s="92">
        <f t="shared" si="7"/>
        <v>12129648.330000011</v>
      </c>
    </row>
    <row r="440" spans="1:7" x14ac:dyDescent="0.2">
      <c r="A440" s="106"/>
      <c r="B440" s="102" t="s">
        <v>500</v>
      </c>
      <c r="C440" s="103">
        <v>45899</v>
      </c>
      <c r="D440" s="102" t="s">
        <v>1524</v>
      </c>
      <c r="E440" s="102" t="s">
        <v>1413</v>
      </c>
      <c r="F440" s="92">
        <v>-899.78</v>
      </c>
      <c r="G440" s="92">
        <f t="shared" si="7"/>
        <v>12128748.550000012</v>
      </c>
    </row>
    <row r="441" spans="1:7" x14ac:dyDescent="0.2">
      <c r="A441" s="106"/>
      <c r="B441" s="102" t="s">
        <v>500</v>
      </c>
      <c r="C441" s="103">
        <v>45899</v>
      </c>
      <c r="D441" s="102" t="s">
        <v>1525</v>
      </c>
      <c r="E441" s="102" t="s">
        <v>1413</v>
      </c>
      <c r="F441" s="92">
        <v>-152.97</v>
      </c>
      <c r="G441" s="92">
        <f t="shared" si="7"/>
        <v>12128595.580000011</v>
      </c>
    </row>
    <row r="442" spans="1:7" x14ac:dyDescent="0.2">
      <c r="A442" s="106"/>
      <c r="B442" s="102" t="s">
        <v>500</v>
      </c>
      <c r="C442" s="103">
        <v>45899</v>
      </c>
      <c r="D442" s="102" t="s">
        <v>1526</v>
      </c>
      <c r="E442" s="102" t="s">
        <v>1413</v>
      </c>
      <c r="F442" s="92">
        <v>-166.37</v>
      </c>
      <c r="G442" s="92">
        <f t="shared" si="7"/>
        <v>12128429.210000012</v>
      </c>
    </row>
    <row r="443" spans="1:7" x14ac:dyDescent="0.2">
      <c r="A443" s="106"/>
      <c r="B443" s="102" t="s">
        <v>500</v>
      </c>
      <c r="C443" s="103">
        <v>45899</v>
      </c>
      <c r="D443" s="102" t="s">
        <v>1527</v>
      </c>
      <c r="E443" s="102" t="s">
        <v>1303</v>
      </c>
      <c r="F443" s="92">
        <v>-1558.54</v>
      </c>
      <c r="G443" s="92">
        <f t="shared" si="7"/>
        <v>12126870.670000013</v>
      </c>
    </row>
    <row r="444" spans="1:7" x14ac:dyDescent="0.2">
      <c r="A444" s="106"/>
      <c r="B444" s="102" t="s">
        <v>500</v>
      </c>
      <c r="C444" s="103">
        <v>45899</v>
      </c>
      <c r="D444" s="102" t="s">
        <v>1528</v>
      </c>
      <c r="E444" s="102" t="s">
        <v>1303</v>
      </c>
      <c r="F444" s="92">
        <v>-1074.75</v>
      </c>
      <c r="G444" s="92">
        <f t="shared" si="7"/>
        <v>12125795.920000013</v>
      </c>
    </row>
    <row r="445" spans="1:7" x14ac:dyDescent="0.2">
      <c r="A445" s="106"/>
      <c r="B445" s="102" t="s">
        <v>500</v>
      </c>
      <c r="C445" s="103">
        <v>45899</v>
      </c>
      <c r="D445" s="102" t="s">
        <v>1529</v>
      </c>
      <c r="E445" s="102" t="s">
        <v>1530</v>
      </c>
      <c r="F445" s="92">
        <v>-414.2</v>
      </c>
      <c r="G445" s="92">
        <f t="shared" si="7"/>
        <v>12125381.720000014</v>
      </c>
    </row>
    <row r="446" spans="1:7" x14ac:dyDescent="0.2">
      <c r="A446" s="106"/>
      <c r="B446" s="102" t="s">
        <v>500</v>
      </c>
      <c r="C446" s="103">
        <v>45899</v>
      </c>
      <c r="D446" s="102" t="s">
        <v>1531</v>
      </c>
      <c r="E446" s="102" t="s">
        <v>1530</v>
      </c>
      <c r="F446" s="92">
        <v>-3.8</v>
      </c>
      <c r="G446" s="92">
        <f t="shared" si="7"/>
        <v>12125377.920000013</v>
      </c>
    </row>
    <row r="447" spans="1:7" x14ac:dyDescent="0.2">
      <c r="A447" s="106"/>
      <c r="B447" s="102" t="s">
        <v>500</v>
      </c>
      <c r="C447" s="103">
        <v>45899</v>
      </c>
      <c r="D447" s="102" t="s">
        <v>1532</v>
      </c>
      <c r="E447" s="102" t="s">
        <v>1530</v>
      </c>
      <c r="F447" s="92">
        <v>-56.75</v>
      </c>
      <c r="G447" s="92">
        <f t="shared" si="7"/>
        <v>12125321.170000013</v>
      </c>
    </row>
    <row r="448" spans="1:7" x14ac:dyDescent="0.2">
      <c r="A448" s="106"/>
      <c r="B448" s="102" t="s">
        <v>500</v>
      </c>
      <c r="C448" s="103">
        <v>45899</v>
      </c>
      <c r="D448" s="102" t="s">
        <v>1533</v>
      </c>
      <c r="E448" s="102" t="s">
        <v>1429</v>
      </c>
      <c r="F448" s="92">
        <v>-1379.68</v>
      </c>
      <c r="G448" s="92">
        <f t="shared" si="7"/>
        <v>12123941.490000013</v>
      </c>
    </row>
    <row r="449" spans="1:7" x14ac:dyDescent="0.2">
      <c r="A449" s="106"/>
      <c r="B449" s="102" t="s">
        <v>500</v>
      </c>
      <c r="C449" s="103">
        <v>45899</v>
      </c>
      <c r="D449" s="102" t="s">
        <v>1534</v>
      </c>
      <c r="E449" s="102" t="s">
        <v>1429</v>
      </c>
      <c r="F449" s="92">
        <v>-56.94</v>
      </c>
      <c r="G449" s="92">
        <f t="shared" si="7"/>
        <v>12123884.550000014</v>
      </c>
    </row>
    <row r="450" spans="1:7" x14ac:dyDescent="0.2">
      <c r="A450" s="106"/>
      <c r="B450" s="102" t="s">
        <v>500</v>
      </c>
      <c r="C450" s="103">
        <v>45899</v>
      </c>
      <c r="D450" s="102" t="s">
        <v>1535</v>
      </c>
      <c r="E450" s="102" t="s">
        <v>1303</v>
      </c>
      <c r="F450" s="92">
        <v>-44.82</v>
      </c>
      <c r="G450" s="92">
        <f t="shared" si="7"/>
        <v>12123839.730000013</v>
      </c>
    </row>
    <row r="451" spans="1:7" x14ac:dyDescent="0.2">
      <c r="A451" s="106"/>
      <c r="B451" s="102" t="s">
        <v>500</v>
      </c>
      <c r="C451" s="103">
        <v>45899</v>
      </c>
      <c r="D451" s="102" t="s">
        <v>1536</v>
      </c>
      <c r="E451" s="102" t="s">
        <v>1537</v>
      </c>
      <c r="F451" s="92">
        <v>-2816</v>
      </c>
      <c r="G451" s="92">
        <f t="shared" si="7"/>
        <v>12121023.730000013</v>
      </c>
    </row>
    <row r="452" spans="1:7" x14ac:dyDescent="0.2">
      <c r="A452" s="106"/>
      <c r="B452" s="102" t="s">
        <v>500</v>
      </c>
      <c r="C452" s="103">
        <v>45899</v>
      </c>
      <c r="D452" s="102" t="s">
        <v>1538</v>
      </c>
      <c r="E452" s="102" t="s">
        <v>587</v>
      </c>
      <c r="F452" s="92">
        <v>-25.32</v>
      </c>
      <c r="G452" s="92">
        <f t="shared" si="7"/>
        <v>12120998.410000013</v>
      </c>
    </row>
    <row r="453" spans="1:7" x14ac:dyDescent="0.2">
      <c r="A453" s="106"/>
      <c r="B453" s="102" t="s">
        <v>500</v>
      </c>
      <c r="C453" s="103">
        <v>45899</v>
      </c>
      <c r="D453" s="102" t="s">
        <v>1539</v>
      </c>
      <c r="E453" s="102" t="s">
        <v>587</v>
      </c>
      <c r="F453" s="92">
        <v>-1470.86</v>
      </c>
      <c r="G453" s="92">
        <f t="shared" si="7"/>
        <v>12119527.550000014</v>
      </c>
    </row>
    <row r="454" spans="1:7" x14ac:dyDescent="0.2">
      <c r="A454" s="106"/>
      <c r="B454" s="102" t="s">
        <v>500</v>
      </c>
      <c r="C454" s="103">
        <v>45899</v>
      </c>
      <c r="D454" s="102" t="s">
        <v>1540</v>
      </c>
      <c r="E454" s="102" t="s">
        <v>1452</v>
      </c>
      <c r="F454" s="92">
        <v>-103.93</v>
      </c>
      <c r="G454" s="92">
        <f t="shared" si="7"/>
        <v>12119423.620000014</v>
      </c>
    </row>
    <row r="455" spans="1:7" x14ac:dyDescent="0.2">
      <c r="A455" s="106"/>
      <c r="B455" s="102" t="s">
        <v>500</v>
      </c>
      <c r="C455" s="103">
        <v>45899</v>
      </c>
      <c r="D455" s="102" t="s">
        <v>1541</v>
      </c>
      <c r="E455" s="102" t="s">
        <v>1452</v>
      </c>
      <c r="F455" s="92">
        <v>-89.91</v>
      </c>
      <c r="G455" s="92">
        <f t="shared" si="7"/>
        <v>12119333.710000014</v>
      </c>
    </row>
    <row r="456" spans="1:7" x14ac:dyDescent="0.2">
      <c r="A456" s="106"/>
      <c r="B456" s="102" t="s">
        <v>500</v>
      </c>
      <c r="C456" s="103">
        <v>45899</v>
      </c>
      <c r="D456" s="102" t="s">
        <v>1542</v>
      </c>
      <c r="E456" s="102" t="s">
        <v>1176</v>
      </c>
      <c r="F456" s="92">
        <v>-370.73</v>
      </c>
      <c r="G456" s="92">
        <f t="shared" si="7"/>
        <v>12118962.980000013</v>
      </c>
    </row>
    <row r="457" spans="1:7" x14ac:dyDescent="0.2">
      <c r="A457" s="106"/>
      <c r="B457" s="102" t="s">
        <v>500</v>
      </c>
      <c r="C457" s="103">
        <v>45899</v>
      </c>
      <c r="D457" s="102" t="s">
        <v>1543</v>
      </c>
      <c r="E457" s="102" t="s">
        <v>1176</v>
      </c>
      <c r="F457" s="92">
        <v>-30.35</v>
      </c>
      <c r="G457" s="92">
        <f t="shared" si="7"/>
        <v>12118932.630000014</v>
      </c>
    </row>
    <row r="458" spans="1:7" x14ac:dyDescent="0.2">
      <c r="A458" s="106"/>
      <c r="B458" s="102" t="s">
        <v>500</v>
      </c>
      <c r="C458" s="103">
        <v>45899</v>
      </c>
      <c r="D458" s="102" t="s">
        <v>1544</v>
      </c>
      <c r="E458" s="102" t="s">
        <v>1176</v>
      </c>
      <c r="F458" s="92">
        <v>-98.52</v>
      </c>
      <c r="G458" s="92">
        <f t="shared" si="7"/>
        <v>12118834.110000014</v>
      </c>
    </row>
    <row r="459" spans="1:7" x14ac:dyDescent="0.2">
      <c r="A459" s="106"/>
      <c r="B459" s="102" t="s">
        <v>500</v>
      </c>
      <c r="C459" s="103">
        <v>45899</v>
      </c>
      <c r="D459" s="102" t="s">
        <v>1545</v>
      </c>
      <c r="E459" s="102" t="s">
        <v>1546</v>
      </c>
      <c r="F459" s="92">
        <v>-2144.6799999999998</v>
      </c>
      <c r="G459" s="92">
        <f t="shared" si="7"/>
        <v>12116689.430000015</v>
      </c>
    </row>
    <row r="460" spans="1:7" x14ac:dyDescent="0.2">
      <c r="A460" s="106"/>
      <c r="B460" s="102" t="s">
        <v>500</v>
      </c>
      <c r="C460" s="103">
        <v>45899</v>
      </c>
      <c r="D460" s="102" t="s">
        <v>1547</v>
      </c>
      <c r="E460" s="102" t="s">
        <v>1546</v>
      </c>
      <c r="F460" s="92">
        <v>-369.57</v>
      </c>
      <c r="G460" s="92">
        <f t="shared" si="7"/>
        <v>12116319.860000014</v>
      </c>
    </row>
    <row r="461" spans="1:7" x14ac:dyDescent="0.2">
      <c r="A461" s="106"/>
      <c r="B461" s="102" t="s">
        <v>500</v>
      </c>
      <c r="C461" s="103">
        <v>45899</v>
      </c>
      <c r="D461" s="102" t="s">
        <v>1548</v>
      </c>
      <c r="E461" s="102" t="s">
        <v>1546</v>
      </c>
      <c r="F461" s="92">
        <v>-165.23</v>
      </c>
      <c r="G461" s="92">
        <f t="shared" ref="G461:G524" si="8">G460+F461</f>
        <v>12116154.630000014</v>
      </c>
    </row>
    <row r="462" spans="1:7" x14ac:dyDescent="0.2">
      <c r="A462" s="106"/>
      <c r="B462" s="102" t="s">
        <v>500</v>
      </c>
      <c r="C462" s="103">
        <v>45899</v>
      </c>
      <c r="D462" s="102" t="s">
        <v>1549</v>
      </c>
      <c r="E462" s="102" t="s">
        <v>1546</v>
      </c>
      <c r="F462" s="92">
        <v>-2023.82</v>
      </c>
      <c r="G462" s="92">
        <f t="shared" si="8"/>
        <v>12114130.810000014</v>
      </c>
    </row>
    <row r="463" spans="1:7" x14ac:dyDescent="0.2">
      <c r="A463" s="106"/>
      <c r="B463" s="102" t="s">
        <v>500</v>
      </c>
      <c r="C463" s="103">
        <v>45899</v>
      </c>
      <c r="D463" s="102" t="s">
        <v>1550</v>
      </c>
      <c r="E463" s="102" t="s">
        <v>1546</v>
      </c>
      <c r="F463" s="92">
        <v>-15.04</v>
      </c>
      <c r="G463" s="92">
        <f t="shared" si="8"/>
        <v>12114115.770000014</v>
      </c>
    </row>
    <row r="464" spans="1:7" x14ac:dyDescent="0.2">
      <c r="A464" s="106"/>
      <c r="B464" s="102" t="s">
        <v>500</v>
      </c>
      <c r="C464" s="103">
        <v>45899</v>
      </c>
      <c r="D464" s="102" t="s">
        <v>1551</v>
      </c>
      <c r="E464" s="102" t="s">
        <v>1546</v>
      </c>
      <c r="F464" s="92">
        <v>-742.59</v>
      </c>
      <c r="G464" s="92">
        <f t="shared" si="8"/>
        <v>12113373.180000015</v>
      </c>
    </row>
    <row r="465" spans="1:7" x14ac:dyDescent="0.2">
      <c r="A465" s="106"/>
      <c r="B465" s="102" t="s">
        <v>500</v>
      </c>
      <c r="C465" s="103">
        <v>45899</v>
      </c>
      <c r="D465" s="102" t="s">
        <v>1552</v>
      </c>
      <c r="E465" s="102" t="s">
        <v>1553</v>
      </c>
      <c r="F465" s="92">
        <v>-4272</v>
      </c>
      <c r="G465" s="92">
        <f t="shared" si="8"/>
        <v>12109101.180000015</v>
      </c>
    </row>
    <row r="466" spans="1:7" x14ac:dyDescent="0.2">
      <c r="A466" s="106"/>
      <c r="B466" s="102" t="s">
        <v>500</v>
      </c>
      <c r="C466" s="103">
        <v>45899</v>
      </c>
      <c r="D466" s="102" t="s">
        <v>1554</v>
      </c>
      <c r="E466" s="102" t="s">
        <v>1553</v>
      </c>
      <c r="F466" s="92">
        <v>-618.39</v>
      </c>
      <c r="G466" s="92">
        <f t="shared" si="8"/>
        <v>12108482.790000014</v>
      </c>
    </row>
    <row r="467" spans="1:7" x14ac:dyDescent="0.2">
      <c r="A467" s="106"/>
      <c r="B467" s="102" t="s">
        <v>500</v>
      </c>
      <c r="C467" s="103">
        <v>45899</v>
      </c>
      <c r="D467" s="102" t="s">
        <v>1555</v>
      </c>
      <c r="E467" s="102" t="s">
        <v>1553</v>
      </c>
      <c r="F467" s="92">
        <v>-1874.22</v>
      </c>
      <c r="G467" s="92">
        <f t="shared" si="8"/>
        <v>12106608.570000013</v>
      </c>
    </row>
    <row r="468" spans="1:7" x14ac:dyDescent="0.2">
      <c r="A468" s="106"/>
      <c r="B468" s="102" t="s">
        <v>500</v>
      </c>
      <c r="C468" s="103">
        <v>45899</v>
      </c>
      <c r="D468" s="102" t="s">
        <v>1556</v>
      </c>
      <c r="E468" s="102" t="s">
        <v>1557</v>
      </c>
      <c r="F468" s="92">
        <v>-1325.37</v>
      </c>
      <c r="G468" s="92">
        <f t="shared" si="8"/>
        <v>12105283.200000014</v>
      </c>
    </row>
    <row r="469" spans="1:7" x14ac:dyDescent="0.2">
      <c r="A469" s="106"/>
      <c r="B469" s="102" t="s">
        <v>500</v>
      </c>
      <c r="C469" s="103">
        <v>45899</v>
      </c>
      <c r="D469" s="102" t="s">
        <v>1558</v>
      </c>
      <c r="E469" s="102" t="s">
        <v>1557</v>
      </c>
      <c r="F469" s="92">
        <v>-30.06</v>
      </c>
      <c r="G469" s="92">
        <f t="shared" si="8"/>
        <v>12105253.140000014</v>
      </c>
    </row>
    <row r="470" spans="1:7" x14ac:dyDescent="0.2">
      <c r="A470" s="106"/>
      <c r="B470" s="102" t="s">
        <v>500</v>
      </c>
      <c r="C470" s="103">
        <v>45899</v>
      </c>
      <c r="D470" s="102" t="s">
        <v>1559</v>
      </c>
      <c r="E470" s="102" t="s">
        <v>1560</v>
      </c>
      <c r="F470" s="92">
        <v>-1624.32</v>
      </c>
      <c r="G470" s="92">
        <f t="shared" si="8"/>
        <v>12103628.820000013</v>
      </c>
    </row>
    <row r="471" spans="1:7" x14ac:dyDescent="0.2">
      <c r="A471" s="106"/>
      <c r="B471" s="102" t="s">
        <v>500</v>
      </c>
      <c r="C471" s="103">
        <v>45899</v>
      </c>
      <c r="D471" s="102" t="s">
        <v>1561</v>
      </c>
      <c r="E471" s="102" t="s">
        <v>1560</v>
      </c>
      <c r="F471" s="92">
        <v>-28.45</v>
      </c>
      <c r="G471" s="92">
        <f t="shared" si="8"/>
        <v>12103600.370000014</v>
      </c>
    </row>
    <row r="472" spans="1:7" x14ac:dyDescent="0.2">
      <c r="A472" s="106"/>
      <c r="B472" s="102" t="s">
        <v>500</v>
      </c>
      <c r="C472" s="103">
        <v>45899</v>
      </c>
      <c r="D472" s="102" t="s">
        <v>1562</v>
      </c>
      <c r="E472" s="102" t="s">
        <v>1560</v>
      </c>
      <c r="F472" s="92">
        <v>-1344.51</v>
      </c>
      <c r="G472" s="92">
        <f t="shared" si="8"/>
        <v>12102255.860000014</v>
      </c>
    </row>
    <row r="473" spans="1:7" x14ac:dyDescent="0.2">
      <c r="A473" s="106"/>
      <c r="B473" s="102" t="s">
        <v>500</v>
      </c>
      <c r="C473" s="103">
        <v>45899</v>
      </c>
      <c r="D473" s="102" t="s">
        <v>1563</v>
      </c>
      <c r="E473" s="102" t="s">
        <v>583</v>
      </c>
      <c r="F473" s="92">
        <v>-1517.28</v>
      </c>
      <c r="G473" s="92">
        <f t="shared" si="8"/>
        <v>12100738.580000015</v>
      </c>
    </row>
    <row r="474" spans="1:7" x14ac:dyDescent="0.2">
      <c r="A474" s="106"/>
      <c r="B474" s="102" t="s">
        <v>500</v>
      </c>
      <c r="C474" s="103">
        <v>45899</v>
      </c>
      <c r="D474" s="102" t="s">
        <v>1564</v>
      </c>
      <c r="E474" s="102" t="s">
        <v>583</v>
      </c>
      <c r="F474" s="92">
        <v>-12.09</v>
      </c>
      <c r="G474" s="92">
        <f t="shared" si="8"/>
        <v>12100726.490000015</v>
      </c>
    </row>
    <row r="475" spans="1:7" x14ac:dyDescent="0.2">
      <c r="A475" s="106"/>
      <c r="B475" s="102" t="s">
        <v>500</v>
      </c>
      <c r="C475" s="103">
        <v>45899</v>
      </c>
      <c r="D475" s="102" t="s">
        <v>1565</v>
      </c>
      <c r="E475" s="102" t="s">
        <v>1546</v>
      </c>
      <c r="F475" s="92">
        <v>-3363.93</v>
      </c>
      <c r="G475" s="92">
        <f t="shared" si="8"/>
        <v>12097362.560000015</v>
      </c>
    </row>
    <row r="476" spans="1:7" x14ac:dyDescent="0.2">
      <c r="A476" s="106"/>
      <c r="B476" s="102" t="s">
        <v>500</v>
      </c>
      <c r="C476" s="103">
        <v>45899</v>
      </c>
      <c r="D476" s="102" t="s">
        <v>1566</v>
      </c>
      <c r="E476" s="102" t="s">
        <v>1567</v>
      </c>
      <c r="F476" s="92">
        <v>-793.72</v>
      </c>
      <c r="G476" s="92">
        <f t="shared" si="8"/>
        <v>12096568.840000015</v>
      </c>
    </row>
    <row r="477" spans="1:7" x14ac:dyDescent="0.2">
      <c r="A477" s="106"/>
      <c r="B477" s="102" t="s">
        <v>500</v>
      </c>
      <c r="C477" s="103">
        <v>45899</v>
      </c>
      <c r="D477" s="102" t="s">
        <v>1568</v>
      </c>
      <c r="E477" s="102" t="s">
        <v>1567</v>
      </c>
      <c r="F477" s="92">
        <v>-5276.2</v>
      </c>
      <c r="G477" s="92">
        <f t="shared" si="8"/>
        <v>12091292.640000015</v>
      </c>
    </row>
    <row r="478" spans="1:7" x14ac:dyDescent="0.2">
      <c r="A478" s="106"/>
      <c r="B478" s="102" t="s">
        <v>500</v>
      </c>
      <c r="C478" s="103">
        <v>45899</v>
      </c>
      <c r="D478" s="102" t="s">
        <v>1569</v>
      </c>
      <c r="E478" s="102" t="s">
        <v>1567</v>
      </c>
      <c r="F478" s="92">
        <v>-2089.19</v>
      </c>
      <c r="G478" s="92">
        <f t="shared" si="8"/>
        <v>12089203.450000016</v>
      </c>
    </row>
    <row r="479" spans="1:7" x14ac:dyDescent="0.2">
      <c r="A479" s="106"/>
      <c r="B479" s="102" t="s">
        <v>500</v>
      </c>
      <c r="C479" s="103">
        <v>45899</v>
      </c>
      <c r="D479" s="102" t="s">
        <v>1570</v>
      </c>
      <c r="E479" s="102" t="s">
        <v>1567</v>
      </c>
      <c r="F479" s="92">
        <v>-736.61</v>
      </c>
      <c r="G479" s="92">
        <f t="shared" si="8"/>
        <v>12088466.840000017</v>
      </c>
    </row>
    <row r="480" spans="1:7" x14ac:dyDescent="0.2">
      <c r="A480" s="106"/>
      <c r="B480" s="102" t="s">
        <v>500</v>
      </c>
      <c r="C480" s="103">
        <v>45899</v>
      </c>
      <c r="D480" s="102" t="s">
        <v>1571</v>
      </c>
      <c r="E480" s="102" t="s">
        <v>1567</v>
      </c>
      <c r="F480" s="92">
        <v>-27.01</v>
      </c>
      <c r="G480" s="92">
        <f t="shared" si="8"/>
        <v>12088439.830000017</v>
      </c>
    </row>
    <row r="481" spans="1:7" x14ac:dyDescent="0.2">
      <c r="A481" s="106"/>
      <c r="B481" s="102" t="s">
        <v>500</v>
      </c>
      <c r="C481" s="103">
        <v>45899</v>
      </c>
      <c r="D481" s="102" t="s">
        <v>1572</v>
      </c>
      <c r="E481" s="102" t="s">
        <v>1573</v>
      </c>
      <c r="F481" s="92">
        <v>-8303.93</v>
      </c>
      <c r="G481" s="92">
        <f t="shared" si="8"/>
        <v>12080135.900000017</v>
      </c>
    </row>
    <row r="482" spans="1:7" x14ac:dyDescent="0.2">
      <c r="A482" s="106"/>
      <c r="B482" s="102" t="s">
        <v>500</v>
      </c>
      <c r="C482" s="103">
        <v>45899</v>
      </c>
      <c r="D482" s="102" t="s">
        <v>1574</v>
      </c>
      <c r="E482" s="102" t="s">
        <v>1537</v>
      </c>
      <c r="F482" s="92">
        <v>-65.73</v>
      </c>
      <c r="G482" s="92">
        <f t="shared" si="8"/>
        <v>12080070.170000017</v>
      </c>
    </row>
    <row r="483" spans="1:7" x14ac:dyDescent="0.2">
      <c r="A483" s="106"/>
      <c r="B483" s="102" t="s">
        <v>500</v>
      </c>
      <c r="C483" s="103">
        <v>45899</v>
      </c>
      <c r="D483" s="102" t="s">
        <v>1575</v>
      </c>
      <c r="E483" s="102" t="s">
        <v>691</v>
      </c>
      <c r="F483" s="92">
        <v>-1140</v>
      </c>
      <c r="G483" s="92">
        <f t="shared" si="8"/>
        <v>12078930.170000017</v>
      </c>
    </row>
    <row r="484" spans="1:7" x14ac:dyDescent="0.2">
      <c r="A484" s="106"/>
      <c r="B484" s="102" t="s">
        <v>500</v>
      </c>
      <c r="C484" s="103">
        <v>45899</v>
      </c>
      <c r="D484" s="102" t="s">
        <v>1576</v>
      </c>
      <c r="E484" s="102" t="s">
        <v>691</v>
      </c>
      <c r="F484" s="92">
        <v>-6.21</v>
      </c>
      <c r="G484" s="92">
        <f t="shared" si="8"/>
        <v>12078923.960000016</v>
      </c>
    </row>
    <row r="485" spans="1:7" x14ac:dyDescent="0.2">
      <c r="A485" s="106"/>
      <c r="B485" s="102" t="s">
        <v>500</v>
      </c>
      <c r="C485" s="103">
        <v>45899</v>
      </c>
      <c r="D485" s="102" t="s">
        <v>1577</v>
      </c>
      <c r="E485" s="102" t="s">
        <v>691</v>
      </c>
      <c r="F485" s="92">
        <v>-5053</v>
      </c>
      <c r="G485" s="92">
        <f t="shared" si="8"/>
        <v>12073870.960000016</v>
      </c>
    </row>
    <row r="486" spans="1:7" x14ac:dyDescent="0.2">
      <c r="A486" s="106"/>
      <c r="B486" s="102" t="s">
        <v>500</v>
      </c>
      <c r="C486" s="103">
        <v>45899</v>
      </c>
      <c r="D486" s="102" t="s">
        <v>1578</v>
      </c>
      <c r="E486" s="102" t="s">
        <v>691</v>
      </c>
      <c r="F486" s="92">
        <v>-2065.04</v>
      </c>
      <c r="G486" s="92">
        <f t="shared" si="8"/>
        <v>12071805.920000017</v>
      </c>
    </row>
    <row r="487" spans="1:7" x14ac:dyDescent="0.2">
      <c r="A487" s="106"/>
      <c r="B487" s="102" t="s">
        <v>500</v>
      </c>
      <c r="C487" s="103">
        <v>45899</v>
      </c>
      <c r="D487" s="102" t="s">
        <v>1579</v>
      </c>
      <c r="E487" s="102" t="s">
        <v>691</v>
      </c>
      <c r="F487" s="92">
        <v>-105.95</v>
      </c>
      <c r="G487" s="92">
        <f t="shared" si="8"/>
        <v>12071699.970000017</v>
      </c>
    </row>
    <row r="488" spans="1:7" x14ac:dyDescent="0.2">
      <c r="A488" s="106"/>
      <c r="B488" s="102" t="s">
        <v>500</v>
      </c>
      <c r="C488" s="103">
        <v>45899</v>
      </c>
      <c r="D488" s="102" t="s">
        <v>1580</v>
      </c>
      <c r="E488" s="102" t="s">
        <v>691</v>
      </c>
      <c r="F488" s="92">
        <v>-46.36</v>
      </c>
      <c r="G488" s="92">
        <f t="shared" si="8"/>
        <v>12071653.610000018</v>
      </c>
    </row>
    <row r="489" spans="1:7" x14ac:dyDescent="0.2">
      <c r="A489" s="106"/>
      <c r="B489" s="102" t="s">
        <v>500</v>
      </c>
      <c r="C489" s="103">
        <v>45899</v>
      </c>
      <c r="D489" s="102" t="s">
        <v>1581</v>
      </c>
      <c r="E489" s="102" t="s">
        <v>691</v>
      </c>
      <c r="F489" s="92">
        <v>-51.34</v>
      </c>
      <c r="G489" s="92">
        <f t="shared" si="8"/>
        <v>12071602.270000018</v>
      </c>
    </row>
    <row r="490" spans="1:7" x14ac:dyDescent="0.2">
      <c r="A490" s="106"/>
      <c r="B490" s="102" t="s">
        <v>500</v>
      </c>
      <c r="C490" s="103">
        <v>45899</v>
      </c>
      <c r="D490" s="102" t="s">
        <v>1582</v>
      </c>
      <c r="E490" s="102" t="s">
        <v>691</v>
      </c>
      <c r="F490" s="92">
        <v>-22.57</v>
      </c>
      <c r="G490" s="92">
        <f t="shared" si="8"/>
        <v>12071579.700000018</v>
      </c>
    </row>
    <row r="491" spans="1:7" x14ac:dyDescent="0.2">
      <c r="A491" s="106"/>
      <c r="B491" s="102" t="s">
        <v>500</v>
      </c>
      <c r="C491" s="103">
        <v>45899</v>
      </c>
      <c r="D491" s="102" t="s">
        <v>1583</v>
      </c>
      <c r="E491" s="102" t="s">
        <v>1584</v>
      </c>
      <c r="F491" s="92">
        <v>-2486.4</v>
      </c>
      <c r="G491" s="92">
        <f t="shared" si="8"/>
        <v>12069093.300000018</v>
      </c>
    </row>
    <row r="492" spans="1:7" x14ac:dyDescent="0.2">
      <c r="A492" s="106"/>
      <c r="B492" s="102" t="s">
        <v>500</v>
      </c>
      <c r="C492" s="103">
        <v>45899</v>
      </c>
      <c r="D492" s="102" t="s">
        <v>1585</v>
      </c>
      <c r="E492" s="102" t="s">
        <v>1584</v>
      </c>
      <c r="F492" s="92">
        <v>-4608.1499999999996</v>
      </c>
      <c r="G492" s="92">
        <f t="shared" si="8"/>
        <v>12064485.150000017</v>
      </c>
    </row>
    <row r="493" spans="1:7" x14ac:dyDescent="0.2">
      <c r="A493" s="106"/>
      <c r="B493" s="102" t="s">
        <v>500</v>
      </c>
      <c r="C493" s="103">
        <v>45899</v>
      </c>
      <c r="D493" s="102" t="s">
        <v>1586</v>
      </c>
      <c r="E493" s="102" t="s">
        <v>1584</v>
      </c>
      <c r="F493" s="92">
        <v>-12.11</v>
      </c>
      <c r="G493" s="92">
        <f t="shared" si="8"/>
        <v>12064473.040000018</v>
      </c>
    </row>
    <row r="494" spans="1:7" x14ac:dyDescent="0.2">
      <c r="A494" s="106"/>
      <c r="B494" s="102" t="s">
        <v>500</v>
      </c>
      <c r="C494" s="103">
        <v>45899</v>
      </c>
      <c r="D494" s="102" t="s">
        <v>1587</v>
      </c>
      <c r="E494" s="102" t="s">
        <v>1189</v>
      </c>
      <c r="F494" s="92">
        <v>-2730.26</v>
      </c>
      <c r="G494" s="92">
        <f t="shared" si="8"/>
        <v>12061742.780000018</v>
      </c>
    </row>
    <row r="495" spans="1:7" x14ac:dyDescent="0.2">
      <c r="A495" s="106"/>
      <c r="B495" s="102" t="s">
        <v>500</v>
      </c>
      <c r="C495" s="103">
        <v>45899</v>
      </c>
      <c r="D495" s="102" t="s">
        <v>1588</v>
      </c>
      <c r="E495" s="102" t="s">
        <v>1189</v>
      </c>
      <c r="F495" s="92">
        <v>-6236.43</v>
      </c>
      <c r="G495" s="92">
        <f t="shared" si="8"/>
        <v>12055506.350000018</v>
      </c>
    </row>
    <row r="496" spans="1:7" x14ac:dyDescent="0.2">
      <c r="A496" s="106"/>
      <c r="B496" s="102" t="s">
        <v>500</v>
      </c>
      <c r="C496" s="103">
        <v>45899</v>
      </c>
      <c r="D496" s="102" t="s">
        <v>1589</v>
      </c>
      <c r="E496" s="102" t="s">
        <v>1189</v>
      </c>
      <c r="F496" s="92">
        <v>-85.63</v>
      </c>
      <c r="G496" s="92">
        <f t="shared" si="8"/>
        <v>12055420.720000017</v>
      </c>
    </row>
    <row r="497" spans="1:7" x14ac:dyDescent="0.2">
      <c r="A497" s="106"/>
      <c r="B497" s="102" t="s">
        <v>500</v>
      </c>
      <c r="C497" s="103">
        <v>45899</v>
      </c>
      <c r="D497" s="102" t="s">
        <v>1590</v>
      </c>
      <c r="E497" s="102" t="s">
        <v>1189</v>
      </c>
      <c r="F497" s="92">
        <v>-0.53</v>
      </c>
      <c r="G497" s="92">
        <f t="shared" si="8"/>
        <v>12055420.190000018</v>
      </c>
    </row>
    <row r="498" spans="1:7" x14ac:dyDescent="0.2">
      <c r="A498" s="106"/>
      <c r="B498" s="102" t="s">
        <v>500</v>
      </c>
      <c r="C498" s="103">
        <v>45899</v>
      </c>
      <c r="D498" s="102" t="s">
        <v>1591</v>
      </c>
      <c r="E498" s="102" t="s">
        <v>1592</v>
      </c>
      <c r="F498" s="92">
        <v>-623.19000000000005</v>
      </c>
      <c r="G498" s="92">
        <f t="shared" si="8"/>
        <v>12054797.000000019</v>
      </c>
    </row>
    <row r="499" spans="1:7" x14ac:dyDescent="0.2">
      <c r="A499" s="106"/>
      <c r="B499" s="102" t="s">
        <v>500</v>
      </c>
      <c r="C499" s="103">
        <v>45899</v>
      </c>
      <c r="D499" s="102" t="s">
        <v>1593</v>
      </c>
      <c r="E499" s="102" t="s">
        <v>1592</v>
      </c>
      <c r="F499" s="92">
        <v>-1364.37</v>
      </c>
      <c r="G499" s="92">
        <f t="shared" si="8"/>
        <v>12053432.630000019</v>
      </c>
    </row>
    <row r="500" spans="1:7" x14ac:dyDescent="0.2">
      <c r="A500" s="106"/>
      <c r="B500" s="102" t="s">
        <v>500</v>
      </c>
      <c r="C500" s="103">
        <v>45899</v>
      </c>
      <c r="D500" s="102" t="s">
        <v>1594</v>
      </c>
      <c r="E500" s="102" t="s">
        <v>594</v>
      </c>
      <c r="F500" s="92">
        <v>-22936.53</v>
      </c>
      <c r="G500" s="92">
        <f t="shared" si="8"/>
        <v>12030496.10000002</v>
      </c>
    </row>
    <row r="501" spans="1:7" x14ac:dyDescent="0.2">
      <c r="A501" s="106"/>
      <c r="B501" s="102" t="s">
        <v>500</v>
      </c>
      <c r="C501" s="103">
        <v>45899</v>
      </c>
      <c r="D501" s="102" t="s">
        <v>1595</v>
      </c>
      <c r="E501" s="102" t="s">
        <v>594</v>
      </c>
      <c r="F501" s="92">
        <v>-1125.1099999999999</v>
      </c>
      <c r="G501" s="92">
        <f t="shared" si="8"/>
        <v>12029370.990000021</v>
      </c>
    </row>
    <row r="502" spans="1:7" x14ac:dyDescent="0.2">
      <c r="A502" s="106"/>
      <c r="B502" s="102" t="s">
        <v>500</v>
      </c>
      <c r="C502" s="103">
        <v>45899</v>
      </c>
      <c r="D502" s="102" t="s">
        <v>1596</v>
      </c>
      <c r="E502" s="102" t="s">
        <v>594</v>
      </c>
      <c r="F502" s="92">
        <v>-400.53</v>
      </c>
      <c r="G502" s="92">
        <f t="shared" si="8"/>
        <v>12028970.460000021</v>
      </c>
    </row>
    <row r="503" spans="1:7" x14ac:dyDescent="0.2">
      <c r="A503" s="106"/>
      <c r="B503" s="102" t="s">
        <v>500</v>
      </c>
      <c r="C503" s="103">
        <v>45899</v>
      </c>
      <c r="D503" s="102" t="s">
        <v>1597</v>
      </c>
      <c r="E503" s="102" t="s">
        <v>594</v>
      </c>
      <c r="F503" s="92">
        <v>-33.26</v>
      </c>
      <c r="G503" s="92">
        <f t="shared" si="8"/>
        <v>12028937.200000022</v>
      </c>
    </row>
    <row r="504" spans="1:7" x14ac:dyDescent="0.2">
      <c r="A504" s="106"/>
      <c r="B504" s="102" t="s">
        <v>500</v>
      </c>
      <c r="C504" s="103">
        <v>45899</v>
      </c>
      <c r="D504" s="102" t="s">
        <v>1598</v>
      </c>
      <c r="E504" s="102" t="s">
        <v>594</v>
      </c>
      <c r="F504" s="92">
        <v>-1023.83</v>
      </c>
      <c r="G504" s="92">
        <f t="shared" si="8"/>
        <v>12027913.370000022</v>
      </c>
    </row>
    <row r="505" spans="1:7" x14ac:dyDescent="0.2">
      <c r="A505" s="106"/>
      <c r="B505" s="102" t="s">
        <v>500</v>
      </c>
      <c r="C505" s="103">
        <v>45899</v>
      </c>
      <c r="D505" s="102" t="s">
        <v>1599</v>
      </c>
      <c r="E505" s="102" t="s">
        <v>594</v>
      </c>
      <c r="F505" s="92">
        <v>-1056.46</v>
      </c>
      <c r="G505" s="92">
        <f t="shared" si="8"/>
        <v>12026856.910000021</v>
      </c>
    </row>
    <row r="506" spans="1:7" x14ac:dyDescent="0.2">
      <c r="A506" s="106"/>
      <c r="B506" s="102" t="s">
        <v>500</v>
      </c>
      <c r="C506" s="103">
        <v>45899</v>
      </c>
      <c r="D506" s="102" t="s">
        <v>1600</v>
      </c>
      <c r="E506" s="102" t="s">
        <v>594</v>
      </c>
      <c r="F506" s="92">
        <v>-4.82</v>
      </c>
      <c r="G506" s="92">
        <f t="shared" si="8"/>
        <v>12026852.09000002</v>
      </c>
    </row>
    <row r="507" spans="1:7" x14ac:dyDescent="0.2">
      <c r="A507" s="106"/>
      <c r="B507" s="102" t="s">
        <v>500</v>
      </c>
      <c r="C507" s="103">
        <v>45899</v>
      </c>
      <c r="D507" s="102" t="s">
        <v>1601</v>
      </c>
      <c r="E507" s="102" t="s">
        <v>594</v>
      </c>
      <c r="F507" s="92">
        <v>-5567.82</v>
      </c>
      <c r="G507" s="92">
        <f t="shared" si="8"/>
        <v>12021284.27000002</v>
      </c>
    </row>
    <row r="508" spans="1:7" x14ac:dyDescent="0.2">
      <c r="A508" s="106"/>
      <c r="B508" s="102" t="s">
        <v>500</v>
      </c>
      <c r="C508" s="103">
        <v>45899</v>
      </c>
      <c r="D508" s="102" t="s">
        <v>1602</v>
      </c>
      <c r="E508" s="102" t="s">
        <v>594</v>
      </c>
      <c r="F508" s="92">
        <v>-682.07</v>
      </c>
      <c r="G508" s="92">
        <f t="shared" si="8"/>
        <v>12020602.20000002</v>
      </c>
    </row>
    <row r="509" spans="1:7" x14ac:dyDescent="0.2">
      <c r="A509" s="106"/>
      <c r="B509" s="102" t="s">
        <v>500</v>
      </c>
      <c r="C509" s="103">
        <v>45899</v>
      </c>
      <c r="D509" s="102" t="s">
        <v>1603</v>
      </c>
      <c r="E509" s="102" t="s">
        <v>594</v>
      </c>
      <c r="F509" s="92">
        <v>-5592.1</v>
      </c>
      <c r="G509" s="92">
        <f t="shared" si="8"/>
        <v>12015010.10000002</v>
      </c>
    </row>
    <row r="510" spans="1:7" x14ac:dyDescent="0.2">
      <c r="A510" s="106"/>
      <c r="B510" s="102" t="s">
        <v>500</v>
      </c>
      <c r="C510" s="103">
        <v>45899</v>
      </c>
      <c r="D510" s="102" t="s">
        <v>1604</v>
      </c>
      <c r="E510" s="102" t="s">
        <v>594</v>
      </c>
      <c r="F510" s="92">
        <v>-270.95</v>
      </c>
      <c r="G510" s="92">
        <f t="shared" si="8"/>
        <v>12014739.150000021</v>
      </c>
    </row>
    <row r="511" spans="1:7" x14ac:dyDescent="0.2">
      <c r="A511" s="106"/>
      <c r="B511" s="102" t="s">
        <v>500</v>
      </c>
      <c r="C511" s="103">
        <v>45899</v>
      </c>
      <c r="D511" s="102" t="s">
        <v>1605</v>
      </c>
      <c r="E511" s="102" t="s">
        <v>594</v>
      </c>
      <c r="F511" s="92">
        <v>-0.4</v>
      </c>
      <c r="G511" s="92">
        <f t="shared" si="8"/>
        <v>12014738.75000002</v>
      </c>
    </row>
    <row r="512" spans="1:7" x14ac:dyDescent="0.2">
      <c r="A512" s="106"/>
      <c r="B512" s="102" t="s">
        <v>500</v>
      </c>
      <c r="C512" s="103">
        <v>45899</v>
      </c>
      <c r="D512" s="102" t="s">
        <v>1606</v>
      </c>
      <c r="E512" s="102" t="s">
        <v>594</v>
      </c>
      <c r="F512" s="92">
        <v>-225.61</v>
      </c>
      <c r="G512" s="92">
        <f t="shared" si="8"/>
        <v>12014513.140000021</v>
      </c>
    </row>
    <row r="513" spans="1:7" x14ac:dyDescent="0.2">
      <c r="A513" s="106"/>
      <c r="B513" s="102" t="s">
        <v>500</v>
      </c>
      <c r="C513" s="103">
        <v>45899</v>
      </c>
      <c r="D513" s="102" t="s">
        <v>1607</v>
      </c>
      <c r="E513" s="102" t="s">
        <v>1100</v>
      </c>
      <c r="F513" s="92">
        <v>-51.34</v>
      </c>
      <c r="G513" s="92">
        <f t="shared" si="8"/>
        <v>12014461.800000021</v>
      </c>
    </row>
    <row r="514" spans="1:7" x14ac:dyDescent="0.2">
      <c r="A514" s="106"/>
      <c r="B514" s="102" t="s">
        <v>500</v>
      </c>
      <c r="C514" s="103">
        <v>45899</v>
      </c>
      <c r="D514" s="102" t="s">
        <v>1608</v>
      </c>
      <c r="E514" s="102" t="s">
        <v>1100</v>
      </c>
      <c r="F514" s="92">
        <v>-183.65</v>
      </c>
      <c r="G514" s="92">
        <f t="shared" si="8"/>
        <v>12014278.150000021</v>
      </c>
    </row>
    <row r="515" spans="1:7" x14ac:dyDescent="0.2">
      <c r="A515" s="106"/>
      <c r="B515" s="102" t="s">
        <v>500</v>
      </c>
      <c r="C515" s="103">
        <v>45899</v>
      </c>
      <c r="D515" s="102" t="s">
        <v>1609</v>
      </c>
      <c r="E515" s="102" t="s">
        <v>1100</v>
      </c>
      <c r="F515" s="92">
        <v>-155.03</v>
      </c>
      <c r="G515" s="92">
        <f t="shared" si="8"/>
        <v>12014123.120000022</v>
      </c>
    </row>
    <row r="516" spans="1:7" x14ac:dyDescent="0.2">
      <c r="A516" s="106"/>
      <c r="B516" s="102" t="s">
        <v>500</v>
      </c>
      <c r="C516" s="103">
        <v>45899</v>
      </c>
      <c r="D516" s="102" t="s">
        <v>1610</v>
      </c>
      <c r="E516" s="102" t="s">
        <v>1100</v>
      </c>
      <c r="F516" s="92">
        <v>-333.59</v>
      </c>
      <c r="G516" s="92">
        <f t="shared" si="8"/>
        <v>12013789.530000022</v>
      </c>
    </row>
    <row r="517" spans="1:7" x14ac:dyDescent="0.2">
      <c r="A517" s="106"/>
      <c r="B517" s="102" t="s">
        <v>500</v>
      </c>
      <c r="C517" s="103">
        <v>45899</v>
      </c>
      <c r="D517" s="102" t="s">
        <v>1611</v>
      </c>
      <c r="E517" s="102" t="s">
        <v>1100</v>
      </c>
      <c r="F517" s="92">
        <v>-4910.16</v>
      </c>
      <c r="G517" s="92">
        <f t="shared" si="8"/>
        <v>12008879.370000022</v>
      </c>
    </row>
    <row r="518" spans="1:7" x14ac:dyDescent="0.2">
      <c r="A518" s="106"/>
      <c r="B518" s="102" t="s">
        <v>500</v>
      </c>
      <c r="C518" s="103">
        <v>45899</v>
      </c>
      <c r="D518" s="102" t="s">
        <v>1612</v>
      </c>
      <c r="E518" s="102" t="s">
        <v>1613</v>
      </c>
      <c r="F518" s="92">
        <v>-45.53</v>
      </c>
      <c r="G518" s="92">
        <f t="shared" si="8"/>
        <v>12008833.840000022</v>
      </c>
    </row>
    <row r="519" spans="1:7" x14ac:dyDescent="0.2">
      <c r="A519" s="106"/>
      <c r="B519" s="102" t="s">
        <v>500</v>
      </c>
      <c r="C519" s="103">
        <v>45899</v>
      </c>
      <c r="D519" s="102" t="s">
        <v>1614</v>
      </c>
      <c r="E519" s="102" t="s">
        <v>1613</v>
      </c>
      <c r="F519" s="92">
        <v>-3.83</v>
      </c>
      <c r="G519" s="92">
        <f t="shared" si="8"/>
        <v>12008830.010000022</v>
      </c>
    </row>
    <row r="520" spans="1:7" x14ac:dyDescent="0.2">
      <c r="A520" s="106"/>
      <c r="B520" s="102" t="s">
        <v>500</v>
      </c>
      <c r="C520" s="103">
        <v>45899</v>
      </c>
      <c r="D520" s="102" t="s">
        <v>1615</v>
      </c>
      <c r="E520" s="102" t="s">
        <v>687</v>
      </c>
      <c r="F520" s="92">
        <v>-45.6</v>
      </c>
      <c r="G520" s="92">
        <f t="shared" si="8"/>
        <v>12008784.410000023</v>
      </c>
    </row>
    <row r="521" spans="1:7" x14ac:dyDescent="0.2">
      <c r="A521" s="106"/>
      <c r="B521" s="102" t="s">
        <v>500</v>
      </c>
      <c r="C521" s="103">
        <v>45899</v>
      </c>
      <c r="D521" s="102" t="s">
        <v>1616</v>
      </c>
      <c r="E521" s="102" t="s">
        <v>687</v>
      </c>
      <c r="F521" s="92">
        <v>-1075.21</v>
      </c>
      <c r="G521" s="92">
        <f t="shared" si="8"/>
        <v>12007709.200000022</v>
      </c>
    </row>
    <row r="522" spans="1:7" x14ac:dyDescent="0.2">
      <c r="A522" s="106"/>
      <c r="B522" s="102" t="s">
        <v>500</v>
      </c>
      <c r="C522" s="103">
        <v>45899</v>
      </c>
      <c r="D522" s="102" t="s">
        <v>1617</v>
      </c>
      <c r="E522" s="102" t="s">
        <v>687</v>
      </c>
      <c r="F522" s="92">
        <v>-5.58</v>
      </c>
      <c r="G522" s="92">
        <f t="shared" si="8"/>
        <v>12007703.620000022</v>
      </c>
    </row>
    <row r="523" spans="1:7" x14ac:dyDescent="0.2">
      <c r="A523" s="106"/>
      <c r="B523" s="102" t="s">
        <v>500</v>
      </c>
      <c r="C523" s="103">
        <v>45899</v>
      </c>
      <c r="D523" s="102" t="s">
        <v>1618</v>
      </c>
      <c r="E523" s="102" t="s">
        <v>1281</v>
      </c>
      <c r="F523" s="92">
        <v>-640.16999999999996</v>
      </c>
      <c r="G523" s="92">
        <f t="shared" si="8"/>
        <v>12007063.450000022</v>
      </c>
    </row>
    <row r="524" spans="1:7" x14ac:dyDescent="0.2">
      <c r="A524" s="106"/>
      <c r="B524" s="102" t="s">
        <v>500</v>
      </c>
      <c r="C524" s="103">
        <v>45899</v>
      </c>
      <c r="D524" s="102" t="s">
        <v>1619</v>
      </c>
      <c r="E524" s="102" t="s">
        <v>1281</v>
      </c>
      <c r="F524" s="92">
        <v>-2343.17</v>
      </c>
      <c r="G524" s="92">
        <f t="shared" si="8"/>
        <v>12004720.280000022</v>
      </c>
    </row>
    <row r="525" spans="1:7" x14ac:dyDescent="0.2">
      <c r="A525" s="106"/>
      <c r="B525" s="102" t="s">
        <v>500</v>
      </c>
      <c r="C525" s="103">
        <v>45899</v>
      </c>
      <c r="D525" s="102" t="s">
        <v>1620</v>
      </c>
      <c r="E525" s="102" t="s">
        <v>1281</v>
      </c>
      <c r="F525" s="92">
        <v>-3615.25</v>
      </c>
      <c r="G525" s="92">
        <f t="shared" ref="G525:G588" si="9">G524+F525</f>
        <v>12001105.030000022</v>
      </c>
    </row>
    <row r="526" spans="1:7" x14ac:dyDescent="0.2">
      <c r="A526" s="106"/>
      <c r="B526" s="102" t="s">
        <v>500</v>
      </c>
      <c r="C526" s="103">
        <v>45899</v>
      </c>
      <c r="D526" s="102" t="s">
        <v>1621</v>
      </c>
      <c r="E526" s="102" t="s">
        <v>1622</v>
      </c>
      <c r="F526" s="92">
        <v>-1486.68</v>
      </c>
      <c r="G526" s="92">
        <f t="shared" si="9"/>
        <v>11999618.350000022</v>
      </c>
    </row>
    <row r="527" spans="1:7" x14ac:dyDescent="0.2">
      <c r="A527" s="106"/>
      <c r="B527" s="102" t="s">
        <v>500</v>
      </c>
      <c r="C527" s="103">
        <v>45899</v>
      </c>
      <c r="D527" s="102" t="s">
        <v>1623</v>
      </c>
      <c r="E527" s="102" t="s">
        <v>1622</v>
      </c>
      <c r="F527" s="92">
        <v>-92.31</v>
      </c>
      <c r="G527" s="92">
        <f t="shared" si="9"/>
        <v>11999526.040000021</v>
      </c>
    </row>
    <row r="528" spans="1:7" x14ac:dyDescent="0.2">
      <c r="A528" s="106"/>
      <c r="B528" s="102" t="s">
        <v>500</v>
      </c>
      <c r="C528" s="103">
        <v>45899</v>
      </c>
      <c r="D528" s="102" t="s">
        <v>1624</v>
      </c>
      <c r="E528" s="102" t="s">
        <v>1622</v>
      </c>
      <c r="F528" s="92">
        <v>-1587.71</v>
      </c>
      <c r="G528" s="92">
        <f t="shared" si="9"/>
        <v>11997938.330000021</v>
      </c>
    </row>
    <row r="529" spans="1:7" x14ac:dyDescent="0.2">
      <c r="A529" s="106"/>
      <c r="B529" s="102" t="s">
        <v>500</v>
      </c>
      <c r="C529" s="103">
        <v>45899</v>
      </c>
      <c r="D529" s="102" t="s">
        <v>1625</v>
      </c>
      <c r="E529" s="102" t="s">
        <v>1622</v>
      </c>
      <c r="F529" s="92">
        <v>-613.32000000000005</v>
      </c>
      <c r="G529" s="92">
        <f t="shared" si="9"/>
        <v>11997325.01000002</v>
      </c>
    </row>
    <row r="530" spans="1:7" x14ac:dyDescent="0.2">
      <c r="A530" s="106"/>
      <c r="B530" s="102" t="s">
        <v>500</v>
      </c>
      <c r="C530" s="103">
        <v>45899</v>
      </c>
      <c r="D530" s="102" t="s">
        <v>1626</v>
      </c>
      <c r="E530" s="102" t="s">
        <v>1283</v>
      </c>
      <c r="F530" s="92">
        <v>-400</v>
      </c>
      <c r="G530" s="92">
        <f t="shared" si="9"/>
        <v>11996925.01000002</v>
      </c>
    </row>
    <row r="531" spans="1:7" x14ac:dyDescent="0.2">
      <c r="A531" s="106"/>
      <c r="B531" s="102" t="s">
        <v>500</v>
      </c>
      <c r="C531" s="103">
        <v>45899</v>
      </c>
      <c r="D531" s="102" t="s">
        <v>1627</v>
      </c>
      <c r="E531" s="102" t="s">
        <v>1283</v>
      </c>
      <c r="F531" s="92">
        <v>-40.869999999999997</v>
      </c>
      <c r="G531" s="92">
        <f t="shared" si="9"/>
        <v>11996884.140000021</v>
      </c>
    </row>
    <row r="532" spans="1:7" x14ac:dyDescent="0.2">
      <c r="A532" s="106"/>
      <c r="B532" s="102" t="s">
        <v>500</v>
      </c>
      <c r="C532" s="103">
        <v>45899</v>
      </c>
      <c r="D532" s="102" t="s">
        <v>1628</v>
      </c>
      <c r="E532" s="102" t="s">
        <v>1283</v>
      </c>
      <c r="F532" s="92">
        <v>-2922.76</v>
      </c>
      <c r="G532" s="92">
        <f t="shared" si="9"/>
        <v>11993961.380000021</v>
      </c>
    </row>
    <row r="533" spans="1:7" x14ac:dyDescent="0.2">
      <c r="A533" s="106"/>
      <c r="B533" s="102" t="s">
        <v>500</v>
      </c>
      <c r="C533" s="103">
        <v>45899</v>
      </c>
      <c r="D533" s="102" t="s">
        <v>1629</v>
      </c>
      <c r="E533" s="102" t="s">
        <v>1283</v>
      </c>
      <c r="F533" s="92">
        <v>-492.72</v>
      </c>
      <c r="G533" s="92">
        <f t="shared" si="9"/>
        <v>11993468.660000021</v>
      </c>
    </row>
    <row r="534" spans="1:7" x14ac:dyDescent="0.2">
      <c r="A534" s="106"/>
      <c r="B534" s="102" t="s">
        <v>500</v>
      </c>
      <c r="C534" s="103">
        <v>45899</v>
      </c>
      <c r="D534" s="102" t="s">
        <v>1630</v>
      </c>
      <c r="E534" s="102" t="s">
        <v>1283</v>
      </c>
      <c r="F534" s="92">
        <v>-3053.22</v>
      </c>
      <c r="G534" s="92">
        <f t="shared" si="9"/>
        <v>11990415.44000002</v>
      </c>
    </row>
    <row r="535" spans="1:7" x14ac:dyDescent="0.2">
      <c r="A535" s="106"/>
      <c r="B535" s="102" t="s">
        <v>500</v>
      </c>
      <c r="C535" s="103">
        <v>45899</v>
      </c>
      <c r="D535" s="102" t="s">
        <v>1631</v>
      </c>
      <c r="E535" s="102" t="s">
        <v>1283</v>
      </c>
      <c r="F535" s="92">
        <v>-470.62</v>
      </c>
      <c r="G535" s="92">
        <f t="shared" si="9"/>
        <v>11989944.820000021</v>
      </c>
    </row>
    <row r="536" spans="1:7" x14ac:dyDescent="0.2">
      <c r="A536" s="106"/>
      <c r="B536" s="102" t="s">
        <v>500</v>
      </c>
      <c r="C536" s="103">
        <v>45899</v>
      </c>
      <c r="D536" s="102" t="s">
        <v>1632</v>
      </c>
      <c r="E536" s="102" t="s">
        <v>1283</v>
      </c>
      <c r="F536" s="92">
        <v>-108.74</v>
      </c>
      <c r="G536" s="92">
        <f t="shared" si="9"/>
        <v>11989836.080000021</v>
      </c>
    </row>
    <row r="537" spans="1:7" x14ac:dyDescent="0.2">
      <c r="A537" s="106"/>
      <c r="B537" s="102" t="s">
        <v>500</v>
      </c>
      <c r="C537" s="103">
        <v>45899</v>
      </c>
      <c r="D537" s="102" t="s">
        <v>1633</v>
      </c>
      <c r="E537" s="102" t="s">
        <v>1283</v>
      </c>
      <c r="F537" s="92">
        <v>-13.66</v>
      </c>
      <c r="G537" s="92">
        <f t="shared" si="9"/>
        <v>11989822.42000002</v>
      </c>
    </row>
    <row r="538" spans="1:7" x14ac:dyDescent="0.2">
      <c r="A538" s="106"/>
      <c r="B538" s="102" t="s">
        <v>500</v>
      </c>
      <c r="C538" s="103">
        <v>45899</v>
      </c>
      <c r="D538" s="102" t="s">
        <v>1634</v>
      </c>
      <c r="E538" s="102" t="s">
        <v>1283</v>
      </c>
      <c r="F538" s="92">
        <v>-25.01</v>
      </c>
      <c r="G538" s="92">
        <f t="shared" si="9"/>
        <v>11989797.410000021</v>
      </c>
    </row>
    <row r="539" spans="1:7" x14ac:dyDescent="0.2">
      <c r="A539" s="106"/>
      <c r="B539" s="102" t="s">
        <v>500</v>
      </c>
      <c r="C539" s="103">
        <v>45899</v>
      </c>
      <c r="D539" s="102" t="s">
        <v>1635</v>
      </c>
      <c r="E539" s="102" t="s">
        <v>1283</v>
      </c>
      <c r="F539" s="92">
        <v>-73.319999999999993</v>
      </c>
      <c r="G539" s="92">
        <f t="shared" si="9"/>
        <v>11989724.09000002</v>
      </c>
    </row>
    <row r="540" spans="1:7" x14ac:dyDescent="0.2">
      <c r="A540" s="106"/>
      <c r="B540" s="102" t="s">
        <v>500</v>
      </c>
      <c r="C540" s="103">
        <v>45899</v>
      </c>
      <c r="D540" s="102" t="s">
        <v>1636</v>
      </c>
      <c r="E540" s="102" t="s">
        <v>1103</v>
      </c>
      <c r="F540" s="92">
        <v>-8354.27</v>
      </c>
      <c r="G540" s="92">
        <f t="shared" si="9"/>
        <v>11981369.820000021</v>
      </c>
    </row>
    <row r="541" spans="1:7" x14ac:dyDescent="0.2">
      <c r="A541" s="106"/>
      <c r="B541" s="102" t="s">
        <v>500</v>
      </c>
      <c r="C541" s="103">
        <v>45899</v>
      </c>
      <c r="D541" s="102" t="s">
        <v>1637</v>
      </c>
      <c r="E541" s="102" t="s">
        <v>1638</v>
      </c>
      <c r="F541" s="92">
        <v>-3490.21</v>
      </c>
      <c r="G541" s="92">
        <f t="shared" si="9"/>
        <v>11977879.61000002</v>
      </c>
    </row>
    <row r="542" spans="1:7" x14ac:dyDescent="0.2">
      <c r="A542" s="106"/>
      <c r="B542" s="102" t="s">
        <v>500</v>
      </c>
      <c r="C542" s="103">
        <v>45899</v>
      </c>
      <c r="D542" s="102" t="s">
        <v>1639</v>
      </c>
      <c r="E542" s="102" t="s">
        <v>594</v>
      </c>
      <c r="F542" s="92">
        <v>-250.1</v>
      </c>
      <c r="G542" s="92">
        <f t="shared" si="9"/>
        <v>11977629.51000002</v>
      </c>
    </row>
    <row r="543" spans="1:7" x14ac:dyDescent="0.2">
      <c r="A543" s="106"/>
      <c r="B543" s="102" t="s">
        <v>500</v>
      </c>
      <c r="C543" s="103">
        <v>45899</v>
      </c>
      <c r="D543" s="102" t="s">
        <v>1640</v>
      </c>
      <c r="E543" s="102" t="s">
        <v>1103</v>
      </c>
      <c r="F543" s="92">
        <v>-4246.87</v>
      </c>
      <c r="G543" s="92">
        <f t="shared" si="9"/>
        <v>11973382.640000021</v>
      </c>
    </row>
    <row r="544" spans="1:7" x14ac:dyDescent="0.2">
      <c r="A544" s="106"/>
      <c r="B544" s="102" t="s">
        <v>500</v>
      </c>
      <c r="C544" s="103">
        <v>45899</v>
      </c>
      <c r="D544" s="102" t="s">
        <v>1641</v>
      </c>
      <c r="E544" s="102" t="s">
        <v>1642</v>
      </c>
      <c r="F544" s="92">
        <v>-617.79</v>
      </c>
      <c r="G544" s="92">
        <f t="shared" si="9"/>
        <v>11972764.850000022</v>
      </c>
    </row>
    <row r="545" spans="1:7" x14ac:dyDescent="0.2">
      <c r="A545" s="106"/>
      <c r="B545" s="102" t="s">
        <v>500</v>
      </c>
      <c r="C545" s="103">
        <v>45899</v>
      </c>
      <c r="D545" s="102" t="s">
        <v>1643</v>
      </c>
      <c r="E545" s="102" t="s">
        <v>1124</v>
      </c>
      <c r="F545" s="92">
        <v>-3152.59</v>
      </c>
      <c r="G545" s="92">
        <f t="shared" si="9"/>
        <v>11969612.260000022</v>
      </c>
    </row>
    <row r="546" spans="1:7" x14ac:dyDescent="0.2">
      <c r="A546" s="106"/>
      <c r="B546" s="102" t="s">
        <v>500</v>
      </c>
      <c r="C546" s="103">
        <v>45899</v>
      </c>
      <c r="D546" s="102" t="s">
        <v>1644</v>
      </c>
      <c r="E546" s="102" t="s">
        <v>1124</v>
      </c>
      <c r="F546" s="92">
        <v>-88.64</v>
      </c>
      <c r="G546" s="92">
        <f t="shared" si="9"/>
        <v>11969523.620000022</v>
      </c>
    </row>
    <row r="547" spans="1:7" x14ac:dyDescent="0.2">
      <c r="A547" s="106"/>
      <c r="B547" s="102" t="s">
        <v>500</v>
      </c>
      <c r="C547" s="103">
        <v>45899</v>
      </c>
      <c r="D547" s="102" t="s">
        <v>1645</v>
      </c>
      <c r="E547" s="102" t="s">
        <v>1124</v>
      </c>
      <c r="F547" s="92">
        <v>-103.92</v>
      </c>
      <c r="G547" s="92">
        <f t="shared" si="9"/>
        <v>11969419.700000022</v>
      </c>
    </row>
    <row r="548" spans="1:7" x14ac:dyDescent="0.2">
      <c r="A548" s="106"/>
      <c r="B548" s="102" t="s">
        <v>500</v>
      </c>
      <c r="C548" s="103">
        <v>45899</v>
      </c>
      <c r="D548" s="102" t="s">
        <v>1646</v>
      </c>
      <c r="E548" s="102" t="s">
        <v>1124</v>
      </c>
      <c r="F548" s="92">
        <v>-126.68</v>
      </c>
      <c r="G548" s="92">
        <f t="shared" si="9"/>
        <v>11969293.020000022</v>
      </c>
    </row>
    <row r="549" spans="1:7" x14ac:dyDescent="0.2">
      <c r="A549" s="106"/>
      <c r="B549" s="102" t="s">
        <v>500</v>
      </c>
      <c r="C549" s="103">
        <v>45899</v>
      </c>
      <c r="D549" s="102" t="s">
        <v>1647</v>
      </c>
      <c r="E549" s="102" t="s">
        <v>1124</v>
      </c>
      <c r="F549" s="92">
        <v>-339.36</v>
      </c>
      <c r="G549" s="92">
        <f t="shared" si="9"/>
        <v>11968953.660000023</v>
      </c>
    </row>
    <row r="550" spans="1:7" x14ac:dyDescent="0.2">
      <c r="A550" s="106"/>
      <c r="B550" s="102" t="s">
        <v>500</v>
      </c>
      <c r="C550" s="103">
        <v>45899</v>
      </c>
      <c r="D550" s="102" t="s">
        <v>1648</v>
      </c>
      <c r="E550" s="102" t="s">
        <v>1124</v>
      </c>
      <c r="F550" s="92">
        <v>-38.5</v>
      </c>
      <c r="G550" s="92">
        <f t="shared" si="9"/>
        <v>11968915.160000023</v>
      </c>
    </row>
    <row r="551" spans="1:7" x14ac:dyDescent="0.2">
      <c r="A551" s="106"/>
      <c r="B551" s="102" t="s">
        <v>500</v>
      </c>
      <c r="C551" s="103">
        <v>45899</v>
      </c>
      <c r="D551" s="102" t="s">
        <v>1649</v>
      </c>
      <c r="E551" s="102" t="s">
        <v>680</v>
      </c>
      <c r="F551" s="92">
        <v>-91.19</v>
      </c>
      <c r="G551" s="92">
        <f t="shared" si="9"/>
        <v>11968823.970000023</v>
      </c>
    </row>
    <row r="552" spans="1:7" x14ac:dyDescent="0.2">
      <c r="A552" s="106"/>
      <c r="B552" s="102" t="s">
        <v>500</v>
      </c>
      <c r="C552" s="103">
        <v>45899</v>
      </c>
      <c r="D552" s="102" t="s">
        <v>1650</v>
      </c>
      <c r="E552" s="102" t="s">
        <v>680</v>
      </c>
      <c r="F552" s="92">
        <v>-1920.14</v>
      </c>
      <c r="G552" s="92">
        <f t="shared" si="9"/>
        <v>11966903.830000022</v>
      </c>
    </row>
    <row r="553" spans="1:7" x14ac:dyDescent="0.2">
      <c r="A553" s="106"/>
      <c r="B553" s="102" t="s">
        <v>500</v>
      </c>
      <c r="C553" s="103">
        <v>45899</v>
      </c>
      <c r="D553" s="102" t="s">
        <v>1651</v>
      </c>
      <c r="E553" s="102" t="s">
        <v>680</v>
      </c>
      <c r="F553" s="92">
        <v>-174.56</v>
      </c>
      <c r="G553" s="92">
        <f t="shared" si="9"/>
        <v>11966729.270000022</v>
      </c>
    </row>
    <row r="554" spans="1:7" x14ac:dyDescent="0.2">
      <c r="A554" s="106"/>
      <c r="B554" s="102" t="s">
        <v>500</v>
      </c>
      <c r="C554" s="103">
        <v>45899</v>
      </c>
      <c r="D554" s="102" t="s">
        <v>1652</v>
      </c>
      <c r="E554" s="102" t="s">
        <v>680</v>
      </c>
      <c r="F554" s="92">
        <v>-2.67</v>
      </c>
      <c r="G554" s="92">
        <f t="shared" si="9"/>
        <v>11966726.600000022</v>
      </c>
    </row>
    <row r="555" spans="1:7" x14ac:dyDescent="0.2">
      <c r="A555" s="106"/>
      <c r="B555" s="102" t="s">
        <v>500</v>
      </c>
      <c r="C555" s="103">
        <v>45899</v>
      </c>
      <c r="D555" s="102" t="s">
        <v>1653</v>
      </c>
      <c r="E555" s="102" t="s">
        <v>680</v>
      </c>
      <c r="F555" s="92">
        <v>-1168.29</v>
      </c>
      <c r="G555" s="92">
        <f t="shared" si="9"/>
        <v>11965558.310000023</v>
      </c>
    </row>
    <row r="556" spans="1:7" x14ac:dyDescent="0.2">
      <c r="A556" s="106"/>
      <c r="B556" s="102" t="s">
        <v>500</v>
      </c>
      <c r="C556" s="103">
        <v>45899</v>
      </c>
      <c r="D556" s="102" t="s">
        <v>1654</v>
      </c>
      <c r="E556" s="102" t="s">
        <v>680</v>
      </c>
      <c r="F556" s="92">
        <v>-700.97</v>
      </c>
      <c r="G556" s="92">
        <f t="shared" si="9"/>
        <v>11964857.340000022</v>
      </c>
    </row>
    <row r="557" spans="1:7" x14ac:dyDescent="0.2">
      <c r="A557" s="106"/>
      <c r="B557" s="102" t="s">
        <v>500</v>
      </c>
      <c r="C557" s="103">
        <v>45899</v>
      </c>
      <c r="D557" s="102" t="s">
        <v>1655</v>
      </c>
      <c r="E557" s="102" t="s">
        <v>1656</v>
      </c>
      <c r="F557" s="92">
        <v>-96589.21</v>
      </c>
      <c r="G557" s="92">
        <f t="shared" si="9"/>
        <v>11868268.130000021</v>
      </c>
    </row>
    <row r="558" spans="1:7" x14ac:dyDescent="0.2">
      <c r="A558" s="106"/>
      <c r="B558" s="102" t="s">
        <v>500</v>
      </c>
      <c r="C558" s="103">
        <v>45899</v>
      </c>
      <c r="D558" s="102" t="s">
        <v>1657</v>
      </c>
      <c r="E558" s="102" t="s">
        <v>1658</v>
      </c>
      <c r="F558" s="92">
        <v>-2472.2199999999998</v>
      </c>
      <c r="G558" s="92">
        <f t="shared" si="9"/>
        <v>11865795.910000021</v>
      </c>
    </row>
    <row r="559" spans="1:7" x14ac:dyDescent="0.2">
      <c r="A559" s="106"/>
      <c r="B559" s="102" t="s">
        <v>500</v>
      </c>
      <c r="C559" s="103">
        <v>45899</v>
      </c>
      <c r="D559" s="102" t="s">
        <v>1659</v>
      </c>
      <c r="E559" s="102" t="s">
        <v>1530</v>
      </c>
      <c r="F559" s="92">
        <v>-824.05</v>
      </c>
      <c r="G559" s="92">
        <f t="shared" si="9"/>
        <v>11864971.86000002</v>
      </c>
    </row>
    <row r="560" spans="1:7" x14ac:dyDescent="0.2">
      <c r="A560" s="106"/>
      <c r="B560" s="102" t="s">
        <v>500</v>
      </c>
      <c r="C560" s="103">
        <v>45899</v>
      </c>
      <c r="D560" s="102" t="s">
        <v>1660</v>
      </c>
      <c r="E560" s="102" t="s">
        <v>1273</v>
      </c>
      <c r="F560" s="92">
        <v>-696.63</v>
      </c>
      <c r="G560" s="92">
        <f t="shared" si="9"/>
        <v>11864275.230000019</v>
      </c>
    </row>
    <row r="561" spans="1:7" x14ac:dyDescent="0.2">
      <c r="A561" s="106"/>
      <c r="B561" s="102" t="s">
        <v>500</v>
      </c>
      <c r="C561" s="103">
        <v>45899</v>
      </c>
      <c r="D561" s="102" t="s">
        <v>1661</v>
      </c>
      <c r="E561" s="102" t="s">
        <v>1622</v>
      </c>
      <c r="F561" s="92">
        <v>-134.5</v>
      </c>
      <c r="G561" s="92">
        <f t="shared" si="9"/>
        <v>11864140.730000019</v>
      </c>
    </row>
    <row r="562" spans="1:7" x14ac:dyDescent="0.2">
      <c r="A562" s="106"/>
      <c r="B562" s="102" t="s">
        <v>500</v>
      </c>
      <c r="C562" s="103">
        <v>45899</v>
      </c>
      <c r="D562" s="102" t="s">
        <v>1662</v>
      </c>
      <c r="E562" s="102" t="s">
        <v>1663</v>
      </c>
      <c r="F562" s="92">
        <v>-2069.4</v>
      </c>
      <c r="G562" s="92">
        <f t="shared" si="9"/>
        <v>11862071.330000019</v>
      </c>
    </row>
    <row r="563" spans="1:7" x14ac:dyDescent="0.2">
      <c r="A563" s="106"/>
      <c r="B563" s="102" t="s">
        <v>500</v>
      </c>
      <c r="C563" s="103">
        <v>45899</v>
      </c>
      <c r="D563" s="102" t="s">
        <v>1664</v>
      </c>
      <c r="E563" s="102" t="s">
        <v>1663</v>
      </c>
      <c r="F563" s="92">
        <v>-3499.13</v>
      </c>
      <c r="G563" s="92">
        <f t="shared" si="9"/>
        <v>11858572.200000018</v>
      </c>
    </row>
    <row r="564" spans="1:7" x14ac:dyDescent="0.2">
      <c r="A564" s="106"/>
      <c r="B564" s="102" t="s">
        <v>500</v>
      </c>
      <c r="C564" s="103">
        <v>45899</v>
      </c>
      <c r="D564" s="102" t="s">
        <v>1665</v>
      </c>
      <c r="E564" s="102" t="s">
        <v>1663</v>
      </c>
      <c r="F564" s="92">
        <v>-26.76</v>
      </c>
      <c r="G564" s="92">
        <f t="shared" si="9"/>
        <v>11858545.440000018</v>
      </c>
    </row>
    <row r="565" spans="1:7" x14ac:dyDescent="0.2">
      <c r="A565" s="106"/>
      <c r="B565" s="102" t="s">
        <v>500</v>
      </c>
      <c r="C565" s="103">
        <v>45899</v>
      </c>
      <c r="D565" s="102" t="s">
        <v>1666</v>
      </c>
      <c r="E565" s="102" t="s">
        <v>1417</v>
      </c>
      <c r="F565" s="92">
        <v>-2221.1799999999998</v>
      </c>
      <c r="G565" s="92">
        <f t="shared" si="9"/>
        <v>11856324.260000018</v>
      </c>
    </row>
    <row r="566" spans="1:7" x14ac:dyDescent="0.2">
      <c r="A566" s="106"/>
      <c r="B566" s="102" t="s">
        <v>500</v>
      </c>
      <c r="C566" s="103">
        <v>45899</v>
      </c>
      <c r="D566" s="102" t="s">
        <v>1667</v>
      </c>
      <c r="E566" s="102" t="s">
        <v>1668</v>
      </c>
      <c r="F566" s="92">
        <v>-16327.39</v>
      </c>
      <c r="G566" s="92">
        <f t="shared" si="9"/>
        <v>11839996.870000018</v>
      </c>
    </row>
    <row r="567" spans="1:7" x14ac:dyDescent="0.2">
      <c r="A567" s="106"/>
      <c r="B567" s="102" t="s">
        <v>500</v>
      </c>
      <c r="C567" s="103">
        <v>45899</v>
      </c>
      <c r="D567" s="102" t="s">
        <v>1669</v>
      </c>
      <c r="E567" s="102" t="s">
        <v>1567</v>
      </c>
      <c r="F567" s="92">
        <v>-201.17</v>
      </c>
      <c r="G567" s="92">
        <f t="shared" si="9"/>
        <v>11839795.700000018</v>
      </c>
    </row>
    <row r="568" spans="1:7" x14ac:dyDescent="0.2">
      <c r="A568" s="106"/>
      <c r="B568" s="102" t="s">
        <v>500</v>
      </c>
      <c r="C568" s="103">
        <v>45899</v>
      </c>
      <c r="D568" s="102" t="s">
        <v>1670</v>
      </c>
      <c r="E568" s="102" t="s">
        <v>1567</v>
      </c>
      <c r="F568" s="92">
        <v>-232.92</v>
      </c>
      <c r="G568" s="92">
        <f t="shared" si="9"/>
        <v>11839562.780000018</v>
      </c>
    </row>
    <row r="569" spans="1:7" x14ac:dyDescent="0.2">
      <c r="A569" s="106"/>
      <c r="B569" s="102" t="s">
        <v>500</v>
      </c>
      <c r="C569" s="103">
        <v>45899</v>
      </c>
      <c r="D569" s="102" t="s">
        <v>1671</v>
      </c>
      <c r="E569" s="102" t="s">
        <v>1567</v>
      </c>
      <c r="F569" s="92">
        <v>-59.92</v>
      </c>
      <c r="G569" s="92">
        <f t="shared" si="9"/>
        <v>11839502.860000018</v>
      </c>
    </row>
    <row r="570" spans="1:7" x14ac:dyDescent="0.2">
      <c r="A570" s="106"/>
      <c r="B570" s="102" t="s">
        <v>500</v>
      </c>
      <c r="C570" s="103">
        <v>45899</v>
      </c>
      <c r="D570" s="102" t="s">
        <v>1672</v>
      </c>
      <c r="E570" s="102" t="s">
        <v>592</v>
      </c>
      <c r="F570" s="92">
        <v>-20.260000000000002</v>
      </c>
      <c r="G570" s="92">
        <f t="shared" si="9"/>
        <v>11839482.600000018</v>
      </c>
    </row>
    <row r="571" spans="1:7" x14ac:dyDescent="0.2">
      <c r="A571" s="106"/>
      <c r="B571" s="102" t="s">
        <v>500</v>
      </c>
      <c r="C571" s="103">
        <v>45899</v>
      </c>
      <c r="D571" s="102" t="s">
        <v>1673</v>
      </c>
      <c r="E571" s="102" t="s">
        <v>1484</v>
      </c>
      <c r="F571" s="92">
        <v>-442.38</v>
      </c>
      <c r="G571" s="92">
        <f t="shared" si="9"/>
        <v>11839040.220000017</v>
      </c>
    </row>
    <row r="572" spans="1:7" x14ac:dyDescent="0.2">
      <c r="A572" s="106"/>
      <c r="B572" s="102" t="s">
        <v>500</v>
      </c>
      <c r="C572" s="103">
        <v>45899</v>
      </c>
      <c r="D572" s="102" t="s">
        <v>1674</v>
      </c>
      <c r="E572" s="102" t="s">
        <v>1484</v>
      </c>
      <c r="F572" s="92">
        <v>-672.91</v>
      </c>
      <c r="G572" s="92">
        <f t="shared" si="9"/>
        <v>11838367.310000017</v>
      </c>
    </row>
    <row r="573" spans="1:7" x14ac:dyDescent="0.2">
      <c r="A573" s="106"/>
      <c r="B573" s="102" t="s">
        <v>500</v>
      </c>
      <c r="C573" s="103">
        <v>45899</v>
      </c>
      <c r="D573" s="102" t="s">
        <v>1675</v>
      </c>
      <c r="E573" s="102" t="s">
        <v>1484</v>
      </c>
      <c r="F573" s="92">
        <v>-159.91999999999999</v>
      </c>
      <c r="G573" s="92">
        <f t="shared" si="9"/>
        <v>11838207.390000017</v>
      </c>
    </row>
    <row r="574" spans="1:7" x14ac:dyDescent="0.2">
      <c r="A574" s="106"/>
      <c r="B574" s="102" t="s">
        <v>500</v>
      </c>
      <c r="C574" s="103">
        <v>45899</v>
      </c>
      <c r="D574" s="102" t="s">
        <v>1676</v>
      </c>
      <c r="E574" s="102" t="s">
        <v>1484</v>
      </c>
      <c r="F574" s="92">
        <v>-172.94</v>
      </c>
      <c r="G574" s="92">
        <f t="shared" si="9"/>
        <v>11838034.450000018</v>
      </c>
    </row>
    <row r="575" spans="1:7" x14ac:dyDescent="0.2">
      <c r="A575" s="106"/>
      <c r="B575" s="102" t="s">
        <v>500</v>
      </c>
      <c r="C575" s="103">
        <v>45899</v>
      </c>
      <c r="D575" s="102" t="s">
        <v>1677</v>
      </c>
      <c r="E575" s="102" t="s">
        <v>1484</v>
      </c>
      <c r="F575" s="92">
        <v>-117.14</v>
      </c>
      <c r="G575" s="92">
        <f t="shared" si="9"/>
        <v>11837917.310000017</v>
      </c>
    </row>
    <row r="576" spans="1:7" x14ac:dyDescent="0.2">
      <c r="A576" s="106"/>
      <c r="B576" s="102" t="s">
        <v>500</v>
      </c>
      <c r="C576" s="103">
        <v>45899</v>
      </c>
      <c r="D576" s="102" t="s">
        <v>1678</v>
      </c>
      <c r="E576" s="102" t="s">
        <v>682</v>
      </c>
      <c r="F576" s="92">
        <v>-60.2</v>
      </c>
      <c r="G576" s="92">
        <f t="shared" si="9"/>
        <v>11837857.110000018</v>
      </c>
    </row>
    <row r="577" spans="1:7" x14ac:dyDescent="0.2">
      <c r="A577" s="106"/>
      <c r="B577" s="102" t="s">
        <v>500</v>
      </c>
      <c r="C577" s="103">
        <v>45899</v>
      </c>
      <c r="D577" s="102" t="s">
        <v>1679</v>
      </c>
      <c r="E577" s="102" t="s">
        <v>682</v>
      </c>
      <c r="F577" s="92">
        <v>-53532.14</v>
      </c>
      <c r="G577" s="92">
        <f t="shared" si="9"/>
        <v>11784324.970000017</v>
      </c>
    </row>
    <row r="578" spans="1:7" x14ac:dyDescent="0.2">
      <c r="A578" s="106"/>
      <c r="B578" s="102" t="s">
        <v>500</v>
      </c>
      <c r="C578" s="103">
        <v>45899</v>
      </c>
      <c r="D578" s="102" t="s">
        <v>1680</v>
      </c>
      <c r="E578" s="102" t="s">
        <v>682</v>
      </c>
      <c r="F578" s="92">
        <v>-125.74</v>
      </c>
      <c r="G578" s="92">
        <f t="shared" si="9"/>
        <v>11784199.230000017</v>
      </c>
    </row>
    <row r="579" spans="1:7" x14ac:dyDescent="0.2">
      <c r="A579" s="106"/>
      <c r="B579" s="102" t="s">
        <v>500</v>
      </c>
      <c r="C579" s="103">
        <v>45899</v>
      </c>
      <c r="D579" s="102" t="s">
        <v>1681</v>
      </c>
      <c r="E579" s="102" t="s">
        <v>682</v>
      </c>
      <c r="F579" s="92">
        <v>-668.84</v>
      </c>
      <c r="G579" s="92">
        <f t="shared" si="9"/>
        <v>11783530.390000017</v>
      </c>
    </row>
    <row r="580" spans="1:7" x14ac:dyDescent="0.2">
      <c r="A580" s="106"/>
      <c r="B580" s="102" t="s">
        <v>500</v>
      </c>
      <c r="C580" s="103">
        <v>45899</v>
      </c>
      <c r="D580" s="102" t="s">
        <v>1682</v>
      </c>
      <c r="E580" s="102" t="s">
        <v>682</v>
      </c>
      <c r="F580" s="92">
        <v>-81.37</v>
      </c>
      <c r="G580" s="92">
        <f t="shared" si="9"/>
        <v>11783449.020000018</v>
      </c>
    </row>
    <row r="581" spans="1:7" x14ac:dyDescent="0.2">
      <c r="A581" s="106"/>
      <c r="B581" s="102" t="s">
        <v>500</v>
      </c>
      <c r="C581" s="103">
        <v>45899</v>
      </c>
      <c r="D581" s="102" t="s">
        <v>1683</v>
      </c>
      <c r="E581" s="102" t="s">
        <v>682</v>
      </c>
      <c r="F581" s="92">
        <v>-2316.2199999999998</v>
      </c>
      <c r="G581" s="92">
        <f t="shared" si="9"/>
        <v>11781132.800000018</v>
      </c>
    </row>
    <row r="582" spans="1:7" x14ac:dyDescent="0.2">
      <c r="A582" s="106"/>
      <c r="B582" s="102" t="s">
        <v>500</v>
      </c>
      <c r="C582" s="103">
        <v>45899</v>
      </c>
      <c r="D582" s="102" t="s">
        <v>1684</v>
      </c>
      <c r="E582" s="102" t="s">
        <v>1443</v>
      </c>
      <c r="F582" s="92">
        <v>-2721.01</v>
      </c>
      <c r="G582" s="92">
        <f t="shared" si="9"/>
        <v>11778411.790000018</v>
      </c>
    </row>
    <row r="583" spans="1:7" x14ac:dyDescent="0.2">
      <c r="A583" s="106"/>
      <c r="B583" s="102" t="s">
        <v>500</v>
      </c>
      <c r="C583" s="103">
        <v>45899</v>
      </c>
      <c r="D583" s="102" t="s">
        <v>1685</v>
      </c>
      <c r="E583" s="102" t="s">
        <v>1478</v>
      </c>
      <c r="F583" s="92">
        <v>-206.32</v>
      </c>
      <c r="G583" s="92">
        <f t="shared" si="9"/>
        <v>11778205.470000017</v>
      </c>
    </row>
    <row r="584" spans="1:7" x14ac:dyDescent="0.2">
      <c r="A584" s="106"/>
      <c r="B584" s="102" t="s">
        <v>500</v>
      </c>
      <c r="C584" s="103">
        <v>45899</v>
      </c>
      <c r="D584" s="102" t="s">
        <v>1686</v>
      </c>
      <c r="E584" s="102" t="s">
        <v>1364</v>
      </c>
      <c r="F584" s="92">
        <v>-217.92</v>
      </c>
      <c r="G584" s="92">
        <f t="shared" si="9"/>
        <v>11777987.550000018</v>
      </c>
    </row>
    <row r="585" spans="1:7" x14ac:dyDescent="0.2">
      <c r="A585" s="106"/>
      <c r="B585" s="102" t="s">
        <v>500</v>
      </c>
      <c r="C585" s="103">
        <v>45899</v>
      </c>
      <c r="D585" s="102" t="s">
        <v>1687</v>
      </c>
      <c r="E585" s="102" t="s">
        <v>1688</v>
      </c>
      <c r="F585" s="92">
        <v>-3360.22</v>
      </c>
      <c r="G585" s="92">
        <f t="shared" si="9"/>
        <v>11774627.330000017</v>
      </c>
    </row>
    <row r="586" spans="1:7" x14ac:dyDescent="0.2">
      <c r="A586" s="106"/>
      <c r="B586" s="102" t="s">
        <v>500</v>
      </c>
      <c r="C586" s="103">
        <v>45899</v>
      </c>
      <c r="D586" s="102" t="s">
        <v>1689</v>
      </c>
      <c r="E586" s="102" t="s">
        <v>1584</v>
      </c>
      <c r="F586" s="92">
        <v>-147.96</v>
      </c>
      <c r="G586" s="92">
        <f t="shared" si="9"/>
        <v>11774479.370000016</v>
      </c>
    </row>
    <row r="587" spans="1:7" x14ac:dyDescent="0.2">
      <c r="A587" s="106"/>
      <c r="B587" s="102" t="s">
        <v>500</v>
      </c>
      <c r="C587" s="103">
        <v>45899</v>
      </c>
      <c r="D587" s="102" t="s">
        <v>1690</v>
      </c>
      <c r="E587" s="102" t="s">
        <v>1584</v>
      </c>
      <c r="F587" s="92">
        <v>-1047.8399999999999</v>
      </c>
      <c r="G587" s="92">
        <f t="shared" si="9"/>
        <v>11773431.530000016</v>
      </c>
    </row>
    <row r="588" spans="1:7" x14ac:dyDescent="0.2">
      <c r="A588" s="106"/>
      <c r="B588" s="102" t="s">
        <v>500</v>
      </c>
      <c r="C588" s="103">
        <v>45899</v>
      </c>
      <c r="D588" s="102" t="s">
        <v>1691</v>
      </c>
      <c r="E588" s="102" t="s">
        <v>1584</v>
      </c>
      <c r="F588" s="92">
        <v>-34.76</v>
      </c>
      <c r="G588" s="92">
        <f t="shared" si="9"/>
        <v>11773396.770000016</v>
      </c>
    </row>
    <row r="589" spans="1:7" x14ac:dyDescent="0.2">
      <c r="A589" s="106"/>
      <c r="B589" s="102" t="s">
        <v>500</v>
      </c>
      <c r="C589" s="103">
        <v>45899</v>
      </c>
      <c r="D589" s="102" t="s">
        <v>1692</v>
      </c>
      <c r="E589" s="102" t="s">
        <v>1584</v>
      </c>
      <c r="F589" s="92">
        <v>-118.34</v>
      </c>
      <c r="G589" s="92">
        <f t="shared" ref="G589:G652" si="10">G588+F589</f>
        <v>11773278.430000016</v>
      </c>
    </row>
    <row r="590" spans="1:7" x14ac:dyDescent="0.2">
      <c r="A590" s="106"/>
      <c r="B590" s="102" t="s">
        <v>500</v>
      </c>
      <c r="C590" s="103">
        <v>45899</v>
      </c>
      <c r="D590" s="102" t="s">
        <v>1693</v>
      </c>
      <c r="E590" s="102" t="s">
        <v>1694</v>
      </c>
      <c r="F590" s="92">
        <v>-237.5</v>
      </c>
      <c r="G590" s="92">
        <f t="shared" si="10"/>
        <v>11773040.930000016</v>
      </c>
    </row>
    <row r="591" spans="1:7" x14ac:dyDescent="0.2">
      <c r="A591" s="106"/>
      <c r="B591" s="102" t="s">
        <v>500</v>
      </c>
      <c r="C591" s="103">
        <v>45899</v>
      </c>
      <c r="D591" s="102" t="s">
        <v>1695</v>
      </c>
      <c r="E591" s="102" t="s">
        <v>1694</v>
      </c>
      <c r="F591" s="92">
        <v>-83.72</v>
      </c>
      <c r="G591" s="92">
        <f t="shared" si="10"/>
        <v>11772957.210000016</v>
      </c>
    </row>
    <row r="592" spans="1:7" x14ac:dyDescent="0.2">
      <c r="A592" s="106"/>
      <c r="B592" s="102" t="s">
        <v>500</v>
      </c>
      <c r="C592" s="103">
        <v>45899</v>
      </c>
      <c r="D592" s="102" t="s">
        <v>1696</v>
      </c>
      <c r="E592" s="102" t="s">
        <v>1697</v>
      </c>
      <c r="F592" s="92">
        <v>-174</v>
      </c>
      <c r="G592" s="92">
        <f t="shared" si="10"/>
        <v>11772783.210000016</v>
      </c>
    </row>
    <row r="593" spans="1:7" x14ac:dyDescent="0.2">
      <c r="A593" s="106"/>
      <c r="B593" s="102" t="s">
        <v>500</v>
      </c>
      <c r="C593" s="103">
        <v>45899</v>
      </c>
      <c r="D593" s="102" t="s">
        <v>1698</v>
      </c>
      <c r="E593" s="102" t="s">
        <v>1699</v>
      </c>
      <c r="F593" s="92">
        <v>-400</v>
      </c>
      <c r="G593" s="92">
        <f t="shared" si="10"/>
        <v>11772383.210000016</v>
      </c>
    </row>
    <row r="594" spans="1:7" x14ac:dyDescent="0.2">
      <c r="A594" s="106"/>
      <c r="B594" s="102" t="s">
        <v>500</v>
      </c>
      <c r="C594" s="103">
        <v>45899</v>
      </c>
      <c r="D594" s="102" t="s">
        <v>1700</v>
      </c>
      <c r="E594" s="102" t="s">
        <v>670</v>
      </c>
      <c r="F594" s="92">
        <v>-6602.57</v>
      </c>
      <c r="G594" s="92">
        <f t="shared" si="10"/>
        <v>11765780.640000015</v>
      </c>
    </row>
    <row r="595" spans="1:7" x14ac:dyDescent="0.2">
      <c r="A595" s="106"/>
      <c r="B595" s="102" t="s">
        <v>500</v>
      </c>
      <c r="C595" s="103">
        <v>45899</v>
      </c>
      <c r="D595" s="102" t="s">
        <v>1701</v>
      </c>
      <c r="E595" s="102" t="s">
        <v>670</v>
      </c>
      <c r="F595" s="92">
        <v>-16623.73</v>
      </c>
      <c r="G595" s="92">
        <f t="shared" si="10"/>
        <v>11749156.910000015</v>
      </c>
    </row>
    <row r="596" spans="1:7" x14ac:dyDescent="0.2">
      <c r="A596" s="106"/>
      <c r="B596" s="102" t="s">
        <v>500</v>
      </c>
      <c r="C596" s="103">
        <v>45899</v>
      </c>
      <c r="D596" s="102" t="s">
        <v>1702</v>
      </c>
      <c r="E596" s="102" t="s">
        <v>670</v>
      </c>
      <c r="F596" s="92">
        <v>-4.4800000000000004</v>
      </c>
      <c r="G596" s="92">
        <f t="shared" si="10"/>
        <v>11749152.430000015</v>
      </c>
    </row>
    <row r="597" spans="1:7" x14ac:dyDescent="0.2">
      <c r="A597" s="106"/>
      <c r="B597" s="102" t="s">
        <v>500</v>
      </c>
      <c r="C597" s="103">
        <v>45899</v>
      </c>
      <c r="D597" s="102" t="s">
        <v>1703</v>
      </c>
      <c r="E597" s="102" t="s">
        <v>670</v>
      </c>
      <c r="F597" s="92">
        <v>-33.950000000000003</v>
      </c>
      <c r="G597" s="92">
        <f t="shared" si="10"/>
        <v>11749118.480000015</v>
      </c>
    </row>
    <row r="598" spans="1:7" x14ac:dyDescent="0.2">
      <c r="A598" s="106"/>
      <c r="B598" s="102" t="s">
        <v>500</v>
      </c>
      <c r="C598" s="103">
        <v>45899</v>
      </c>
      <c r="D598" s="102" t="s">
        <v>1704</v>
      </c>
      <c r="E598" s="102" t="s">
        <v>670</v>
      </c>
      <c r="F598" s="92">
        <v>-175.35</v>
      </c>
      <c r="G598" s="92">
        <f t="shared" si="10"/>
        <v>11748943.130000016</v>
      </c>
    </row>
    <row r="599" spans="1:7" x14ac:dyDescent="0.2">
      <c r="A599" s="106"/>
      <c r="B599" s="102" t="s">
        <v>500</v>
      </c>
      <c r="C599" s="103">
        <v>45899</v>
      </c>
      <c r="D599" s="102" t="s">
        <v>1705</v>
      </c>
      <c r="E599" s="102" t="s">
        <v>670</v>
      </c>
      <c r="F599" s="92">
        <v>-458.64</v>
      </c>
      <c r="G599" s="92">
        <f t="shared" si="10"/>
        <v>11748484.490000015</v>
      </c>
    </row>
    <row r="600" spans="1:7" x14ac:dyDescent="0.2">
      <c r="A600" s="106"/>
      <c r="B600" s="102" t="s">
        <v>500</v>
      </c>
      <c r="C600" s="103">
        <v>45899</v>
      </c>
      <c r="D600" s="102" t="s">
        <v>1706</v>
      </c>
      <c r="E600" s="102" t="s">
        <v>670</v>
      </c>
      <c r="F600" s="92">
        <v>-78.13</v>
      </c>
      <c r="G600" s="92">
        <f t="shared" si="10"/>
        <v>11748406.360000014</v>
      </c>
    </row>
    <row r="601" spans="1:7" x14ac:dyDescent="0.2">
      <c r="A601" s="106"/>
      <c r="B601" s="102" t="s">
        <v>500</v>
      </c>
      <c r="C601" s="103">
        <v>45899</v>
      </c>
      <c r="D601" s="102" t="s">
        <v>1707</v>
      </c>
      <c r="E601" s="102" t="s">
        <v>670</v>
      </c>
      <c r="F601" s="92">
        <v>-3365</v>
      </c>
      <c r="G601" s="92">
        <f t="shared" si="10"/>
        <v>11745041.360000014</v>
      </c>
    </row>
    <row r="602" spans="1:7" x14ac:dyDescent="0.2">
      <c r="A602" s="106"/>
      <c r="B602" s="102" t="s">
        <v>500</v>
      </c>
      <c r="C602" s="103">
        <v>45899</v>
      </c>
      <c r="D602" s="102" t="s">
        <v>1708</v>
      </c>
      <c r="E602" s="102" t="s">
        <v>1709</v>
      </c>
      <c r="F602" s="92">
        <v>-79.62</v>
      </c>
      <c r="G602" s="92">
        <f t="shared" si="10"/>
        <v>11744961.740000015</v>
      </c>
    </row>
    <row r="603" spans="1:7" x14ac:dyDescent="0.2">
      <c r="A603" s="106"/>
      <c r="B603" s="102" t="s">
        <v>500</v>
      </c>
      <c r="C603" s="103">
        <v>45899</v>
      </c>
      <c r="D603" s="102" t="s">
        <v>1710</v>
      </c>
      <c r="E603" s="102" t="s">
        <v>587</v>
      </c>
      <c r="F603" s="92">
        <v>-64.7</v>
      </c>
      <c r="G603" s="92">
        <f t="shared" si="10"/>
        <v>11744897.040000016</v>
      </c>
    </row>
    <row r="604" spans="1:7" x14ac:dyDescent="0.2">
      <c r="A604" s="106"/>
      <c r="B604" s="102" t="s">
        <v>500</v>
      </c>
      <c r="C604" s="103">
        <v>45899</v>
      </c>
      <c r="D604" s="102" t="s">
        <v>1711</v>
      </c>
      <c r="E604" s="102" t="s">
        <v>1668</v>
      </c>
      <c r="F604" s="92">
        <v>-1571.7</v>
      </c>
      <c r="G604" s="92">
        <f t="shared" si="10"/>
        <v>11743325.340000017</v>
      </c>
    </row>
    <row r="605" spans="1:7" x14ac:dyDescent="0.2">
      <c r="A605" s="106"/>
      <c r="B605" s="102" t="s">
        <v>500</v>
      </c>
      <c r="C605" s="103">
        <v>45899</v>
      </c>
      <c r="D605" s="102" t="s">
        <v>1712</v>
      </c>
      <c r="E605" s="102" t="s">
        <v>1713</v>
      </c>
      <c r="F605" s="92">
        <v>-5071.59</v>
      </c>
      <c r="G605" s="92">
        <f t="shared" si="10"/>
        <v>11738253.750000017</v>
      </c>
    </row>
    <row r="606" spans="1:7" x14ac:dyDescent="0.2">
      <c r="A606" s="106"/>
      <c r="B606" s="102" t="s">
        <v>500</v>
      </c>
      <c r="C606" s="103">
        <v>45899</v>
      </c>
      <c r="D606" s="102" t="s">
        <v>1714</v>
      </c>
      <c r="E606" s="102" t="s">
        <v>1713</v>
      </c>
      <c r="F606" s="92">
        <v>-8.42</v>
      </c>
      <c r="G606" s="92">
        <f t="shared" si="10"/>
        <v>11738245.330000017</v>
      </c>
    </row>
    <row r="607" spans="1:7" x14ac:dyDescent="0.2">
      <c r="A607" s="106"/>
      <c r="B607" s="102" t="s">
        <v>500</v>
      </c>
      <c r="C607" s="103">
        <v>45899</v>
      </c>
      <c r="D607" s="102" t="s">
        <v>1715</v>
      </c>
      <c r="E607" s="102" t="s">
        <v>1716</v>
      </c>
      <c r="F607" s="92">
        <v>-997.51</v>
      </c>
      <c r="G607" s="92">
        <f t="shared" si="10"/>
        <v>11737247.820000017</v>
      </c>
    </row>
    <row r="608" spans="1:7" x14ac:dyDescent="0.2">
      <c r="A608" s="106"/>
      <c r="B608" s="102" t="s">
        <v>500</v>
      </c>
      <c r="C608" s="103">
        <v>45899</v>
      </c>
      <c r="D608" s="102" t="s">
        <v>1717</v>
      </c>
      <c r="E608" s="102" t="s">
        <v>1716</v>
      </c>
      <c r="F608" s="92">
        <v>-610.21</v>
      </c>
      <c r="G608" s="92">
        <f t="shared" si="10"/>
        <v>11736637.610000016</v>
      </c>
    </row>
    <row r="609" spans="1:7" x14ac:dyDescent="0.2">
      <c r="A609" s="106"/>
      <c r="B609" s="102" t="s">
        <v>500</v>
      </c>
      <c r="C609" s="103">
        <v>45899</v>
      </c>
      <c r="D609" s="102" t="s">
        <v>1718</v>
      </c>
      <c r="E609" s="102" t="s">
        <v>1327</v>
      </c>
      <c r="F609" s="92">
        <v>-3202.08</v>
      </c>
      <c r="G609" s="92">
        <f t="shared" si="10"/>
        <v>11733435.530000016</v>
      </c>
    </row>
    <row r="610" spans="1:7" x14ac:dyDescent="0.2">
      <c r="A610" s="106"/>
      <c r="B610" s="102" t="s">
        <v>500</v>
      </c>
      <c r="C610" s="103">
        <v>45899</v>
      </c>
      <c r="D610" s="102" t="s">
        <v>1719</v>
      </c>
      <c r="E610" s="102" t="s">
        <v>1191</v>
      </c>
      <c r="F610" s="92">
        <v>-32.090000000000003</v>
      </c>
      <c r="G610" s="92">
        <f t="shared" si="10"/>
        <v>11733403.440000016</v>
      </c>
    </row>
    <row r="611" spans="1:7" x14ac:dyDescent="0.2">
      <c r="A611" s="106"/>
      <c r="B611" s="102" t="s">
        <v>500</v>
      </c>
      <c r="C611" s="103">
        <v>45899</v>
      </c>
      <c r="D611" s="102" t="s">
        <v>1720</v>
      </c>
      <c r="E611" s="102" t="s">
        <v>1191</v>
      </c>
      <c r="F611" s="92">
        <v>-132.38</v>
      </c>
      <c r="G611" s="92">
        <f t="shared" si="10"/>
        <v>11733271.060000015</v>
      </c>
    </row>
    <row r="612" spans="1:7" x14ac:dyDescent="0.2">
      <c r="A612" s="106"/>
      <c r="B612" s="102" t="s">
        <v>500</v>
      </c>
      <c r="C612" s="103">
        <v>45899</v>
      </c>
      <c r="D612" s="102" t="s">
        <v>1721</v>
      </c>
      <c r="E612" s="102" t="s">
        <v>1722</v>
      </c>
      <c r="F612" s="92">
        <v>-259.06</v>
      </c>
      <c r="G612" s="92">
        <f t="shared" si="10"/>
        <v>11733012.000000015</v>
      </c>
    </row>
    <row r="613" spans="1:7" x14ac:dyDescent="0.2">
      <c r="A613" s="106"/>
      <c r="B613" s="102" t="s">
        <v>500</v>
      </c>
      <c r="C613" s="103">
        <v>45899</v>
      </c>
      <c r="D613" s="102" t="s">
        <v>1723</v>
      </c>
      <c r="E613" s="102" t="s">
        <v>1722</v>
      </c>
      <c r="F613" s="92">
        <v>-17.98</v>
      </c>
      <c r="G613" s="92">
        <f t="shared" si="10"/>
        <v>11732994.020000014</v>
      </c>
    </row>
    <row r="614" spans="1:7" x14ac:dyDescent="0.2">
      <c r="A614" s="106"/>
      <c r="B614" s="102" t="s">
        <v>500</v>
      </c>
      <c r="C614" s="103">
        <v>45899</v>
      </c>
      <c r="D614" s="102" t="s">
        <v>1724</v>
      </c>
      <c r="E614" s="102" t="s">
        <v>1722</v>
      </c>
      <c r="F614" s="92">
        <v>-20500.099999999999</v>
      </c>
      <c r="G614" s="92">
        <f t="shared" si="10"/>
        <v>11712493.920000015</v>
      </c>
    </row>
    <row r="615" spans="1:7" x14ac:dyDescent="0.2">
      <c r="A615" s="106"/>
      <c r="B615" s="102" t="s">
        <v>500</v>
      </c>
      <c r="C615" s="103">
        <v>45899</v>
      </c>
      <c r="D615" s="102" t="s">
        <v>1725</v>
      </c>
      <c r="E615" s="102" t="s">
        <v>1722</v>
      </c>
      <c r="F615" s="92">
        <v>-5582.97</v>
      </c>
      <c r="G615" s="92">
        <f t="shared" si="10"/>
        <v>11706910.950000014</v>
      </c>
    </row>
    <row r="616" spans="1:7" x14ac:dyDescent="0.2">
      <c r="A616" s="106"/>
      <c r="B616" s="102" t="s">
        <v>500</v>
      </c>
      <c r="C616" s="103">
        <v>45899</v>
      </c>
      <c r="D616" s="102" t="s">
        <v>1726</v>
      </c>
      <c r="E616" s="102" t="s">
        <v>1722</v>
      </c>
      <c r="F616" s="92">
        <v>-78.87</v>
      </c>
      <c r="G616" s="92">
        <f t="shared" si="10"/>
        <v>11706832.080000015</v>
      </c>
    </row>
    <row r="617" spans="1:7" x14ac:dyDescent="0.2">
      <c r="A617" s="106"/>
      <c r="B617" s="102" t="s">
        <v>500</v>
      </c>
      <c r="C617" s="103">
        <v>45899</v>
      </c>
      <c r="D617" s="102" t="s">
        <v>1727</v>
      </c>
      <c r="E617" s="102" t="s">
        <v>1722</v>
      </c>
      <c r="F617" s="92">
        <v>-82.68</v>
      </c>
      <c r="G617" s="92">
        <f t="shared" si="10"/>
        <v>11706749.400000015</v>
      </c>
    </row>
    <row r="618" spans="1:7" x14ac:dyDescent="0.2">
      <c r="A618" s="106"/>
      <c r="B618" s="102" t="s">
        <v>500</v>
      </c>
      <c r="C618" s="103">
        <v>45899</v>
      </c>
      <c r="D618" s="102" t="s">
        <v>1728</v>
      </c>
      <c r="E618" s="102" t="s">
        <v>1722</v>
      </c>
      <c r="F618" s="92">
        <v>-2858.69</v>
      </c>
      <c r="G618" s="92">
        <f t="shared" si="10"/>
        <v>11703890.710000016</v>
      </c>
    </row>
    <row r="619" spans="1:7" x14ac:dyDescent="0.2">
      <c r="A619" s="106"/>
      <c r="B619" s="102" t="s">
        <v>500</v>
      </c>
      <c r="C619" s="103">
        <v>45899</v>
      </c>
      <c r="D619" s="102" t="s">
        <v>1729</v>
      </c>
      <c r="E619" s="102" t="s">
        <v>1730</v>
      </c>
      <c r="F619" s="92">
        <v>-31617.68</v>
      </c>
      <c r="G619" s="92">
        <f t="shared" si="10"/>
        <v>11672273.030000016</v>
      </c>
    </row>
    <row r="620" spans="1:7" x14ac:dyDescent="0.2">
      <c r="A620" s="106"/>
      <c r="B620" s="102" t="s">
        <v>500</v>
      </c>
      <c r="C620" s="103">
        <v>45899</v>
      </c>
      <c r="D620" s="102" t="s">
        <v>1731</v>
      </c>
      <c r="E620" s="102" t="s">
        <v>1730</v>
      </c>
      <c r="F620" s="92">
        <v>-41736.949999999997</v>
      </c>
      <c r="G620" s="92">
        <f t="shared" si="10"/>
        <v>11630536.080000017</v>
      </c>
    </row>
    <row r="621" spans="1:7" x14ac:dyDescent="0.2">
      <c r="A621" s="106"/>
      <c r="B621" s="102" t="s">
        <v>500</v>
      </c>
      <c r="C621" s="103">
        <v>45899</v>
      </c>
      <c r="D621" s="102" t="s">
        <v>1732</v>
      </c>
      <c r="E621" s="102" t="s">
        <v>1730</v>
      </c>
      <c r="F621" s="92">
        <v>-13301.31</v>
      </c>
      <c r="G621" s="92">
        <f t="shared" si="10"/>
        <v>11617234.770000016</v>
      </c>
    </row>
    <row r="622" spans="1:7" x14ac:dyDescent="0.2">
      <c r="A622" s="106"/>
      <c r="B622" s="102" t="s">
        <v>500</v>
      </c>
      <c r="C622" s="103">
        <v>45899</v>
      </c>
      <c r="D622" s="102" t="s">
        <v>1733</v>
      </c>
      <c r="E622" s="102" t="s">
        <v>1730</v>
      </c>
      <c r="F622" s="92">
        <v>-111.74</v>
      </c>
      <c r="G622" s="92">
        <f t="shared" si="10"/>
        <v>11617123.030000016</v>
      </c>
    </row>
    <row r="623" spans="1:7" x14ac:dyDescent="0.2">
      <c r="A623" s="106"/>
      <c r="B623" s="102" t="s">
        <v>500</v>
      </c>
      <c r="C623" s="103">
        <v>45899</v>
      </c>
      <c r="D623" s="102" t="s">
        <v>1734</v>
      </c>
      <c r="E623" s="102" t="s">
        <v>1090</v>
      </c>
      <c r="F623" s="92">
        <v>-130.12</v>
      </c>
      <c r="G623" s="92">
        <f t="shared" si="10"/>
        <v>11616992.910000017</v>
      </c>
    </row>
    <row r="624" spans="1:7" x14ac:dyDescent="0.2">
      <c r="A624" s="106"/>
      <c r="B624" s="102" t="s">
        <v>500</v>
      </c>
      <c r="C624" s="103">
        <v>45899</v>
      </c>
      <c r="D624" s="102" t="s">
        <v>1735</v>
      </c>
      <c r="E624" s="102" t="s">
        <v>1090</v>
      </c>
      <c r="F624" s="92">
        <v>-98.43</v>
      </c>
      <c r="G624" s="92">
        <f t="shared" si="10"/>
        <v>11616894.480000017</v>
      </c>
    </row>
    <row r="625" spans="1:7" x14ac:dyDescent="0.2">
      <c r="A625" s="106"/>
      <c r="B625" s="102" t="s">
        <v>500</v>
      </c>
      <c r="C625" s="103">
        <v>45899</v>
      </c>
      <c r="D625" s="102" t="s">
        <v>1736</v>
      </c>
      <c r="E625" s="102" t="s">
        <v>1090</v>
      </c>
      <c r="F625" s="92">
        <v>-295.72000000000003</v>
      </c>
      <c r="G625" s="92">
        <f t="shared" si="10"/>
        <v>11616598.760000017</v>
      </c>
    </row>
    <row r="626" spans="1:7" x14ac:dyDescent="0.2">
      <c r="A626" s="106"/>
      <c r="B626" s="102" t="s">
        <v>500</v>
      </c>
      <c r="C626" s="103">
        <v>45899</v>
      </c>
      <c r="D626" s="102" t="s">
        <v>1737</v>
      </c>
      <c r="E626" s="102" t="s">
        <v>794</v>
      </c>
      <c r="F626" s="92">
        <v>-4601.51</v>
      </c>
      <c r="G626" s="92">
        <f t="shared" si="10"/>
        <v>11611997.250000017</v>
      </c>
    </row>
    <row r="627" spans="1:7" x14ac:dyDescent="0.2">
      <c r="A627" s="106"/>
      <c r="B627" s="102" t="s">
        <v>500</v>
      </c>
      <c r="C627" s="103">
        <v>45899</v>
      </c>
      <c r="D627" s="102" t="s">
        <v>1738</v>
      </c>
      <c r="E627" s="102" t="s">
        <v>794</v>
      </c>
      <c r="F627" s="92">
        <v>-30.75</v>
      </c>
      <c r="G627" s="92">
        <f t="shared" si="10"/>
        <v>11611966.500000017</v>
      </c>
    </row>
    <row r="628" spans="1:7" x14ac:dyDescent="0.2">
      <c r="A628" s="106"/>
      <c r="B628" s="102" t="s">
        <v>500</v>
      </c>
      <c r="C628" s="103">
        <v>45899</v>
      </c>
      <c r="D628" s="102" t="s">
        <v>1739</v>
      </c>
      <c r="E628" s="102" t="s">
        <v>1584</v>
      </c>
      <c r="F628" s="92">
        <v>-1465.82</v>
      </c>
      <c r="G628" s="92">
        <f t="shared" si="10"/>
        <v>11610500.680000016</v>
      </c>
    </row>
    <row r="629" spans="1:7" x14ac:dyDescent="0.2">
      <c r="A629" s="106"/>
      <c r="B629" s="102" t="s">
        <v>500</v>
      </c>
      <c r="C629" s="103">
        <v>45899</v>
      </c>
      <c r="D629" s="102" t="s">
        <v>1740</v>
      </c>
      <c r="E629" s="102" t="s">
        <v>1584</v>
      </c>
      <c r="F629" s="92">
        <v>-6.2</v>
      </c>
      <c r="G629" s="92">
        <f t="shared" si="10"/>
        <v>11610494.480000017</v>
      </c>
    </row>
    <row r="630" spans="1:7" x14ac:dyDescent="0.2">
      <c r="A630" s="106"/>
      <c r="B630" s="102" t="s">
        <v>500</v>
      </c>
      <c r="C630" s="103">
        <v>45899</v>
      </c>
      <c r="D630" s="102" t="s">
        <v>1741</v>
      </c>
      <c r="E630" s="102" t="s">
        <v>1668</v>
      </c>
      <c r="F630" s="92">
        <v>-40200.089999999997</v>
      </c>
      <c r="G630" s="92">
        <f t="shared" si="10"/>
        <v>11570294.390000017</v>
      </c>
    </row>
    <row r="631" spans="1:7" x14ac:dyDescent="0.2">
      <c r="A631" s="106"/>
      <c r="B631" s="102" t="s">
        <v>500</v>
      </c>
      <c r="C631" s="103">
        <v>45899</v>
      </c>
      <c r="D631" s="102" t="s">
        <v>1742</v>
      </c>
      <c r="E631" s="102" t="s">
        <v>1743</v>
      </c>
      <c r="F631" s="92">
        <v>-2046.6</v>
      </c>
      <c r="G631" s="92">
        <f t="shared" si="10"/>
        <v>11568247.790000018</v>
      </c>
    </row>
    <row r="632" spans="1:7" x14ac:dyDescent="0.2">
      <c r="A632" s="106"/>
      <c r="B632" s="102" t="s">
        <v>500</v>
      </c>
      <c r="C632" s="103">
        <v>45899</v>
      </c>
      <c r="D632" s="102" t="s">
        <v>1744</v>
      </c>
      <c r="E632" s="102" t="s">
        <v>1743</v>
      </c>
      <c r="F632" s="92">
        <v>-428.77</v>
      </c>
      <c r="G632" s="92">
        <f t="shared" si="10"/>
        <v>11567819.020000018</v>
      </c>
    </row>
    <row r="633" spans="1:7" x14ac:dyDescent="0.2">
      <c r="A633" s="106"/>
      <c r="B633" s="102" t="s">
        <v>500</v>
      </c>
      <c r="C633" s="103">
        <v>45899</v>
      </c>
      <c r="D633" s="102" t="s">
        <v>1745</v>
      </c>
      <c r="E633" s="102" t="s">
        <v>1743</v>
      </c>
      <c r="F633" s="92">
        <v>-190.34</v>
      </c>
      <c r="G633" s="92">
        <f t="shared" si="10"/>
        <v>11567628.680000018</v>
      </c>
    </row>
    <row r="634" spans="1:7" x14ac:dyDescent="0.2">
      <c r="A634" s="106"/>
      <c r="B634" s="102" t="s">
        <v>500</v>
      </c>
      <c r="C634" s="103">
        <v>45899</v>
      </c>
      <c r="D634" s="102" t="s">
        <v>1746</v>
      </c>
      <c r="E634" s="102" t="s">
        <v>1743</v>
      </c>
      <c r="F634" s="92">
        <v>-893</v>
      </c>
      <c r="G634" s="92">
        <f t="shared" si="10"/>
        <v>11566735.680000018</v>
      </c>
    </row>
    <row r="635" spans="1:7" x14ac:dyDescent="0.2">
      <c r="A635" s="106"/>
      <c r="B635" s="102" t="s">
        <v>500</v>
      </c>
      <c r="C635" s="103">
        <v>45899</v>
      </c>
      <c r="D635" s="102" t="s">
        <v>1747</v>
      </c>
      <c r="E635" s="102" t="s">
        <v>1656</v>
      </c>
      <c r="F635" s="92">
        <v>-44172.3</v>
      </c>
      <c r="G635" s="92">
        <f t="shared" si="10"/>
        <v>11522563.380000018</v>
      </c>
    </row>
    <row r="636" spans="1:7" x14ac:dyDescent="0.2">
      <c r="A636" s="106"/>
      <c r="B636" s="102" t="s">
        <v>500</v>
      </c>
      <c r="C636" s="103">
        <v>45899</v>
      </c>
      <c r="D636" s="102" t="s">
        <v>1748</v>
      </c>
      <c r="E636" s="102" t="s">
        <v>1749</v>
      </c>
      <c r="F636" s="92">
        <v>-3122.2</v>
      </c>
      <c r="G636" s="92">
        <f t="shared" si="10"/>
        <v>11519441.180000018</v>
      </c>
    </row>
    <row r="637" spans="1:7" x14ac:dyDescent="0.2">
      <c r="A637" s="106"/>
      <c r="B637" s="102" t="s">
        <v>500</v>
      </c>
      <c r="C637" s="103">
        <v>45899</v>
      </c>
      <c r="D637" s="102" t="s">
        <v>1750</v>
      </c>
      <c r="E637" s="102" t="s">
        <v>1749</v>
      </c>
      <c r="F637" s="92">
        <v>-152.83000000000001</v>
      </c>
      <c r="G637" s="92">
        <f t="shared" si="10"/>
        <v>11519288.350000018</v>
      </c>
    </row>
    <row r="638" spans="1:7" x14ac:dyDescent="0.2">
      <c r="A638" s="106"/>
      <c r="B638" s="102" t="s">
        <v>500</v>
      </c>
      <c r="C638" s="103">
        <v>45899</v>
      </c>
      <c r="D638" s="102" t="s">
        <v>1751</v>
      </c>
      <c r="E638" s="102" t="s">
        <v>1749</v>
      </c>
      <c r="F638" s="92">
        <v>-13366.08</v>
      </c>
      <c r="G638" s="92">
        <f t="shared" si="10"/>
        <v>11505922.270000018</v>
      </c>
    </row>
    <row r="639" spans="1:7" x14ac:dyDescent="0.2">
      <c r="A639" s="106"/>
      <c r="B639" s="102" t="s">
        <v>500</v>
      </c>
      <c r="C639" s="103">
        <v>45899</v>
      </c>
      <c r="D639" s="102" t="s">
        <v>1752</v>
      </c>
      <c r="E639" s="102" t="s">
        <v>1749</v>
      </c>
      <c r="F639" s="92">
        <v>-832.19</v>
      </c>
      <c r="G639" s="92">
        <f t="shared" si="10"/>
        <v>11505090.080000019</v>
      </c>
    </row>
    <row r="640" spans="1:7" x14ac:dyDescent="0.2">
      <c r="A640" s="106"/>
      <c r="B640" s="102" t="s">
        <v>500</v>
      </c>
      <c r="C640" s="103">
        <v>45899</v>
      </c>
      <c r="D640" s="102" t="s">
        <v>1753</v>
      </c>
      <c r="E640" s="102" t="s">
        <v>1749</v>
      </c>
      <c r="F640" s="92">
        <v>-1283.25</v>
      </c>
      <c r="G640" s="92">
        <f t="shared" si="10"/>
        <v>11503806.830000019</v>
      </c>
    </row>
    <row r="641" spans="1:7" x14ac:dyDescent="0.2">
      <c r="A641" s="106"/>
      <c r="B641" s="102" t="s">
        <v>500</v>
      </c>
      <c r="C641" s="103">
        <v>45899</v>
      </c>
      <c r="D641" s="102" t="s">
        <v>1754</v>
      </c>
      <c r="E641" s="102" t="s">
        <v>1749</v>
      </c>
      <c r="F641" s="92">
        <v>-2731.76</v>
      </c>
      <c r="G641" s="92">
        <f t="shared" si="10"/>
        <v>11501075.070000019</v>
      </c>
    </row>
    <row r="642" spans="1:7" x14ac:dyDescent="0.2">
      <c r="A642" s="106"/>
      <c r="B642" s="102" t="s">
        <v>500</v>
      </c>
      <c r="C642" s="103">
        <v>45899</v>
      </c>
      <c r="D642" s="102" t="s">
        <v>1755</v>
      </c>
      <c r="E642" s="102" t="s">
        <v>1749</v>
      </c>
      <c r="F642" s="92">
        <v>-314.25</v>
      </c>
      <c r="G642" s="92">
        <f t="shared" si="10"/>
        <v>11500760.820000019</v>
      </c>
    </row>
    <row r="643" spans="1:7" x14ac:dyDescent="0.2">
      <c r="A643" s="106"/>
      <c r="B643" s="102" t="s">
        <v>500</v>
      </c>
      <c r="C643" s="103">
        <v>45899</v>
      </c>
      <c r="D643" s="102" t="s">
        <v>1756</v>
      </c>
      <c r="E643" s="102" t="s">
        <v>1749</v>
      </c>
      <c r="F643" s="92">
        <v>-2943.93</v>
      </c>
      <c r="G643" s="92">
        <f t="shared" si="10"/>
        <v>11497816.890000019</v>
      </c>
    </row>
    <row r="644" spans="1:7" x14ac:dyDescent="0.2">
      <c r="A644" s="106"/>
      <c r="B644" s="102" t="s">
        <v>500</v>
      </c>
      <c r="C644" s="103">
        <v>45899</v>
      </c>
      <c r="D644" s="102" t="s">
        <v>1757</v>
      </c>
      <c r="E644" s="102" t="s">
        <v>1749</v>
      </c>
      <c r="F644" s="92">
        <v>-26683.37</v>
      </c>
      <c r="G644" s="92">
        <f t="shared" si="10"/>
        <v>11471133.52000002</v>
      </c>
    </row>
    <row r="645" spans="1:7" x14ac:dyDescent="0.2">
      <c r="A645" s="106"/>
      <c r="B645" s="102" t="s">
        <v>500</v>
      </c>
      <c r="C645" s="103">
        <v>45899</v>
      </c>
      <c r="D645" s="102" t="s">
        <v>1758</v>
      </c>
      <c r="E645" s="102" t="s">
        <v>1546</v>
      </c>
      <c r="F645" s="92">
        <v>-160.87</v>
      </c>
      <c r="G645" s="92">
        <f t="shared" si="10"/>
        <v>11470972.650000021</v>
      </c>
    </row>
    <row r="646" spans="1:7" x14ac:dyDescent="0.2">
      <c r="A646" s="106"/>
      <c r="B646" s="102" t="s">
        <v>500</v>
      </c>
      <c r="C646" s="103">
        <v>45899</v>
      </c>
      <c r="D646" s="102" t="s">
        <v>1759</v>
      </c>
      <c r="E646" s="102" t="s">
        <v>1273</v>
      </c>
      <c r="F646" s="92">
        <v>-7.43</v>
      </c>
      <c r="G646" s="92">
        <f t="shared" si="10"/>
        <v>11470965.220000021</v>
      </c>
    </row>
    <row r="647" spans="1:7" x14ac:dyDescent="0.2">
      <c r="A647" s="106"/>
      <c r="B647" s="102" t="s">
        <v>500</v>
      </c>
      <c r="C647" s="103">
        <v>45899</v>
      </c>
      <c r="D647" s="102" t="s">
        <v>1760</v>
      </c>
      <c r="E647" s="102" t="s">
        <v>1761</v>
      </c>
      <c r="F647" s="92">
        <v>-1744.77</v>
      </c>
      <c r="G647" s="92">
        <f t="shared" si="10"/>
        <v>11469220.450000022</v>
      </c>
    </row>
    <row r="648" spans="1:7" x14ac:dyDescent="0.2">
      <c r="A648" s="106"/>
      <c r="B648" s="102" t="s">
        <v>500</v>
      </c>
      <c r="C648" s="103">
        <v>45899</v>
      </c>
      <c r="D648" s="102" t="s">
        <v>1762</v>
      </c>
      <c r="E648" s="102" t="s">
        <v>1761</v>
      </c>
      <c r="F648" s="92">
        <v>-1138.8599999999999</v>
      </c>
      <c r="G648" s="92">
        <f t="shared" si="10"/>
        <v>11468081.590000022</v>
      </c>
    </row>
    <row r="649" spans="1:7" x14ac:dyDescent="0.2">
      <c r="A649" s="106"/>
      <c r="B649" s="102" t="s">
        <v>500</v>
      </c>
      <c r="C649" s="103">
        <v>45899</v>
      </c>
      <c r="D649" s="102" t="s">
        <v>1763</v>
      </c>
      <c r="E649" s="102" t="s">
        <v>664</v>
      </c>
      <c r="F649" s="92">
        <v>-20.25</v>
      </c>
      <c r="G649" s="92">
        <f t="shared" si="10"/>
        <v>11468061.340000022</v>
      </c>
    </row>
    <row r="650" spans="1:7" x14ac:dyDescent="0.2">
      <c r="A650" s="106"/>
      <c r="B650" s="102" t="s">
        <v>500</v>
      </c>
      <c r="C650" s="103">
        <v>45899</v>
      </c>
      <c r="D650" s="102" t="s">
        <v>1764</v>
      </c>
      <c r="E650" s="102" t="s">
        <v>664</v>
      </c>
      <c r="F650" s="92">
        <v>-11974.57</v>
      </c>
      <c r="G650" s="92">
        <f t="shared" si="10"/>
        <v>11456086.770000022</v>
      </c>
    </row>
    <row r="651" spans="1:7" x14ac:dyDescent="0.2">
      <c r="A651" s="106"/>
      <c r="B651" s="102" t="s">
        <v>500</v>
      </c>
      <c r="C651" s="103">
        <v>45899</v>
      </c>
      <c r="D651" s="102" t="s">
        <v>1765</v>
      </c>
      <c r="E651" s="102" t="s">
        <v>664</v>
      </c>
      <c r="F651" s="92">
        <v>-2374.8000000000002</v>
      </c>
      <c r="G651" s="92">
        <f t="shared" si="10"/>
        <v>11453711.970000021</v>
      </c>
    </row>
    <row r="652" spans="1:7" x14ac:dyDescent="0.2">
      <c r="A652" s="106"/>
      <c r="B652" s="102" t="s">
        <v>500</v>
      </c>
      <c r="C652" s="103">
        <v>45899</v>
      </c>
      <c r="D652" s="102" t="s">
        <v>1766</v>
      </c>
      <c r="E652" s="102" t="s">
        <v>664</v>
      </c>
      <c r="F652" s="92">
        <v>-35.51</v>
      </c>
      <c r="G652" s="92">
        <f t="shared" si="10"/>
        <v>11453676.460000021</v>
      </c>
    </row>
    <row r="653" spans="1:7" x14ac:dyDescent="0.2">
      <c r="A653" s="106"/>
      <c r="B653" s="102" t="s">
        <v>500</v>
      </c>
      <c r="C653" s="103">
        <v>45899</v>
      </c>
      <c r="D653" s="102" t="s">
        <v>1767</v>
      </c>
      <c r="E653" s="102" t="s">
        <v>664</v>
      </c>
      <c r="F653" s="92">
        <v>-57.13</v>
      </c>
      <c r="G653" s="92">
        <f t="shared" ref="G653:G716" si="11">G652+F653</f>
        <v>11453619.330000021</v>
      </c>
    </row>
    <row r="654" spans="1:7" x14ac:dyDescent="0.2">
      <c r="A654" s="106"/>
      <c r="B654" s="102" t="s">
        <v>500</v>
      </c>
      <c r="C654" s="103">
        <v>45899</v>
      </c>
      <c r="D654" s="102" t="s">
        <v>1768</v>
      </c>
      <c r="E654" s="102" t="s">
        <v>1722</v>
      </c>
      <c r="F654" s="92">
        <v>-46.24</v>
      </c>
      <c r="G654" s="92">
        <f t="shared" si="11"/>
        <v>11453573.09000002</v>
      </c>
    </row>
    <row r="655" spans="1:7" x14ac:dyDescent="0.2">
      <c r="A655" s="106"/>
      <c r="B655" s="102" t="s">
        <v>500</v>
      </c>
      <c r="C655" s="103">
        <v>45899</v>
      </c>
      <c r="D655" s="102" t="s">
        <v>1769</v>
      </c>
      <c r="E655" s="102" t="s">
        <v>594</v>
      </c>
      <c r="F655" s="92">
        <v>-1562.94</v>
      </c>
      <c r="G655" s="92">
        <f t="shared" si="11"/>
        <v>11452010.150000021</v>
      </c>
    </row>
    <row r="656" spans="1:7" x14ac:dyDescent="0.2">
      <c r="A656" s="106"/>
      <c r="B656" s="102" t="s">
        <v>500</v>
      </c>
      <c r="C656" s="103">
        <v>45899</v>
      </c>
      <c r="D656" s="102" t="s">
        <v>1770</v>
      </c>
      <c r="E656" s="102" t="s">
        <v>640</v>
      </c>
      <c r="F656" s="92">
        <v>-230.82</v>
      </c>
      <c r="G656" s="92">
        <f t="shared" si="11"/>
        <v>11451779.330000021</v>
      </c>
    </row>
    <row r="657" spans="1:7" x14ac:dyDescent="0.2">
      <c r="A657" s="106"/>
      <c r="B657" s="102" t="s">
        <v>500</v>
      </c>
      <c r="C657" s="103">
        <v>45899</v>
      </c>
      <c r="D657" s="102" t="s">
        <v>1771</v>
      </c>
      <c r="E657" s="102" t="s">
        <v>640</v>
      </c>
      <c r="F657" s="92">
        <v>-23670.26</v>
      </c>
      <c r="G657" s="92">
        <f t="shared" si="11"/>
        <v>11428109.070000021</v>
      </c>
    </row>
    <row r="658" spans="1:7" x14ac:dyDescent="0.2">
      <c r="A658" s="106"/>
      <c r="B658" s="102" t="s">
        <v>500</v>
      </c>
      <c r="C658" s="103">
        <v>45899</v>
      </c>
      <c r="D658" s="102" t="s">
        <v>1772</v>
      </c>
      <c r="E658" s="102" t="s">
        <v>640</v>
      </c>
      <c r="F658" s="92">
        <v>-2935.5</v>
      </c>
      <c r="G658" s="92">
        <f t="shared" si="11"/>
        <v>11425173.570000021</v>
      </c>
    </row>
    <row r="659" spans="1:7" x14ac:dyDescent="0.2">
      <c r="A659" s="106"/>
      <c r="B659" s="102" t="s">
        <v>500</v>
      </c>
      <c r="C659" s="103">
        <v>45899</v>
      </c>
      <c r="D659" s="102" t="s">
        <v>1773</v>
      </c>
      <c r="E659" s="102" t="s">
        <v>1327</v>
      </c>
      <c r="F659" s="92">
        <v>-425.78</v>
      </c>
      <c r="G659" s="92">
        <f t="shared" si="11"/>
        <v>11424747.790000021</v>
      </c>
    </row>
    <row r="660" spans="1:7" x14ac:dyDescent="0.2">
      <c r="A660" s="106"/>
      <c r="B660" s="102" t="s">
        <v>500</v>
      </c>
      <c r="C660" s="103">
        <v>45899</v>
      </c>
      <c r="D660" s="102" t="s">
        <v>1774</v>
      </c>
      <c r="E660" s="102" t="s">
        <v>1327</v>
      </c>
      <c r="F660" s="92">
        <v>-726</v>
      </c>
      <c r="G660" s="92">
        <f t="shared" si="11"/>
        <v>11424021.790000021</v>
      </c>
    </row>
    <row r="661" spans="1:7" x14ac:dyDescent="0.2">
      <c r="A661" s="106"/>
      <c r="B661" s="102" t="s">
        <v>500</v>
      </c>
      <c r="C661" s="103">
        <v>45899</v>
      </c>
      <c r="D661" s="102" t="s">
        <v>1775</v>
      </c>
      <c r="E661" s="102" t="s">
        <v>1776</v>
      </c>
      <c r="F661" s="92">
        <v>-579.27</v>
      </c>
      <c r="G661" s="92">
        <f t="shared" si="11"/>
        <v>11423442.520000022</v>
      </c>
    </row>
    <row r="662" spans="1:7" x14ac:dyDescent="0.2">
      <c r="A662" s="106"/>
      <c r="B662" s="102" t="s">
        <v>500</v>
      </c>
      <c r="C662" s="103">
        <v>45899</v>
      </c>
      <c r="D662" s="102" t="s">
        <v>1777</v>
      </c>
      <c r="E662" s="102" t="s">
        <v>1557</v>
      </c>
      <c r="F662" s="92">
        <v>-0.51</v>
      </c>
      <c r="G662" s="92">
        <f t="shared" si="11"/>
        <v>11423442.010000022</v>
      </c>
    </row>
    <row r="663" spans="1:7" x14ac:dyDescent="0.2">
      <c r="A663" s="106"/>
      <c r="B663" s="102" t="s">
        <v>500</v>
      </c>
      <c r="C663" s="103">
        <v>45899</v>
      </c>
      <c r="D663" s="102" t="s">
        <v>1778</v>
      </c>
      <c r="E663" s="102" t="s">
        <v>794</v>
      </c>
      <c r="F663" s="92">
        <v>-171.47</v>
      </c>
      <c r="G663" s="92">
        <f t="shared" si="11"/>
        <v>11423270.540000021</v>
      </c>
    </row>
    <row r="664" spans="1:7" x14ac:dyDescent="0.2">
      <c r="A664" s="106"/>
      <c r="B664" s="102" t="s">
        <v>500</v>
      </c>
      <c r="C664" s="103">
        <v>45899</v>
      </c>
      <c r="D664" s="102" t="s">
        <v>1779</v>
      </c>
      <c r="E664" s="102" t="s">
        <v>794</v>
      </c>
      <c r="F664" s="92">
        <v>-35.51</v>
      </c>
      <c r="G664" s="92">
        <f t="shared" si="11"/>
        <v>11423235.030000022</v>
      </c>
    </row>
    <row r="665" spans="1:7" x14ac:dyDescent="0.2">
      <c r="A665" s="106"/>
      <c r="B665" s="102" t="s">
        <v>500</v>
      </c>
      <c r="C665" s="103">
        <v>45899</v>
      </c>
      <c r="D665" s="102" t="s">
        <v>1780</v>
      </c>
      <c r="E665" s="102" t="s">
        <v>794</v>
      </c>
      <c r="F665" s="92">
        <v>-4254.09</v>
      </c>
      <c r="G665" s="92">
        <f t="shared" si="11"/>
        <v>11418980.940000022</v>
      </c>
    </row>
    <row r="666" spans="1:7" x14ac:dyDescent="0.2">
      <c r="A666" s="106"/>
      <c r="B666" s="102" t="s">
        <v>500</v>
      </c>
      <c r="C666" s="103">
        <v>45899</v>
      </c>
      <c r="D666" s="102" t="s">
        <v>1781</v>
      </c>
      <c r="E666" s="102" t="s">
        <v>1111</v>
      </c>
      <c r="F666" s="92">
        <v>-1874.33</v>
      </c>
      <c r="G666" s="92">
        <f t="shared" si="11"/>
        <v>11417106.610000022</v>
      </c>
    </row>
    <row r="667" spans="1:7" x14ac:dyDescent="0.2">
      <c r="A667" s="106"/>
      <c r="B667" s="102" t="s">
        <v>500</v>
      </c>
      <c r="C667" s="103">
        <v>45899</v>
      </c>
      <c r="D667" s="102" t="s">
        <v>1782</v>
      </c>
      <c r="E667" s="102" t="s">
        <v>1111</v>
      </c>
      <c r="F667" s="92">
        <v>-1531.32</v>
      </c>
      <c r="G667" s="92">
        <f t="shared" si="11"/>
        <v>11415575.290000021</v>
      </c>
    </row>
    <row r="668" spans="1:7" x14ac:dyDescent="0.2">
      <c r="A668" s="106"/>
      <c r="B668" s="102" t="s">
        <v>500</v>
      </c>
      <c r="C668" s="103">
        <v>45899</v>
      </c>
      <c r="D668" s="102" t="s">
        <v>1783</v>
      </c>
      <c r="E668" s="102" t="s">
        <v>1111</v>
      </c>
      <c r="F668" s="92">
        <v>-1074.6199999999999</v>
      </c>
      <c r="G668" s="92">
        <f t="shared" si="11"/>
        <v>11414500.670000022</v>
      </c>
    </row>
    <row r="669" spans="1:7" x14ac:dyDescent="0.2">
      <c r="A669" s="106"/>
      <c r="B669" s="102" t="s">
        <v>500</v>
      </c>
      <c r="C669" s="103">
        <v>45899</v>
      </c>
      <c r="D669" s="102" t="s">
        <v>1784</v>
      </c>
      <c r="E669" s="102" t="s">
        <v>1111</v>
      </c>
      <c r="F669" s="92">
        <v>-44.2</v>
      </c>
      <c r="G669" s="92">
        <f t="shared" si="11"/>
        <v>11414456.470000023</v>
      </c>
    </row>
    <row r="670" spans="1:7" x14ac:dyDescent="0.2">
      <c r="A670" s="106"/>
      <c r="B670" s="102" t="s">
        <v>500</v>
      </c>
      <c r="C670" s="103">
        <v>45899</v>
      </c>
      <c r="D670" s="102" t="s">
        <v>1785</v>
      </c>
      <c r="E670" s="102" t="s">
        <v>1480</v>
      </c>
      <c r="F670" s="92">
        <v>-521.4</v>
      </c>
      <c r="G670" s="92">
        <f t="shared" si="11"/>
        <v>11413935.070000023</v>
      </c>
    </row>
    <row r="671" spans="1:7" x14ac:dyDescent="0.2">
      <c r="A671" s="106"/>
      <c r="B671" s="102" t="s">
        <v>500</v>
      </c>
      <c r="C671" s="103">
        <v>45899</v>
      </c>
      <c r="D671" s="102" t="s">
        <v>1786</v>
      </c>
      <c r="E671" s="102" t="s">
        <v>1484</v>
      </c>
      <c r="F671" s="92">
        <v>-2445.92</v>
      </c>
      <c r="G671" s="92">
        <f t="shared" si="11"/>
        <v>11411489.150000023</v>
      </c>
    </row>
    <row r="672" spans="1:7" x14ac:dyDescent="0.2">
      <c r="A672" s="106"/>
      <c r="B672" s="102" t="s">
        <v>500</v>
      </c>
      <c r="C672" s="103">
        <v>45899</v>
      </c>
      <c r="D672" s="102" t="s">
        <v>1787</v>
      </c>
      <c r="E672" s="102" t="s">
        <v>642</v>
      </c>
      <c r="F672" s="92">
        <v>-2.94</v>
      </c>
      <c r="G672" s="92">
        <f t="shared" si="11"/>
        <v>11411486.210000023</v>
      </c>
    </row>
    <row r="673" spans="1:7" x14ac:dyDescent="0.2">
      <c r="A673" s="106"/>
      <c r="B673" s="102" t="s">
        <v>500</v>
      </c>
      <c r="C673" s="103">
        <v>45899</v>
      </c>
      <c r="D673" s="102" t="s">
        <v>1788</v>
      </c>
      <c r="E673" s="102" t="s">
        <v>642</v>
      </c>
      <c r="F673" s="92">
        <v>-4728.37</v>
      </c>
      <c r="G673" s="92">
        <f t="shared" si="11"/>
        <v>11406757.840000024</v>
      </c>
    </row>
    <row r="674" spans="1:7" x14ac:dyDescent="0.2">
      <c r="A674" s="106"/>
      <c r="B674" s="102" t="s">
        <v>500</v>
      </c>
      <c r="C674" s="103">
        <v>45899</v>
      </c>
      <c r="D674" s="102" t="s">
        <v>1789</v>
      </c>
      <c r="E674" s="102" t="s">
        <v>1790</v>
      </c>
      <c r="F674" s="92">
        <v>-1388.39</v>
      </c>
      <c r="G674" s="92">
        <f t="shared" si="11"/>
        <v>11405369.450000023</v>
      </c>
    </row>
    <row r="675" spans="1:7" x14ac:dyDescent="0.2">
      <c r="A675" s="106"/>
      <c r="B675" s="102" t="s">
        <v>500</v>
      </c>
      <c r="C675" s="103">
        <v>45899</v>
      </c>
      <c r="D675" s="102" t="s">
        <v>1791</v>
      </c>
      <c r="E675" s="102" t="s">
        <v>1790</v>
      </c>
      <c r="F675" s="92">
        <v>-2682.47</v>
      </c>
      <c r="G675" s="92">
        <f t="shared" si="11"/>
        <v>11402686.980000023</v>
      </c>
    </row>
    <row r="676" spans="1:7" x14ac:dyDescent="0.2">
      <c r="A676" s="106"/>
      <c r="B676" s="102" t="s">
        <v>500</v>
      </c>
      <c r="C676" s="103">
        <v>45899</v>
      </c>
      <c r="D676" s="102" t="s">
        <v>1792</v>
      </c>
      <c r="E676" s="102" t="s">
        <v>1790</v>
      </c>
      <c r="F676" s="92">
        <v>-109.53</v>
      </c>
      <c r="G676" s="92">
        <f t="shared" si="11"/>
        <v>11402577.450000023</v>
      </c>
    </row>
    <row r="677" spans="1:7" x14ac:dyDescent="0.2">
      <c r="A677" s="106"/>
      <c r="B677" s="102" t="s">
        <v>500</v>
      </c>
      <c r="C677" s="103">
        <v>45899</v>
      </c>
      <c r="D677" s="102" t="s">
        <v>1793</v>
      </c>
      <c r="E677" s="102" t="s">
        <v>1790</v>
      </c>
      <c r="F677" s="92">
        <v>-21.64</v>
      </c>
      <c r="G677" s="92">
        <f t="shared" si="11"/>
        <v>11402555.810000023</v>
      </c>
    </row>
    <row r="678" spans="1:7" x14ac:dyDescent="0.2">
      <c r="A678" s="106"/>
      <c r="B678" s="102" t="s">
        <v>500</v>
      </c>
      <c r="C678" s="103">
        <v>45899</v>
      </c>
      <c r="D678" s="102" t="s">
        <v>1794</v>
      </c>
      <c r="E678" s="102" t="s">
        <v>1790</v>
      </c>
      <c r="F678" s="92">
        <v>-5887.02</v>
      </c>
      <c r="G678" s="92">
        <f t="shared" si="11"/>
        <v>11396668.790000023</v>
      </c>
    </row>
    <row r="679" spans="1:7" x14ac:dyDescent="0.2">
      <c r="A679" s="106"/>
      <c r="B679" s="102" t="s">
        <v>500</v>
      </c>
      <c r="C679" s="103">
        <v>45899</v>
      </c>
      <c r="D679" s="102" t="s">
        <v>1795</v>
      </c>
      <c r="E679" s="102" t="s">
        <v>1790</v>
      </c>
      <c r="F679" s="92">
        <v>-641.35</v>
      </c>
      <c r="G679" s="92">
        <f t="shared" si="11"/>
        <v>11396027.440000024</v>
      </c>
    </row>
    <row r="680" spans="1:7" x14ac:dyDescent="0.2">
      <c r="A680" s="106"/>
      <c r="B680" s="102" t="s">
        <v>500</v>
      </c>
      <c r="C680" s="103">
        <v>45899</v>
      </c>
      <c r="D680" s="102" t="s">
        <v>1796</v>
      </c>
      <c r="E680" s="102" t="s">
        <v>1090</v>
      </c>
      <c r="F680" s="92">
        <v>-50</v>
      </c>
      <c r="G680" s="92">
        <f t="shared" si="11"/>
        <v>11395977.440000024</v>
      </c>
    </row>
    <row r="681" spans="1:7" x14ac:dyDescent="0.2">
      <c r="A681" s="106"/>
      <c r="B681" s="102" t="s">
        <v>500</v>
      </c>
      <c r="C681" s="103">
        <v>45899</v>
      </c>
      <c r="D681" s="102" t="s">
        <v>1797</v>
      </c>
      <c r="E681" s="102" t="s">
        <v>1111</v>
      </c>
      <c r="F681" s="92">
        <v>-193.79</v>
      </c>
      <c r="G681" s="92">
        <f t="shared" si="11"/>
        <v>11395783.650000025</v>
      </c>
    </row>
    <row r="682" spans="1:7" x14ac:dyDescent="0.2">
      <c r="A682" s="106"/>
      <c r="B682" s="102" t="s">
        <v>500</v>
      </c>
      <c r="C682" s="103">
        <v>45899</v>
      </c>
      <c r="D682" s="102" t="s">
        <v>1798</v>
      </c>
      <c r="E682" s="102" t="s">
        <v>682</v>
      </c>
      <c r="F682" s="92">
        <v>-8726.39</v>
      </c>
      <c r="G682" s="92">
        <f t="shared" si="11"/>
        <v>11387057.260000024</v>
      </c>
    </row>
    <row r="683" spans="1:7" x14ac:dyDescent="0.2">
      <c r="A683" s="106"/>
      <c r="B683" s="102" t="s">
        <v>500</v>
      </c>
      <c r="C683" s="103">
        <v>45899</v>
      </c>
      <c r="D683" s="102" t="s">
        <v>1799</v>
      </c>
      <c r="E683" s="102" t="s">
        <v>1191</v>
      </c>
      <c r="F683" s="92">
        <v>-63092.97</v>
      </c>
      <c r="G683" s="92">
        <f t="shared" si="11"/>
        <v>11323964.290000023</v>
      </c>
    </row>
    <row r="684" spans="1:7" x14ac:dyDescent="0.2">
      <c r="A684" s="106"/>
      <c r="B684" s="102" t="s">
        <v>500</v>
      </c>
      <c r="C684" s="103">
        <v>45899</v>
      </c>
      <c r="D684" s="102" t="s">
        <v>1800</v>
      </c>
      <c r="E684" s="102" t="s">
        <v>1191</v>
      </c>
      <c r="F684" s="92">
        <v>-15065.24</v>
      </c>
      <c r="G684" s="92">
        <f t="shared" si="11"/>
        <v>11308899.050000023</v>
      </c>
    </row>
    <row r="685" spans="1:7" x14ac:dyDescent="0.2">
      <c r="A685" s="106"/>
      <c r="B685" s="102" t="s">
        <v>500</v>
      </c>
      <c r="C685" s="103">
        <v>45899</v>
      </c>
      <c r="D685" s="102" t="s">
        <v>1801</v>
      </c>
      <c r="E685" s="102" t="s">
        <v>1191</v>
      </c>
      <c r="F685" s="92">
        <v>-509.68</v>
      </c>
      <c r="G685" s="92">
        <f t="shared" si="11"/>
        <v>11308389.370000023</v>
      </c>
    </row>
    <row r="686" spans="1:7" x14ac:dyDescent="0.2">
      <c r="A686" s="106"/>
      <c r="B686" s="102" t="s">
        <v>500</v>
      </c>
      <c r="C686" s="103">
        <v>45899</v>
      </c>
      <c r="D686" s="102" t="s">
        <v>1802</v>
      </c>
      <c r="E686" s="102" t="s">
        <v>1191</v>
      </c>
      <c r="F686" s="92">
        <v>-3477.23</v>
      </c>
      <c r="G686" s="92">
        <f t="shared" si="11"/>
        <v>11304912.140000023</v>
      </c>
    </row>
    <row r="687" spans="1:7" x14ac:dyDescent="0.2">
      <c r="A687" s="106"/>
      <c r="B687" s="102" t="s">
        <v>500</v>
      </c>
      <c r="C687" s="103">
        <v>45899</v>
      </c>
      <c r="D687" s="102" t="s">
        <v>1803</v>
      </c>
      <c r="E687" s="102" t="s">
        <v>1191</v>
      </c>
      <c r="F687" s="92">
        <v>-363.86</v>
      </c>
      <c r="G687" s="92">
        <f t="shared" si="11"/>
        <v>11304548.280000024</v>
      </c>
    </row>
    <row r="688" spans="1:7" x14ac:dyDescent="0.2">
      <c r="A688" s="106"/>
      <c r="B688" s="102" t="s">
        <v>500</v>
      </c>
      <c r="C688" s="103">
        <v>45899</v>
      </c>
      <c r="D688" s="102" t="s">
        <v>1804</v>
      </c>
      <c r="E688" s="102" t="s">
        <v>1429</v>
      </c>
      <c r="F688" s="92">
        <v>-739.96</v>
      </c>
      <c r="G688" s="92">
        <f t="shared" si="11"/>
        <v>11303808.320000023</v>
      </c>
    </row>
    <row r="689" spans="1:7" x14ac:dyDescent="0.2">
      <c r="A689" s="106"/>
      <c r="B689" s="102" t="s">
        <v>500</v>
      </c>
      <c r="C689" s="103">
        <v>45899</v>
      </c>
      <c r="D689" s="102" t="s">
        <v>1805</v>
      </c>
      <c r="E689" s="102" t="s">
        <v>1806</v>
      </c>
      <c r="F689" s="92">
        <v>-18.14</v>
      </c>
      <c r="G689" s="92">
        <f t="shared" si="11"/>
        <v>11303790.180000022</v>
      </c>
    </row>
    <row r="690" spans="1:7" x14ac:dyDescent="0.2">
      <c r="A690" s="106"/>
      <c r="B690" s="102" t="s">
        <v>500</v>
      </c>
      <c r="C690" s="103">
        <v>45899</v>
      </c>
      <c r="D690" s="102" t="s">
        <v>1807</v>
      </c>
      <c r="E690" s="102" t="s">
        <v>1806</v>
      </c>
      <c r="F690" s="92">
        <v>-359.59</v>
      </c>
      <c r="G690" s="92">
        <f t="shared" si="11"/>
        <v>11303430.590000022</v>
      </c>
    </row>
    <row r="691" spans="1:7" x14ac:dyDescent="0.2">
      <c r="A691" s="106"/>
      <c r="B691" s="102" t="s">
        <v>500</v>
      </c>
      <c r="C691" s="103">
        <v>45899</v>
      </c>
      <c r="D691" s="102" t="s">
        <v>1808</v>
      </c>
      <c r="E691" s="102" t="s">
        <v>1111</v>
      </c>
      <c r="F691" s="92">
        <v>-8.17</v>
      </c>
      <c r="G691" s="92">
        <f t="shared" si="11"/>
        <v>11303422.420000022</v>
      </c>
    </row>
    <row r="692" spans="1:7" x14ac:dyDescent="0.2">
      <c r="A692" s="106"/>
      <c r="B692" s="102" t="s">
        <v>500</v>
      </c>
      <c r="C692" s="103">
        <v>45899</v>
      </c>
      <c r="D692" s="102" t="s">
        <v>1809</v>
      </c>
      <c r="E692" s="102" t="s">
        <v>1111</v>
      </c>
      <c r="F692" s="92">
        <v>-61.64</v>
      </c>
      <c r="G692" s="92">
        <f t="shared" si="11"/>
        <v>11303360.780000022</v>
      </c>
    </row>
    <row r="693" spans="1:7" x14ac:dyDescent="0.2">
      <c r="A693" s="106"/>
      <c r="B693" s="102" t="s">
        <v>500</v>
      </c>
      <c r="C693" s="103">
        <v>45899</v>
      </c>
      <c r="D693" s="102" t="s">
        <v>1810</v>
      </c>
      <c r="E693" s="102" t="s">
        <v>1111</v>
      </c>
      <c r="F693" s="92">
        <v>-597.15</v>
      </c>
      <c r="G693" s="92">
        <f t="shared" si="11"/>
        <v>11302763.630000021</v>
      </c>
    </row>
    <row r="694" spans="1:7" x14ac:dyDescent="0.2">
      <c r="A694" s="106"/>
      <c r="B694" s="102" t="s">
        <v>500</v>
      </c>
      <c r="C694" s="103">
        <v>45899</v>
      </c>
      <c r="D694" s="102" t="s">
        <v>1811</v>
      </c>
      <c r="E694" s="102" t="s">
        <v>1111</v>
      </c>
      <c r="F694" s="92">
        <v>-312.07</v>
      </c>
      <c r="G694" s="92">
        <f t="shared" si="11"/>
        <v>11302451.560000021</v>
      </c>
    </row>
    <row r="695" spans="1:7" x14ac:dyDescent="0.2">
      <c r="A695" s="106"/>
      <c r="B695" s="102" t="s">
        <v>500</v>
      </c>
      <c r="C695" s="103">
        <v>45899</v>
      </c>
      <c r="D695" s="102" t="s">
        <v>1812</v>
      </c>
      <c r="E695" s="102" t="s">
        <v>640</v>
      </c>
      <c r="F695" s="92">
        <v>-143777.63</v>
      </c>
      <c r="G695" s="92">
        <f t="shared" si="11"/>
        <v>11158673.93000002</v>
      </c>
    </row>
    <row r="696" spans="1:7" x14ac:dyDescent="0.2">
      <c r="A696" s="106"/>
      <c r="B696" s="102" t="s">
        <v>500</v>
      </c>
      <c r="C696" s="103">
        <v>45899</v>
      </c>
      <c r="D696" s="102" t="s">
        <v>1813</v>
      </c>
      <c r="E696" s="102" t="s">
        <v>1573</v>
      </c>
      <c r="F696" s="92">
        <v>-7237.3</v>
      </c>
      <c r="G696" s="92">
        <f t="shared" si="11"/>
        <v>11151436.630000019</v>
      </c>
    </row>
    <row r="697" spans="1:7" x14ac:dyDescent="0.2">
      <c r="A697" s="106"/>
      <c r="B697" s="102" t="s">
        <v>500</v>
      </c>
      <c r="C697" s="103">
        <v>45899</v>
      </c>
      <c r="D697" s="102" t="s">
        <v>1814</v>
      </c>
      <c r="E697" s="102" t="s">
        <v>596</v>
      </c>
      <c r="F697" s="92">
        <v>-36169.699999999997</v>
      </c>
      <c r="G697" s="92">
        <f t="shared" si="11"/>
        <v>11115266.93000002</v>
      </c>
    </row>
    <row r="698" spans="1:7" x14ac:dyDescent="0.2">
      <c r="A698" s="106"/>
      <c r="B698" s="102" t="s">
        <v>500</v>
      </c>
      <c r="C698" s="103">
        <v>45899</v>
      </c>
      <c r="D698" s="102" t="s">
        <v>1815</v>
      </c>
      <c r="E698" s="102" t="s">
        <v>596</v>
      </c>
      <c r="F698" s="92">
        <v>-76.319999999999993</v>
      </c>
      <c r="G698" s="92">
        <f t="shared" si="11"/>
        <v>11115190.61000002</v>
      </c>
    </row>
    <row r="699" spans="1:7" x14ac:dyDescent="0.2">
      <c r="A699" s="106"/>
      <c r="B699" s="102" t="s">
        <v>500</v>
      </c>
      <c r="C699" s="103">
        <v>45899</v>
      </c>
      <c r="D699" s="102" t="s">
        <v>1816</v>
      </c>
      <c r="E699" s="102" t="s">
        <v>1722</v>
      </c>
      <c r="F699" s="92">
        <v>-600</v>
      </c>
      <c r="G699" s="92">
        <f t="shared" si="11"/>
        <v>11114590.61000002</v>
      </c>
    </row>
    <row r="700" spans="1:7" x14ac:dyDescent="0.2">
      <c r="A700" s="106"/>
      <c r="B700" s="102" t="s">
        <v>500</v>
      </c>
      <c r="C700" s="103">
        <v>45899</v>
      </c>
      <c r="D700" s="102" t="s">
        <v>1817</v>
      </c>
      <c r="E700" s="102" t="s">
        <v>1722</v>
      </c>
      <c r="F700" s="92">
        <v>-50.08</v>
      </c>
      <c r="G700" s="92">
        <f t="shared" si="11"/>
        <v>11114540.53000002</v>
      </c>
    </row>
    <row r="701" spans="1:7" x14ac:dyDescent="0.2">
      <c r="A701" s="106"/>
      <c r="B701" s="102" t="s">
        <v>500</v>
      </c>
      <c r="C701" s="103">
        <v>45899</v>
      </c>
      <c r="D701" s="102" t="s">
        <v>1818</v>
      </c>
      <c r="E701" s="102" t="s">
        <v>642</v>
      </c>
      <c r="F701" s="92">
        <v>-907.1</v>
      </c>
      <c r="G701" s="92">
        <f t="shared" si="11"/>
        <v>11113633.43000002</v>
      </c>
    </row>
    <row r="702" spans="1:7" x14ac:dyDescent="0.2">
      <c r="A702" s="106"/>
      <c r="B702" s="102" t="s">
        <v>500</v>
      </c>
      <c r="C702" s="103">
        <v>45899</v>
      </c>
      <c r="D702" s="102" t="s">
        <v>1819</v>
      </c>
      <c r="E702" s="102" t="s">
        <v>794</v>
      </c>
      <c r="F702" s="92">
        <v>-200</v>
      </c>
      <c r="G702" s="92">
        <f t="shared" si="11"/>
        <v>11113433.43000002</v>
      </c>
    </row>
    <row r="703" spans="1:7" x14ac:dyDescent="0.2">
      <c r="A703" s="106"/>
      <c r="B703" s="102" t="s">
        <v>500</v>
      </c>
      <c r="C703" s="103">
        <v>45899</v>
      </c>
      <c r="D703" s="102" t="s">
        <v>1820</v>
      </c>
      <c r="E703" s="102" t="s">
        <v>1111</v>
      </c>
      <c r="F703" s="92">
        <v>-2771.98</v>
      </c>
      <c r="G703" s="92">
        <f t="shared" si="11"/>
        <v>11110661.45000002</v>
      </c>
    </row>
    <row r="704" spans="1:7" x14ac:dyDescent="0.2">
      <c r="A704" s="106"/>
      <c r="B704" s="102" t="s">
        <v>500</v>
      </c>
      <c r="C704" s="103">
        <v>45899</v>
      </c>
      <c r="D704" s="102" t="s">
        <v>1821</v>
      </c>
      <c r="E704" s="102" t="s">
        <v>1822</v>
      </c>
      <c r="F704" s="92">
        <v>-2205.9299999999998</v>
      </c>
      <c r="G704" s="92">
        <f t="shared" si="11"/>
        <v>11108455.52000002</v>
      </c>
    </row>
    <row r="705" spans="1:7" x14ac:dyDescent="0.2">
      <c r="A705" s="106"/>
      <c r="B705" s="102" t="s">
        <v>500</v>
      </c>
      <c r="C705" s="103">
        <v>45899</v>
      </c>
      <c r="D705" s="102" t="s">
        <v>1823</v>
      </c>
      <c r="E705" s="102" t="s">
        <v>1824</v>
      </c>
      <c r="F705" s="92">
        <v>-200</v>
      </c>
      <c r="G705" s="92">
        <f t="shared" si="11"/>
        <v>11108255.52000002</v>
      </c>
    </row>
    <row r="706" spans="1:7" x14ac:dyDescent="0.2">
      <c r="A706" s="106"/>
      <c r="B706" s="102" t="s">
        <v>500</v>
      </c>
      <c r="C706" s="103">
        <v>45899</v>
      </c>
      <c r="D706" s="102" t="s">
        <v>1825</v>
      </c>
      <c r="E706" s="102" t="s">
        <v>1826</v>
      </c>
      <c r="F706" s="92">
        <v>-1646.32</v>
      </c>
      <c r="G706" s="92">
        <f t="shared" si="11"/>
        <v>11106609.20000002</v>
      </c>
    </row>
    <row r="707" spans="1:7" x14ac:dyDescent="0.2">
      <c r="A707" s="106"/>
      <c r="B707" s="102" t="s">
        <v>500</v>
      </c>
      <c r="C707" s="103">
        <v>45899</v>
      </c>
      <c r="D707" s="102" t="s">
        <v>1827</v>
      </c>
      <c r="E707" s="102" t="s">
        <v>1828</v>
      </c>
      <c r="F707" s="92">
        <v>-55524.2</v>
      </c>
      <c r="G707" s="92">
        <f t="shared" si="11"/>
        <v>11051085.00000002</v>
      </c>
    </row>
    <row r="708" spans="1:7" x14ac:dyDescent="0.2">
      <c r="A708" s="106"/>
      <c r="B708" s="102" t="s">
        <v>500</v>
      </c>
      <c r="C708" s="103">
        <v>45899</v>
      </c>
      <c r="D708" s="102" t="s">
        <v>1829</v>
      </c>
      <c r="E708" s="102" t="s">
        <v>1830</v>
      </c>
      <c r="F708" s="92">
        <v>-2110.96</v>
      </c>
      <c r="G708" s="92">
        <f t="shared" si="11"/>
        <v>11048974.04000002</v>
      </c>
    </row>
    <row r="709" spans="1:7" x14ac:dyDescent="0.2">
      <c r="A709" s="106"/>
      <c r="B709" s="102" t="s">
        <v>500</v>
      </c>
      <c r="C709" s="103">
        <v>45899</v>
      </c>
      <c r="D709" s="102" t="s">
        <v>1831</v>
      </c>
      <c r="E709" s="102" t="s">
        <v>1832</v>
      </c>
      <c r="F709" s="92">
        <v>-22500</v>
      </c>
      <c r="G709" s="92">
        <f t="shared" si="11"/>
        <v>11026474.04000002</v>
      </c>
    </row>
    <row r="710" spans="1:7" x14ac:dyDescent="0.2">
      <c r="A710" s="106"/>
      <c r="B710" s="102" t="s">
        <v>500</v>
      </c>
      <c r="C710" s="103">
        <v>45899</v>
      </c>
      <c r="D710" s="102" t="s">
        <v>1833</v>
      </c>
      <c r="E710" s="102" t="s">
        <v>1834</v>
      </c>
      <c r="F710" s="92">
        <v>-1006.31</v>
      </c>
      <c r="G710" s="92">
        <f t="shared" si="11"/>
        <v>11025467.730000019</v>
      </c>
    </row>
    <row r="711" spans="1:7" x14ac:dyDescent="0.2">
      <c r="A711" s="106"/>
      <c r="B711" s="102" t="s">
        <v>500</v>
      </c>
      <c r="C711" s="103">
        <v>45899</v>
      </c>
      <c r="D711" s="102" t="s">
        <v>1835</v>
      </c>
      <c r="E711" s="102" t="s">
        <v>1836</v>
      </c>
      <c r="F711" s="92">
        <v>-2563.0300000000002</v>
      </c>
      <c r="G711" s="92">
        <f t="shared" si="11"/>
        <v>11022904.70000002</v>
      </c>
    </row>
    <row r="712" spans="1:7" x14ac:dyDescent="0.2">
      <c r="A712" s="106"/>
      <c r="B712" s="102" t="s">
        <v>500</v>
      </c>
      <c r="C712" s="103">
        <v>45899</v>
      </c>
      <c r="D712" s="102" t="s">
        <v>1837</v>
      </c>
      <c r="E712" s="102" t="s">
        <v>1290</v>
      </c>
      <c r="F712" s="92">
        <v>-10747.08</v>
      </c>
      <c r="G712" s="92">
        <f t="shared" si="11"/>
        <v>11012157.62000002</v>
      </c>
    </row>
    <row r="713" spans="1:7" x14ac:dyDescent="0.2">
      <c r="A713" s="106"/>
      <c r="B713" s="102" t="s">
        <v>500</v>
      </c>
      <c r="C713" s="103">
        <v>45899</v>
      </c>
      <c r="D713" s="102" t="s">
        <v>1838</v>
      </c>
      <c r="E713" s="102" t="s">
        <v>1839</v>
      </c>
      <c r="F713" s="92">
        <v>-346.58</v>
      </c>
      <c r="G713" s="92">
        <f t="shared" si="11"/>
        <v>11011811.04000002</v>
      </c>
    </row>
    <row r="714" spans="1:7" x14ac:dyDescent="0.2">
      <c r="A714" s="106"/>
      <c r="B714" s="102" t="s">
        <v>500</v>
      </c>
      <c r="C714" s="103">
        <v>45899</v>
      </c>
      <c r="D714" s="102" t="s">
        <v>1840</v>
      </c>
      <c r="E714" s="102" t="s">
        <v>794</v>
      </c>
      <c r="F714" s="92">
        <v>-3588.28</v>
      </c>
      <c r="G714" s="92">
        <f t="shared" si="11"/>
        <v>11008222.76000002</v>
      </c>
    </row>
    <row r="715" spans="1:7" x14ac:dyDescent="0.2">
      <c r="A715" s="106"/>
      <c r="B715" s="102" t="s">
        <v>500</v>
      </c>
      <c r="C715" s="103">
        <v>45899</v>
      </c>
      <c r="D715" s="102" t="s">
        <v>1841</v>
      </c>
      <c r="E715" s="102" t="s">
        <v>1826</v>
      </c>
      <c r="F715" s="92">
        <v>-2346.54</v>
      </c>
      <c r="G715" s="92">
        <f t="shared" si="11"/>
        <v>11005876.220000021</v>
      </c>
    </row>
    <row r="716" spans="1:7" x14ac:dyDescent="0.2">
      <c r="A716" s="106"/>
      <c r="B716" s="102" t="s">
        <v>500</v>
      </c>
      <c r="C716" s="103">
        <v>45899</v>
      </c>
      <c r="D716" s="102" t="s">
        <v>1842</v>
      </c>
      <c r="E716" s="102" t="s">
        <v>1843</v>
      </c>
      <c r="F716" s="92">
        <v>-8782.15</v>
      </c>
      <c r="G716" s="92">
        <f t="shared" si="11"/>
        <v>10997094.070000021</v>
      </c>
    </row>
    <row r="717" spans="1:7" x14ac:dyDescent="0.2">
      <c r="A717" s="106"/>
      <c r="B717" s="102" t="s">
        <v>500</v>
      </c>
      <c r="C717" s="103">
        <v>45899</v>
      </c>
      <c r="D717" s="102" t="s">
        <v>1844</v>
      </c>
      <c r="E717" s="102" t="s">
        <v>1845</v>
      </c>
      <c r="F717" s="92">
        <v>-66.78</v>
      </c>
      <c r="G717" s="92">
        <f t="shared" ref="G717:G780" si="12">G716+F717</f>
        <v>10997027.290000021</v>
      </c>
    </row>
    <row r="718" spans="1:7" x14ac:dyDescent="0.2">
      <c r="A718" s="106"/>
      <c r="B718" s="102" t="s">
        <v>500</v>
      </c>
      <c r="C718" s="103">
        <v>45899</v>
      </c>
      <c r="D718" s="102" t="s">
        <v>1846</v>
      </c>
      <c r="E718" s="102" t="s">
        <v>1826</v>
      </c>
      <c r="F718" s="92">
        <v>-631.48</v>
      </c>
      <c r="G718" s="92">
        <f t="shared" si="12"/>
        <v>10996395.810000021</v>
      </c>
    </row>
    <row r="719" spans="1:7" x14ac:dyDescent="0.2">
      <c r="A719" s="106"/>
      <c r="B719" s="102" t="s">
        <v>500</v>
      </c>
      <c r="C719" s="103">
        <v>45899</v>
      </c>
      <c r="D719" s="102" t="s">
        <v>1847</v>
      </c>
      <c r="E719" s="102" t="s">
        <v>587</v>
      </c>
      <c r="F719" s="92">
        <v>-596.53</v>
      </c>
      <c r="G719" s="92">
        <f t="shared" si="12"/>
        <v>10995799.280000022</v>
      </c>
    </row>
    <row r="720" spans="1:7" x14ac:dyDescent="0.2">
      <c r="A720" s="106"/>
      <c r="B720" s="102" t="s">
        <v>500</v>
      </c>
      <c r="C720" s="103">
        <v>45899</v>
      </c>
      <c r="D720" s="102" t="s">
        <v>1848</v>
      </c>
      <c r="E720" s="102" t="s">
        <v>592</v>
      </c>
      <c r="F720" s="92">
        <v>-24852.83</v>
      </c>
      <c r="G720" s="92">
        <f t="shared" si="12"/>
        <v>10970946.450000022</v>
      </c>
    </row>
    <row r="721" spans="1:7" x14ac:dyDescent="0.2">
      <c r="A721" s="106"/>
      <c r="B721" s="102" t="s">
        <v>500</v>
      </c>
      <c r="C721" s="103">
        <v>45899</v>
      </c>
      <c r="D721" s="102" t="s">
        <v>1849</v>
      </c>
      <c r="E721" s="102" t="s">
        <v>1100</v>
      </c>
      <c r="F721" s="92">
        <v>-1748.55</v>
      </c>
      <c r="G721" s="92">
        <f t="shared" si="12"/>
        <v>10969197.900000021</v>
      </c>
    </row>
    <row r="722" spans="1:7" x14ac:dyDescent="0.2">
      <c r="A722" s="106"/>
      <c r="B722" s="102" t="s">
        <v>500</v>
      </c>
      <c r="C722" s="103">
        <v>45899</v>
      </c>
      <c r="D722" s="102" t="s">
        <v>1850</v>
      </c>
      <c r="E722" s="102" t="s">
        <v>1851</v>
      </c>
      <c r="F722" s="92">
        <v>-18200</v>
      </c>
      <c r="G722" s="92">
        <f t="shared" si="12"/>
        <v>10950997.900000021</v>
      </c>
    </row>
    <row r="723" spans="1:7" x14ac:dyDescent="0.2">
      <c r="A723" s="106"/>
      <c r="B723" s="102" t="s">
        <v>500</v>
      </c>
      <c r="C723" s="103">
        <v>45899</v>
      </c>
      <c r="D723" s="102" t="s">
        <v>1852</v>
      </c>
      <c r="E723" s="102" t="s">
        <v>1853</v>
      </c>
      <c r="F723" s="92">
        <v>-783.92</v>
      </c>
      <c r="G723" s="92">
        <f t="shared" si="12"/>
        <v>10950213.980000021</v>
      </c>
    </row>
    <row r="724" spans="1:7" x14ac:dyDescent="0.2">
      <c r="A724" s="106"/>
      <c r="B724" s="102" t="s">
        <v>500</v>
      </c>
      <c r="C724" s="103">
        <v>45899</v>
      </c>
      <c r="D724" s="102" t="s">
        <v>1854</v>
      </c>
      <c r="E724" s="102" t="s">
        <v>1855</v>
      </c>
      <c r="F724" s="92">
        <v>-27.87</v>
      </c>
      <c r="G724" s="92">
        <f t="shared" si="12"/>
        <v>10950186.110000022</v>
      </c>
    </row>
    <row r="725" spans="1:7" x14ac:dyDescent="0.2">
      <c r="A725" s="106"/>
      <c r="B725" s="102" t="s">
        <v>500</v>
      </c>
      <c r="C725" s="103">
        <v>45899</v>
      </c>
      <c r="D725" s="102" t="s">
        <v>1856</v>
      </c>
      <c r="E725" s="102" t="s">
        <v>1111</v>
      </c>
      <c r="F725" s="92">
        <v>-686.03</v>
      </c>
      <c r="G725" s="92">
        <f t="shared" si="12"/>
        <v>10949500.080000022</v>
      </c>
    </row>
    <row r="726" spans="1:7" x14ac:dyDescent="0.2">
      <c r="A726" s="106"/>
      <c r="B726" s="102" t="s">
        <v>500</v>
      </c>
      <c r="C726" s="103">
        <v>45899</v>
      </c>
      <c r="D726" s="102" t="s">
        <v>1857</v>
      </c>
      <c r="E726" s="102" t="s">
        <v>1858</v>
      </c>
      <c r="F726" s="92">
        <v>-1814.63</v>
      </c>
      <c r="G726" s="92">
        <f t="shared" si="12"/>
        <v>10947685.450000022</v>
      </c>
    </row>
    <row r="727" spans="1:7" x14ac:dyDescent="0.2">
      <c r="A727" s="106"/>
      <c r="B727" s="102" t="s">
        <v>500</v>
      </c>
      <c r="C727" s="103">
        <v>45899</v>
      </c>
      <c r="D727" s="102" t="s">
        <v>1859</v>
      </c>
      <c r="E727" s="102" t="s">
        <v>1860</v>
      </c>
      <c r="F727" s="92">
        <v>-790.5</v>
      </c>
      <c r="G727" s="92">
        <f t="shared" si="12"/>
        <v>10946894.950000022</v>
      </c>
    </row>
    <row r="728" spans="1:7" x14ac:dyDescent="0.2">
      <c r="A728" s="106"/>
      <c r="B728" s="102" t="s">
        <v>500</v>
      </c>
      <c r="C728" s="103">
        <v>45899</v>
      </c>
      <c r="D728" s="102" t="s">
        <v>1861</v>
      </c>
      <c r="E728" s="102" t="s">
        <v>1862</v>
      </c>
      <c r="F728" s="92">
        <v>-68.53</v>
      </c>
      <c r="G728" s="92">
        <f t="shared" si="12"/>
        <v>10946826.420000022</v>
      </c>
    </row>
    <row r="729" spans="1:7" x14ac:dyDescent="0.2">
      <c r="A729" s="106"/>
      <c r="B729" s="102" t="s">
        <v>500</v>
      </c>
      <c r="C729" s="103">
        <v>45899</v>
      </c>
      <c r="D729" s="102" t="s">
        <v>1863</v>
      </c>
      <c r="E729" s="102" t="s">
        <v>1864</v>
      </c>
      <c r="F729" s="92">
        <v>3760</v>
      </c>
      <c r="G729" s="92">
        <f t="shared" si="12"/>
        <v>10950586.420000022</v>
      </c>
    </row>
    <row r="730" spans="1:7" x14ac:dyDescent="0.2">
      <c r="A730" s="106"/>
      <c r="B730" s="102" t="s">
        <v>500</v>
      </c>
      <c r="C730" s="103">
        <v>45899</v>
      </c>
      <c r="D730" s="102" t="s">
        <v>1865</v>
      </c>
      <c r="E730" s="102" t="s">
        <v>1864</v>
      </c>
      <c r="F730" s="92">
        <v>3760</v>
      </c>
      <c r="G730" s="92">
        <f t="shared" si="12"/>
        <v>10954346.420000022</v>
      </c>
    </row>
    <row r="731" spans="1:7" x14ac:dyDescent="0.2">
      <c r="A731" s="106"/>
      <c r="B731" s="102" t="s">
        <v>500</v>
      </c>
      <c r="C731" s="103">
        <v>45899</v>
      </c>
      <c r="D731" s="102" t="s">
        <v>1866</v>
      </c>
      <c r="E731" s="102" t="s">
        <v>451</v>
      </c>
      <c r="F731" s="92">
        <v>2878</v>
      </c>
      <c r="G731" s="92">
        <f t="shared" si="12"/>
        <v>10957224.420000022</v>
      </c>
    </row>
    <row r="732" spans="1:7" x14ac:dyDescent="0.2">
      <c r="A732" s="106"/>
      <c r="B732" s="102" t="s">
        <v>500</v>
      </c>
      <c r="C732" s="103">
        <v>45899</v>
      </c>
      <c r="D732" s="102" t="s">
        <v>1867</v>
      </c>
      <c r="E732" s="102" t="s">
        <v>451</v>
      </c>
      <c r="F732" s="92">
        <v>2879</v>
      </c>
      <c r="G732" s="92">
        <f t="shared" si="12"/>
        <v>10960103.420000022</v>
      </c>
    </row>
    <row r="733" spans="1:7" x14ac:dyDescent="0.2">
      <c r="A733" s="106"/>
      <c r="B733" s="102" t="s">
        <v>500</v>
      </c>
      <c r="C733" s="103">
        <v>45899</v>
      </c>
      <c r="D733" s="102" t="s">
        <v>1868</v>
      </c>
      <c r="E733" s="102" t="s">
        <v>451</v>
      </c>
      <c r="F733" s="92">
        <v>2879</v>
      </c>
      <c r="G733" s="92">
        <f t="shared" si="12"/>
        <v>10962982.420000022</v>
      </c>
    </row>
    <row r="734" spans="1:7" x14ac:dyDescent="0.2">
      <c r="A734" s="106"/>
      <c r="B734" s="102" t="s">
        <v>500</v>
      </c>
      <c r="C734" s="103">
        <v>45899</v>
      </c>
      <c r="D734" s="102" t="s">
        <v>1869</v>
      </c>
      <c r="E734" s="102" t="s">
        <v>451</v>
      </c>
      <c r="F734" s="92">
        <v>3102</v>
      </c>
      <c r="G734" s="92">
        <f t="shared" si="12"/>
        <v>10966084.420000022</v>
      </c>
    </row>
    <row r="735" spans="1:7" x14ac:dyDescent="0.2">
      <c r="A735" s="106"/>
      <c r="B735" s="102" t="s">
        <v>500</v>
      </c>
      <c r="C735" s="103">
        <v>45899</v>
      </c>
      <c r="D735" s="102" t="s">
        <v>1870</v>
      </c>
      <c r="E735" s="102" t="s">
        <v>801</v>
      </c>
      <c r="F735" s="92">
        <v>3922</v>
      </c>
      <c r="G735" s="92">
        <f t="shared" si="12"/>
        <v>10970006.420000022</v>
      </c>
    </row>
    <row r="736" spans="1:7" x14ac:dyDescent="0.2">
      <c r="A736" s="106"/>
      <c r="B736" s="102" t="s">
        <v>500</v>
      </c>
      <c r="C736" s="103">
        <v>45899</v>
      </c>
      <c r="D736" s="102" t="s">
        <v>1871</v>
      </c>
      <c r="E736" s="102" t="s">
        <v>1872</v>
      </c>
      <c r="F736" s="92">
        <v>-306</v>
      </c>
      <c r="G736" s="92">
        <f t="shared" si="12"/>
        <v>10969700.420000022</v>
      </c>
    </row>
    <row r="737" spans="1:7" x14ac:dyDescent="0.2">
      <c r="A737" s="106"/>
      <c r="B737" s="102" t="s">
        <v>500</v>
      </c>
      <c r="C737" s="103">
        <v>45899</v>
      </c>
      <c r="D737" s="102" t="s">
        <v>1873</v>
      </c>
      <c r="E737" s="102" t="s">
        <v>1874</v>
      </c>
      <c r="F737" s="92">
        <v>-18.37</v>
      </c>
      <c r="G737" s="92">
        <f t="shared" si="12"/>
        <v>10969682.050000023</v>
      </c>
    </row>
    <row r="738" spans="1:7" x14ac:dyDescent="0.2">
      <c r="A738" s="106"/>
      <c r="B738" s="102" t="s">
        <v>500</v>
      </c>
      <c r="C738" s="103">
        <v>45899</v>
      </c>
      <c r="D738" s="102" t="s">
        <v>1875</v>
      </c>
      <c r="E738" s="102" t="s">
        <v>1876</v>
      </c>
      <c r="F738" s="92">
        <v>-265.72000000000003</v>
      </c>
      <c r="G738" s="92">
        <f t="shared" si="12"/>
        <v>10969416.330000022</v>
      </c>
    </row>
    <row r="739" spans="1:7" x14ac:dyDescent="0.2">
      <c r="A739" s="106"/>
      <c r="B739" s="102" t="s">
        <v>500</v>
      </c>
      <c r="C739" s="103">
        <v>45899</v>
      </c>
      <c r="D739" s="102" t="s">
        <v>1877</v>
      </c>
      <c r="E739" s="102" t="s">
        <v>1876</v>
      </c>
      <c r="F739" s="92">
        <v>-627.87</v>
      </c>
      <c r="G739" s="92">
        <f t="shared" si="12"/>
        <v>10968788.460000023</v>
      </c>
    </row>
    <row r="740" spans="1:7" x14ac:dyDescent="0.2">
      <c r="A740" s="106"/>
      <c r="B740" s="102" t="s">
        <v>500</v>
      </c>
      <c r="C740" s="103">
        <v>45899</v>
      </c>
      <c r="D740" s="102" t="s">
        <v>1878</v>
      </c>
      <c r="E740" s="102" t="s">
        <v>1879</v>
      </c>
      <c r="F740" s="92">
        <v>-17594.259999999998</v>
      </c>
      <c r="G740" s="92">
        <f t="shared" si="12"/>
        <v>10951194.200000023</v>
      </c>
    </row>
    <row r="741" spans="1:7" x14ac:dyDescent="0.2">
      <c r="A741" s="106"/>
      <c r="B741" s="102" t="s">
        <v>500</v>
      </c>
      <c r="C741" s="103">
        <v>45899</v>
      </c>
      <c r="D741" s="102" t="s">
        <v>1880</v>
      </c>
      <c r="E741" s="102" t="s">
        <v>1879</v>
      </c>
      <c r="F741" s="92">
        <v>-29.89</v>
      </c>
      <c r="G741" s="92">
        <f t="shared" si="12"/>
        <v>10951164.310000023</v>
      </c>
    </row>
    <row r="742" spans="1:7" x14ac:dyDescent="0.2">
      <c r="A742" s="106"/>
      <c r="B742" s="102" t="s">
        <v>500</v>
      </c>
      <c r="C742" s="103">
        <v>45899</v>
      </c>
      <c r="D742" s="102" t="s">
        <v>1881</v>
      </c>
      <c r="E742" s="102" t="s">
        <v>1882</v>
      </c>
      <c r="F742" s="92">
        <v>-1325.98</v>
      </c>
      <c r="G742" s="92">
        <f t="shared" si="12"/>
        <v>10949838.330000022</v>
      </c>
    </row>
    <row r="743" spans="1:7" x14ac:dyDescent="0.2">
      <c r="A743" s="106"/>
      <c r="B743" s="102" t="s">
        <v>500</v>
      </c>
      <c r="C743" s="103">
        <v>45899</v>
      </c>
      <c r="D743" s="102" t="s">
        <v>1883</v>
      </c>
      <c r="E743" s="102" t="s">
        <v>1882</v>
      </c>
      <c r="F743" s="92">
        <v>-80.23</v>
      </c>
      <c r="G743" s="92">
        <f t="shared" si="12"/>
        <v>10949758.100000022</v>
      </c>
    </row>
    <row r="744" spans="1:7" x14ac:dyDescent="0.2">
      <c r="A744" s="106"/>
      <c r="B744" s="102" t="s">
        <v>500</v>
      </c>
      <c r="C744" s="103">
        <v>45899</v>
      </c>
      <c r="D744" s="102" t="s">
        <v>1884</v>
      </c>
      <c r="E744" s="102" t="s">
        <v>1885</v>
      </c>
      <c r="F744" s="92">
        <v>-942.76</v>
      </c>
      <c r="G744" s="92">
        <f t="shared" si="12"/>
        <v>10948815.340000022</v>
      </c>
    </row>
    <row r="745" spans="1:7" x14ac:dyDescent="0.2">
      <c r="A745" s="106"/>
      <c r="B745" s="102" t="s">
        <v>500</v>
      </c>
      <c r="C745" s="103">
        <v>45899</v>
      </c>
      <c r="D745" s="102" t="s">
        <v>1886</v>
      </c>
      <c r="E745" s="102" t="s">
        <v>1885</v>
      </c>
      <c r="F745" s="92">
        <v>-6697.87</v>
      </c>
      <c r="G745" s="92">
        <f t="shared" si="12"/>
        <v>10942117.470000023</v>
      </c>
    </row>
    <row r="746" spans="1:7" x14ac:dyDescent="0.2">
      <c r="A746" s="106"/>
      <c r="B746" s="102" t="s">
        <v>500</v>
      </c>
      <c r="C746" s="103">
        <v>45899</v>
      </c>
      <c r="D746" s="102" t="s">
        <v>1887</v>
      </c>
      <c r="E746" s="102" t="s">
        <v>1888</v>
      </c>
      <c r="F746" s="92">
        <v>-279.52999999999997</v>
      </c>
      <c r="G746" s="92">
        <f t="shared" si="12"/>
        <v>10941837.940000024</v>
      </c>
    </row>
    <row r="747" spans="1:7" x14ac:dyDescent="0.2">
      <c r="A747" s="106"/>
      <c r="B747" s="102" t="s">
        <v>500</v>
      </c>
      <c r="C747" s="103">
        <v>45899</v>
      </c>
      <c r="D747" s="102" t="s">
        <v>1889</v>
      </c>
      <c r="E747" s="102" t="s">
        <v>1890</v>
      </c>
      <c r="F747" s="92">
        <v>-23.89</v>
      </c>
      <c r="G747" s="92">
        <f t="shared" si="12"/>
        <v>10941814.050000023</v>
      </c>
    </row>
    <row r="748" spans="1:7" x14ac:dyDescent="0.2">
      <c r="A748" s="106"/>
      <c r="B748" s="102" t="s">
        <v>500</v>
      </c>
      <c r="C748" s="103">
        <v>45899</v>
      </c>
      <c r="D748" s="102" t="s">
        <v>1891</v>
      </c>
      <c r="E748" s="102" t="s">
        <v>1890</v>
      </c>
      <c r="F748" s="92">
        <v>-222.58</v>
      </c>
      <c r="G748" s="92">
        <f t="shared" si="12"/>
        <v>10941591.470000023</v>
      </c>
    </row>
    <row r="749" spans="1:7" x14ac:dyDescent="0.2">
      <c r="A749" s="106"/>
      <c r="B749" s="102" t="s">
        <v>500</v>
      </c>
      <c r="C749" s="103">
        <v>45899</v>
      </c>
      <c r="D749" s="102" t="s">
        <v>1892</v>
      </c>
      <c r="E749" s="102" t="s">
        <v>606</v>
      </c>
      <c r="F749" s="92">
        <v>-1716.66</v>
      </c>
      <c r="G749" s="92">
        <f t="shared" si="12"/>
        <v>10939874.810000023</v>
      </c>
    </row>
    <row r="750" spans="1:7" x14ac:dyDescent="0.2">
      <c r="A750" s="106"/>
      <c r="B750" s="102" t="s">
        <v>500</v>
      </c>
      <c r="C750" s="103">
        <v>45899</v>
      </c>
      <c r="D750" s="102" t="s">
        <v>1893</v>
      </c>
      <c r="E750" s="102" t="s">
        <v>606</v>
      </c>
      <c r="F750" s="92">
        <v>-588</v>
      </c>
      <c r="G750" s="92">
        <f t="shared" si="12"/>
        <v>10939286.810000023</v>
      </c>
    </row>
    <row r="751" spans="1:7" x14ac:dyDescent="0.2">
      <c r="A751" s="106"/>
      <c r="B751" s="102" t="s">
        <v>500</v>
      </c>
      <c r="C751" s="103">
        <v>45899</v>
      </c>
      <c r="D751" s="102" t="s">
        <v>1894</v>
      </c>
      <c r="E751" s="102" t="s">
        <v>606</v>
      </c>
      <c r="F751" s="92">
        <v>-80.75</v>
      </c>
      <c r="G751" s="92">
        <f t="shared" si="12"/>
        <v>10939206.060000023</v>
      </c>
    </row>
    <row r="752" spans="1:7" x14ac:dyDescent="0.2">
      <c r="A752" s="106"/>
      <c r="B752" s="102" t="s">
        <v>500</v>
      </c>
      <c r="C752" s="103">
        <v>45899</v>
      </c>
      <c r="D752" s="102" t="s">
        <v>1895</v>
      </c>
      <c r="E752" s="102" t="s">
        <v>606</v>
      </c>
      <c r="F752" s="92">
        <v>-973.43</v>
      </c>
      <c r="G752" s="92">
        <f t="shared" si="12"/>
        <v>10938232.630000023</v>
      </c>
    </row>
    <row r="753" spans="1:7" x14ac:dyDescent="0.2">
      <c r="A753" s="106"/>
      <c r="B753" s="102" t="s">
        <v>500</v>
      </c>
      <c r="C753" s="103">
        <v>45899</v>
      </c>
      <c r="D753" s="102" t="s">
        <v>1896</v>
      </c>
      <c r="E753" s="102" t="s">
        <v>1897</v>
      </c>
      <c r="F753" s="92">
        <v>-2157.7800000000002</v>
      </c>
      <c r="G753" s="92">
        <f t="shared" si="12"/>
        <v>10936074.850000024</v>
      </c>
    </row>
    <row r="754" spans="1:7" x14ac:dyDescent="0.2">
      <c r="A754" s="106"/>
      <c r="B754" s="102" t="s">
        <v>500</v>
      </c>
      <c r="C754" s="103">
        <v>45899</v>
      </c>
      <c r="D754" s="102" t="s">
        <v>1898</v>
      </c>
      <c r="E754" s="102" t="s">
        <v>1899</v>
      </c>
      <c r="F754" s="92">
        <v>-3718.3</v>
      </c>
      <c r="G754" s="92">
        <f t="shared" si="12"/>
        <v>10932356.550000023</v>
      </c>
    </row>
    <row r="755" spans="1:7" x14ac:dyDescent="0.2">
      <c r="A755" s="106"/>
      <c r="B755" s="102" t="s">
        <v>500</v>
      </c>
      <c r="C755" s="103">
        <v>45899</v>
      </c>
      <c r="D755" s="102" t="s">
        <v>1900</v>
      </c>
      <c r="E755" s="102" t="s">
        <v>1899</v>
      </c>
      <c r="F755" s="92">
        <v>-10819.11</v>
      </c>
      <c r="G755" s="92">
        <f t="shared" si="12"/>
        <v>10921537.440000024</v>
      </c>
    </row>
    <row r="756" spans="1:7" x14ac:dyDescent="0.2">
      <c r="A756" s="106"/>
      <c r="B756" s="102" t="s">
        <v>500</v>
      </c>
      <c r="C756" s="103">
        <v>45899</v>
      </c>
      <c r="D756" s="102" t="s">
        <v>1901</v>
      </c>
      <c r="E756" s="102" t="s">
        <v>1902</v>
      </c>
      <c r="F756" s="92">
        <v>-3.9</v>
      </c>
      <c r="G756" s="92">
        <f t="shared" si="12"/>
        <v>10921533.540000023</v>
      </c>
    </row>
    <row r="757" spans="1:7" x14ac:dyDescent="0.2">
      <c r="A757" s="106"/>
      <c r="B757" s="102" t="s">
        <v>500</v>
      </c>
      <c r="C757" s="103">
        <v>45899</v>
      </c>
      <c r="D757" s="102" t="s">
        <v>1903</v>
      </c>
      <c r="E757" s="102" t="s">
        <v>1904</v>
      </c>
      <c r="F757" s="92">
        <v>-0.05</v>
      </c>
      <c r="G757" s="92">
        <f t="shared" si="12"/>
        <v>10921533.490000023</v>
      </c>
    </row>
    <row r="758" spans="1:7" x14ac:dyDescent="0.2">
      <c r="A758" s="106"/>
      <c r="B758" s="102" t="s">
        <v>500</v>
      </c>
      <c r="C758" s="103">
        <v>45899</v>
      </c>
      <c r="D758" s="102" t="s">
        <v>1905</v>
      </c>
      <c r="E758" s="102" t="s">
        <v>1906</v>
      </c>
      <c r="F758" s="92">
        <v>-1541.94</v>
      </c>
      <c r="G758" s="92">
        <f t="shared" si="12"/>
        <v>10919991.550000023</v>
      </c>
    </row>
    <row r="759" spans="1:7" x14ac:dyDescent="0.2">
      <c r="A759" s="106"/>
      <c r="B759" s="102" t="s">
        <v>500</v>
      </c>
      <c r="C759" s="103">
        <v>45899</v>
      </c>
      <c r="D759" s="102" t="s">
        <v>1907</v>
      </c>
      <c r="E759" s="102" t="s">
        <v>1908</v>
      </c>
      <c r="F759" s="92">
        <v>-39.15</v>
      </c>
      <c r="G759" s="92">
        <f t="shared" si="12"/>
        <v>10919952.400000023</v>
      </c>
    </row>
    <row r="760" spans="1:7" x14ac:dyDescent="0.2">
      <c r="A760" s="106"/>
      <c r="B760" s="102" t="s">
        <v>500</v>
      </c>
      <c r="C760" s="103">
        <v>45899</v>
      </c>
      <c r="D760" s="102" t="s">
        <v>1909</v>
      </c>
      <c r="E760" s="102" t="s">
        <v>1910</v>
      </c>
      <c r="F760" s="92">
        <v>-156</v>
      </c>
      <c r="G760" s="92">
        <f t="shared" si="12"/>
        <v>10919796.400000023</v>
      </c>
    </row>
    <row r="761" spans="1:7" x14ac:dyDescent="0.2">
      <c r="A761" s="106"/>
      <c r="B761" s="102" t="s">
        <v>500</v>
      </c>
      <c r="C761" s="103">
        <v>45899</v>
      </c>
      <c r="D761" s="102" t="s">
        <v>1911</v>
      </c>
      <c r="E761" s="102" t="s">
        <v>1912</v>
      </c>
      <c r="F761" s="92">
        <v>-189.2</v>
      </c>
      <c r="G761" s="92">
        <f t="shared" si="12"/>
        <v>10919607.200000023</v>
      </c>
    </row>
    <row r="762" spans="1:7" x14ac:dyDescent="0.2">
      <c r="A762" s="106"/>
      <c r="B762" s="102" t="s">
        <v>500</v>
      </c>
      <c r="C762" s="103">
        <v>45899</v>
      </c>
      <c r="D762" s="102" t="s">
        <v>1913</v>
      </c>
      <c r="E762" s="102" t="s">
        <v>1914</v>
      </c>
      <c r="F762" s="92">
        <v>-16.55</v>
      </c>
      <c r="G762" s="92">
        <f t="shared" si="12"/>
        <v>10919590.650000023</v>
      </c>
    </row>
    <row r="763" spans="1:7" x14ac:dyDescent="0.2">
      <c r="A763" s="106"/>
      <c r="B763" s="102" t="s">
        <v>500</v>
      </c>
      <c r="C763" s="103">
        <v>45899</v>
      </c>
      <c r="D763" s="102" t="s">
        <v>1915</v>
      </c>
      <c r="E763" s="102" t="s">
        <v>1916</v>
      </c>
      <c r="F763" s="92">
        <v>-12743.61</v>
      </c>
      <c r="G763" s="92">
        <f t="shared" si="12"/>
        <v>10906847.040000023</v>
      </c>
    </row>
    <row r="764" spans="1:7" x14ac:dyDescent="0.2">
      <c r="A764" s="106"/>
      <c r="B764" s="102" t="s">
        <v>500</v>
      </c>
      <c r="C764" s="103">
        <v>45899</v>
      </c>
      <c r="D764" s="102" t="s">
        <v>1917</v>
      </c>
      <c r="E764" s="102" t="s">
        <v>1918</v>
      </c>
      <c r="F764" s="92">
        <v>-122.01</v>
      </c>
      <c r="G764" s="92">
        <f t="shared" si="12"/>
        <v>10906725.030000024</v>
      </c>
    </row>
    <row r="765" spans="1:7" x14ac:dyDescent="0.2">
      <c r="A765" s="106"/>
      <c r="B765" s="102" t="s">
        <v>500</v>
      </c>
      <c r="C765" s="103">
        <v>45899</v>
      </c>
      <c r="D765" s="102" t="s">
        <v>1919</v>
      </c>
      <c r="E765" s="102" t="s">
        <v>1920</v>
      </c>
      <c r="F765" s="92">
        <v>-24</v>
      </c>
      <c r="G765" s="92">
        <f t="shared" si="12"/>
        <v>10906701.030000024</v>
      </c>
    </row>
    <row r="766" spans="1:7" x14ac:dyDescent="0.2">
      <c r="A766" s="106"/>
      <c r="B766" s="102" t="s">
        <v>500</v>
      </c>
      <c r="C766" s="103">
        <v>45899</v>
      </c>
      <c r="D766" s="102" t="s">
        <v>1921</v>
      </c>
      <c r="E766" s="102" t="s">
        <v>1920</v>
      </c>
      <c r="F766" s="92">
        <v>-71.790000000000006</v>
      </c>
      <c r="G766" s="92">
        <f t="shared" si="12"/>
        <v>10906629.240000024</v>
      </c>
    </row>
    <row r="767" spans="1:7" x14ac:dyDescent="0.2">
      <c r="A767" s="106"/>
      <c r="B767" s="102" t="s">
        <v>500</v>
      </c>
      <c r="C767" s="103">
        <v>45899</v>
      </c>
      <c r="D767" s="102" t="s">
        <v>1922</v>
      </c>
      <c r="E767" s="102" t="s">
        <v>1876</v>
      </c>
      <c r="F767" s="92">
        <v>-1631.5</v>
      </c>
      <c r="G767" s="92">
        <f t="shared" si="12"/>
        <v>10904997.740000024</v>
      </c>
    </row>
    <row r="768" spans="1:7" x14ac:dyDescent="0.2">
      <c r="A768" s="106"/>
      <c r="B768" s="102" t="s">
        <v>500</v>
      </c>
      <c r="C768" s="103">
        <v>45899</v>
      </c>
      <c r="D768" s="102" t="s">
        <v>1923</v>
      </c>
      <c r="E768" s="102" t="s">
        <v>1924</v>
      </c>
      <c r="F768" s="92">
        <v>-6338.43</v>
      </c>
      <c r="G768" s="92">
        <f t="shared" si="12"/>
        <v>10898659.310000025</v>
      </c>
    </row>
    <row r="769" spans="1:7" x14ac:dyDescent="0.2">
      <c r="A769" s="106"/>
      <c r="B769" s="102" t="s">
        <v>500</v>
      </c>
      <c r="C769" s="103">
        <v>45899</v>
      </c>
      <c r="D769" s="102" t="s">
        <v>1925</v>
      </c>
      <c r="E769" s="102" t="s">
        <v>1926</v>
      </c>
      <c r="F769" s="92">
        <v>-129.94</v>
      </c>
      <c r="G769" s="92">
        <f t="shared" si="12"/>
        <v>10898529.370000025</v>
      </c>
    </row>
    <row r="770" spans="1:7" x14ac:dyDescent="0.2">
      <c r="A770" s="106"/>
      <c r="B770" s="102" t="s">
        <v>500</v>
      </c>
      <c r="C770" s="103">
        <v>45899</v>
      </c>
      <c r="D770" s="102" t="s">
        <v>1927</v>
      </c>
      <c r="E770" s="102" t="s">
        <v>1928</v>
      </c>
      <c r="F770" s="92">
        <v>-4734.3999999999996</v>
      </c>
      <c r="G770" s="92">
        <f t="shared" si="12"/>
        <v>10893794.970000025</v>
      </c>
    </row>
    <row r="771" spans="1:7" x14ac:dyDescent="0.2">
      <c r="A771" s="106"/>
      <c r="B771" s="102" t="s">
        <v>500</v>
      </c>
      <c r="C771" s="103">
        <v>45899</v>
      </c>
      <c r="D771" s="102" t="s">
        <v>1929</v>
      </c>
      <c r="E771" s="102" t="s">
        <v>1928</v>
      </c>
      <c r="F771" s="92">
        <v>-1273.8</v>
      </c>
      <c r="G771" s="92">
        <f t="shared" si="12"/>
        <v>10892521.170000024</v>
      </c>
    </row>
    <row r="772" spans="1:7" x14ac:dyDescent="0.2">
      <c r="A772" s="106"/>
      <c r="B772" s="102" t="s">
        <v>500</v>
      </c>
      <c r="C772" s="103">
        <v>45899</v>
      </c>
      <c r="D772" s="102" t="s">
        <v>1930</v>
      </c>
      <c r="E772" s="102" t="s">
        <v>1928</v>
      </c>
      <c r="F772" s="92">
        <v>-764.38</v>
      </c>
      <c r="G772" s="92">
        <f t="shared" si="12"/>
        <v>10891756.790000023</v>
      </c>
    </row>
    <row r="773" spans="1:7" x14ac:dyDescent="0.2">
      <c r="A773" s="106"/>
      <c r="B773" s="102" t="s">
        <v>500</v>
      </c>
      <c r="C773" s="103">
        <v>45899</v>
      </c>
      <c r="D773" s="102" t="s">
        <v>1931</v>
      </c>
      <c r="E773" s="102" t="s">
        <v>1928</v>
      </c>
      <c r="F773" s="92">
        <v>-1574.88</v>
      </c>
      <c r="G773" s="92">
        <f t="shared" si="12"/>
        <v>10890181.910000023</v>
      </c>
    </row>
    <row r="774" spans="1:7" x14ac:dyDescent="0.2">
      <c r="A774" s="106"/>
      <c r="B774" s="102" t="s">
        <v>500</v>
      </c>
      <c r="C774" s="103">
        <v>45899</v>
      </c>
      <c r="D774" s="102" t="s">
        <v>1932</v>
      </c>
      <c r="E774" s="102" t="s">
        <v>1933</v>
      </c>
      <c r="F774" s="92">
        <v>-80.66</v>
      </c>
      <c r="G774" s="92">
        <f t="shared" si="12"/>
        <v>10890101.250000022</v>
      </c>
    </row>
    <row r="775" spans="1:7" x14ac:dyDescent="0.2">
      <c r="A775" s="106"/>
      <c r="B775" s="102" t="s">
        <v>500</v>
      </c>
      <c r="C775" s="103">
        <v>45899</v>
      </c>
      <c r="D775" s="102" t="s">
        <v>1934</v>
      </c>
      <c r="E775" s="102" t="s">
        <v>1935</v>
      </c>
      <c r="F775" s="92">
        <v>-320.12</v>
      </c>
      <c r="G775" s="92">
        <f t="shared" si="12"/>
        <v>10889781.130000023</v>
      </c>
    </row>
    <row r="776" spans="1:7" x14ac:dyDescent="0.2">
      <c r="A776" s="106"/>
      <c r="B776" s="102" t="s">
        <v>500</v>
      </c>
      <c r="C776" s="103">
        <v>45899</v>
      </c>
      <c r="D776" s="102" t="s">
        <v>1936</v>
      </c>
      <c r="E776" s="102" t="s">
        <v>1270</v>
      </c>
      <c r="F776" s="92">
        <v>-510.14</v>
      </c>
      <c r="G776" s="92">
        <f t="shared" si="12"/>
        <v>10889270.990000023</v>
      </c>
    </row>
    <row r="777" spans="1:7" x14ac:dyDescent="0.2">
      <c r="A777" s="106"/>
      <c r="B777" s="102" t="s">
        <v>500</v>
      </c>
      <c r="C777" s="103">
        <v>45899</v>
      </c>
      <c r="D777" s="102" t="s">
        <v>1937</v>
      </c>
      <c r="E777" s="102" t="s">
        <v>1924</v>
      </c>
      <c r="F777" s="92">
        <v>-603.71</v>
      </c>
      <c r="G777" s="92">
        <f t="shared" si="12"/>
        <v>10888667.280000022</v>
      </c>
    </row>
    <row r="778" spans="1:7" x14ac:dyDescent="0.2">
      <c r="A778" s="106"/>
      <c r="B778" s="102" t="s">
        <v>500</v>
      </c>
      <c r="C778" s="103">
        <v>45899</v>
      </c>
      <c r="D778" s="102" t="s">
        <v>1938</v>
      </c>
      <c r="E778" s="102" t="s">
        <v>1193</v>
      </c>
      <c r="F778" s="92">
        <v>-631.21</v>
      </c>
      <c r="G778" s="92">
        <f t="shared" si="12"/>
        <v>10888036.070000021</v>
      </c>
    </row>
    <row r="779" spans="1:7" x14ac:dyDescent="0.2">
      <c r="A779" s="106"/>
      <c r="B779" s="102" t="s">
        <v>500</v>
      </c>
      <c r="C779" s="103">
        <v>45899</v>
      </c>
      <c r="D779" s="102" t="s">
        <v>1939</v>
      </c>
      <c r="E779" s="102" t="s">
        <v>1940</v>
      </c>
      <c r="F779" s="92">
        <v>-20.83</v>
      </c>
      <c r="G779" s="92">
        <f t="shared" si="12"/>
        <v>10888015.240000021</v>
      </c>
    </row>
    <row r="780" spans="1:7" x14ac:dyDescent="0.2">
      <c r="A780" s="106"/>
      <c r="B780" s="102" t="s">
        <v>500</v>
      </c>
      <c r="C780" s="103">
        <v>45899</v>
      </c>
      <c r="D780" s="102" t="s">
        <v>1941</v>
      </c>
      <c r="E780" s="102" t="s">
        <v>1940</v>
      </c>
      <c r="F780" s="92">
        <v>-178.24</v>
      </c>
      <c r="G780" s="92">
        <f t="shared" si="12"/>
        <v>10887837.00000002</v>
      </c>
    </row>
    <row r="781" spans="1:7" x14ac:dyDescent="0.2">
      <c r="A781" s="106"/>
      <c r="B781" s="102" t="s">
        <v>500</v>
      </c>
      <c r="C781" s="103">
        <v>45899</v>
      </c>
      <c r="D781" s="102" t="s">
        <v>1942</v>
      </c>
      <c r="E781" s="102" t="s">
        <v>1940</v>
      </c>
      <c r="F781" s="92">
        <v>-2127.8200000000002</v>
      </c>
      <c r="G781" s="92">
        <f t="shared" ref="G781:G844" si="13">G780+F781</f>
        <v>10885709.18000002</v>
      </c>
    </row>
    <row r="782" spans="1:7" x14ac:dyDescent="0.2">
      <c r="A782" s="106"/>
      <c r="B782" s="102" t="s">
        <v>500</v>
      </c>
      <c r="C782" s="103">
        <v>45899</v>
      </c>
      <c r="D782" s="102" t="s">
        <v>1943</v>
      </c>
      <c r="E782" s="102" t="s">
        <v>1944</v>
      </c>
      <c r="F782" s="92">
        <v>-675</v>
      </c>
      <c r="G782" s="92">
        <f t="shared" si="13"/>
        <v>10885034.18000002</v>
      </c>
    </row>
    <row r="783" spans="1:7" x14ac:dyDescent="0.2">
      <c r="A783" s="106"/>
      <c r="B783" s="102" t="s">
        <v>500</v>
      </c>
      <c r="C783" s="103">
        <v>45899</v>
      </c>
      <c r="D783" s="102" t="s">
        <v>1945</v>
      </c>
      <c r="E783" s="102" t="s">
        <v>1946</v>
      </c>
      <c r="F783" s="92">
        <v>-2674.63</v>
      </c>
      <c r="G783" s="92">
        <f t="shared" si="13"/>
        <v>10882359.550000019</v>
      </c>
    </row>
    <row r="784" spans="1:7" x14ac:dyDescent="0.2">
      <c r="A784" s="106"/>
      <c r="B784" s="102" t="s">
        <v>500</v>
      </c>
      <c r="C784" s="103">
        <v>45899</v>
      </c>
      <c r="D784" s="102" t="s">
        <v>1947</v>
      </c>
      <c r="E784" s="102" t="s">
        <v>1946</v>
      </c>
      <c r="F784" s="92">
        <v>-257.2</v>
      </c>
      <c r="G784" s="92">
        <f t="shared" si="13"/>
        <v>10882102.35000002</v>
      </c>
    </row>
    <row r="785" spans="1:7" x14ac:dyDescent="0.2">
      <c r="A785" s="106"/>
      <c r="B785" s="102" t="s">
        <v>500</v>
      </c>
      <c r="C785" s="103">
        <v>45899</v>
      </c>
      <c r="D785" s="102" t="s">
        <v>1948</v>
      </c>
      <c r="E785" s="102" t="s">
        <v>1946</v>
      </c>
      <c r="F785" s="92">
        <v>-918.79</v>
      </c>
      <c r="G785" s="92">
        <f t="shared" si="13"/>
        <v>10881183.560000021</v>
      </c>
    </row>
    <row r="786" spans="1:7" x14ac:dyDescent="0.2">
      <c r="A786" s="106"/>
      <c r="B786" s="102" t="s">
        <v>500</v>
      </c>
      <c r="C786" s="103">
        <v>45899</v>
      </c>
      <c r="D786" s="102" t="s">
        <v>1949</v>
      </c>
      <c r="E786" s="102" t="s">
        <v>1946</v>
      </c>
      <c r="F786" s="92">
        <v>-2300.23</v>
      </c>
      <c r="G786" s="92">
        <f t="shared" si="13"/>
        <v>10878883.330000021</v>
      </c>
    </row>
    <row r="787" spans="1:7" x14ac:dyDescent="0.2">
      <c r="A787" s="106"/>
      <c r="B787" s="102" t="s">
        <v>500</v>
      </c>
      <c r="C787" s="103">
        <v>45899</v>
      </c>
      <c r="D787" s="102" t="s">
        <v>1950</v>
      </c>
      <c r="E787" s="102" t="s">
        <v>1940</v>
      </c>
      <c r="F787" s="92">
        <v>-111.39</v>
      </c>
      <c r="G787" s="92">
        <f t="shared" si="13"/>
        <v>10878771.94000002</v>
      </c>
    </row>
    <row r="788" spans="1:7" x14ac:dyDescent="0.2">
      <c r="A788" s="106"/>
      <c r="B788" s="102" t="s">
        <v>500</v>
      </c>
      <c r="C788" s="103">
        <v>45899</v>
      </c>
      <c r="D788" s="102" t="s">
        <v>1951</v>
      </c>
      <c r="E788" s="102" t="s">
        <v>1940</v>
      </c>
      <c r="F788" s="92">
        <v>-34.56</v>
      </c>
      <c r="G788" s="92">
        <f t="shared" si="13"/>
        <v>10878737.380000019</v>
      </c>
    </row>
    <row r="789" spans="1:7" x14ac:dyDescent="0.2">
      <c r="A789" s="106"/>
      <c r="B789" s="102" t="s">
        <v>500</v>
      </c>
      <c r="C789" s="103">
        <v>45899</v>
      </c>
      <c r="D789" s="102" t="s">
        <v>1952</v>
      </c>
      <c r="E789" s="102" t="s">
        <v>1953</v>
      </c>
      <c r="F789" s="92">
        <v>-116.43</v>
      </c>
      <c r="G789" s="92">
        <f t="shared" si="13"/>
        <v>10878620.95000002</v>
      </c>
    </row>
    <row r="790" spans="1:7" x14ac:dyDescent="0.2">
      <c r="A790" s="106"/>
      <c r="B790" s="102" t="s">
        <v>500</v>
      </c>
      <c r="C790" s="103">
        <v>45899</v>
      </c>
      <c r="D790" s="102" t="s">
        <v>1954</v>
      </c>
      <c r="E790" s="102" t="s">
        <v>1955</v>
      </c>
      <c r="F790" s="92">
        <v>-154.57</v>
      </c>
      <c r="G790" s="92">
        <f t="shared" si="13"/>
        <v>10878466.380000019</v>
      </c>
    </row>
    <row r="791" spans="1:7" x14ac:dyDescent="0.2">
      <c r="A791" s="106"/>
      <c r="B791" s="102" t="s">
        <v>500</v>
      </c>
      <c r="C791" s="103">
        <v>45899</v>
      </c>
      <c r="D791" s="102" t="s">
        <v>1956</v>
      </c>
      <c r="E791" s="102" t="s">
        <v>1955</v>
      </c>
      <c r="F791" s="92">
        <v>-11.9</v>
      </c>
      <c r="G791" s="92">
        <f t="shared" si="13"/>
        <v>10878454.480000019</v>
      </c>
    </row>
    <row r="792" spans="1:7" x14ac:dyDescent="0.2">
      <c r="A792" s="106"/>
      <c r="B792" s="102" t="s">
        <v>500</v>
      </c>
      <c r="C792" s="103">
        <v>45899</v>
      </c>
      <c r="D792" s="102" t="s">
        <v>1957</v>
      </c>
      <c r="E792" s="102" t="s">
        <v>1955</v>
      </c>
      <c r="F792" s="92">
        <v>-41.87</v>
      </c>
      <c r="G792" s="92">
        <f t="shared" si="13"/>
        <v>10878412.61000002</v>
      </c>
    </row>
    <row r="793" spans="1:7" x14ac:dyDescent="0.2">
      <c r="A793" s="106"/>
      <c r="B793" s="102" t="s">
        <v>500</v>
      </c>
      <c r="C793" s="103">
        <v>45899</v>
      </c>
      <c r="D793" s="102" t="s">
        <v>1958</v>
      </c>
      <c r="E793" s="102" t="s">
        <v>1955</v>
      </c>
      <c r="F793" s="92">
        <v>-12659.75</v>
      </c>
      <c r="G793" s="92">
        <f t="shared" si="13"/>
        <v>10865752.86000002</v>
      </c>
    </row>
    <row r="794" spans="1:7" x14ac:dyDescent="0.2">
      <c r="A794" s="106"/>
      <c r="B794" s="102" t="s">
        <v>500</v>
      </c>
      <c r="C794" s="103">
        <v>45899</v>
      </c>
      <c r="D794" s="102" t="s">
        <v>1959</v>
      </c>
      <c r="E794" s="102" t="s">
        <v>1955</v>
      </c>
      <c r="F794" s="92">
        <v>-8.81</v>
      </c>
      <c r="G794" s="92">
        <f t="shared" si="13"/>
        <v>10865744.050000019</v>
      </c>
    </row>
    <row r="795" spans="1:7" x14ac:dyDescent="0.2">
      <c r="A795" s="106"/>
      <c r="B795" s="102" t="s">
        <v>500</v>
      </c>
      <c r="C795" s="103">
        <v>45899</v>
      </c>
      <c r="D795" s="102" t="s">
        <v>1960</v>
      </c>
      <c r="E795" s="102" t="s">
        <v>1955</v>
      </c>
      <c r="F795" s="92">
        <v>-6042.51</v>
      </c>
      <c r="G795" s="92">
        <f t="shared" si="13"/>
        <v>10859701.54000002</v>
      </c>
    </row>
    <row r="796" spans="1:7" x14ac:dyDescent="0.2">
      <c r="A796" s="106"/>
      <c r="B796" s="102" t="s">
        <v>500</v>
      </c>
      <c r="C796" s="103">
        <v>45899</v>
      </c>
      <c r="D796" s="102" t="s">
        <v>1961</v>
      </c>
      <c r="E796" s="102" t="s">
        <v>1955</v>
      </c>
      <c r="F796" s="92">
        <v>-2428.5500000000002</v>
      </c>
      <c r="G796" s="92">
        <f t="shared" si="13"/>
        <v>10857272.990000019</v>
      </c>
    </row>
    <row r="797" spans="1:7" x14ac:dyDescent="0.2">
      <c r="A797" s="106"/>
      <c r="B797" s="102" t="s">
        <v>500</v>
      </c>
      <c r="C797" s="103">
        <v>45899</v>
      </c>
      <c r="D797" s="102" t="s">
        <v>1962</v>
      </c>
      <c r="E797" s="102" t="s">
        <v>1955</v>
      </c>
      <c r="F797" s="92">
        <v>-30.22</v>
      </c>
      <c r="G797" s="92">
        <f t="shared" si="13"/>
        <v>10857242.770000018</v>
      </c>
    </row>
    <row r="798" spans="1:7" x14ac:dyDescent="0.2">
      <c r="A798" s="106"/>
      <c r="B798" s="102" t="s">
        <v>500</v>
      </c>
      <c r="C798" s="103">
        <v>45899</v>
      </c>
      <c r="D798" s="102" t="s">
        <v>1963</v>
      </c>
      <c r="E798" s="102" t="s">
        <v>1964</v>
      </c>
      <c r="F798" s="92">
        <v>-51.5</v>
      </c>
      <c r="G798" s="92">
        <f t="shared" si="13"/>
        <v>10857191.270000018</v>
      </c>
    </row>
    <row r="799" spans="1:7" x14ac:dyDescent="0.2">
      <c r="A799" s="106"/>
      <c r="B799" s="102" t="s">
        <v>500</v>
      </c>
      <c r="C799" s="103">
        <v>45899</v>
      </c>
      <c r="D799" s="102" t="s">
        <v>1965</v>
      </c>
      <c r="E799" s="102" t="s">
        <v>1964</v>
      </c>
      <c r="F799" s="92">
        <v>-2060.11</v>
      </c>
      <c r="G799" s="92">
        <f t="shared" si="13"/>
        <v>10855131.160000019</v>
      </c>
    </row>
    <row r="800" spans="1:7" x14ac:dyDescent="0.2">
      <c r="A800" s="106"/>
      <c r="B800" s="102" t="s">
        <v>500</v>
      </c>
      <c r="C800" s="103">
        <v>45899</v>
      </c>
      <c r="D800" s="102" t="s">
        <v>1966</v>
      </c>
      <c r="E800" s="102" t="s">
        <v>1964</v>
      </c>
      <c r="F800" s="92">
        <v>-433.61</v>
      </c>
      <c r="G800" s="92">
        <f t="shared" si="13"/>
        <v>10854697.550000019</v>
      </c>
    </row>
    <row r="801" spans="1:7" x14ac:dyDescent="0.2">
      <c r="A801" s="106"/>
      <c r="B801" s="102" t="s">
        <v>500</v>
      </c>
      <c r="C801" s="103">
        <v>45899</v>
      </c>
      <c r="D801" s="102" t="s">
        <v>1967</v>
      </c>
      <c r="E801" s="102" t="s">
        <v>1964</v>
      </c>
      <c r="F801" s="92">
        <v>-11.63</v>
      </c>
      <c r="G801" s="92">
        <f t="shared" si="13"/>
        <v>10854685.920000019</v>
      </c>
    </row>
    <row r="802" spans="1:7" x14ac:dyDescent="0.2">
      <c r="A802" s="106"/>
      <c r="B802" s="102" t="s">
        <v>500</v>
      </c>
      <c r="C802" s="103">
        <v>45899</v>
      </c>
      <c r="D802" s="102" t="s">
        <v>1968</v>
      </c>
      <c r="E802" s="102" t="s">
        <v>1964</v>
      </c>
      <c r="F802" s="92">
        <v>-129.15</v>
      </c>
      <c r="G802" s="92">
        <f t="shared" si="13"/>
        <v>10854556.770000018</v>
      </c>
    </row>
    <row r="803" spans="1:7" x14ac:dyDescent="0.2">
      <c r="A803" s="106"/>
      <c r="B803" s="102" t="s">
        <v>500</v>
      </c>
      <c r="C803" s="103">
        <v>45899</v>
      </c>
      <c r="D803" s="102" t="s">
        <v>1969</v>
      </c>
      <c r="E803" s="102" t="s">
        <v>1970</v>
      </c>
      <c r="F803" s="92">
        <v>-3125.09</v>
      </c>
      <c r="G803" s="92">
        <f t="shared" si="13"/>
        <v>10851431.680000018</v>
      </c>
    </row>
    <row r="804" spans="1:7" x14ac:dyDescent="0.2">
      <c r="A804" s="106"/>
      <c r="B804" s="102" t="s">
        <v>500</v>
      </c>
      <c r="C804" s="103">
        <v>45899</v>
      </c>
      <c r="D804" s="102" t="s">
        <v>1971</v>
      </c>
      <c r="E804" s="102" t="s">
        <v>1972</v>
      </c>
      <c r="F804" s="92">
        <v>-21111.63</v>
      </c>
      <c r="G804" s="92">
        <f t="shared" si="13"/>
        <v>10830320.050000018</v>
      </c>
    </row>
    <row r="805" spans="1:7" x14ac:dyDescent="0.2">
      <c r="A805" s="106"/>
      <c r="B805" s="102" t="s">
        <v>500</v>
      </c>
      <c r="C805" s="103">
        <v>45899</v>
      </c>
      <c r="D805" s="102" t="s">
        <v>1973</v>
      </c>
      <c r="E805" s="102" t="s">
        <v>1974</v>
      </c>
      <c r="F805" s="92">
        <v>-2.1800000000000002</v>
      </c>
      <c r="G805" s="92">
        <f t="shared" si="13"/>
        <v>10830317.870000018</v>
      </c>
    </row>
    <row r="806" spans="1:7" x14ac:dyDescent="0.2">
      <c r="A806" s="106"/>
      <c r="B806" s="102" t="s">
        <v>500</v>
      </c>
      <c r="C806" s="103">
        <v>45899</v>
      </c>
      <c r="D806" s="102" t="s">
        <v>1975</v>
      </c>
      <c r="E806" s="102" t="s">
        <v>1974</v>
      </c>
      <c r="F806" s="92">
        <v>-5550.68</v>
      </c>
      <c r="G806" s="92">
        <f t="shared" si="13"/>
        <v>10824767.190000018</v>
      </c>
    </row>
    <row r="807" spans="1:7" x14ac:dyDescent="0.2">
      <c r="A807" s="106"/>
      <c r="B807" s="102" t="s">
        <v>500</v>
      </c>
      <c r="C807" s="103">
        <v>45899</v>
      </c>
      <c r="D807" s="102" t="s">
        <v>1976</v>
      </c>
      <c r="E807" s="102" t="s">
        <v>1974</v>
      </c>
      <c r="F807" s="92">
        <v>-6386.09</v>
      </c>
      <c r="G807" s="92">
        <f t="shared" si="13"/>
        <v>10818381.100000018</v>
      </c>
    </row>
    <row r="808" spans="1:7" x14ac:dyDescent="0.2">
      <c r="A808" s="106"/>
      <c r="B808" s="102" t="s">
        <v>500</v>
      </c>
      <c r="C808" s="103">
        <v>45899</v>
      </c>
      <c r="D808" s="102" t="s">
        <v>1977</v>
      </c>
      <c r="E808" s="102" t="s">
        <v>1978</v>
      </c>
      <c r="F808" s="92">
        <v>-200</v>
      </c>
      <c r="G808" s="92">
        <f t="shared" si="13"/>
        <v>10818181.100000018</v>
      </c>
    </row>
    <row r="809" spans="1:7" x14ac:dyDescent="0.2">
      <c r="A809" s="106"/>
      <c r="B809" s="102" t="s">
        <v>500</v>
      </c>
      <c r="C809" s="103">
        <v>45899</v>
      </c>
      <c r="D809" s="102" t="s">
        <v>1979</v>
      </c>
      <c r="E809" s="102" t="s">
        <v>1980</v>
      </c>
      <c r="F809" s="92">
        <v>-2454.73</v>
      </c>
      <c r="G809" s="92">
        <f t="shared" si="13"/>
        <v>10815726.370000018</v>
      </c>
    </row>
    <row r="810" spans="1:7" x14ac:dyDescent="0.2">
      <c r="A810" s="106"/>
      <c r="B810" s="102" t="s">
        <v>500</v>
      </c>
      <c r="C810" s="103">
        <v>45899</v>
      </c>
      <c r="D810" s="102" t="s">
        <v>1981</v>
      </c>
      <c r="E810" s="102" t="s">
        <v>1970</v>
      </c>
      <c r="F810" s="92">
        <v>-8670.8700000000008</v>
      </c>
      <c r="G810" s="92">
        <f t="shared" si="13"/>
        <v>10807055.500000019</v>
      </c>
    </row>
    <row r="811" spans="1:7" x14ac:dyDescent="0.2">
      <c r="A811" s="106"/>
      <c r="B811" s="102" t="s">
        <v>500</v>
      </c>
      <c r="C811" s="103">
        <v>45899</v>
      </c>
      <c r="D811" s="102" t="s">
        <v>1982</v>
      </c>
      <c r="E811" s="102" t="s">
        <v>1916</v>
      </c>
      <c r="F811" s="92">
        <v>-8973.59</v>
      </c>
      <c r="G811" s="92">
        <f t="shared" si="13"/>
        <v>10798081.910000019</v>
      </c>
    </row>
    <row r="812" spans="1:7" x14ac:dyDescent="0.2">
      <c r="A812" s="106"/>
      <c r="B812" s="102" t="s">
        <v>500</v>
      </c>
      <c r="C812" s="103">
        <v>45899</v>
      </c>
      <c r="D812" s="102" t="s">
        <v>1983</v>
      </c>
      <c r="E812" s="102" t="s">
        <v>1984</v>
      </c>
      <c r="F812" s="92">
        <v>-16516.95</v>
      </c>
      <c r="G812" s="92">
        <f t="shared" si="13"/>
        <v>10781564.96000002</v>
      </c>
    </row>
    <row r="813" spans="1:7" x14ac:dyDescent="0.2">
      <c r="A813" s="106"/>
      <c r="B813" s="102" t="s">
        <v>500</v>
      </c>
      <c r="C813" s="103">
        <v>45899</v>
      </c>
      <c r="D813" s="102" t="s">
        <v>1985</v>
      </c>
      <c r="E813" s="102" t="s">
        <v>1986</v>
      </c>
      <c r="F813" s="92">
        <v>-31.53</v>
      </c>
      <c r="G813" s="92">
        <f t="shared" si="13"/>
        <v>10781533.43000002</v>
      </c>
    </row>
    <row r="814" spans="1:7" x14ac:dyDescent="0.2">
      <c r="A814" s="106"/>
      <c r="B814" s="102" t="s">
        <v>500</v>
      </c>
      <c r="C814" s="103">
        <v>45899</v>
      </c>
      <c r="D814" s="102" t="s">
        <v>1987</v>
      </c>
      <c r="E814" s="102" t="s">
        <v>1193</v>
      </c>
      <c r="F814" s="92">
        <v>-17480.66</v>
      </c>
      <c r="G814" s="92">
        <f t="shared" si="13"/>
        <v>10764052.77000002</v>
      </c>
    </row>
    <row r="815" spans="1:7" x14ac:dyDescent="0.2">
      <c r="A815" s="106"/>
      <c r="B815" s="102" t="s">
        <v>500</v>
      </c>
      <c r="C815" s="103">
        <v>45899</v>
      </c>
      <c r="D815" s="102" t="s">
        <v>1988</v>
      </c>
      <c r="E815" s="102" t="s">
        <v>1193</v>
      </c>
      <c r="F815" s="92">
        <v>-4048.32</v>
      </c>
      <c r="G815" s="92">
        <f t="shared" si="13"/>
        <v>10760004.45000002</v>
      </c>
    </row>
    <row r="816" spans="1:7" x14ac:dyDescent="0.2">
      <c r="A816" s="106"/>
      <c r="B816" s="102" t="s">
        <v>500</v>
      </c>
      <c r="C816" s="103">
        <v>45899</v>
      </c>
      <c r="D816" s="102" t="s">
        <v>1989</v>
      </c>
      <c r="E816" s="102" t="s">
        <v>1193</v>
      </c>
      <c r="F816" s="92">
        <v>-27244.68</v>
      </c>
      <c r="G816" s="92">
        <f t="shared" si="13"/>
        <v>10732759.77000002</v>
      </c>
    </row>
    <row r="817" spans="1:7" x14ac:dyDescent="0.2">
      <c r="A817" s="106"/>
      <c r="B817" s="102" t="s">
        <v>500</v>
      </c>
      <c r="C817" s="103">
        <v>45899</v>
      </c>
      <c r="D817" s="102" t="s">
        <v>1990</v>
      </c>
      <c r="E817" s="102" t="s">
        <v>1193</v>
      </c>
      <c r="F817" s="92">
        <v>-13933.86</v>
      </c>
      <c r="G817" s="92">
        <f t="shared" si="13"/>
        <v>10718825.910000021</v>
      </c>
    </row>
    <row r="818" spans="1:7" x14ac:dyDescent="0.2">
      <c r="A818" s="106"/>
      <c r="B818" s="102" t="s">
        <v>500</v>
      </c>
      <c r="C818" s="103">
        <v>45899</v>
      </c>
      <c r="D818" s="102" t="s">
        <v>1991</v>
      </c>
      <c r="E818" s="102" t="s">
        <v>1193</v>
      </c>
      <c r="F818" s="92">
        <v>-6496.78</v>
      </c>
      <c r="G818" s="92">
        <f t="shared" si="13"/>
        <v>10712329.130000021</v>
      </c>
    </row>
    <row r="819" spans="1:7" x14ac:dyDescent="0.2">
      <c r="A819" s="106"/>
      <c r="B819" s="102" t="s">
        <v>500</v>
      </c>
      <c r="C819" s="103">
        <v>45899</v>
      </c>
      <c r="D819" s="102" t="s">
        <v>1992</v>
      </c>
      <c r="E819" s="102" t="s">
        <v>1193</v>
      </c>
      <c r="F819" s="92">
        <v>-63830.27</v>
      </c>
      <c r="G819" s="92">
        <f t="shared" si="13"/>
        <v>10648498.860000022</v>
      </c>
    </row>
    <row r="820" spans="1:7" x14ac:dyDescent="0.2">
      <c r="A820" s="106"/>
      <c r="B820" s="102" t="s">
        <v>500</v>
      </c>
      <c r="C820" s="103">
        <v>45899</v>
      </c>
      <c r="D820" s="102" t="s">
        <v>1993</v>
      </c>
      <c r="E820" s="102" t="s">
        <v>1193</v>
      </c>
      <c r="F820" s="92">
        <v>-242.24</v>
      </c>
      <c r="G820" s="92">
        <f t="shared" si="13"/>
        <v>10648256.620000022</v>
      </c>
    </row>
    <row r="821" spans="1:7" x14ac:dyDescent="0.2">
      <c r="A821" s="106"/>
      <c r="B821" s="102" t="s">
        <v>500</v>
      </c>
      <c r="C821" s="103">
        <v>45899</v>
      </c>
      <c r="D821" s="102" t="s">
        <v>1994</v>
      </c>
      <c r="E821" s="102" t="s">
        <v>1193</v>
      </c>
      <c r="F821" s="92">
        <v>-1486.85</v>
      </c>
      <c r="G821" s="92">
        <f t="shared" si="13"/>
        <v>10646769.770000022</v>
      </c>
    </row>
    <row r="822" spans="1:7" x14ac:dyDescent="0.2">
      <c r="A822" s="106"/>
      <c r="B822" s="102" t="s">
        <v>500</v>
      </c>
      <c r="C822" s="103">
        <v>45899</v>
      </c>
      <c r="D822" s="102" t="s">
        <v>1995</v>
      </c>
      <c r="E822" s="102" t="s">
        <v>1193</v>
      </c>
      <c r="F822" s="92">
        <v>-289.32</v>
      </c>
      <c r="G822" s="92">
        <f t="shared" si="13"/>
        <v>10646480.450000022</v>
      </c>
    </row>
    <row r="823" spans="1:7" x14ac:dyDescent="0.2">
      <c r="A823" s="106"/>
      <c r="B823" s="102" t="s">
        <v>500</v>
      </c>
      <c r="C823" s="103">
        <v>45899</v>
      </c>
      <c r="D823" s="102" t="s">
        <v>1996</v>
      </c>
      <c r="E823" s="102" t="s">
        <v>1193</v>
      </c>
      <c r="F823" s="92">
        <v>-937.51</v>
      </c>
      <c r="G823" s="92">
        <f t="shared" si="13"/>
        <v>10645542.940000022</v>
      </c>
    </row>
    <row r="824" spans="1:7" x14ac:dyDescent="0.2">
      <c r="A824" s="106"/>
      <c r="B824" s="102" t="s">
        <v>500</v>
      </c>
      <c r="C824" s="103">
        <v>45899</v>
      </c>
      <c r="D824" s="102" t="s">
        <v>1997</v>
      </c>
      <c r="E824" s="102" t="s">
        <v>1193</v>
      </c>
      <c r="F824" s="92">
        <v>-3355.24</v>
      </c>
      <c r="G824" s="92">
        <f t="shared" si="13"/>
        <v>10642187.700000022</v>
      </c>
    </row>
    <row r="825" spans="1:7" x14ac:dyDescent="0.2">
      <c r="A825" s="106"/>
      <c r="B825" s="102" t="s">
        <v>500</v>
      </c>
      <c r="C825" s="103">
        <v>45899</v>
      </c>
      <c r="D825" s="102" t="s">
        <v>1998</v>
      </c>
      <c r="E825" s="102" t="s">
        <v>1193</v>
      </c>
      <c r="F825" s="92">
        <v>-3152.48</v>
      </c>
      <c r="G825" s="92">
        <f t="shared" si="13"/>
        <v>10639035.220000021</v>
      </c>
    </row>
    <row r="826" spans="1:7" x14ac:dyDescent="0.2">
      <c r="A826" s="106"/>
      <c r="B826" s="102" t="s">
        <v>500</v>
      </c>
      <c r="C826" s="103">
        <v>45899</v>
      </c>
      <c r="D826" s="102" t="s">
        <v>1999</v>
      </c>
      <c r="E826" s="102" t="s">
        <v>1193</v>
      </c>
      <c r="F826" s="92">
        <v>-13787.11</v>
      </c>
      <c r="G826" s="92">
        <f t="shared" si="13"/>
        <v>10625248.110000022</v>
      </c>
    </row>
    <row r="827" spans="1:7" x14ac:dyDescent="0.2">
      <c r="A827" s="106"/>
      <c r="B827" s="102" t="s">
        <v>500</v>
      </c>
      <c r="C827" s="103">
        <v>45899</v>
      </c>
      <c r="D827" s="102" t="s">
        <v>2000</v>
      </c>
      <c r="E827" s="102" t="s">
        <v>1193</v>
      </c>
      <c r="F827" s="92">
        <v>-288.97000000000003</v>
      </c>
      <c r="G827" s="92">
        <f t="shared" si="13"/>
        <v>10624959.140000021</v>
      </c>
    </row>
    <row r="828" spans="1:7" x14ac:dyDescent="0.2">
      <c r="A828" s="106"/>
      <c r="B828" s="102" t="s">
        <v>500</v>
      </c>
      <c r="C828" s="103">
        <v>45899</v>
      </c>
      <c r="D828" s="102" t="s">
        <v>2001</v>
      </c>
      <c r="E828" s="102" t="s">
        <v>1955</v>
      </c>
      <c r="F828" s="92">
        <v>-14432.8</v>
      </c>
      <c r="G828" s="92">
        <f t="shared" si="13"/>
        <v>10610526.34000002</v>
      </c>
    </row>
    <row r="829" spans="1:7" x14ac:dyDescent="0.2">
      <c r="A829" s="106"/>
      <c r="B829" s="102" t="s">
        <v>500</v>
      </c>
      <c r="C829" s="103">
        <v>45899</v>
      </c>
      <c r="D829" s="102" t="s">
        <v>2002</v>
      </c>
      <c r="E829" s="102" t="s">
        <v>1955</v>
      </c>
      <c r="F829" s="92">
        <v>-33584.74</v>
      </c>
      <c r="G829" s="92">
        <f t="shared" si="13"/>
        <v>10576941.60000002</v>
      </c>
    </row>
    <row r="830" spans="1:7" x14ac:dyDescent="0.2">
      <c r="A830" s="106"/>
      <c r="B830" s="102" t="s">
        <v>500</v>
      </c>
      <c r="C830" s="103">
        <v>45899</v>
      </c>
      <c r="D830" s="102" t="s">
        <v>2003</v>
      </c>
      <c r="E830" s="102" t="s">
        <v>791</v>
      </c>
      <c r="F830" s="92">
        <v>-4038.05</v>
      </c>
      <c r="G830" s="92">
        <f t="shared" si="13"/>
        <v>10572903.550000019</v>
      </c>
    </row>
    <row r="831" spans="1:7" x14ac:dyDescent="0.2">
      <c r="A831" s="106"/>
      <c r="B831" s="102" t="s">
        <v>500</v>
      </c>
      <c r="C831" s="103">
        <v>45899</v>
      </c>
      <c r="D831" s="102" t="s">
        <v>2004</v>
      </c>
      <c r="E831" s="102" t="s">
        <v>791</v>
      </c>
      <c r="F831" s="92">
        <v>-100.58</v>
      </c>
      <c r="G831" s="92">
        <f t="shared" si="13"/>
        <v>10572802.970000019</v>
      </c>
    </row>
    <row r="832" spans="1:7" x14ac:dyDescent="0.2">
      <c r="A832" s="106"/>
      <c r="B832" s="102" t="s">
        <v>500</v>
      </c>
      <c r="C832" s="103">
        <v>45899</v>
      </c>
      <c r="D832" s="102" t="s">
        <v>2005</v>
      </c>
      <c r="E832" s="102" t="s">
        <v>791</v>
      </c>
      <c r="F832" s="92">
        <v>-7830.77</v>
      </c>
      <c r="G832" s="92">
        <f t="shared" si="13"/>
        <v>10564972.20000002</v>
      </c>
    </row>
    <row r="833" spans="1:7" x14ac:dyDescent="0.2">
      <c r="A833" s="106"/>
      <c r="B833" s="102" t="s">
        <v>500</v>
      </c>
      <c r="C833" s="103">
        <v>45899</v>
      </c>
      <c r="D833" s="102" t="s">
        <v>2006</v>
      </c>
      <c r="E833" s="102" t="s">
        <v>791</v>
      </c>
      <c r="F833" s="92">
        <v>-1764.38</v>
      </c>
      <c r="G833" s="92">
        <f t="shared" si="13"/>
        <v>10563207.820000019</v>
      </c>
    </row>
    <row r="834" spans="1:7" x14ac:dyDescent="0.2">
      <c r="A834" s="106"/>
      <c r="B834" s="102" t="s">
        <v>500</v>
      </c>
      <c r="C834" s="103">
        <v>45899</v>
      </c>
      <c r="D834" s="102" t="s">
        <v>2007</v>
      </c>
      <c r="E834" s="102" t="s">
        <v>2008</v>
      </c>
      <c r="F834" s="92">
        <v>-8740.5499999999993</v>
      </c>
      <c r="G834" s="92">
        <f t="shared" si="13"/>
        <v>10554467.270000018</v>
      </c>
    </row>
    <row r="835" spans="1:7" x14ac:dyDescent="0.2">
      <c r="A835" s="106"/>
      <c r="B835" s="102" t="s">
        <v>500</v>
      </c>
      <c r="C835" s="103">
        <v>45899</v>
      </c>
      <c r="D835" s="102" t="s">
        <v>2009</v>
      </c>
      <c r="E835" s="102" t="s">
        <v>2010</v>
      </c>
      <c r="F835" s="92">
        <v>-157.93</v>
      </c>
      <c r="G835" s="92">
        <f t="shared" si="13"/>
        <v>10554309.340000018</v>
      </c>
    </row>
    <row r="836" spans="1:7" x14ac:dyDescent="0.2">
      <c r="A836" s="106"/>
      <c r="B836" s="102" t="s">
        <v>500</v>
      </c>
      <c r="C836" s="103">
        <v>45899</v>
      </c>
      <c r="D836" s="102" t="s">
        <v>2011</v>
      </c>
      <c r="E836" s="102" t="s">
        <v>1940</v>
      </c>
      <c r="F836" s="92">
        <v>-1319.76</v>
      </c>
      <c r="G836" s="92">
        <f t="shared" si="13"/>
        <v>10552989.580000019</v>
      </c>
    </row>
    <row r="837" spans="1:7" x14ac:dyDescent="0.2">
      <c r="A837" s="106"/>
      <c r="B837" s="102" t="s">
        <v>500</v>
      </c>
      <c r="C837" s="103">
        <v>45899</v>
      </c>
      <c r="D837" s="102" t="s">
        <v>2012</v>
      </c>
      <c r="E837" s="102" t="s">
        <v>1940</v>
      </c>
      <c r="F837" s="92">
        <v>-87.17</v>
      </c>
      <c r="G837" s="92">
        <f t="shared" si="13"/>
        <v>10552902.410000019</v>
      </c>
    </row>
    <row r="838" spans="1:7" x14ac:dyDescent="0.2">
      <c r="A838" s="106"/>
      <c r="B838" s="102" t="s">
        <v>500</v>
      </c>
      <c r="C838" s="103">
        <v>45899</v>
      </c>
      <c r="D838" s="102" t="s">
        <v>2013</v>
      </c>
      <c r="E838" s="102" t="s">
        <v>2014</v>
      </c>
      <c r="F838" s="92">
        <v>-13.5</v>
      </c>
      <c r="G838" s="92">
        <f t="shared" si="13"/>
        <v>10552888.910000019</v>
      </c>
    </row>
    <row r="839" spans="1:7" x14ac:dyDescent="0.2">
      <c r="A839" s="106"/>
      <c r="B839" s="102" t="s">
        <v>500</v>
      </c>
      <c r="C839" s="103">
        <v>45899</v>
      </c>
      <c r="D839" s="102" t="s">
        <v>2015</v>
      </c>
      <c r="E839" s="102" t="s">
        <v>2016</v>
      </c>
      <c r="F839" s="92">
        <v>-661741.42000000004</v>
      </c>
      <c r="G839" s="92">
        <f t="shared" si="13"/>
        <v>9891147.4900000188</v>
      </c>
    </row>
    <row r="840" spans="1:7" x14ac:dyDescent="0.2">
      <c r="A840" s="106"/>
      <c r="B840" s="102" t="s">
        <v>500</v>
      </c>
      <c r="C840" s="103">
        <v>45899</v>
      </c>
      <c r="D840" s="102" t="s">
        <v>2017</v>
      </c>
      <c r="E840" s="102" t="s">
        <v>2018</v>
      </c>
      <c r="F840" s="92">
        <v>-283.75</v>
      </c>
      <c r="G840" s="92">
        <f t="shared" si="13"/>
        <v>9890863.7400000188</v>
      </c>
    </row>
    <row r="841" spans="1:7" x14ac:dyDescent="0.2">
      <c r="A841" s="106"/>
      <c r="B841" s="102" t="s">
        <v>500</v>
      </c>
      <c r="C841" s="103">
        <v>45899</v>
      </c>
      <c r="D841" s="102" t="s">
        <v>2019</v>
      </c>
      <c r="E841" s="102" t="s">
        <v>2018</v>
      </c>
      <c r="F841" s="92">
        <v>-94.61</v>
      </c>
      <c r="G841" s="92">
        <f t="shared" si="13"/>
        <v>9890769.1300000194</v>
      </c>
    </row>
    <row r="842" spans="1:7" x14ac:dyDescent="0.2">
      <c r="A842" s="106"/>
      <c r="B842" s="102" t="s">
        <v>500</v>
      </c>
      <c r="C842" s="103">
        <v>45899</v>
      </c>
      <c r="D842" s="102" t="s">
        <v>2020</v>
      </c>
      <c r="E842" s="102" t="s">
        <v>2018</v>
      </c>
      <c r="F842" s="92">
        <v>-94.61</v>
      </c>
      <c r="G842" s="92">
        <f t="shared" si="13"/>
        <v>9890674.52000002</v>
      </c>
    </row>
    <row r="843" spans="1:7" x14ac:dyDescent="0.2">
      <c r="A843" s="106"/>
      <c r="B843" s="102" t="s">
        <v>500</v>
      </c>
      <c r="C843" s="103">
        <v>45900</v>
      </c>
      <c r="D843" s="102" t="s">
        <v>2021</v>
      </c>
      <c r="E843" s="102" t="s">
        <v>2022</v>
      </c>
      <c r="F843" s="92">
        <v>-23253.23</v>
      </c>
      <c r="G843" s="92">
        <f t="shared" si="13"/>
        <v>9867421.2900000196</v>
      </c>
    </row>
    <row r="844" spans="1:7" x14ac:dyDescent="0.2">
      <c r="A844" s="106"/>
      <c r="B844" s="102" t="s">
        <v>500</v>
      </c>
      <c r="C844" s="103">
        <v>45900</v>
      </c>
      <c r="D844" s="102" t="s">
        <v>2023</v>
      </c>
      <c r="E844" s="102" t="s">
        <v>2024</v>
      </c>
      <c r="F844" s="92">
        <v>-10031.69</v>
      </c>
      <c r="G844" s="92">
        <f t="shared" si="13"/>
        <v>9857389.6000000201</v>
      </c>
    </row>
    <row r="845" spans="1:7" x14ac:dyDescent="0.2">
      <c r="A845" s="106"/>
      <c r="B845" s="102" t="s">
        <v>500</v>
      </c>
      <c r="C845" s="103">
        <v>45900</v>
      </c>
      <c r="D845" s="102" t="s">
        <v>2025</v>
      </c>
      <c r="E845" s="102" t="s">
        <v>1311</v>
      </c>
      <c r="F845" s="92">
        <v>-56286.2</v>
      </c>
      <c r="G845" s="92">
        <f t="shared" ref="G845:G908" si="14">G844+F845</f>
        <v>9801103.4000000209</v>
      </c>
    </row>
    <row r="846" spans="1:7" x14ac:dyDescent="0.2">
      <c r="A846" s="106"/>
      <c r="B846" s="102" t="s">
        <v>500</v>
      </c>
      <c r="C846" s="103">
        <v>45900</v>
      </c>
      <c r="D846" s="102" t="s">
        <v>2026</v>
      </c>
      <c r="E846" s="102" t="s">
        <v>1311</v>
      </c>
      <c r="F846" s="92">
        <v>-17123.86</v>
      </c>
      <c r="G846" s="92">
        <f t="shared" si="14"/>
        <v>9783979.5400000215</v>
      </c>
    </row>
    <row r="847" spans="1:7" x14ac:dyDescent="0.2">
      <c r="A847" s="106"/>
      <c r="B847" s="102" t="s">
        <v>500</v>
      </c>
      <c r="C847" s="103">
        <v>45900</v>
      </c>
      <c r="D847" s="102" t="s">
        <v>2027</v>
      </c>
      <c r="E847" s="102" t="s">
        <v>1311</v>
      </c>
      <c r="F847" s="92">
        <v>-42976.480000000003</v>
      </c>
      <c r="G847" s="92">
        <f t="shared" si="14"/>
        <v>9741003.060000021</v>
      </c>
    </row>
    <row r="848" spans="1:7" x14ac:dyDescent="0.2">
      <c r="A848" s="106"/>
      <c r="B848" s="102" t="s">
        <v>500</v>
      </c>
      <c r="C848" s="103">
        <v>45900</v>
      </c>
      <c r="D848" s="102" t="s">
        <v>2028</v>
      </c>
      <c r="E848" s="102" t="s">
        <v>1311</v>
      </c>
      <c r="F848" s="92">
        <v>-15447.4</v>
      </c>
      <c r="G848" s="92">
        <f t="shared" si="14"/>
        <v>9725555.6600000206</v>
      </c>
    </row>
    <row r="849" spans="1:7" x14ac:dyDescent="0.2">
      <c r="A849" s="106"/>
      <c r="B849" s="102" t="s">
        <v>500</v>
      </c>
      <c r="C849" s="103">
        <v>45900</v>
      </c>
      <c r="D849" s="102" t="s">
        <v>2029</v>
      </c>
      <c r="E849" s="102" t="s">
        <v>587</v>
      </c>
      <c r="F849" s="92">
        <v>-1430.85</v>
      </c>
      <c r="G849" s="92">
        <f t="shared" si="14"/>
        <v>9724124.810000021</v>
      </c>
    </row>
    <row r="850" spans="1:7" x14ac:dyDescent="0.2">
      <c r="A850" s="106"/>
      <c r="B850" s="102" t="s">
        <v>500</v>
      </c>
      <c r="C850" s="103">
        <v>45900</v>
      </c>
      <c r="D850" s="102" t="s">
        <v>2030</v>
      </c>
      <c r="E850" s="102" t="s">
        <v>1311</v>
      </c>
      <c r="F850" s="92">
        <v>-16787.2</v>
      </c>
      <c r="G850" s="92">
        <f t="shared" si="14"/>
        <v>9707337.6100000218</v>
      </c>
    </row>
    <row r="851" spans="1:7" x14ac:dyDescent="0.2">
      <c r="A851" s="106"/>
      <c r="B851" s="102" t="s">
        <v>500</v>
      </c>
      <c r="C851" s="103">
        <v>45900</v>
      </c>
      <c r="D851" s="102" t="s">
        <v>2031</v>
      </c>
      <c r="E851" s="102" t="s">
        <v>1311</v>
      </c>
      <c r="F851" s="92">
        <v>-1760.7</v>
      </c>
      <c r="G851" s="92">
        <f t="shared" si="14"/>
        <v>9705576.9100000225</v>
      </c>
    </row>
    <row r="852" spans="1:7" x14ac:dyDescent="0.2">
      <c r="A852" s="106"/>
      <c r="B852" s="102" t="s">
        <v>500</v>
      </c>
      <c r="C852" s="103">
        <v>45900</v>
      </c>
      <c r="D852" s="102" t="s">
        <v>2032</v>
      </c>
      <c r="E852" s="102" t="s">
        <v>587</v>
      </c>
      <c r="F852" s="92">
        <v>-32850.17</v>
      </c>
      <c r="G852" s="92">
        <f t="shared" si="14"/>
        <v>9672726.7400000226</v>
      </c>
    </row>
    <row r="853" spans="1:7" x14ac:dyDescent="0.2">
      <c r="A853" s="106"/>
      <c r="B853" s="102" t="s">
        <v>500</v>
      </c>
      <c r="C853" s="103">
        <v>45900</v>
      </c>
      <c r="D853" s="102" t="s">
        <v>2033</v>
      </c>
      <c r="E853" s="102" t="s">
        <v>587</v>
      </c>
      <c r="F853" s="92">
        <v>-5151.46</v>
      </c>
      <c r="G853" s="92">
        <f t="shared" si="14"/>
        <v>9667575.2800000217</v>
      </c>
    </row>
    <row r="854" spans="1:7" x14ac:dyDescent="0.2">
      <c r="A854" s="106"/>
      <c r="B854" s="102" t="s">
        <v>500</v>
      </c>
      <c r="C854" s="103">
        <v>45900</v>
      </c>
      <c r="D854" s="102" t="s">
        <v>2034</v>
      </c>
      <c r="E854" s="102" t="s">
        <v>587</v>
      </c>
      <c r="F854" s="92">
        <v>-14034.9</v>
      </c>
      <c r="G854" s="92">
        <f t="shared" si="14"/>
        <v>9653540.3800000213</v>
      </c>
    </row>
    <row r="855" spans="1:7" x14ac:dyDescent="0.2">
      <c r="A855" s="106"/>
      <c r="B855" s="102" t="s">
        <v>500</v>
      </c>
      <c r="C855" s="103">
        <v>45900</v>
      </c>
      <c r="D855" s="102" t="s">
        <v>2035</v>
      </c>
      <c r="E855" s="102" t="s">
        <v>587</v>
      </c>
      <c r="F855" s="92">
        <v>-815.11</v>
      </c>
      <c r="G855" s="92">
        <f t="shared" si="14"/>
        <v>9652725.2700000219</v>
      </c>
    </row>
    <row r="856" spans="1:7" x14ac:dyDescent="0.2">
      <c r="A856" s="106"/>
      <c r="B856" s="102" t="s">
        <v>500</v>
      </c>
      <c r="C856" s="103">
        <v>45900</v>
      </c>
      <c r="D856" s="102" t="s">
        <v>2036</v>
      </c>
      <c r="E856" s="102" t="s">
        <v>587</v>
      </c>
      <c r="F856" s="92">
        <v>-55801.98</v>
      </c>
      <c r="G856" s="92">
        <f t="shared" si="14"/>
        <v>9596923.2900000215</v>
      </c>
    </row>
    <row r="857" spans="1:7" x14ac:dyDescent="0.2">
      <c r="A857" s="106"/>
      <c r="B857" s="102" t="s">
        <v>500</v>
      </c>
      <c r="C857" s="103">
        <v>45900</v>
      </c>
      <c r="D857" s="102" t="s">
        <v>2037</v>
      </c>
      <c r="E857" s="102" t="s">
        <v>576</v>
      </c>
      <c r="F857" s="92">
        <v>-467.11</v>
      </c>
      <c r="G857" s="92">
        <f t="shared" si="14"/>
        <v>9596456.1800000221</v>
      </c>
    </row>
    <row r="858" spans="1:7" x14ac:dyDescent="0.2">
      <c r="A858" s="106"/>
      <c r="B858" s="102" t="s">
        <v>500</v>
      </c>
      <c r="C858" s="103">
        <v>45900</v>
      </c>
      <c r="D858" s="102" t="s">
        <v>2038</v>
      </c>
      <c r="E858" s="102" t="s">
        <v>587</v>
      </c>
      <c r="F858" s="92">
        <v>-14.62</v>
      </c>
      <c r="G858" s="92">
        <f t="shared" si="14"/>
        <v>9596441.5600000229</v>
      </c>
    </row>
    <row r="859" spans="1:7" x14ac:dyDescent="0.2">
      <c r="A859" s="106"/>
      <c r="B859" s="102" t="s">
        <v>500</v>
      </c>
      <c r="C859" s="103">
        <v>45900</v>
      </c>
      <c r="D859" s="102" t="s">
        <v>2039</v>
      </c>
      <c r="E859" s="102" t="s">
        <v>587</v>
      </c>
      <c r="F859" s="92">
        <v>-6514.05</v>
      </c>
      <c r="G859" s="92">
        <f t="shared" si="14"/>
        <v>9589927.5100000221</v>
      </c>
    </row>
    <row r="860" spans="1:7" x14ac:dyDescent="0.2">
      <c r="A860" s="106"/>
      <c r="B860" s="102" t="s">
        <v>500</v>
      </c>
      <c r="C860" s="103">
        <v>45900</v>
      </c>
      <c r="D860" s="102" t="s">
        <v>2040</v>
      </c>
      <c r="E860" s="102" t="s">
        <v>587</v>
      </c>
      <c r="F860" s="92">
        <v>-3187.79</v>
      </c>
      <c r="G860" s="92">
        <f t="shared" si="14"/>
        <v>9586739.720000023</v>
      </c>
    </row>
    <row r="861" spans="1:7" x14ac:dyDescent="0.2">
      <c r="A861" s="106"/>
      <c r="B861" s="102" t="s">
        <v>500</v>
      </c>
      <c r="C861" s="103">
        <v>45900</v>
      </c>
      <c r="D861" s="102" t="s">
        <v>2041</v>
      </c>
      <c r="E861" s="102" t="s">
        <v>587</v>
      </c>
      <c r="F861" s="92">
        <v>-12661.64</v>
      </c>
      <c r="G861" s="92">
        <f t="shared" si="14"/>
        <v>9574078.0800000224</v>
      </c>
    </row>
    <row r="862" spans="1:7" x14ac:dyDescent="0.2">
      <c r="A862" s="106"/>
      <c r="B862" s="102" t="s">
        <v>500</v>
      </c>
      <c r="C862" s="103">
        <v>45900</v>
      </c>
      <c r="D862" s="102" t="s">
        <v>2042</v>
      </c>
      <c r="E862" s="102" t="s">
        <v>587</v>
      </c>
      <c r="F862" s="92">
        <v>-7174.39</v>
      </c>
      <c r="G862" s="92">
        <f t="shared" si="14"/>
        <v>9566903.6900000218</v>
      </c>
    </row>
    <row r="863" spans="1:7" x14ac:dyDescent="0.2">
      <c r="A863" s="106"/>
      <c r="B863" s="102" t="s">
        <v>500</v>
      </c>
      <c r="C863" s="103">
        <v>45900</v>
      </c>
      <c r="D863" s="102" t="s">
        <v>2043</v>
      </c>
      <c r="E863" s="102" t="s">
        <v>587</v>
      </c>
      <c r="F863" s="92">
        <v>-4597.26</v>
      </c>
      <c r="G863" s="92">
        <f t="shared" si="14"/>
        <v>9562306.4300000221</v>
      </c>
    </row>
    <row r="864" spans="1:7" x14ac:dyDescent="0.2">
      <c r="A864" s="106"/>
      <c r="B864" s="102" t="s">
        <v>500</v>
      </c>
      <c r="C864" s="103">
        <v>45900</v>
      </c>
      <c r="D864" s="102" t="s">
        <v>2044</v>
      </c>
      <c r="E864" s="102" t="s">
        <v>587</v>
      </c>
      <c r="F864" s="92">
        <v>-792.57</v>
      </c>
      <c r="G864" s="92">
        <f t="shared" si="14"/>
        <v>9561513.8600000218</v>
      </c>
    </row>
    <row r="865" spans="1:7" x14ac:dyDescent="0.2">
      <c r="A865" s="106"/>
      <c r="B865" s="102" t="s">
        <v>500</v>
      </c>
      <c r="C865" s="103">
        <v>45900</v>
      </c>
      <c r="D865" s="102" t="s">
        <v>2045</v>
      </c>
      <c r="E865" s="102" t="s">
        <v>587</v>
      </c>
      <c r="F865" s="92">
        <v>-22.13</v>
      </c>
      <c r="G865" s="92">
        <f t="shared" si="14"/>
        <v>9561491.7300000209</v>
      </c>
    </row>
    <row r="866" spans="1:7" x14ac:dyDescent="0.2">
      <c r="A866" s="106"/>
      <c r="B866" s="102" t="s">
        <v>500</v>
      </c>
      <c r="C866" s="103">
        <v>45900</v>
      </c>
      <c r="D866" s="102" t="s">
        <v>2046</v>
      </c>
      <c r="E866" s="102" t="s">
        <v>579</v>
      </c>
      <c r="F866" s="92">
        <v>-5364</v>
      </c>
      <c r="G866" s="92">
        <f t="shared" si="14"/>
        <v>9556127.7300000209</v>
      </c>
    </row>
    <row r="867" spans="1:7" x14ac:dyDescent="0.2">
      <c r="A867" s="106"/>
      <c r="B867" s="102" t="s">
        <v>500</v>
      </c>
      <c r="C867" s="103">
        <v>45900</v>
      </c>
      <c r="D867" s="102" t="s">
        <v>2047</v>
      </c>
      <c r="E867" s="102" t="s">
        <v>579</v>
      </c>
      <c r="F867" s="92">
        <v>-868</v>
      </c>
      <c r="G867" s="92">
        <f t="shared" si="14"/>
        <v>9555259.7300000209</v>
      </c>
    </row>
    <row r="868" spans="1:7" x14ac:dyDescent="0.2">
      <c r="A868" s="106"/>
      <c r="B868" s="102" t="s">
        <v>500</v>
      </c>
      <c r="C868" s="103">
        <v>45900</v>
      </c>
      <c r="D868" s="102" t="s">
        <v>2048</v>
      </c>
      <c r="E868" s="102" t="s">
        <v>579</v>
      </c>
      <c r="F868" s="92">
        <v>-11670.6</v>
      </c>
      <c r="G868" s="92">
        <f t="shared" si="14"/>
        <v>9543589.1300000213</v>
      </c>
    </row>
    <row r="869" spans="1:7" x14ac:dyDescent="0.2">
      <c r="A869" s="106"/>
      <c r="B869" s="102" t="s">
        <v>500</v>
      </c>
      <c r="C869" s="103">
        <v>45900</v>
      </c>
      <c r="D869" s="102" t="s">
        <v>2049</v>
      </c>
      <c r="E869" s="102" t="s">
        <v>587</v>
      </c>
      <c r="F869" s="92">
        <v>-1280</v>
      </c>
      <c r="G869" s="92">
        <f t="shared" si="14"/>
        <v>9542309.1300000213</v>
      </c>
    </row>
    <row r="870" spans="1:7" x14ac:dyDescent="0.2">
      <c r="A870" s="106"/>
      <c r="B870" s="102" t="s">
        <v>500</v>
      </c>
      <c r="C870" s="103">
        <v>45900</v>
      </c>
      <c r="D870" s="102" t="s">
        <v>2050</v>
      </c>
      <c r="E870" s="102" t="s">
        <v>579</v>
      </c>
      <c r="F870" s="92">
        <v>-9922.7999999999993</v>
      </c>
      <c r="G870" s="92">
        <f t="shared" si="14"/>
        <v>9532386.3300000206</v>
      </c>
    </row>
    <row r="871" spans="1:7" x14ac:dyDescent="0.2">
      <c r="A871" s="106"/>
      <c r="B871" s="102" t="s">
        <v>500</v>
      </c>
      <c r="C871" s="103">
        <v>45900</v>
      </c>
      <c r="D871" s="102" t="s">
        <v>2051</v>
      </c>
      <c r="E871" s="102" t="s">
        <v>579</v>
      </c>
      <c r="F871" s="92">
        <v>-2154.83</v>
      </c>
      <c r="G871" s="92">
        <f t="shared" si="14"/>
        <v>9530231.5000000205</v>
      </c>
    </row>
    <row r="872" spans="1:7" x14ac:dyDescent="0.2">
      <c r="A872" s="106"/>
      <c r="B872" s="102" t="s">
        <v>500</v>
      </c>
      <c r="C872" s="103">
        <v>45900</v>
      </c>
      <c r="D872" s="102" t="s">
        <v>2052</v>
      </c>
      <c r="E872" s="102" t="s">
        <v>587</v>
      </c>
      <c r="F872" s="92">
        <v>-70.97</v>
      </c>
      <c r="G872" s="92">
        <f t="shared" si="14"/>
        <v>9530160.5300000198</v>
      </c>
    </row>
    <row r="873" spans="1:7" x14ac:dyDescent="0.2">
      <c r="A873" s="106"/>
      <c r="B873" s="102" t="s">
        <v>500</v>
      </c>
      <c r="C873" s="103">
        <v>45900</v>
      </c>
      <c r="D873" s="102" t="s">
        <v>2053</v>
      </c>
      <c r="E873" s="102" t="s">
        <v>2054</v>
      </c>
      <c r="F873" s="92">
        <v>-4652.37</v>
      </c>
      <c r="G873" s="92">
        <f t="shared" si="14"/>
        <v>9525508.1600000206</v>
      </c>
    </row>
    <row r="874" spans="1:7" x14ac:dyDescent="0.2">
      <c r="A874" s="106"/>
      <c r="B874" s="102" t="s">
        <v>500</v>
      </c>
      <c r="C874" s="103">
        <v>45900</v>
      </c>
      <c r="D874" s="102" t="s">
        <v>2055</v>
      </c>
      <c r="E874" s="102" t="s">
        <v>1370</v>
      </c>
      <c r="F874" s="92">
        <v>-15892.35</v>
      </c>
      <c r="G874" s="92">
        <f t="shared" si="14"/>
        <v>9509615.810000021</v>
      </c>
    </row>
    <row r="875" spans="1:7" x14ac:dyDescent="0.2">
      <c r="A875" s="106"/>
      <c r="B875" s="102" t="s">
        <v>500</v>
      </c>
      <c r="C875" s="103">
        <v>45900</v>
      </c>
      <c r="D875" s="102" t="s">
        <v>2056</v>
      </c>
      <c r="E875" s="102" t="s">
        <v>1376</v>
      </c>
      <c r="F875" s="92">
        <v>-6130.1</v>
      </c>
      <c r="G875" s="92">
        <f t="shared" si="14"/>
        <v>9503485.7100000214</v>
      </c>
    </row>
    <row r="876" spans="1:7" x14ac:dyDescent="0.2">
      <c r="A876" s="106"/>
      <c r="B876" s="102" t="s">
        <v>500</v>
      </c>
      <c r="C876" s="103">
        <v>45900</v>
      </c>
      <c r="D876" s="102" t="s">
        <v>2057</v>
      </c>
      <c r="E876" s="102" t="s">
        <v>587</v>
      </c>
      <c r="F876" s="92">
        <v>-116.5</v>
      </c>
      <c r="G876" s="92">
        <f t="shared" si="14"/>
        <v>9503369.2100000214</v>
      </c>
    </row>
    <row r="877" spans="1:7" x14ac:dyDescent="0.2">
      <c r="A877" s="106"/>
      <c r="B877" s="102" t="s">
        <v>500</v>
      </c>
      <c r="C877" s="103">
        <v>45900</v>
      </c>
      <c r="D877" s="102" t="s">
        <v>2058</v>
      </c>
      <c r="E877" s="102" t="s">
        <v>587</v>
      </c>
      <c r="F877" s="92">
        <v>-1250</v>
      </c>
      <c r="G877" s="92">
        <f t="shared" si="14"/>
        <v>9502119.2100000214</v>
      </c>
    </row>
    <row r="878" spans="1:7" x14ac:dyDescent="0.2">
      <c r="A878" s="106"/>
      <c r="B878" s="102" t="s">
        <v>500</v>
      </c>
      <c r="C878" s="103">
        <v>45900</v>
      </c>
      <c r="D878" s="102" t="s">
        <v>2059</v>
      </c>
      <c r="E878" s="102" t="s">
        <v>2060</v>
      </c>
      <c r="F878" s="92">
        <v>-5738.63</v>
      </c>
      <c r="G878" s="92">
        <f t="shared" si="14"/>
        <v>9496380.5800000206</v>
      </c>
    </row>
    <row r="879" spans="1:7" x14ac:dyDescent="0.2">
      <c r="A879" s="106"/>
      <c r="B879" s="102" t="s">
        <v>500</v>
      </c>
      <c r="C879" s="103">
        <v>45900</v>
      </c>
      <c r="D879" s="102" t="s">
        <v>2061</v>
      </c>
      <c r="E879" s="102" t="s">
        <v>587</v>
      </c>
      <c r="F879" s="92">
        <v>-257.38</v>
      </c>
      <c r="G879" s="92">
        <f t="shared" si="14"/>
        <v>9496123.2000000197</v>
      </c>
    </row>
    <row r="880" spans="1:7" x14ac:dyDescent="0.2">
      <c r="A880" s="106"/>
      <c r="B880" s="102" t="s">
        <v>500</v>
      </c>
      <c r="C880" s="103">
        <v>45900</v>
      </c>
      <c r="D880" s="102" t="s">
        <v>2062</v>
      </c>
      <c r="E880" s="102" t="s">
        <v>1409</v>
      </c>
      <c r="F880" s="92">
        <v>-269.66000000000003</v>
      </c>
      <c r="G880" s="92">
        <f t="shared" si="14"/>
        <v>9495853.5400000196</v>
      </c>
    </row>
    <row r="881" spans="1:7" x14ac:dyDescent="0.2">
      <c r="A881" s="106"/>
      <c r="B881" s="102" t="s">
        <v>500</v>
      </c>
      <c r="C881" s="103">
        <v>45900</v>
      </c>
      <c r="D881" s="102" t="s">
        <v>2063</v>
      </c>
      <c r="E881" s="102" t="s">
        <v>587</v>
      </c>
      <c r="F881" s="92">
        <v>-817.1</v>
      </c>
      <c r="G881" s="92">
        <f t="shared" si="14"/>
        <v>9495036.44000002</v>
      </c>
    </row>
    <row r="882" spans="1:7" x14ac:dyDescent="0.2">
      <c r="A882" s="106"/>
      <c r="B882" s="102" t="s">
        <v>500</v>
      </c>
      <c r="C882" s="103">
        <v>45900</v>
      </c>
      <c r="D882" s="102" t="s">
        <v>2064</v>
      </c>
      <c r="E882" s="102" t="s">
        <v>583</v>
      </c>
      <c r="F882" s="92">
        <v>-727.48</v>
      </c>
      <c r="G882" s="92">
        <f t="shared" si="14"/>
        <v>9494308.9600000195</v>
      </c>
    </row>
    <row r="883" spans="1:7" x14ac:dyDescent="0.2">
      <c r="A883" s="106"/>
      <c r="B883" s="102" t="s">
        <v>500</v>
      </c>
      <c r="C883" s="103">
        <v>45900</v>
      </c>
      <c r="D883" s="102" t="s">
        <v>2065</v>
      </c>
      <c r="E883" s="102" t="s">
        <v>587</v>
      </c>
      <c r="F883" s="92">
        <v>-100.91</v>
      </c>
      <c r="G883" s="92">
        <f t="shared" si="14"/>
        <v>9494208.0500000194</v>
      </c>
    </row>
    <row r="884" spans="1:7" x14ac:dyDescent="0.2">
      <c r="A884" s="106"/>
      <c r="B884" s="102" t="s">
        <v>500</v>
      </c>
      <c r="C884" s="103">
        <v>45900</v>
      </c>
      <c r="D884" s="102" t="s">
        <v>2066</v>
      </c>
      <c r="E884" s="102" t="s">
        <v>587</v>
      </c>
      <c r="F884" s="92">
        <v>-780.53</v>
      </c>
      <c r="G884" s="92">
        <f t="shared" si="14"/>
        <v>9493427.52000002</v>
      </c>
    </row>
    <row r="885" spans="1:7" x14ac:dyDescent="0.2">
      <c r="A885" s="106"/>
      <c r="B885" s="102" t="s">
        <v>500</v>
      </c>
      <c r="C885" s="103">
        <v>45900</v>
      </c>
      <c r="D885" s="102" t="s">
        <v>2067</v>
      </c>
      <c r="E885" s="102" t="s">
        <v>587</v>
      </c>
      <c r="F885" s="92">
        <v>-1291.07</v>
      </c>
      <c r="G885" s="92">
        <f t="shared" si="14"/>
        <v>9492136.4500000197</v>
      </c>
    </row>
    <row r="886" spans="1:7" x14ac:dyDescent="0.2">
      <c r="A886" s="106"/>
      <c r="B886" s="102" t="s">
        <v>500</v>
      </c>
      <c r="C886" s="103">
        <v>45900</v>
      </c>
      <c r="D886" s="102" t="s">
        <v>2068</v>
      </c>
      <c r="E886" s="102" t="s">
        <v>587</v>
      </c>
      <c r="F886" s="92">
        <v>-5385.47</v>
      </c>
      <c r="G886" s="92">
        <f t="shared" si="14"/>
        <v>9486750.9800000191</v>
      </c>
    </row>
    <row r="887" spans="1:7" x14ac:dyDescent="0.2">
      <c r="A887" s="106"/>
      <c r="B887" s="102" t="s">
        <v>500</v>
      </c>
      <c r="C887" s="103">
        <v>45900</v>
      </c>
      <c r="D887" s="102" t="s">
        <v>2069</v>
      </c>
      <c r="E887" s="102" t="s">
        <v>587</v>
      </c>
      <c r="F887" s="92">
        <v>-1750.06</v>
      </c>
      <c r="G887" s="92">
        <f t="shared" si="14"/>
        <v>9485000.9200000186</v>
      </c>
    </row>
    <row r="888" spans="1:7" x14ac:dyDescent="0.2">
      <c r="A888" s="106"/>
      <c r="B888" s="102" t="s">
        <v>500</v>
      </c>
      <c r="C888" s="103">
        <v>45900</v>
      </c>
      <c r="D888" s="102" t="s">
        <v>2070</v>
      </c>
      <c r="E888" s="102" t="s">
        <v>587</v>
      </c>
      <c r="F888" s="92">
        <v>-23.63</v>
      </c>
      <c r="G888" s="92">
        <f t="shared" si="14"/>
        <v>9484977.2900000177</v>
      </c>
    </row>
    <row r="889" spans="1:7" x14ac:dyDescent="0.2">
      <c r="A889" s="106"/>
      <c r="B889" s="102" t="s">
        <v>500</v>
      </c>
      <c r="C889" s="103">
        <v>45900</v>
      </c>
      <c r="D889" s="102" t="s">
        <v>2071</v>
      </c>
      <c r="E889" s="102" t="s">
        <v>587</v>
      </c>
      <c r="F889" s="92">
        <v>-114.9</v>
      </c>
      <c r="G889" s="92">
        <f t="shared" si="14"/>
        <v>9484862.3900000174</v>
      </c>
    </row>
    <row r="890" spans="1:7" x14ac:dyDescent="0.2">
      <c r="A890" s="106"/>
      <c r="B890" s="102" t="s">
        <v>500</v>
      </c>
      <c r="C890" s="103">
        <v>45900</v>
      </c>
      <c r="D890" s="102" t="s">
        <v>2072</v>
      </c>
      <c r="E890" s="102" t="s">
        <v>1699</v>
      </c>
      <c r="F890" s="92">
        <v>-1317.78</v>
      </c>
      <c r="G890" s="92">
        <f t="shared" si="14"/>
        <v>9483544.610000018</v>
      </c>
    </row>
    <row r="891" spans="1:7" x14ac:dyDescent="0.2">
      <c r="A891" s="106"/>
      <c r="B891" s="102" t="s">
        <v>500</v>
      </c>
      <c r="C891" s="103">
        <v>45900</v>
      </c>
      <c r="D891" s="102" t="s">
        <v>2073</v>
      </c>
      <c r="E891" s="102" t="s">
        <v>2054</v>
      </c>
      <c r="F891" s="92">
        <v>-1775.18</v>
      </c>
      <c r="G891" s="92">
        <f t="shared" si="14"/>
        <v>9481769.4300000183</v>
      </c>
    </row>
    <row r="892" spans="1:7" x14ac:dyDescent="0.2">
      <c r="A892" s="106"/>
      <c r="B892" s="102" t="s">
        <v>500</v>
      </c>
      <c r="C892" s="103">
        <v>45900</v>
      </c>
      <c r="D892" s="102" t="s">
        <v>2074</v>
      </c>
      <c r="E892" s="102" t="s">
        <v>1452</v>
      </c>
      <c r="F892" s="92">
        <v>-56925.440000000002</v>
      </c>
      <c r="G892" s="92">
        <f t="shared" si="14"/>
        <v>9424843.9900000188</v>
      </c>
    </row>
    <row r="893" spans="1:7" x14ac:dyDescent="0.2">
      <c r="A893" s="106"/>
      <c r="B893" s="102" t="s">
        <v>500</v>
      </c>
      <c r="C893" s="103">
        <v>45900</v>
      </c>
      <c r="D893" s="102" t="s">
        <v>2075</v>
      </c>
      <c r="E893" s="102" t="s">
        <v>1452</v>
      </c>
      <c r="F893" s="92">
        <v>-13138.81</v>
      </c>
      <c r="G893" s="92">
        <f t="shared" si="14"/>
        <v>9411705.1800000183</v>
      </c>
    </row>
    <row r="894" spans="1:7" x14ac:dyDescent="0.2">
      <c r="A894" s="106"/>
      <c r="B894" s="102" t="s">
        <v>500</v>
      </c>
      <c r="C894" s="103">
        <v>45900</v>
      </c>
      <c r="D894" s="102" t="s">
        <v>2076</v>
      </c>
      <c r="E894" s="102" t="s">
        <v>1452</v>
      </c>
      <c r="F894" s="92">
        <v>-722.39</v>
      </c>
      <c r="G894" s="92">
        <f t="shared" si="14"/>
        <v>9410982.7900000177</v>
      </c>
    </row>
    <row r="895" spans="1:7" x14ac:dyDescent="0.2">
      <c r="A895" s="106"/>
      <c r="B895" s="102" t="s">
        <v>500</v>
      </c>
      <c r="C895" s="103">
        <v>45900</v>
      </c>
      <c r="D895" s="102" t="s">
        <v>2077</v>
      </c>
      <c r="E895" s="102" t="s">
        <v>1452</v>
      </c>
      <c r="F895" s="92">
        <v>-736.6</v>
      </c>
      <c r="G895" s="92">
        <f t="shared" si="14"/>
        <v>9410246.1900000181</v>
      </c>
    </row>
    <row r="896" spans="1:7" x14ac:dyDescent="0.2">
      <c r="A896" s="106"/>
      <c r="B896" s="102" t="s">
        <v>500</v>
      </c>
      <c r="C896" s="103">
        <v>45900</v>
      </c>
      <c r="D896" s="102" t="s">
        <v>2078</v>
      </c>
      <c r="E896" s="102" t="s">
        <v>1452</v>
      </c>
      <c r="F896" s="92">
        <v>-36723.9</v>
      </c>
      <c r="G896" s="92">
        <f t="shared" si="14"/>
        <v>9373522.2900000177</v>
      </c>
    </row>
    <row r="897" spans="1:7" x14ac:dyDescent="0.2">
      <c r="A897" s="106"/>
      <c r="B897" s="102" t="s">
        <v>500</v>
      </c>
      <c r="C897" s="103">
        <v>45900</v>
      </c>
      <c r="D897" s="102" t="s">
        <v>2079</v>
      </c>
      <c r="E897" s="102" t="s">
        <v>1452</v>
      </c>
      <c r="F897" s="92">
        <v>-311.3</v>
      </c>
      <c r="G897" s="92">
        <f t="shared" si="14"/>
        <v>9373210.990000017</v>
      </c>
    </row>
    <row r="898" spans="1:7" x14ac:dyDescent="0.2">
      <c r="A898" s="106"/>
      <c r="B898" s="102" t="s">
        <v>500</v>
      </c>
      <c r="C898" s="103">
        <v>45900</v>
      </c>
      <c r="D898" s="102" t="s">
        <v>2080</v>
      </c>
      <c r="E898" s="102" t="s">
        <v>1452</v>
      </c>
      <c r="F898" s="92">
        <v>-1273.56</v>
      </c>
      <c r="G898" s="92">
        <f t="shared" si="14"/>
        <v>9371937.4300000165</v>
      </c>
    </row>
    <row r="899" spans="1:7" x14ac:dyDescent="0.2">
      <c r="A899" s="106"/>
      <c r="B899" s="102" t="s">
        <v>500</v>
      </c>
      <c r="C899" s="103">
        <v>45900</v>
      </c>
      <c r="D899" s="102" t="s">
        <v>2081</v>
      </c>
      <c r="E899" s="102" t="s">
        <v>1452</v>
      </c>
      <c r="F899" s="92">
        <v>-983.35</v>
      </c>
      <c r="G899" s="92">
        <f t="shared" si="14"/>
        <v>9370954.0800000168</v>
      </c>
    </row>
    <row r="900" spans="1:7" x14ac:dyDescent="0.2">
      <c r="A900" s="106"/>
      <c r="B900" s="102" t="s">
        <v>500</v>
      </c>
      <c r="C900" s="103">
        <v>45900</v>
      </c>
      <c r="D900" s="102" t="s">
        <v>2082</v>
      </c>
      <c r="E900" s="102" t="s">
        <v>1452</v>
      </c>
      <c r="F900" s="92">
        <v>-107.53</v>
      </c>
      <c r="G900" s="92">
        <f t="shared" si="14"/>
        <v>9370846.5500000175</v>
      </c>
    </row>
    <row r="901" spans="1:7" x14ac:dyDescent="0.2">
      <c r="A901" s="106"/>
      <c r="B901" s="102" t="s">
        <v>500</v>
      </c>
      <c r="C901" s="103">
        <v>45900</v>
      </c>
      <c r="D901" s="102" t="s">
        <v>2083</v>
      </c>
      <c r="E901" s="102" t="s">
        <v>1452</v>
      </c>
      <c r="F901" s="92">
        <v>-6808.96</v>
      </c>
      <c r="G901" s="92">
        <f t="shared" si="14"/>
        <v>9364037.5900000166</v>
      </c>
    </row>
    <row r="902" spans="1:7" x14ac:dyDescent="0.2">
      <c r="A902" s="106"/>
      <c r="B902" s="102" t="s">
        <v>500</v>
      </c>
      <c r="C902" s="103">
        <v>45900</v>
      </c>
      <c r="D902" s="102" t="s">
        <v>2084</v>
      </c>
      <c r="E902" s="102" t="s">
        <v>1459</v>
      </c>
      <c r="F902" s="92">
        <v>-1707.58</v>
      </c>
      <c r="G902" s="92">
        <f t="shared" si="14"/>
        <v>9362330.0100000165</v>
      </c>
    </row>
    <row r="903" spans="1:7" x14ac:dyDescent="0.2">
      <c r="A903" s="106"/>
      <c r="B903" s="102" t="s">
        <v>500</v>
      </c>
      <c r="C903" s="103">
        <v>45900</v>
      </c>
      <c r="D903" s="102" t="s">
        <v>2085</v>
      </c>
      <c r="E903" s="102" t="s">
        <v>1459</v>
      </c>
      <c r="F903" s="92">
        <v>-1262.01</v>
      </c>
      <c r="G903" s="92">
        <f t="shared" si="14"/>
        <v>9361068.0000000168</v>
      </c>
    </row>
    <row r="904" spans="1:7" x14ac:dyDescent="0.2">
      <c r="A904" s="106"/>
      <c r="B904" s="102" t="s">
        <v>500</v>
      </c>
      <c r="C904" s="103">
        <v>45900</v>
      </c>
      <c r="D904" s="102" t="s">
        <v>2086</v>
      </c>
      <c r="E904" s="102" t="s">
        <v>1459</v>
      </c>
      <c r="F904" s="92">
        <v>-30678.32</v>
      </c>
      <c r="G904" s="92">
        <f t="shared" si="14"/>
        <v>9330389.6800000165</v>
      </c>
    </row>
    <row r="905" spans="1:7" x14ac:dyDescent="0.2">
      <c r="A905" s="106"/>
      <c r="B905" s="102" t="s">
        <v>500</v>
      </c>
      <c r="C905" s="103">
        <v>45900</v>
      </c>
      <c r="D905" s="102" t="s">
        <v>2087</v>
      </c>
      <c r="E905" s="102" t="s">
        <v>1459</v>
      </c>
      <c r="F905" s="92">
        <v>-26.93</v>
      </c>
      <c r="G905" s="92">
        <f t="shared" si="14"/>
        <v>9330362.7500000168</v>
      </c>
    </row>
    <row r="906" spans="1:7" x14ac:dyDescent="0.2">
      <c r="A906" s="106"/>
      <c r="B906" s="102" t="s">
        <v>500</v>
      </c>
      <c r="C906" s="103">
        <v>45900</v>
      </c>
      <c r="D906" s="102" t="s">
        <v>2088</v>
      </c>
      <c r="E906" s="102" t="s">
        <v>1459</v>
      </c>
      <c r="F906" s="92">
        <v>-60.52</v>
      </c>
      <c r="G906" s="92">
        <f t="shared" si="14"/>
        <v>9330302.2300000172</v>
      </c>
    </row>
    <row r="907" spans="1:7" x14ac:dyDescent="0.2">
      <c r="A907" s="106"/>
      <c r="B907" s="102" t="s">
        <v>500</v>
      </c>
      <c r="C907" s="103">
        <v>45900</v>
      </c>
      <c r="D907" s="102" t="s">
        <v>2089</v>
      </c>
      <c r="E907" s="102" t="s">
        <v>1459</v>
      </c>
      <c r="F907" s="92">
        <v>-2102.98</v>
      </c>
      <c r="G907" s="92">
        <f t="shared" si="14"/>
        <v>9328199.2500000168</v>
      </c>
    </row>
    <row r="908" spans="1:7" x14ac:dyDescent="0.2">
      <c r="A908" s="106"/>
      <c r="B908" s="102" t="s">
        <v>500</v>
      </c>
      <c r="C908" s="103">
        <v>45900</v>
      </c>
      <c r="D908" s="102" t="s">
        <v>2090</v>
      </c>
      <c r="E908" s="102" t="s">
        <v>1459</v>
      </c>
      <c r="F908" s="92">
        <v>-9475.84</v>
      </c>
      <c r="G908" s="92">
        <f t="shared" si="14"/>
        <v>9318723.4100000169</v>
      </c>
    </row>
    <row r="909" spans="1:7" x14ac:dyDescent="0.2">
      <c r="A909" s="106"/>
      <c r="B909" s="102" t="s">
        <v>500</v>
      </c>
      <c r="C909" s="103">
        <v>45900</v>
      </c>
      <c r="D909" s="102" t="s">
        <v>2091</v>
      </c>
      <c r="E909" s="102" t="s">
        <v>1459</v>
      </c>
      <c r="F909" s="92">
        <v>-194.73</v>
      </c>
      <c r="G909" s="92">
        <f t="shared" ref="G909:G972" si="15">G908+F909</f>
        <v>9318528.6800000165</v>
      </c>
    </row>
    <row r="910" spans="1:7" x14ac:dyDescent="0.2">
      <c r="A910" s="106"/>
      <c r="B910" s="102" t="s">
        <v>500</v>
      </c>
      <c r="C910" s="103">
        <v>45900</v>
      </c>
      <c r="D910" s="102" t="s">
        <v>2092</v>
      </c>
      <c r="E910" s="102" t="s">
        <v>1459</v>
      </c>
      <c r="F910" s="92">
        <v>-4614.6400000000003</v>
      </c>
      <c r="G910" s="92">
        <f t="shared" si="15"/>
        <v>9313914.0400000159</v>
      </c>
    </row>
    <row r="911" spans="1:7" x14ac:dyDescent="0.2">
      <c r="A911" s="106"/>
      <c r="B911" s="102" t="s">
        <v>500</v>
      </c>
      <c r="C911" s="103">
        <v>45900</v>
      </c>
      <c r="D911" s="102" t="s">
        <v>2093</v>
      </c>
      <c r="E911" s="102" t="s">
        <v>1459</v>
      </c>
      <c r="F911" s="92">
        <v>-401.56</v>
      </c>
      <c r="G911" s="92">
        <f t="shared" si="15"/>
        <v>9313512.4800000153</v>
      </c>
    </row>
    <row r="912" spans="1:7" x14ac:dyDescent="0.2">
      <c r="A912" s="106"/>
      <c r="B912" s="102" t="s">
        <v>500</v>
      </c>
      <c r="C912" s="103">
        <v>45900</v>
      </c>
      <c r="D912" s="102" t="s">
        <v>2094</v>
      </c>
      <c r="E912" s="102" t="s">
        <v>1459</v>
      </c>
      <c r="F912" s="92">
        <v>-2133.64</v>
      </c>
      <c r="G912" s="92">
        <f t="shared" si="15"/>
        <v>9311378.8400000148</v>
      </c>
    </row>
    <row r="913" spans="1:7" x14ac:dyDescent="0.2">
      <c r="A913" s="106"/>
      <c r="B913" s="102" t="s">
        <v>500</v>
      </c>
      <c r="C913" s="103">
        <v>45900</v>
      </c>
      <c r="D913" s="102" t="s">
        <v>2095</v>
      </c>
      <c r="E913" s="102" t="s">
        <v>1107</v>
      </c>
      <c r="F913" s="92">
        <v>-1644.67</v>
      </c>
      <c r="G913" s="92">
        <f t="shared" si="15"/>
        <v>9309734.1700000148</v>
      </c>
    </row>
    <row r="914" spans="1:7" x14ac:dyDescent="0.2">
      <c r="A914" s="106"/>
      <c r="B914" s="102" t="s">
        <v>500</v>
      </c>
      <c r="C914" s="103">
        <v>45900</v>
      </c>
      <c r="D914" s="102" t="s">
        <v>2096</v>
      </c>
      <c r="E914" s="102" t="s">
        <v>1364</v>
      </c>
      <c r="F914" s="92">
        <v>-75070.289999999994</v>
      </c>
      <c r="G914" s="92">
        <f t="shared" si="15"/>
        <v>9234663.8800000157</v>
      </c>
    </row>
    <row r="915" spans="1:7" x14ac:dyDescent="0.2">
      <c r="A915" s="106"/>
      <c r="B915" s="102" t="s">
        <v>500</v>
      </c>
      <c r="C915" s="103">
        <v>45900</v>
      </c>
      <c r="D915" s="102" t="s">
        <v>2097</v>
      </c>
      <c r="E915" s="102" t="s">
        <v>592</v>
      </c>
      <c r="F915" s="92">
        <v>-35680.89</v>
      </c>
      <c r="G915" s="92">
        <f t="shared" si="15"/>
        <v>9198982.9900000151</v>
      </c>
    </row>
    <row r="916" spans="1:7" x14ac:dyDescent="0.2">
      <c r="A916" s="106"/>
      <c r="B916" s="102" t="s">
        <v>500</v>
      </c>
      <c r="C916" s="103">
        <v>45900</v>
      </c>
      <c r="D916" s="102" t="s">
        <v>2098</v>
      </c>
      <c r="E916" s="102" t="s">
        <v>592</v>
      </c>
      <c r="F916" s="92">
        <v>-61497.4</v>
      </c>
      <c r="G916" s="92">
        <f t="shared" si="15"/>
        <v>9137485.5900000148</v>
      </c>
    </row>
    <row r="917" spans="1:7" x14ac:dyDescent="0.2">
      <c r="A917" s="106"/>
      <c r="B917" s="102" t="s">
        <v>500</v>
      </c>
      <c r="C917" s="103">
        <v>45900</v>
      </c>
      <c r="D917" s="102" t="s">
        <v>2099</v>
      </c>
      <c r="E917" s="102" t="s">
        <v>592</v>
      </c>
      <c r="F917" s="92">
        <v>-43443.41</v>
      </c>
      <c r="G917" s="92">
        <f t="shared" si="15"/>
        <v>9094042.1800000146</v>
      </c>
    </row>
    <row r="918" spans="1:7" x14ac:dyDescent="0.2">
      <c r="A918" s="106"/>
      <c r="B918" s="102" t="s">
        <v>500</v>
      </c>
      <c r="C918" s="103">
        <v>45900</v>
      </c>
      <c r="D918" s="102" t="s">
        <v>2100</v>
      </c>
      <c r="E918" s="102" t="s">
        <v>592</v>
      </c>
      <c r="F918" s="92">
        <v>-33515.83</v>
      </c>
      <c r="G918" s="92">
        <f t="shared" si="15"/>
        <v>9060526.3500000145</v>
      </c>
    </row>
    <row r="919" spans="1:7" x14ac:dyDescent="0.2">
      <c r="A919" s="106"/>
      <c r="B919" s="102" t="s">
        <v>500</v>
      </c>
      <c r="C919" s="103">
        <v>45900</v>
      </c>
      <c r="D919" s="102" t="s">
        <v>2101</v>
      </c>
      <c r="E919" s="102" t="s">
        <v>592</v>
      </c>
      <c r="F919" s="92">
        <v>-67.180000000000007</v>
      </c>
      <c r="G919" s="92">
        <f t="shared" si="15"/>
        <v>9060459.1700000148</v>
      </c>
    </row>
    <row r="920" spans="1:7" x14ac:dyDescent="0.2">
      <c r="A920" s="106"/>
      <c r="B920" s="102" t="s">
        <v>500</v>
      </c>
      <c r="C920" s="103">
        <v>45900</v>
      </c>
      <c r="D920" s="102" t="s">
        <v>2102</v>
      </c>
      <c r="E920" s="102" t="s">
        <v>592</v>
      </c>
      <c r="F920" s="92">
        <v>-24846.26</v>
      </c>
      <c r="G920" s="92">
        <f t="shared" si="15"/>
        <v>9035612.9100000151</v>
      </c>
    </row>
    <row r="921" spans="1:7" x14ac:dyDescent="0.2">
      <c r="A921" s="106"/>
      <c r="B921" s="102" t="s">
        <v>500</v>
      </c>
      <c r="C921" s="103">
        <v>45900</v>
      </c>
      <c r="D921" s="102" t="s">
        <v>2103</v>
      </c>
      <c r="E921" s="102" t="s">
        <v>592</v>
      </c>
      <c r="F921" s="92">
        <v>-9518.5400000000009</v>
      </c>
      <c r="G921" s="92">
        <f t="shared" si="15"/>
        <v>9026094.3700000159</v>
      </c>
    </row>
    <row r="922" spans="1:7" x14ac:dyDescent="0.2">
      <c r="A922" s="106"/>
      <c r="B922" s="102" t="s">
        <v>500</v>
      </c>
      <c r="C922" s="103">
        <v>45900</v>
      </c>
      <c r="D922" s="102" t="s">
        <v>2104</v>
      </c>
      <c r="E922" s="102" t="s">
        <v>592</v>
      </c>
      <c r="F922" s="92">
        <v>-2552.02</v>
      </c>
      <c r="G922" s="92">
        <f t="shared" si="15"/>
        <v>9023542.3500000164</v>
      </c>
    </row>
    <row r="923" spans="1:7" x14ac:dyDescent="0.2">
      <c r="A923" s="106"/>
      <c r="B923" s="102" t="s">
        <v>500</v>
      </c>
      <c r="C923" s="103">
        <v>45900</v>
      </c>
      <c r="D923" s="102" t="s">
        <v>2105</v>
      </c>
      <c r="E923" s="102" t="s">
        <v>592</v>
      </c>
      <c r="F923" s="92">
        <v>-65043.58</v>
      </c>
      <c r="G923" s="92">
        <f t="shared" si="15"/>
        <v>8958498.7700000163</v>
      </c>
    </row>
    <row r="924" spans="1:7" x14ac:dyDescent="0.2">
      <c r="A924" s="106"/>
      <c r="B924" s="102" t="s">
        <v>500</v>
      </c>
      <c r="C924" s="103">
        <v>45900</v>
      </c>
      <c r="D924" s="102" t="s">
        <v>2106</v>
      </c>
      <c r="E924" s="102" t="s">
        <v>592</v>
      </c>
      <c r="F924" s="92">
        <v>-16288.49</v>
      </c>
      <c r="G924" s="92">
        <f t="shared" si="15"/>
        <v>8942210.2800000161</v>
      </c>
    </row>
    <row r="925" spans="1:7" x14ac:dyDescent="0.2">
      <c r="A925" s="106"/>
      <c r="B925" s="102" t="s">
        <v>500</v>
      </c>
      <c r="C925" s="103">
        <v>45900</v>
      </c>
      <c r="D925" s="102" t="s">
        <v>2107</v>
      </c>
      <c r="E925" s="102" t="s">
        <v>592</v>
      </c>
      <c r="F925" s="92">
        <v>-48009.67</v>
      </c>
      <c r="G925" s="92">
        <f t="shared" si="15"/>
        <v>8894200.6100000162</v>
      </c>
    </row>
    <row r="926" spans="1:7" x14ac:dyDescent="0.2">
      <c r="A926" s="106"/>
      <c r="B926" s="102" t="s">
        <v>500</v>
      </c>
      <c r="C926" s="103">
        <v>45900</v>
      </c>
      <c r="D926" s="102" t="s">
        <v>2108</v>
      </c>
      <c r="E926" s="102" t="s">
        <v>592</v>
      </c>
      <c r="F926" s="92">
        <v>-14483.45</v>
      </c>
      <c r="G926" s="92">
        <f t="shared" si="15"/>
        <v>8879717.1600000169</v>
      </c>
    </row>
    <row r="927" spans="1:7" x14ac:dyDescent="0.2">
      <c r="A927" s="106"/>
      <c r="B927" s="102" t="s">
        <v>500</v>
      </c>
      <c r="C927" s="103">
        <v>45900</v>
      </c>
      <c r="D927" s="102" t="s">
        <v>2109</v>
      </c>
      <c r="E927" s="102" t="s">
        <v>2110</v>
      </c>
      <c r="F927" s="92">
        <v>-64.52</v>
      </c>
      <c r="G927" s="92">
        <f t="shared" si="15"/>
        <v>8879652.6400000174</v>
      </c>
    </row>
    <row r="928" spans="1:7" x14ac:dyDescent="0.2">
      <c r="A928" s="106"/>
      <c r="B928" s="102" t="s">
        <v>500</v>
      </c>
      <c r="C928" s="103">
        <v>45900</v>
      </c>
      <c r="D928" s="102" t="s">
        <v>2111</v>
      </c>
      <c r="E928" s="102" t="s">
        <v>1303</v>
      </c>
      <c r="F928" s="92">
        <v>-157258.51999999999</v>
      </c>
      <c r="G928" s="92">
        <f t="shared" si="15"/>
        <v>8722394.1200000178</v>
      </c>
    </row>
    <row r="929" spans="1:7" x14ac:dyDescent="0.2">
      <c r="A929" s="106"/>
      <c r="B929" s="102" t="s">
        <v>500</v>
      </c>
      <c r="C929" s="103">
        <v>45900</v>
      </c>
      <c r="D929" s="102" t="s">
        <v>2112</v>
      </c>
      <c r="E929" s="102" t="s">
        <v>587</v>
      </c>
      <c r="F929" s="92">
        <v>-2496.7800000000002</v>
      </c>
      <c r="G929" s="92">
        <f t="shared" si="15"/>
        <v>8719897.3400000185</v>
      </c>
    </row>
    <row r="930" spans="1:7" x14ac:dyDescent="0.2">
      <c r="A930" s="106"/>
      <c r="B930" s="102" t="s">
        <v>500</v>
      </c>
      <c r="C930" s="103">
        <v>45900</v>
      </c>
      <c r="D930" s="102" t="s">
        <v>2113</v>
      </c>
      <c r="E930" s="102" t="s">
        <v>587</v>
      </c>
      <c r="F930" s="92">
        <v>-7588.75</v>
      </c>
      <c r="G930" s="92">
        <f t="shared" si="15"/>
        <v>8712308.5900000185</v>
      </c>
    </row>
    <row r="931" spans="1:7" x14ac:dyDescent="0.2">
      <c r="A931" s="106"/>
      <c r="B931" s="102" t="s">
        <v>500</v>
      </c>
      <c r="C931" s="103">
        <v>45900</v>
      </c>
      <c r="D931" s="102" t="s">
        <v>2114</v>
      </c>
      <c r="E931" s="102" t="s">
        <v>587</v>
      </c>
      <c r="F931" s="92">
        <v>-1132.7</v>
      </c>
      <c r="G931" s="92">
        <f t="shared" si="15"/>
        <v>8711175.8900000192</v>
      </c>
    </row>
    <row r="932" spans="1:7" x14ac:dyDescent="0.2">
      <c r="A932" s="106"/>
      <c r="B932" s="102" t="s">
        <v>500</v>
      </c>
      <c r="C932" s="103">
        <v>45900</v>
      </c>
      <c r="D932" s="102" t="s">
        <v>2115</v>
      </c>
      <c r="E932" s="102" t="s">
        <v>587</v>
      </c>
      <c r="F932" s="92">
        <v>-1649.39</v>
      </c>
      <c r="G932" s="92">
        <f t="shared" si="15"/>
        <v>8709526.5000000186</v>
      </c>
    </row>
    <row r="933" spans="1:7" x14ac:dyDescent="0.2">
      <c r="A933" s="106"/>
      <c r="B933" s="102" t="s">
        <v>500</v>
      </c>
      <c r="C933" s="103">
        <v>45900</v>
      </c>
      <c r="D933" s="102" t="s">
        <v>2116</v>
      </c>
      <c r="E933" s="102" t="s">
        <v>587</v>
      </c>
      <c r="F933" s="92">
        <v>-777.87</v>
      </c>
      <c r="G933" s="92">
        <f t="shared" si="15"/>
        <v>8708748.6300000194</v>
      </c>
    </row>
    <row r="934" spans="1:7" x14ac:dyDescent="0.2">
      <c r="A934" s="106"/>
      <c r="B934" s="102" t="s">
        <v>500</v>
      </c>
      <c r="C934" s="103">
        <v>45900</v>
      </c>
      <c r="D934" s="102" t="s">
        <v>2117</v>
      </c>
      <c r="E934" s="102" t="s">
        <v>587</v>
      </c>
      <c r="F934" s="92">
        <v>-717.43</v>
      </c>
      <c r="G934" s="92">
        <f t="shared" si="15"/>
        <v>8708031.2000000197</v>
      </c>
    </row>
    <row r="935" spans="1:7" x14ac:dyDescent="0.2">
      <c r="A935" s="106"/>
      <c r="B935" s="102" t="s">
        <v>500</v>
      </c>
      <c r="C935" s="103">
        <v>45900</v>
      </c>
      <c r="D935" s="102" t="s">
        <v>2118</v>
      </c>
      <c r="E935" s="102" t="s">
        <v>1546</v>
      </c>
      <c r="F935" s="92">
        <v>-2613.14</v>
      </c>
      <c r="G935" s="92">
        <f t="shared" si="15"/>
        <v>8705418.0600000191</v>
      </c>
    </row>
    <row r="936" spans="1:7" x14ac:dyDescent="0.2">
      <c r="A936" s="106"/>
      <c r="B936" s="102" t="s">
        <v>500</v>
      </c>
      <c r="C936" s="103">
        <v>45900</v>
      </c>
      <c r="D936" s="102" t="s">
        <v>2119</v>
      </c>
      <c r="E936" s="102" t="s">
        <v>587</v>
      </c>
      <c r="F936" s="92">
        <v>-1591.49</v>
      </c>
      <c r="G936" s="92">
        <f t="shared" si="15"/>
        <v>8703826.5700000189</v>
      </c>
    </row>
    <row r="937" spans="1:7" x14ac:dyDescent="0.2">
      <c r="A937" s="106"/>
      <c r="B937" s="102" t="s">
        <v>500</v>
      </c>
      <c r="C937" s="103">
        <v>45900</v>
      </c>
      <c r="D937" s="102" t="s">
        <v>2120</v>
      </c>
      <c r="E937" s="102" t="s">
        <v>587</v>
      </c>
      <c r="F937" s="92">
        <v>-380.63</v>
      </c>
      <c r="G937" s="92">
        <f t="shared" si="15"/>
        <v>8703445.9400000181</v>
      </c>
    </row>
    <row r="938" spans="1:7" x14ac:dyDescent="0.2">
      <c r="A938" s="106"/>
      <c r="B938" s="102" t="s">
        <v>500</v>
      </c>
      <c r="C938" s="103">
        <v>45900</v>
      </c>
      <c r="D938" s="102" t="s">
        <v>2121</v>
      </c>
      <c r="E938" s="102" t="s">
        <v>587</v>
      </c>
      <c r="F938" s="92">
        <v>-901.98</v>
      </c>
      <c r="G938" s="92">
        <f t="shared" si="15"/>
        <v>8702543.9600000177</v>
      </c>
    </row>
    <row r="939" spans="1:7" x14ac:dyDescent="0.2">
      <c r="A939" s="106"/>
      <c r="B939" s="102" t="s">
        <v>500</v>
      </c>
      <c r="C939" s="103">
        <v>45900</v>
      </c>
      <c r="D939" s="102" t="s">
        <v>2122</v>
      </c>
      <c r="E939" s="102" t="s">
        <v>587</v>
      </c>
      <c r="F939" s="92">
        <v>-259.63</v>
      </c>
      <c r="G939" s="92">
        <f t="shared" si="15"/>
        <v>8702284.3300000168</v>
      </c>
    </row>
    <row r="940" spans="1:7" x14ac:dyDescent="0.2">
      <c r="A940" s="106"/>
      <c r="B940" s="102" t="s">
        <v>500</v>
      </c>
      <c r="C940" s="103">
        <v>45900</v>
      </c>
      <c r="D940" s="102" t="s">
        <v>2123</v>
      </c>
      <c r="E940" s="102" t="s">
        <v>587</v>
      </c>
      <c r="F940" s="92">
        <v>-1505.97</v>
      </c>
      <c r="G940" s="92">
        <f t="shared" si="15"/>
        <v>8700778.3600000162</v>
      </c>
    </row>
    <row r="941" spans="1:7" x14ac:dyDescent="0.2">
      <c r="A941" s="106"/>
      <c r="B941" s="102" t="s">
        <v>500</v>
      </c>
      <c r="C941" s="103">
        <v>45900</v>
      </c>
      <c r="D941" s="102" t="s">
        <v>2124</v>
      </c>
      <c r="E941" s="102" t="s">
        <v>587</v>
      </c>
      <c r="F941" s="92">
        <v>-795.49</v>
      </c>
      <c r="G941" s="92">
        <f t="shared" si="15"/>
        <v>8699982.8700000159</v>
      </c>
    </row>
    <row r="942" spans="1:7" x14ac:dyDescent="0.2">
      <c r="A942" s="106"/>
      <c r="B942" s="102" t="s">
        <v>500</v>
      </c>
      <c r="C942" s="103">
        <v>45900</v>
      </c>
      <c r="D942" s="102" t="s">
        <v>2125</v>
      </c>
      <c r="E942" s="102" t="s">
        <v>1452</v>
      </c>
      <c r="F942" s="92">
        <v>-415.8</v>
      </c>
      <c r="G942" s="92">
        <f t="shared" si="15"/>
        <v>8699567.0700000152</v>
      </c>
    </row>
    <row r="943" spans="1:7" x14ac:dyDescent="0.2">
      <c r="A943" s="106"/>
      <c r="B943" s="102" t="s">
        <v>500</v>
      </c>
      <c r="C943" s="103">
        <v>45900</v>
      </c>
      <c r="D943" s="102" t="s">
        <v>2126</v>
      </c>
      <c r="E943" s="102" t="s">
        <v>1584</v>
      </c>
      <c r="F943" s="92">
        <v>-414.79</v>
      </c>
      <c r="G943" s="92">
        <f t="shared" si="15"/>
        <v>8699152.2800000161</v>
      </c>
    </row>
    <row r="944" spans="1:7" x14ac:dyDescent="0.2">
      <c r="A944" s="106"/>
      <c r="B944" s="102" t="s">
        <v>500</v>
      </c>
      <c r="C944" s="103">
        <v>45900</v>
      </c>
      <c r="D944" s="102" t="s">
        <v>2127</v>
      </c>
      <c r="E944" s="102" t="s">
        <v>1584</v>
      </c>
      <c r="F944" s="92">
        <v>-52.22</v>
      </c>
      <c r="G944" s="92">
        <f t="shared" si="15"/>
        <v>8699100.0600000154</v>
      </c>
    </row>
    <row r="945" spans="1:7" x14ac:dyDescent="0.2">
      <c r="A945" s="106"/>
      <c r="B945" s="102" t="s">
        <v>500</v>
      </c>
      <c r="C945" s="103">
        <v>45900</v>
      </c>
      <c r="D945" s="102" t="s">
        <v>2128</v>
      </c>
      <c r="E945" s="102" t="s">
        <v>594</v>
      </c>
      <c r="F945" s="92">
        <v>-12788.68</v>
      </c>
      <c r="G945" s="92">
        <f t="shared" si="15"/>
        <v>8686311.3800000157</v>
      </c>
    </row>
    <row r="946" spans="1:7" x14ac:dyDescent="0.2">
      <c r="A946" s="106"/>
      <c r="B946" s="102" t="s">
        <v>500</v>
      </c>
      <c r="C946" s="103">
        <v>45900</v>
      </c>
      <c r="D946" s="102" t="s">
        <v>2129</v>
      </c>
      <c r="E946" s="102" t="s">
        <v>2130</v>
      </c>
      <c r="F946" s="92">
        <v>-3178.71</v>
      </c>
      <c r="G946" s="92">
        <f t="shared" si="15"/>
        <v>8683132.6700000148</v>
      </c>
    </row>
    <row r="947" spans="1:7" x14ac:dyDescent="0.2">
      <c r="A947" s="106"/>
      <c r="B947" s="102" t="s">
        <v>500</v>
      </c>
      <c r="C947" s="103">
        <v>45900</v>
      </c>
      <c r="D947" s="102" t="s">
        <v>2131</v>
      </c>
      <c r="E947" s="102" t="s">
        <v>587</v>
      </c>
      <c r="F947" s="92">
        <v>-1135.3</v>
      </c>
      <c r="G947" s="92">
        <f t="shared" si="15"/>
        <v>8681997.3700000141</v>
      </c>
    </row>
    <row r="948" spans="1:7" x14ac:dyDescent="0.2">
      <c r="A948" s="106"/>
      <c r="B948" s="102" t="s">
        <v>500</v>
      </c>
      <c r="C948" s="103">
        <v>45900</v>
      </c>
      <c r="D948" s="102" t="s">
        <v>2132</v>
      </c>
      <c r="E948" s="102" t="s">
        <v>1484</v>
      </c>
      <c r="F948" s="92">
        <v>-22068.91</v>
      </c>
      <c r="G948" s="92">
        <f t="shared" si="15"/>
        <v>8659928.4600000139</v>
      </c>
    </row>
    <row r="949" spans="1:7" x14ac:dyDescent="0.2">
      <c r="A949" s="106"/>
      <c r="B949" s="102" t="s">
        <v>500</v>
      </c>
      <c r="C949" s="103">
        <v>45900</v>
      </c>
      <c r="D949" s="102" t="s">
        <v>2133</v>
      </c>
      <c r="E949" s="102" t="s">
        <v>587</v>
      </c>
      <c r="F949" s="92">
        <v>-96.39</v>
      </c>
      <c r="G949" s="92">
        <f t="shared" si="15"/>
        <v>8659832.0700000133</v>
      </c>
    </row>
    <row r="950" spans="1:7" x14ac:dyDescent="0.2">
      <c r="A950" s="106"/>
      <c r="B950" s="102" t="s">
        <v>500</v>
      </c>
      <c r="C950" s="103">
        <v>45900</v>
      </c>
      <c r="D950" s="102" t="s">
        <v>2134</v>
      </c>
      <c r="E950" s="102" t="s">
        <v>587</v>
      </c>
      <c r="F950" s="92">
        <v>-86.13</v>
      </c>
      <c r="G950" s="92">
        <f t="shared" si="15"/>
        <v>8659745.9400000125</v>
      </c>
    </row>
    <row r="951" spans="1:7" x14ac:dyDescent="0.2">
      <c r="A951" s="106"/>
      <c r="B951" s="102" t="s">
        <v>500</v>
      </c>
      <c r="C951" s="103">
        <v>45900</v>
      </c>
      <c r="D951" s="102" t="s">
        <v>2135</v>
      </c>
      <c r="E951" s="102" t="s">
        <v>587</v>
      </c>
      <c r="F951" s="92">
        <v>-1298.8499999999999</v>
      </c>
      <c r="G951" s="92">
        <f t="shared" si="15"/>
        <v>8658447.0900000129</v>
      </c>
    </row>
    <row r="952" spans="1:7" x14ac:dyDescent="0.2">
      <c r="A952" s="106"/>
      <c r="B952" s="102" t="s">
        <v>500</v>
      </c>
      <c r="C952" s="103">
        <v>45900</v>
      </c>
      <c r="D952" s="102" t="s">
        <v>2136</v>
      </c>
      <c r="E952" s="102" t="s">
        <v>587</v>
      </c>
      <c r="F952" s="92">
        <v>-11044.39</v>
      </c>
      <c r="G952" s="92">
        <f t="shared" si="15"/>
        <v>8647402.7000000123</v>
      </c>
    </row>
    <row r="953" spans="1:7" x14ac:dyDescent="0.2">
      <c r="A953" s="106"/>
      <c r="B953" s="102" t="s">
        <v>500</v>
      </c>
      <c r="C953" s="103">
        <v>45900</v>
      </c>
      <c r="D953" s="102" t="s">
        <v>2137</v>
      </c>
      <c r="E953" s="102" t="s">
        <v>2138</v>
      </c>
      <c r="F953" s="92">
        <v>-11959.51</v>
      </c>
      <c r="G953" s="92">
        <f t="shared" si="15"/>
        <v>8635443.1900000125</v>
      </c>
    </row>
    <row r="954" spans="1:7" x14ac:dyDescent="0.2">
      <c r="A954" s="106"/>
      <c r="B954" s="102" t="s">
        <v>500</v>
      </c>
      <c r="C954" s="103">
        <v>45900</v>
      </c>
      <c r="D954" s="102" t="s">
        <v>2139</v>
      </c>
      <c r="E954" s="102" t="s">
        <v>1364</v>
      </c>
      <c r="F954" s="92">
        <v>-7484.56</v>
      </c>
      <c r="G954" s="92">
        <f t="shared" si="15"/>
        <v>8627958.630000012</v>
      </c>
    </row>
    <row r="955" spans="1:7" x14ac:dyDescent="0.2">
      <c r="A955" s="106"/>
      <c r="B955" s="102" t="s">
        <v>500</v>
      </c>
      <c r="C955" s="103">
        <v>45900</v>
      </c>
      <c r="D955" s="102" t="s">
        <v>2140</v>
      </c>
      <c r="E955" s="102" t="s">
        <v>1452</v>
      </c>
      <c r="F955" s="92">
        <v>-1490.45</v>
      </c>
      <c r="G955" s="92">
        <f t="shared" si="15"/>
        <v>8626468.1800000127</v>
      </c>
    </row>
    <row r="956" spans="1:7" x14ac:dyDescent="0.2">
      <c r="A956" s="106"/>
      <c r="B956" s="102" t="s">
        <v>500</v>
      </c>
      <c r="C956" s="103">
        <v>45900</v>
      </c>
      <c r="D956" s="102" t="s">
        <v>2141</v>
      </c>
      <c r="E956" s="102" t="s">
        <v>1697</v>
      </c>
      <c r="F956" s="92">
        <v>-1372.27</v>
      </c>
      <c r="G956" s="92">
        <f t="shared" si="15"/>
        <v>8625095.9100000132</v>
      </c>
    </row>
    <row r="957" spans="1:7" x14ac:dyDescent="0.2">
      <c r="A957" s="106"/>
      <c r="B957" s="102" t="s">
        <v>500</v>
      </c>
      <c r="C957" s="103">
        <v>45900</v>
      </c>
      <c r="D957" s="102" t="s">
        <v>2142</v>
      </c>
      <c r="E957" s="102" t="s">
        <v>1697</v>
      </c>
      <c r="F957" s="92">
        <v>-2243.17</v>
      </c>
      <c r="G957" s="92">
        <f t="shared" si="15"/>
        <v>8622852.7400000133</v>
      </c>
    </row>
    <row r="958" spans="1:7" x14ac:dyDescent="0.2">
      <c r="A958" s="106"/>
      <c r="B958" s="102" t="s">
        <v>500</v>
      </c>
      <c r="C958" s="103">
        <v>45900</v>
      </c>
      <c r="D958" s="102" t="s">
        <v>2143</v>
      </c>
      <c r="E958" s="102" t="s">
        <v>1697</v>
      </c>
      <c r="F958" s="92">
        <v>-5535.37</v>
      </c>
      <c r="G958" s="92">
        <f t="shared" si="15"/>
        <v>8617317.3700000141</v>
      </c>
    </row>
    <row r="959" spans="1:7" x14ac:dyDescent="0.2">
      <c r="A959" s="106"/>
      <c r="B959" s="102" t="s">
        <v>500</v>
      </c>
      <c r="C959" s="103">
        <v>45900</v>
      </c>
      <c r="D959" s="102" t="s">
        <v>2144</v>
      </c>
      <c r="E959" s="102" t="s">
        <v>1697</v>
      </c>
      <c r="F959" s="92">
        <v>-1598.2</v>
      </c>
      <c r="G959" s="92">
        <f t="shared" si="15"/>
        <v>8615719.1700000148</v>
      </c>
    </row>
    <row r="960" spans="1:7" x14ac:dyDescent="0.2">
      <c r="A960" s="106"/>
      <c r="B960" s="102" t="s">
        <v>500</v>
      </c>
      <c r="C960" s="103">
        <v>45900</v>
      </c>
      <c r="D960" s="102" t="s">
        <v>2145</v>
      </c>
      <c r="E960" s="102" t="s">
        <v>1697</v>
      </c>
      <c r="F960" s="92">
        <v>-5443.35</v>
      </c>
      <c r="G960" s="92">
        <f t="shared" si="15"/>
        <v>8610275.8200000152</v>
      </c>
    </row>
    <row r="961" spans="1:7" x14ac:dyDescent="0.2">
      <c r="A961" s="106"/>
      <c r="B961" s="102" t="s">
        <v>500</v>
      </c>
      <c r="C961" s="103">
        <v>45900</v>
      </c>
      <c r="D961" s="102" t="s">
        <v>2146</v>
      </c>
      <c r="E961" s="102" t="s">
        <v>1327</v>
      </c>
      <c r="F961" s="92">
        <v>-1271</v>
      </c>
      <c r="G961" s="92">
        <f t="shared" si="15"/>
        <v>8609004.8200000152</v>
      </c>
    </row>
    <row r="962" spans="1:7" x14ac:dyDescent="0.2">
      <c r="A962" s="106"/>
      <c r="B962" s="102" t="s">
        <v>500</v>
      </c>
      <c r="C962" s="103">
        <v>45900</v>
      </c>
      <c r="D962" s="102" t="s">
        <v>2147</v>
      </c>
      <c r="E962" s="102" t="s">
        <v>1327</v>
      </c>
      <c r="F962" s="92">
        <v>-26266.22</v>
      </c>
      <c r="G962" s="92">
        <f t="shared" si="15"/>
        <v>8582738.6000000145</v>
      </c>
    </row>
    <row r="963" spans="1:7" x14ac:dyDescent="0.2">
      <c r="A963" s="106"/>
      <c r="B963" s="102" t="s">
        <v>500</v>
      </c>
      <c r="C963" s="103">
        <v>45900</v>
      </c>
      <c r="D963" s="102" t="s">
        <v>2148</v>
      </c>
      <c r="E963" s="102" t="s">
        <v>596</v>
      </c>
      <c r="F963" s="92">
        <v>-20486.2</v>
      </c>
      <c r="G963" s="92">
        <f t="shared" si="15"/>
        <v>8562252.4000000153</v>
      </c>
    </row>
    <row r="964" spans="1:7" x14ac:dyDescent="0.2">
      <c r="A964" s="106"/>
      <c r="B964" s="102" t="s">
        <v>500</v>
      </c>
      <c r="C964" s="103">
        <v>45900</v>
      </c>
      <c r="D964" s="102" t="s">
        <v>2149</v>
      </c>
      <c r="E964" s="102" t="s">
        <v>596</v>
      </c>
      <c r="F964" s="92">
        <v>-18012.849999999999</v>
      </c>
      <c r="G964" s="92">
        <f t="shared" si="15"/>
        <v>8544239.5500000156</v>
      </c>
    </row>
    <row r="965" spans="1:7" x14ac:dyDescent="0.2">
      <c r="A965" s="106"/>
      <c r="B965" s="102" t="s">
        <v>500</v>
      </c>
      <c r="C965" s="103">
        <v>45900</v>
      </c>
      <c r="D965" s="102" t="s">
        <v>2150</v>
      </c>
      <c r="E965" s="102" t="s">
        <v>596</v>
      </c>
      <c r="F965" s="92">
        <v>-2812.53</v>
      </c>
      <c r="G965" s="92">
        <f t="shared" si="15"/>
        <v>8541427.0200000163</v>
      </c>
    </row>
    <row r="966" spans="1:7" x14ac:dyDescent="0.2">
      <c r="A966" s="106"/>
      <c r="B966" s="102" t="s">
        <v>500</v>
      </c>
      <c r="C966" s="103">
        <v>45900</v>
      </c>
      <c r="D966" s="102" t="s">
        <v>2151</v>
      </c>
      <c r="E966" s="102" t="s">
        <v>596</v>
      </c>
      <c r="F966" s="92">
        <v>-9430.7999999999993</v>
      </c>
      <c r="G966" s="92">
        <f t="shared" si="15"/>
        <v>8531996.2200000156</v>
      </c>
    </row>
    <row r="967" spans="1:7" x14ac:dyDescent="0.2">
      <c r="A967" s="106"/>
      <c r="B967" s="102" t="s">
        <v>500</v>
      </c>
      <c r="C967" s="103">
        <v>45900</v>
      </c>
      <c r="D967" s="102" t="s">
        <v>2152</v>
      </c>
      <c r="E967" s="102" t="s">
        <v>596</v>
      </c>
      <c r="F967" s="92">
        <v>-582.41</v>
      </c>
      <c r="G967" s="92">
        <f t="shared" si="15"/>
        <v>8531413.8100000154</v>
      </c>
    </row>
    <row r="968" spans="1:7" x14ac:dyDescent="0.2">
      <c r="A968" s="106"/>
      <c r="B968" s="102" t="s">
        <v>500</v>
      </c>
      <c r="C968" s="103">
        <v>45900</v>
      </c>
      <c r="D968" s="102" t="s">
        <v>2153</v>
      </c>
      <c r="E968" s="102" t="s">
        <v>596</v>
      </c>
      <c r="F968" s="92">
        <v>-32776.410000000003</v>
      </c>
      <c r="G968" s="92">
        <f t="shared" si="15"/>
        <v>8498637.4000000153</v>
      </c>
    </row>
    <row r="969" spans="1:7" x14ac:dyDescent="0.2">
      <c r="A969" s="106"/>
      <c r="B969" s="102" t="s">
        <v>500</v>
      </c>
      <c r="C969" s="103">
        <v>45900</v>
      </c>
      <c r="D969" s="102" t="s">
        <v>2154</v>
      </c>
      <c r="E969" s="102" t="s">
        <v>596</v>
      </c>
      <c r="F969" s="92">
        <v>-5357.08</v>
      </c>
      <c r="G969" s="92">
        <f t="shared" si="15"/>
        <v>8493280.3200000152</v>
      </c>
    </row>
    <row r="970" spans="1:7" x14ac:dyDescent="0.2">
      <c r="A970" s="106"/>
      <c r="B970" s="102" t="s">
        <v>500</v>
      </c>
      <c r="C970" s="103">
        <v>45900</v>
      </c>
      <c r="D970" s="102" t="s">
        <v>2155</v>
      </c>
      <c r="E970" s="102" t="s">
        <v>596</v>
      </c>
      <c r="F970" s="92">
        <v>-32412.6</v>
      </c>
      <c r="G970" s="92">
        <f t="shared" si="15"/>
        <v>8460867.7200000156</v>
      </c>
    </row>
    <row r="971" spans="1:7" x14ac:dyDescent="0.2">
      <c r="A971" s="106"/>
      <c r="B971" s="102" t="s">
        <v>500</v>
      </c>
      <c r="C971" s="103">
        <v>45900</v>
      </c>
      <c r="D971" s="102" t="s">
        <v>2156</v>
      </c>
      <c r="E971" s="102" t="s">
        <v>596</v>
      </c>
      <c r="F971" s="92">
        <v>-3248.05</v>
      </c>
      <c r="G971" s="92">
        <f t="shared" si="15"/>
        <v>8457619.6700000148</v>
      </c>
    </row>
    <row r="972" spans="1:7" x14ac:dyDescent="0.2">
      <c r="A972" s="106"/>
      <c r="B972" s="102" t="s">
        <v>500</v>
      </c>
      <c r="C972" s="103">
        <v>45900</v>
      </c>
      <c r="D972" s="102" t="s">
        <v>2157</v>
      </c>
      <c r="E972" s="102" t="s">
        <v>587</v>
      </c>
      <c r="F972" s="92">
        <v>-856.97</v>
      </c>
      <c r="G972" s="92">
        <f t="shared" si="15"/>
        <v>8456762.7000000142</v>
      </c>
    </row>
    <row r="973" spans="1:7" x14ac:dyDescent="0.2">
      <c r="A973" s="106"/>
      <c r="B973" s="102" t="s">
        <v>500</v>
      </c>
      <c r="C973" s="103">
        <v>45900</v>
      </c>
      <c r="D973" s="102" t="s">
        <v>2158</v>
      </c>
      <c r="E973" s="102" t="s">
        <v>598</v>
      </c>
      <c r="F973" s="92">
        <v>-2164.9299999999998</v>
      </c>
      <c r="G973" s="92">
        <f t="shared" ref="G973:G1036" si="16">G972+F973</f>
        <v>8454597.7700000145</v>
      </c>
    </row>
    <row r="974" spans="1:7" x14ac:dyDescent="0.2">
      <c r="A974" s="106"/>
      <c r="B974" s="102" t="s">
        <v>500</v>
      </c>
      <c r="C974" s="103">
        <v>45900</v>
      </c>
      <c r="D974" s="102" t="s">
        <v>2159</v>
      </c>
      <c r="E974" s="102" t="s">
        <v>587</v>
      </c>
      <c r="F974" s="92">
        <v>-340.38</v>
      </c>
      <c r="G974" s="92">
        <f t="shared" si="16"/>
        <v>8454257.3900000136</v>
      </c>
    </row>
    <row r="975" spans="1:7" x14ac:dyDescent="0.2">
      <c r="A975" s="106"/>
      <c r="B975" s="102" t="s">
        <v>500</v>
      </c>
      <c r="C975" s="103">
        <v>45900</v>
      </c>
      <c r="D975" s="102" t="s">
        <v>2160</v>
      </c>
      <c r="E975" s="102" t="s">
        <v>587</v>
      </c>
      <c r="F975" s="92">
        <v>-2000.02</v>
      </c>
      <c r="G975" s="92">
        <f t="shared" si="16"/>
        <v>8452257.3700000141</v>
      </c>
    </row>
    <row r="976" spans="1:7" x14ac:dyDescent="0.2">
      <c r="A976" s="106"/>
      <c r="B976" s="102" t="s">
        <v>500</v>
      </c>
      <c r="C976" s="103">
        <v>45900</v>
      </c>
      <c r="D976" s="102" t="s">
        <v>2161</v>
      </c>
      <c r="E976" s="102" t="s">
        <v>587</v>
      </c>
      <c r="F976" s="92">
        <v>-10958.02</v>
      </c>
      <c r="G976" s="92">
        <f t="shared" si="16"/>
        <v>8441299.3500000145</v>
      </c>
    </row>
    <row r="977" spans="1:7" x14ac:dyDescent="0.2">
      <c r="A977" s="106"/>
      <c r="B977" s="102" t="s">
        <v>500</v>
      </c>
      <c r="C977" s="103">
        <v>45900</v>
      </c>
      <c r="D977" s="102" t="s">
        <v>2162</v>
      </c>
      <c r="E977" s="102" t="s">
        <v>587</v>
      </c>
      <c r="F977" s="92">
        <v>-1150.77</v>
      </c>
      <c r="G977" s="92">
        <f t="shared" si="16"/>
        <v>8440148.580000015</v>
      </c>
    </row>
    <row r="978" spans="1:7" x14ac:dyDescent="0.2">
      <c r="A978" s="106"/>
      <c r="B978" s="102" t="s">
        <v>500</v>
      </c>
      <c r="C978" s="103">
        <v>45900</v>
      </c>
      <c r="D978" s="102" t="s">
        <v>2163</v>
      </c>
      <c r="E978" s="102" t="s">
        <v>587</v>
      </c>
      <c r="F978" s="92">
        <v>-5072.97</v>
      </c>
      <c r="G978" s="92">
        <f t="shared" si="16"/>
        <v>8435075.6100000143</v>
      </c>
    </row>
    <row r="979" spans="1:7" x14ac:dyDescent="0.2">
      <c r="A979" s="106"/>
      <c r="B979" s="102" t="s">
        <v>500</v>
      </c>
      <c r="C979" s="103">
        <v>45900</v>
      </c>
      <c r="D979" s="102" t="s">
        <v>2164</v>
      </c>
      <c r="E979" s="102" t="s">
        <v>587</v>
      </c>
      <c r="F979" s="92">
        <v>-409.26</v>
      </c>
      <c r="G979" s="92">
        <f t="shared" si="16"/>
        <v>8434666.3500000145</v>
      </c>
    </row>
    <row r="980" spans="1:7" x14ac:dyDescent="0.2">
      <c r="A980" s="106"/>
      <c r="B980" s="102" t="s">
        <v>500</v>
      </c>
      <c r="C980" s="103">
        <v>45900</v>
      </c>
      <c r="D980" s="102" t="s">
        <v>2165</v>
      </c>
      <c r="E980" s="102" t="s">
        <v>587</v>
      </c>
      <c r="F980" s="92">
        <v>-385.99</v>
      </c>
      <c r="G980" s="92">
        <f t="shared" si="16"/>
        <v>8434280.3600000143</v>
      </c>
    </row>
    <row r="981" spans="1:7" x14ac:dyDescent="0.2">
      <c r="A981" s="106"/>
      <c r="B981" s="102" t="s">
        <v>500</v>
      </c>
      <c r="C981" s="103">
        <v>45900</v>
      </c>
      <c r="D981" s="102" t="s">
        <v>2166</v>
      </c>
      <c r="E981" s="102" t="s">
        <v>587</v>
      </c>
      <c r="F981" s="92">
        <v>-1307.55</v>
      </c>
      <c r="G981" s="92">
        <f t="shared" si="16"/>
        <v>8432972.8100000136</v>
      </c>
    </row>
    <row r="982" spans="1:7" x14ac:dyDescent="0.2">
      <c r="A982" s="106"/>
      <c r="B982" s="102" t="s">
        <v>500</v>
      </c>
      <c r="C982" s="103">
        <v>45900</v>
      </c>
      <c r="D982" s="102" t="s">
        <v>2167</v>
      </c>
      <c r="E982" s="102" t="s">
        <v>587</v>
      </c>
      <c r="F982" s="92">
        <v>-460.86</v>
      </c>
      <c r="G982" s="92">
        <f t="shared" si="16"/>
        <v>8432511.9500000142</v>
      </c>
    </row>
    <row r="983" spans="1:7" x14ac:dyDescent="0.2">
      <c r="A983" s="106"/>
      <c r="B983" s="102" t="s">
        <v>500</v>
      </c>
      <c r="C983" s="103">
        <v>45900</v>
      </c>
      <c r="D983" s="102" t="s">
        <v>2168</v>
      </c>
      <c r="E983" s="102" t="s">
        <v>587</v>
      </c>
      <c r="F983" s="92">
        <v>-4.29</v>
      </c>
      <c r="G983" s="92">
        <f t="shared" si="16"/>
        <v>8432507.6600000151</v>
      </c>
    </row>
    <row r="984" spans="1:7" x14ac:dyDescent="0.2">
      <c r="A984" s="106"/>
      <c r="B984" s="102" t="s">
        <v>500</v>
      </c>
      <c r="C984" s="103">
        <v>45900</v>
      </c>
      <c r="D984" s="102" t="s">
        <v>2169</v>
      </c>
      <c r="E984" s="102" t="s">
        <v>2170</v>
      </c>
      <c r="F984" s="92">
        <v>-13206</v>
      </c>
      <c r="G984" s="92">
        <f t="shared" si="16"/>
        <v>8419301.6600000151</v>
      </c>
    </row>
    <row r="985" spans="1:7" x14ac:dyDescent="0.2">
      <c r="A985" s="106"/>
      <c r="B985" s="102" t="s">
        <v>500</v>
      </c>
      <c r="C985" s="103">
        <v>45900</v>
      </c>
      <c r="D985" s="102" t="s">
        <v>2171</v>
      </c>
      <c r="E985" s="102" t="s">
        <v>583</v>
      </c>
      <c r="F985" s="92">
        <v>-532.58000000000004</v>
      </c>
      <c r="G985" s="92">
        <f t="shared" si="16"/>
        <v>8418769.080000015</v>
      </c>
    </row>
    <row r="986" spans="1:7" x14ac:dyDescent="0.2">
      <c r="A986" s="106"/>
      <c r="B986" s="102" t="s">
        <v>500</v>
      </c>
      <c r="C986" s="103">
        <v>45900</v>
      </c>
      <c r="D986" s="102" t="s">
        <v>2172</v>
      </c>
      <c r="E986" s="102" t="s">
        <v>583</v>
      </c>
      <c r="F986" s="92">
        <v>-506.08</v>
      </c>
      <c r="G986" s="92">
        <f t="shared" si="16"/>
        <v>8418263.0000000149</v>
      </c>
    </row>
    <row r="987" spans="1:7" x14ac:dyDescent="0.2">
      <c r="A987" s="106"/>
      <c r="B987" s="102" t="s">
        <v>500</v>
      </c>
      <c r="C987" s="103">
        <v>45900</v>
      </c>
      <c r="D987" s="102" t="s">
        <v>2173</v>
      </c>
      <c r="E987" s="102" t="s">
        <v>596</v>
      </c>
      <c r="F987" s="92">
        <v>-8825.51</v>
      </c>
      <c r="G987" s="92">
        <f t="shared" si="16"/>
        <v>8409437.4900000151</v>
      </c>
    </row>
    <row r="988" spans="1:7" x14ac:dyDescent="0.2">
      <c r="A988" s="106"/>
      <c r="B988" s="102" t="s">
        <v>500</v>
      </c>
      <c r="C988" s="103">
        <v>45900</v>
      </c>
      <c r="D988" s="102" t="s">
        <v>2174</v>
      </c>
      <c r="E988" s="102" t="s">
        <v>2175</v>
      </c>
      <c r="F988" s="92">
        <v>-12447</v>
      </c>
      <c r="G988" s="92">
        <f t="shared" si="16"/>
        <v>8396990.4900000151</v>
      </c>
    </row>
    <row r="989" spans="1:7" x14ac:dyDescent="0.2">
      <c r="A989" s="106"/>
      <c r="B989" s="102" t="s">
        <v>500</v>
      </c>
      <c r="C989" s="103">
        <v>45900</v>
      </c>
      <c r="D989" s="102" t="s">
        <v>2176</v>
      </c>
      <c r="E989" s="102" t="s">
        <v>587</v>
      </c>
      <c r="F989" s="92">
        <v>-647.91999999999996</v>
      </c>
      <c r="G989" s="92">
        <f t="shared" si="16"/>
        <v>8396342.5700000152</v>
      </c>
    </row>
    <row r="990" spans="1:7" x14ac:dyDescent="0.2">
      <c r="A990" s="106"/>
      <c r="B990" s="102" t="s">
        <v>500</v>
      </c>
      <c r="C990" s="103">
        <v>45900</v>
      </c>
      <c r="D990" s="102" t="s">
        <v>2177</v>
      </c>
      <c r="E990" s="102" t="s">
        <v>1094</v>
      </c>
      <c r="F990" s="92">
        <v>-186</v>
      </c>
      <c r="G990" s="92">
        <f t="shared" si="16"/>
        <v>8396156.5700000152</v>
      </c>
    </row>
    <row r="991" spans="1:7" x14ac:dyDescent="0.2">
      <c r="A991" s="106"/>
      <c r="B991" s="102" t="s">
        <v>500</v>
      </c>
      <c r="C991" s="103">
        <v>45900</v>
      </c>
      <c r="D991" s="102" t="s">
        <v>2178</v>
      </c>
      <c r="E991" s="102" t="s">
        <v>1094</v>
      </c>
      <c r="F991" s="92">
        <v>-1699.12</v>
      </c>
      <c r="G991" s="92">
        <f t="shared" si="16"/>
        <v>8394457.450000016</v>
      </c>
    </row>
    <row r="992" spans="1:7" x14ac:dyDescent="0.2">
      <c r="A992" s="106"/>
      <c r="B992" s="102" t="s">
        <v>500</v>
      </c>
      <c r="C992" s="103">
        <v>45900</v>
      </c>
      <c r="D992" s="102" t="s">
        <v>2179</v>
      </c>
      <c r="E992" s="102" t="s">
        <v>1094</v>
      </c>
      <c r="F992" s="92">
        <v>-176.5</v>
      </c>
      <c r="G992" s="92">
        <f t="shared" si="16"/>
        <v>8394280.950000016</v>
      </c>
    </row>
    <row r="993" spans="1:7" x14ac:dyDescent="0.2">
      <c r="A993" s="106"/>
      <c r="B993" s="102" t="s">
        <v>500</v>
      </c>
      <c r="C993" s="103">
        <v>45900</v>
      </c>
      <c r="D993" s="102" t="s">
        <v>2180</v>
      </c>
      <c r="E993" s="102" t="s">
        <v>587</v>
      </c>
      <c r="F993" s="92">
        <v>-562.51</v>
      </c>
      <c r="G993" s="92">
        <f t="shared" si="16"/>
        <v>8393718.4400000162</v>
      </c>
    </row>
    <row r="994" spans="1:7" x14ac:dyDescent="0.2">
      <c r="A994" s="106"/>
      <c r="B994" s="102" t="s">
        <v>500</v>
      </c>
      <c r="C994" s="103">
        <v>45900</v>
      </c>
      <c r="D994" s="102" t="s">
        <v>2181</v>
      </c>
      <c r="E994" s="102" t="s">
        <v>587</v>
      </c>
      <c r="F994" s="92">
        <v>-58.74</v>
      </c>
      <c r="G994" s="92">
        <f t="shared" si="16"/>
        <v>8393659.700000016</v>
      </c>
    </row>
    <row r="995" spans="1:7" x14ac:dyDescent="0.2">
      <c r="A995" s="106"/>
      <c r="B995" s="102" t="s">
        <v>500</v>
      </c>
      <c r="C995" s="103">
        <v>45900</v>
      </c>
      <c r="D995" s="102" t="s">
        <v>2182</v>
      </c>
      <c r="E995" s="102" t="s">
        <v>587</v>
      </c>
      <c r="F995" s="92">
        <v>-3216.3</v>
      </c>
      <c r="G995" s="92">
        <f t="shared" si="16"/>
        <v>8390443.4000000153</v>
      </c>
    </row>
    <row r="996" spans="1:7" x14ac:dyDescent="0.2">
      <c r="A996" s="106"/>
      <c r="B996" s="102" t="s">
        <v>500</v>
      </c>
      <c r="C996" s="103">
        <v>45900</v>
      </c>
      <c r="D996" s="102" t="s">
        <v>2183</v>
      </c>
      <c r="E996" s="102" t="s">
        <v>1311</v>
      </c>
      <c r="F996" s="92">
        <v>-517.41</v>
      </c>
      <c r="G996" s="92">
        <f t="shared" si="16"/>
        <v>8389925.9900000151</v>
      </c>
    </row>
    <row r="997" spans="1:7" x14ac:dyDescent="0.2">
      <c r="A997" s="106"/>
      <c r="B997" s="102" t="s">
        <v>500</v>
      </c>
      <c r="C997" s="103">
        <v>45900</v>
      </c>
      <c r="D997" s="102" t="s">
        <v>2184</v>
      </c>
      <c r="E997" s="102" t="s">
        <v>2170</v>
      </c>
      <c r="F997" s="92">
        <v>-1339.21</v>
      </c>
      <c r="G997" s="92">
        <f t="shared" si="16"/>
        <v>8388586.7800000152</v>
      </c>
    </row>
    <row r="998" spans="1:7" x14ac:dyDescent="0.2">
      <c r="A998" s="106"/>
      <c r="B998" s="102" t="s">
        <v>500</v>
      </c>
      <c r="C998" s="103">
        <v>45900</v>
      </c>
      <c r="D998" s="102" t="s">
        <v>2185</v>
      </c>
      <c r="E998" s="102" t="s">
        <v>2110</v>
      </c>
      <c r="F998" s="92">
        <v>-10377.15</v>
      </c>
      <c r="G998" s="92">
        <f t="shared" si="16"/>
        <v>8378209.6300000148</v>
      </c>
    </row>
    <row r="999" spans="1:7" x14ac:dyDescent="0.2">
      <c r="A999" s="106"/>
      <c r="B999" s="102" t="s">
        <v>500</v>
      </c>
      <c r="C999" s="103">
        <v>45900</v>
      </c>
      <c r="D999" s="102" t="s">
        <v>2186</v>
      </c>
      <c r="E999" s="102" t="s">
        <v>1327</v>
      </c>
      <c r="F999" s="92">
        <v>-855.64</v>
      </c>
      <c r="G999" s="92">
        <f t="shared" si="16"/>
        <v>8377353.9900000151</v>
      </c>
    </row>
    <row r="1000" spans="1:7" x14ac:dyDescent="0.2">
      <c r="A1000" s="106"/>
      <c r="B1000" s="102" t="s">
        <v>500</v>
      </c>
      <c r="C1000" s="103">
        <v>45900</v>
      </c>
      <c r="D1000" s="102" t="s">
        <v>2187</v>
      </c>
      <c r="E1000" s="102" t="s">
        <v>2188</v>
      </c>
      <c r="F1000" s="92">
        <v>-4751.6099999999997</v>
      </c>
      <c r="G1000" s="92">
        <f t="shared" si="16"/>
        <v>8372602.3800000148</v>
      </c>
    </row>
    <row r="1001" spans="1:7" x14ac:dyDescent="0.2">
      <c r="A1001" s="106"/>
      <c r="B1001" s="102" t="s">
        <v>500</v>
      </c>
      <c r="C1001" s="103">
        <v>45900</v>
      </c>
      <c r="D1001" s="102" t="s">
        <v>2189</v>
      </c>
      <c r="E1001" s="102" t="s">
        <v>1170</v>
      </c>
      <c r="F1001" s="92">
        <v>-80397.33</v>
      </c>
      <c r="G1001" s="92">
        <f t="shared" si="16"/>
        <v>8292205.0500000147</v>
      </c>
    </row>
    <row r="1002" spans="1:7" x14ac:dyDescent="0.2">
      <c r="A1002" s="106"/>
      <c r="B1002" s="102" t="s">
        <v>500</v>
      </c>
      <c r="C1002" s="103">
        <v>45900</v>
      </c>
      <c r="D1002" s="102" t="s">
        <v>2190</v>
      </c>
      <c r="E1002" s="102" t="s">
        <v>596</v>
      </c>
      <c r="F1002" s="92">
        <v>-16765.79</v>
      </c>
      <c r="G1002" s="92">
        <f t="shared" si="16"/>
        <v>8275439.2600000147</v>
      </c>
    </row>
    <row r="1003" spans="1:7" x14ac:dyDescent="0.2">
      <c r="A1003" s="106"/>
      <c r="B1003" s="102" t="s">
        <v>500</v>
      </c>
      <c r="C1003" s="103">
        <v>45900</v>
      </c>
      <c r="D1003" s="102" t="s">
        <v>2191</v>
      </c>
      <c r="E1003" s="102" t="s">
        <v>596</v>
      </c>
      <c r="F1003" s="92">
        <v>-31055.1</v>
      </c>
      <c r="G1003" s="92">
        <f t="shared" si="16"/>
        <v>8244384.1600000151</v>
      </c>
    </row>
    <row r="1004" spans="1:7" x14ac:dyDescent="0.2">
      <c r="A1004" s="106"/>
      <c r="B1004" s="102" t="s">
        <v>500</v>
      </c>
      <c r="C1004" s="103">
        <v>45900</v>
      </c>
      <c r="D1004" s="102" t="s">
        <v>2192</v>
      </c>
      <c r="E1004" s="102" t="s">
        <v>1839</v>
      </c>
      <c r="F1004" s="92">
        <v>-2482.3200000000002</v>
      </c>
      <c r="G1004" s="92">
        <f t="shared" si="16"/>
        <v>8241901.8400000148</v>
      </c>
    </row>
    <row r="1005" spans="1:7" x14ac:dyDescent="0.2">
      <c r="A1005" s="106"/>
      <c r="B1005" s="102" t="s">
        <v>500</v>
      </c>
      <c r="C1005" s="103">
        <v>45900</v>
      </c>
      <c r="D1005" s="102" t="s">
        <v>2193</v>
      </c>
      <c r="E1005" s="102" t="s">
        <v>2194</v>
      </c>
      <c r="F1005" s="92">
        <v>-1272.71</v>
      </c>
      <c r="G1005" s="92">
        <f t="shared" si="16"/>
        <v>8240629.1300000148</v>
      </c>
    </row>
    <row r="1006" spans="1:7" x14ac:dyDescent="0.2">
      <c r="A1006" s="106"/>
      <c r="B1006" s="102" t="s">
        <v>500</v>
      </c>
      <c r="C1006" s="103">
        <v>45900</v>
      </c>
      <c r="D1006" s="102" t="s">
        <v>2195</v>
      </c>
      <c r="E1006" s="102" t="s">
        <v>2196</v>
      </c>
      <c r="F1006" s="92">
        <v>-72</v>
      </c>
      <c r="G1006" s="92">
        <f t="shared" si="16"/>
        <v>8240557.1300000148</v>
      </c>
    </row>
    <row r="1007" spans="1:7" x14ac:dyDescent="0.2">
      <c r="A1007" s="106"/>
      <c r="B1007" s="102" t="s">
        <v>500</v>
      </c>
      <c r="C1007" s="103">
        <v>45900</v>
      </c>
      <c r="D1007" s="102" t="s">
        <v>2197</v>
      </c>
      <c r="E1007" s="102" t="s">
        <v>2198</v>
      </c>
      <c r="F1007" s="92">
        <v>-1024.74</v>
      </c>
      <c r="G1007" s="92">
        <f t="shared" si="16"/>
        <v>8239532.3900000146</v>
      </c>
    </row>
    <row r="1008" spans="1:7" x14ac:dyDescent="0.2">
      <c r="A1008" s="106"/>
      <c r="B1008" s="102" t="s">
        <v>500</v>
      </c>
      <c r="C1008" s="103">
        <v>45900</v>
      </c>
      <c r="D1008" s="102" t="s">
        <v>2199</v>
      </c>
      <c r="E1008" s="102" t="s">
        <v>2200</v>
      </c>
      <c r="F1008" s="92">
        <v>-1096.04</v>
      </c>
      <c r="G1008" s="92">
        <f t="shared" si="16"/>
        <v>8238436.3500000145</v>
      </c>
    </row>
    <row r="1009" spans="1:7" x14ac:dyDescent="0.2">
      <c r="A1009" s="106"/>
      <c r="B1009" s="102" t="s">
        <v>500</v>
      </c>
      <c r="C1009" s="103">
        <v>45900</v>
      </c>
      <c r="D1009" s="102" t="s">
        <v>2201</v>
      </c>
      <c r="E1009" s="102" t="s">
        <v>2202</v>
      </c>
      <c r="F1009" s="92">
        <v>-1157.02</v>
      </c>
      <c r="G1009" s="92">
        <f t="shared" si="16"/>
        <v>8237279.330000015</v>
      </c>
    </row>
    <row r="1010" spans="1:7" x14ac:dyDescent="0.2">
      <c r="A1010" s="106"/>
      <c r="B1010" s="102" t="s">
        <v>500</v>
      </c>
      <c r="C1010" s="103">
        <v>45900</v>
      </c>
      <c r="D1010" s="102" t="s">
        <v>2203</v>
      </c>
      <c r="E1010" s="102" t="s">
        <v>1642</v>
      </c>
      <c r="F1010" s="92">
        <v>-669.75</v>
      </c>
      <c r="G1010" s="92">
        <f t="shared" si="16"/>
        <v>8236609.580000015</v>
      </c>
    </row>
    <row r="1011" spans="1:7" x14ac:dyDescent="0.2">
      <c r="A1011" s="106"/>
      <c r="B1011" s="102" t="s">
        <v>500</v>
      </c>
      <c r="C1011" s="103">
        <v>45900</v>
      </c>
      <c r="D1011" s="102" t="s">
        <v>2204</v>
      </c>
      <c r="E1011" s="102" t="s">
        <v>1694</v>
      </c>
      <c r="F1011" s="92">
        <v>-941</v>
      </c>
      <c r="G1011" s="92">
        <f t="shared" si="16"/>
        <v>8235668.580000015</v>
      </c>
    </row>
    <row r="1012" spans="1:7" x14ac:dyDescent="0.2">
      <c r="A1012" s="106"/>
      <c r="B1012" s="102" t="s">
        <v>500</v>
      </c>
      <c r="C1012" s="103">
        <v>45900</v>
      </c>
      <c r="D1012" s="102" t="s">
        <v>2205</v>
      </c>
      <c r="E1012" s="102" t="s">
        <v>2206</v>
      </c>
      <c r="F1012" s="92">
        <v>-1480</v>
      </c>
      <c r="G1012" s="92">
        <f t="shared" si="16"/>
        <v>8234188.580000015</v>
      </c>
    </row>
    <row r="1013" spans="1:7" x14ac:dyDescent="0.2">
      <c r="A1013" s="106"/>
      <c r="B1013" s="102" t="s">
        <v>500</v>
      </c>
      <c r="C1013" s="103">
        <v>45900</v>
      </c>
      <c r="D1013" s="102" t="s">
        <v>2207</v>
      </c>
      <c r="E1013" s="102" t="s">
        <v>1330</v>
      </c>
      <c r="F1013" s="92">
        <v>-77.34</v>
      </c>
      <c r="G1013" s="92">
        <f t="shared" si="16"/>
        <v>8234111.2400000151</v>
      </c>
    </row>
    <row r="1014" spans="1:7" x14ac:dyDescent="0.2">
      <c r="A1014" s="106"/>
      <c r="B1014" s="102" t="s">
        <v>500</v>
      </c>
      <c r="C1014" s="103">
        <v>45900</v>
      </c>
      <c r="D1014" s="102" t="s">
        <v>2208</v>
      </c>
      <c r="E1014" s="102" t="s">
        <v>2209</v>
      </c>
      <c r="F1014" s="92">
        <v>-42.97</v>
      </c>
      <c r="G1014" s="92">
        <f t="shared" si="16"/>
        <v>8234068.2700000154</v>
      </c>
    </row>
    <row r="1015" spans="1:7" x14ac:dyDescent="0.2">
      <c r="A1015" s="106"/>
      <c r="B1015" s="102" t="s">
        <v>500</v>
      </c>
      <c r="C1015" s="103">
        <v>45900</v>
      </c>
      <c r="D1015" s="102" t="s">
        <v>2210</v>
      </c>
      <c r="E1015" s="102" t="s">
        <v>2211</v>
      </c>
      <c r="F1015" s="92">
        <v>-822.7</v>
      </c>
      <c r="G1015" s="92">
        <f t="shared" si="16"/>
        <v>8233245.5700000152</v>
      </c>
    </row>
    <row r="1016" spans="1:7" x14ac:dyDescent="0.2">
      <c r="A1016" s="106"/>
      <c r="B1016" s="102" t="s">
        <v>500</v>
      </c>
      <c r="C1016" s="103">
        <v>45900</v>
      </c>
      <c r="D1016" s="102" t="s">
        <v>2212</v>
      </c>
      <c r="E1016" s="102" t="s">
        <v>2213</v>
      </c>
      <c r="F1016" s="92">
        <v>-4876.0200000000004</v>
      </c>
      <c r="G1016" s="92">
        <f t="shared" si="16"/>
        <v>8228369.5500000156</v>
      </c>
    </row>
    <row r="1017" spans="1:7" x14ac:dyDescent="0.2">
      <c r="A1017" s="106"/>
      <c r="B1017" s="102" t="s">
        <v>500</v>
      </c>
      <c r="C1017" s="103">
        <v>45900</v>
      </c>
      <c r="D1017" s="102" t="s">
        <v>2214</v>
      </c>
      <c r="E1017" s="102" t="s">
        <v>2215</v>
      </c>
      <c r="F1017" s="92">
        <v>-19930.93</v>
      </c>
      <c r="G1017" s="92">
        <f t="shared" si="16"/>
        <v>8208438.6200000159</v>
      </c>
    </row>
    <row r="1018" spans="1:7" x14ac:dyDescent="0.2">
      <c r="A1018" s="106"/>
      <c r="B1018" s="102" t="s">
        <v>500</v>
      </c>
      <c r="C1018" s="103">
        <v>45900</v>
      </c>
      <c r="D1018" s="102" t="s">
        <v>2216</v>
      </c>
      <c r="E1018" s="102" t="s">
        <v>2217</v>
      </c>
      <c r="F1018" s="92">
        <v>-2935.66</v>
      </c>
      <c r="G1018" s="92">
        <f t="shared" si="16"/>
        <v>8205502.9600000158</v>
      </c>
    </row>
    <row r="1019" spans="1:7" x14ac:dyDescent="0.2">
      <c r="A1019" s="106"/>
      <c r="B1019" s="102" t="s">
        <v>500</v>
      </c>
      <c r="C1019" s="103">
        <v>45900</v>
      </c>
      <c r="D1019" s="102" t="s">
        <v>2218</v>
      </c>
      <c r="E1019" s="102" t="s">
        <v>2219</v>
      </c>
      <c r="F1019" s="92">
        <v>-1029.58</v>
      </c>
      <c r="G1019" s="92">
        <f t="shared" si="16"/>
        <v>8204473.3800000157</v>
      </c>
    </row>
    <row r="1020" spans="1:7" x14ac:dyDescent="0.2">
      <c r="A1020" s="106"/>
      <c r="B1020" s="102" t="s">
        <v>500</v>
      </c>
      <c r="C1020" s="103">
        <v>45900</v>
      </c>
      <c r="D1020" s="102" t="s">
        <v>2220</v>
      </c>
      <c r="E1020" s="102" t="s">
        <v>2221</v>
      </c>
      <c r="F1020" s="92">
        <v>-0.02</v>
      </c>
      <c r="G1020" s="92">
        <f t="shared" si="16"/>
        <v>8204473.3600000162</v>
      </c>
    </row>
    <row r="1021" spans="1:7" x14ac:dyDescent="0.2">
      <c r="A1021" s="106"/>
      <c r="B1021" s="102" t="s">
        <v>500</v>
      </c>
      <c r="C1021" s="103">
        <v>45900</v>
      </c>
      <c r="D1021" s="102" t="s">
        <v>2222</v>
      </c>
      <c r="E1021" s="102" t="s">
        <v>2223</v>
      </c>
      <c r="F1021" s="92">
        <v>-1343.69</v>
      </c>
      <c r="G1021" s="92">
        <f t="shared" si="16"/>
        <v>8203129.6700000158</v>
      </c>
    </row>
    <row r="1022" spans="1:7" x14ac:dyDescent="0.2">
      <c r="A1022" s="106"/>
      <c r="B1022" s="102" t="s">
        <v>500</v>
      </c>
      <c r="C1022" s="103">
        <v>45900</v>
      </c>
      <c r="D1022" s="102" t="s">
        <v>2224</v>
      </c>
      <c r="E1022" s="102" t="s">
        <v>2225</v>
      </c>
      <c r="F1022" s="92">
        <v>-405.54</v>
      </c>
      <c r="G1022" s="92">
        <f t="shared" si="16"/>
        <v>8202724.1300000157</v>
      </c>
    </row>
    <row r="1023" spans="1:7" x14ac:dyDescent="0.2">
      <c r="A1023" s="106"/>
      <c r="B1023" s="102" t="s">
        <v>500</v>
      </c>
      <c r="C1023" s="103">
        <v>45900</v>
      </c>
      <c r="D1023" s="102" t="s">
        <v>2226</v>
      </c>
      <c r="E1023" s="102" t="s">
        <v>2227</v>
      </c>
      <c r="F1023" s="92">
        <v>-73414.36</v>
      </c>
      <c r="G1023" s="92">
        <f t="shared" si="16"/>
        <v>8129309.7700000154</v>
      </c>
    </row>
    <row r="1024" spans="1:7" x14ac:dyDescent="0.2">
      <c r="A1024" s="106"/>
      <c r="B1024" s="102" t="s">
        <v>500</v>
      </c>
      <c r="C1024" s="103">
        <v>45900</v>
      </c>
      <c r="D1024" s="102" t="s">
        <v>2228</v>
      </c>
      <c r="E1024" s="102" t="s">
        <v>2227</v>
      </c>
      <c r="F1024" s="92">
        <v>-2903.22</v>
      </c>
      <c r="G1024" s="92">
        <f t="shared" si="16"/>
        <v>8126406.5500000156</v>
      </c>
    </row>
    <row r="1025" spans="1:7" x14ac:dyDescent="0.2">
      <c r="A1025" s="106"/>
      <c r="B1025" s="102" t="s">
        <v>500</v>
      </c>
      <c r="C1025" s="103">
        <v>45900</v>
      </c>
      <c r="D1025" s="102" t="s">
        <v>2229</v>
      </c>
      <c r="E1025" s="102" t="s">
        <v>2227</v>
      </c>
      <c r="F1025" s="92">
        <v>-403.58</v>
      </c>
      <c r="G1025" s="92">
        <f t="shared" si="16"/>
        <v>8126002.9700000156</v>
      </c>
    </row>
    <row r="1026" spans="1:7" x14ac:dyDescent="0.2">
      <c r="A1026" s="106"/>
      <c r="B1026" s="102" t="s">
        <v>500</v>
      </c>
      <c r="C1026" s="103">
        <v>45900</v>
      </c>
      <c r="D1026" s="102" t="s">
        <v>2230</v>
      </c>
      <c r="E1026" s="102" t="s">
        <v>2231</v>
      </c>
      <c r="F1026" s="92">
        <v>-176.49</v>
      </c>
      <c r="G1026" s="92">
        <f t="shared" si="16"/>
        <v>8125826.4800000153</v>
      </c>
    </row>
    <row r="1027" spans="1:7" x14ac:dyDescent="0.2">
      <c r="A1027" s="106"/>
      <c r="B1027" s="102" t="s">
        <v>500</v>
      </c>
      <c r="C1027" s="103">
        <v>45900</v>
      </c>
      <c r="D1027" s="102" t="s">
        <v>2232</v>
      </c>
      <c r="E1027" s="102" t="s">
        <v>2233</v>
      </c>
      <c r="F1027" s="92">
        <v>-50021.97</v>
      </c>
      <c r="G1027" s="92">
        <f t="shared" si="16"/>
        <v>8075804.5100000156</v>
      </c>
    </row>
    <row r="1028" spans="1:7" x14ac:dyDescent="0.2">
      <c r="A1028" s="106"/>
      <c r="B1028" s="102" t="s">
        <v>500</v>
      </c>
      <c r="C1028" s="103">
        <v>45900</v>
      </c>
      <c r="D1028" s="102" t="s">
        <v>2234</v>
      </c>
      <c r="E1028" s="102" t="s">
        <v>1828</v>
      </c>
      <c r="F1028" s="92">
        <v>-262.66000000000003</v>
      </c>
      <c r="G1028" s="92">
        <f t="shared" si="16"/>
        <v>8075541.8500000155</v>
      </c>
    </row>
    <row r="1029" spans="1:7" x14ac:dyDescent="0.2">
      <c r="A1029" s="106"/>
      <c r="B1029" s="102" t="s">
        <v>500</v>
      </c>
      <c r="C1029" s="103">
        <v>45900</v>
      </c>
      <c r="D1029" s="102" t="s">
        <v>2235</v>
      </c>
      <c r="E1029" s="102" t="s">
        <v>2236</v>
      </c>
      <c r="F1029" s="92">
        <v>-21627</v>
      </c>
      <c r="G1029" s="92">
        <f t="shared" si="16"/>
        <v>8053914.8500000155</v>
      </c>
    </row>
    <row r="1030" spans="1:7" x14ac:dyDescent="0.2">
      <c r="A1030" s="106"/>
      <c r="B1030" s="102" t="s">
        <v>500</v>
      </c>
      <c r="C1030" s="103">
        <v>45900</v>
      </c>
      <c r="D1030" s="102" t="s">
        <v>2237</v>
      </c>
      <c r="E1030" s="102" t="s">
        <v>2238</v>
      </c>
      <c r="F1030" s="92">
        <v>-1422.12</v>
      </c>
      <c r="G1030" s="92">
        <f t="shared" si="16"/>
        <v>8052492.7300000153</v>
      </c>
    </row>
    <row r="1031" spans="1:7" x14ac:dyDescent="0.2">
      <c r="A1031" s="106"/>
      <c r="B1031" s="102" t="s">
        <v>500</v>
      </c>
      <c r="C1031" s="103">
        <v>45900</v>
      </c>
      <c r="D1031" s="102" t="s">
        <v>2239</v>
      </c>
      <c r="E1031" s="102" t="s">
        <v>2240</v>
      </c>
      <c r="F1031" s="92">
        <v>-3777.12</v>
      </c>
      <c r="G1031" s="92">
        <f t="shared" si="16"/>
        <v>8048715.6100000152</v>
      </c>
    </row>
    <row r="1032" spans="1:7" x14ac:dyDescent="0.2">
      <c r="A1032" s="106"/>
      <c r="B1032" s="102" t="s">
        <v>500</v>
      </c>
      <c r="C1032" s="103">
        <v>45900</v>
      </c>
      <c r="D1032" s="102" t="s">
        <v>2241</v>
      </c>
      <c r="E1032" s="102" t="s">
        <v>2242</v>
      </c>
      <c r="F1032" s="92">
        <v>-571.71</v>
      </c>
      <c r="G1032" s="92">
        <f t="shared" si="16"/>
        <v>8048143.9000000153</v>
      </c>
    </row>
    <row r="1033" spans="1:7" x14ac:dyDescent="0.2">
      <c r="A1033" s="106"/>
      <c r="B1033" s="102" t="s">
        <v>500</v>
      </c>
      <c r="C1033" s="103">
        <v>45900</v>
      </c>
      <c r="D1033" s="102" t="s">
        <v>2243</v>
      </c>
      <c r="E1033" s="102" t="s">
        <v>2244</v>
      </c>
      <c r="F1033" s="92">
        <v>-108</v>
      </c>
      <c r="G1033" s="92">
        <f t="shared" si="16"/>
        <v>8048035.9000000153</v>
      </c>
    </row>
    <row r="1034" spans="1:7" x14ac:dyDescent="0.2">
      <c r="A1034" s="106"/>
      <c r="B1034" s="102" t="s">
        <v>500</v>
      </c>
      <c r="C1034" s="103">
        <v>45900</v>
      </c>
      <c r="D1034" s="102" t="s">
        <v>2245</v>
      </c>
      <c r="E1034" s="102" t="s">
        <v>2246</v>
      </c>
      <c r="F1034" s="92">
        <v>-150.11000000000001</v>
      </c>
      <c r="G1034" s="92">
        <f t="shared" si="16"/>
        <v>8047885.7900000149</v>
      </c>
    </row>
    <row r="1035" spans="1:7" x14ac:dyDescent="0.2">
      <c r="A1035" s="106"/>
      <c r="B1035" s="102" t="s">
        <v>500</v>
      </c>
      <c r="C1035" s="103">
        <v>45900</v>
      </c>
      <c r="D1035" s="102" t="s">
        <v>2247</v>
      </c>
      <c r="E1035" s="102" t="s">
        <v>2248</v>
      </c>
      <c r="F1035" s="92">
        <v>-722.17</v>
      </c>
      <c r="G1035" s="92">
        <f t="shared" si="16"/>
        <v>8047163.620000015</v>
      </c>
    </row>
    <row r="1036" spans="1:7" x14ac:dyDescent="0.2">
      <c r="A1036" s="106"/>
      <c r="B1036" s="102" t="s">
        <v>500</v>
      </c>
      <c r="C1036" s="103">
        <v>45900</v>
      </c>
      <c r="D1036" s="102" t="s">
        <v>2249</v>
      </c>
      <c r="E1036" s="102" t="s">
        <v>1834</v>
      </c>
      <c r="F1036" s="92">
        <v>-2757.01</v>
      </c>
      <c r="G1036" s="92">
        <f t="shared" si="16"/>
        <v>8044406.6100000152</v>
      </c>
    </row>
    <row r="1037" spans="1:7" x14ac:dyDescent="0.2">
      <c r="A1037" s="106"/>
      <c r="B1037" s="102" t="s">
        <v>500</v>
      </c>
      <c r="C1037" s="103">
        <v>45900</v>
      </c>
      <c r="D1037" s="102" t="s">
        <v>2250</v>
      </c>
      <c r="E1037" s="102" t="s">
        <v>2225</v>
      </c>
      <c r="F1037" s="92">
        <v>-660.59</v>
      </c>
      <c r="G1037" s="92">
        <f t="shared" ref="G1037:G1100" si="17">G1036+F1037</f>
        <v>8043746.0200000154</v>
      </c>
    </row>
    <row r="1038" spans="1:7" x14ac:dyDescent="0.2">
      <c r="A1038" s="106"/>
      <c r="B1038" s="102" t="s">
        <v>500</v>
      </c>
      <c r="C1038" s="103">
        <v>45900</v>
      </c>
      <c r="D1038" s="102" t="s">
        <v>2251</v>
      </c>
      <c r="E1038" s="102" t="s">
        <v>2242</v>
      </c>
      <c r="F1038" s="92">
        <v>-285.86</v>
      </c>
      <c r="G1038" s="92">
        <f t="shared" si="17"/>
        <v>8043460.1600000151</v>
      </c>
    </row>
    <row r="1039" spans="1:7" x14ac:dyDescent="0.2">
      <c r="A1039" s="106"/>
      <c r="B1039" s="102" t="s">
        <v>500</v>
      </c>
      <c r="C1039" s="103">
        <v>45900</v>
      </c>
      <c r="D1039" s="102" t="s">
        <v>2252</v>
      </c>
      <c r="E1039" s="102" t="s">
        <v>2253</v>
      </c>
      <c r="F1039" s="92">
        <v>-3087.85</v>
      </c>
      <c r="G1039" s="92">
        <f t="shared" si="17"/>
        <v>8040372.3100000154</v>
      </c>
    </row>
    <row r="1040" spans="1:7" x14ac:dyDescent="0.2">
      <c r="A1040" s="106"/>
      <c r="B1040" s="102" t="s">
        <v>500</v>
      </c>
      <c r="C1040" s="103">
        <v>45900</v>
      </c>
      <c r="D1040" s="102" t="s">
        <v>2254</v>
      </c>
      <c r="E1040" s="102" t="s">
        <v>2255</v>
      </c>
      <c r="F1040" s="92">
        <v>-510.16</v>
      </c>
      <c r="G1040" s="92">
        <f t="shared" si="17"/>
        <v>8039862.1500000153</v>
      </c>
    </row>
    <row r="1041" spans="1:7" x14ac:dyDescent="0.2">
      <c r="A1041" s="106"/>
      <c r="B1041" s="102" t="s">
        <v>500</v>
      </c>
      <c r="C1041" s="103">
        <v>45900</v>
      </c>
      <c r="D1041" s="102" t="s">
        <v>2256</v>
      </c>
      <c r="E1041" s="102" t="s">
        <v>2257</v>
      </c>
      <c r="F1041" s="92">
        <v>-16186.99</v>
      </c>
      <c r="G1041" s="92">
        <f t="shared" si="17"/>
        <v>8023675.1600000151</v>
      </c>
    </row>
    <row r="1042" spans="1:7" x14ac:dyDescent="0.2">
      <c r="A1042" s="106"/>
      <c r="B1042" s="102" t="s">
        <v>500</v>
      </c>
      <c r="C1042" s="103">
        <v>45900</v>
      </c>
      <c r="D1042" s="102" t="s">
        <v>2258</v>
      </c>
      <c r="E1042" s="102" t="s">
        <v>2259</v>
      </c>
      <c r="F1042" s="92">
        <v>-695.77</v>
      </c>
      <c r="G1042" s="92">
        <f t="shared" si="17"/>
        <v>8022979.3900000155</v>
      </c>
    </row>
    <row r="1043" spans="1:7" x14ac:dyDescent="0.2">
      <c r="A1043" s="106"/>
      <c r="B1043" s="102" t="s">
        <v>500</v>
      </c>
      <c r="C1043" s="103">
        <v>45900</v>
      </c>
      <c r="D1043" s="102" t="s">
        <v>2260</v>
      </c>
      <c r="E1043" s="102" t="s">
        <v>2261</v>
      </c>
      <c r="F1043" s="92">
        <v>-100.03</v>
      </c>
      <c r="G1043" s="92">
        <f t="shared" si="17"/>
        <v>8022879.3600000152</v>
      </c>
    </row>
    <row r="1044" spans="1:7" x14ac:dyDescent="0.2">
      <c r="A1044" s="106"/>
      <c r="B1044" s="102" t="s">
        <v>500</v>
      </c>
      <c r="C1044" s="103">
        <v>45900</v>
      </c>
      <c r="D1044" s="102" t="s">
        <v>2262</v>
      </c>
      <c r="E1044" s="102" t="s">
        <v>2263</v>
      </c>
      <c r="F1044" s="92">
        <v>-61.76</v>
      </c>
      <c r="G1044" s="92">
        <f t="shared" si="17"/>
        <v>8022817.6000000155</v>
      </c>
    </row>
    <row r="1045" spans="1:7" x14ac:dyDescent="0.2">
      <c r="A1045" s="106"/>
      <c r="B1045" s="102" t="s">
        <v>500</v>
      </c>
      <c r="C1045" s="103">
        <v>45900</v>
      </c>
      <c r="D1045" s="102" t="s">
        <v>2264</v>
      </c>
      <c r="E1045" s="102" t="s">
        <v>2265</v>
      </c>
      <c r="F1045" s="92">
        <v>-25.8</v>
      </c>
      <c r="G1045" s="92">
        <f t="shared" si="17"/>
        <v>8022791.8000000156</v>
      </c>
    </row>
    <row r="1046" spans="1:7" x14ac:dyDescent="0.2">
      <c r="A1046" s="106"/>
      <c r="B1046" s="102" t="s">
        <v>500</v>
      </c>
      <c r="C1046" s="103">
        <v>45900</v>
      </c>
      <c r="D1046" s="102" t="s">
        <v>2266</v>
      </c>
      <c r="E1046" s="102" t="s">
        <v>2267</v>
      </c>
      <c r="F1046" s="92">
        <v>-219.74</v>
      </c>
      <c r="G1046" s="92">
        <f t="shared" si="17"/>
        <v>8022572.0600000154</v>
      </c>
    </row>
    <row r="1047" spans="1:7" x14ac:dyDescent="0.2">
      <c r="A1047" s="106"/>
      <c r="B1047" s="102" t="s">
        <v>500</v>
      </c>
      <c r="C1047" s="103">
        <v>45900</v>
      </c>
      <c r="D1047" s="102" t="s">
        <v>2268</v>
      </c>
      <c r="E1047" s="102" t="s">
        <v>2269</v>
      </c>
      <c r="F1047" s="92">
        <v>-1200</v>
      </c>
      <c r="G1047" s="92">
        <f t="shared" si="17"/>
        <v>8021372.0600000154</v>
      </c>
    </row>
    <row r="1048" spans="1:7" x14ac:dyDescent="0.2">
      <c r="A1048" s="106"/>
      <c r="B1048" s="102" t="s">
        <v>500</v>
      </c>
      <c r="C1048" s="103">
        <v>45900</v>
      </c>
      <c r="D1048" s="102" t="s">
        <v>2270</v>
      </c>
      <c r="E1048" s="102" t="s">
        <v>2271</v>
      </c>
      <c r="F1048" s="92">
        <v>-314.95999999999998</v>
      </c>
      <c r="G1048" s="92">
        <f t="shared" si="17"/>
        <v>8021057.1000000155</v>
      </c>
    </row>
    <row r="1049" spans="1:7" x14ac:dyDescent="0.2">
      <c r="A1049" s="106"/>
      <c r="B1049" s="102" t="s">
        <v>500</v>
      </c>
      <c r="C1049" s="103">
        <v>45900</v>
      </c>
      <c r="D1049" s="102" t="s">
        <v>2272</v>
      </c>
      <c r="E1049" s="102" t="s">
        <v>2273</v>
      </c>
      <c r="F1049" s="92">
        <v>-76.08</v>
      </c>
      <c r="G1049" s="92">
        <f t="shared" si="17"/>
        <v>8020981.0200000154</v>
      </c>
    </row>
    <row r="1050" spans="1:7" x14ac:dyDescent="0.2">
      <c r="A1050" s="106"/>
      <c r="B1050" s="102" t="s">
        <v>500</v>
      </c>
      <c r="C1050" s="103">
        <v>45900</v>
      </c>
      <c r="D1050" s="102" t="s">
        <v>2274</v>
      </c>
      <c r="E1050" s="102" t="s">
        <v>2275</v>
      </c>
      <c r="F1050" s="92">
        <v>-175</v>
      </c>
      <c r="G1050" s="92">
        <f t="shared" si="17"/>
        <v>8020806.0200000154</v>
      </c>
    </row>
    <row r="1051" spans="1:7" x14ac:dyDescent="0.2">
      <c r="A1051" s="106"/>
      <c r="B1051" s="102" t="s">
        <v>500</v>
      </c>
      <c r="C1051" s="103">
        <v>45900</v>
      </c>
      <c r="D1051" s="102" t="s">
        <v>2276</v>
      </c>
      <c r="E1051" s="102" t="s">
        <v>2277</v>
      </c>
      <c r="F1051" s="92">
        <v>-347.88</v>
      </c>
      <c r="G1051" s="92">
        <f t="shared" si="17"/>
        <v>8020458.1400000155</v>
      </c>
    </row>
    <row r="1052" spans="1:7" x14ac:dyDescent="0.2">
      <c r="A1052" s="106"/>
      <c r="B1052" s="102" t="s">
        <v>500</v>
      </c>
      <c r="C1052" s="103">
        <v>45900</v>
      </c>
      <c r="D1052" s="102" t="s">
        <v>2278</v>
      </c>
      <c r="E1052" s="102" t="s">
        <v>2279</v>
      </c>
      <c r="F1052" s="92">
        <v>-5711.34</v>
      </c>
      <c r="G1052" s="92">
        <f t="shared" si="17"/>
        <v>8014746.8000000156</v>
      </c>
    </row>
    <row r="1053" spans="1:7" x14ac:dyDescent="0.2">
      <c r="A1053" s="106"/>
      <c r="B1053" s="102" t="s">
        <v>500</v>
      </c>
      <c r="C1053" s="103">
        <v>45900</v>
      </c>
      <c r="D1053" s="102" t="s">
        <v>2280</v>
      </c>
      <c r="E1053" s="102" t="s">
        <v>2281</v>
      </c>
      <c r="F1053" s="92">
        <v>-391.98</v>
      </c>
      <c r="G1053" s="92">
        <f t="shared" si="17"/>
        <v>8014354.8200000152</v>
      </c>
    </row>
    <row r="1054" spans="1:7" x14ac:dyDescent="0.2">
      <c r="A1054" s="106"/>
      <c r="B1054" s="102" t="s">
        <v>500</v>
      </c>
      <c r="C1054" s="103">
        <v>45900</v>
      </c>
      <c r="D1054" s="102" t="s">
        <v>2282</v>
      </c>
      <c r="E1054" s="102" t="s">
        <v>2283</v>
      </c>
      <c r="F1054" s="92">
        <v>-6350.72</v>
      </c>
      <c r="G1054" s="92">
        <f t="shared" si="17"/>
        <v>8008004.1000000155</v>
      </c>
    </row>
    <row r="1055" spans="1:7" x14ac:dyDescent="0.2">
      <c r="A1055" s="106"/>
      <c r="B1055" s="102" t="s">
        <v>500</v>
      </c>
      <c r="C1055" s="103">
        <v>45900</v>
      </c>
      <c r="D1055" s="102" t="s">
        <v>2284</v>
      </c>
      <c r="E1055" s="102" t="s">
        <v>1100</v>
      </c>
      <c r="F1055" s="92">
        <v>-11695.46</v>
      </c>
      <c r="G1055" s="92">
        <f t="shared" si="17"/>
        <v>7996308.6400000155</v>
      </c>
    </row>
    <row r="1056" spans="1:7" x14ac:dyDescent="0.2">
      <c r="A1056" s="106"/>
      <c r="B1056" s="102" t="s">
        <v>500</v>
      </c>
      <c r="C1056" s="103">
        <v>45900</v>
      </c>
      <c r="D1056" s="102" t="s">
        <v>2285</v>
      </c>
      <c r="E1056" s="102" t="s">
        <v>2286</v>
      </c>
      <c r="F1056" s="92">
        <v>-1406.44</v>
      </c>
      <c r="G1056" s="92">
        <f t="shared" si="17"/>
        <v>7994902.2000000151</v>
      </c>
    </row>
    <row r="1057" spans="1:7" x14ac:dyDescent="0.2">
      <c r="A1057" s="106"/>
      <c r="B1057" s="102" t="s">
        <v>500</v>
      </c>
      <c r="C1057" s="103">
        <v>45900</v>
      </c>
      <c r="D1057" s="102" t="s">
        <v>2287</v>
      </c>
      <c r="E1057" s="102" t="s">
        <v>2288</v>
      </c>
      <c r="F1057" s="92">
        <v>-6474.3</v>
      </c>
      <c r="G1057" s="92">
        <f t="shared" si="17"/>
        <v>7988427.9000000153</v>
      </c>
    </row>
    <row r="1058" spans="1:7" x14ac:dyDescent="0.2">
      <c r="A1058" s="106"/>
      <c r="B1058" s="102" t="s">
        <v>500</v>
      </c>
      <c r="C1058" s="103">
        <v>45900</v>
      </c>
      <c r="D1058" s="102" t="s">
        <v>2289</v>
      </c>
      <c r="E1058" s="102" t="s">
        <v>2286</v>
      </c>
      <c r="F1058" s="92">
        <v>-2707.93</v>
      </c>
      <c r="G1058" s="92">
        <f t="shared" si="17"/>
        <v>7985719.9700000156</v>
      </c>
    </row>
    <row r="1059" spans="1:7" x14ac:dyDescent="0.2">
      <c r="A1059" s="106"/>
      <c r="B1059" s="102" t="s">
        <v>500</v>
      </c>
      <c r="C1059" s="103">
        <v>45900</v>
      </c>
      <c r="D1059" s="102" t="s">
        <v>2290</v>
      </c>
      <c r="E1059" s="102" t="s">
        <v>2240</v>
      </c>
      <c r="F1059" s="92">
        <v>-4815.22</v>
      </c>
      <c r="G1059" s="92">
        <f t="shared" si="17"/>
        <v>7980904.7500000158</v>
      </c>
    </row>
    <row r="1060" spans="1:7" x14ac:dyDescent="0.2">
      <c r="A1060" s="106"/>
      <c r="B1060" s="102" t="s">
        <v>500</v>
      </c>
      <c r="C1060" s="103">
        <v>45900</v>
      </c>
      <c r="D1060" s="102" t="s">
        <v>2291</v>
      </c>
      <c r="E1060" s="102" t="s">
        <v>2240</v>
      </c>
      <c r="F1060" s="92">
        <v>-7195.48</v>
      </c>
      <c r="G1060" s="92">
        <f t="shared" si="17"/>
        <v>7973709.2700000154</v>
      </c>
    </row>
    <row r="1061" spans="1:7" x14ac:dyDescent="0.2">
      <c r="A1061" s="106"/>
      <c r="B1061" s="102" t="s">
        <v>500</v>
      </c>
      <c r="C1061" s="103">
        <v>45900</v>
      </c>
      <c r="D1061" s="102" t="s">
        <v>2292</v>
      </c>
      <c r="E1061" s="102" t="s">
        <v>2110</v>
      </c>
      <c r="F1061" s="92">
        <v>-6264.45</v>
      </c>
      <c r="G1061" s="92">
        <f t="shared" si="17"/>
        <v>7967444.8200000152</v>
      </c>
    </row>
    <row r="1062" spans="1:7" x14ac:dyDescent="0.2">
      <c r="A1062" s="106"/>
      <c r="B1062" s="102" t="s">
        <v>500</v>
      </c>
      <c r="C1062" s="103">
        <v>45900</v>
      </c>
      <c r="D1062" s="102" t="s">
        <v>2293</v>
      </c>
      <c r="E1062" s="102" t="s">
        <v>587</v>
      </c>
      <c r="F1062" s="92">
        <v>-29633.09</v>
      </c>
      <c r="G1062" s="92">
        <f t="shared" si="17"/>
        <v>7937811.7300000153</v>
      </c>
    </row>
    <row r="1063" spans="1:7" x14ac:dyDescent="0.2">
      <c r="A1063" s="106"/>
      <c r="B1063" s="102" t="s">
        <v>500</v>
      </c>
      <c r="C1063" s="103">
        <v>45900</v>
      </c>
      <c r="D1063" s="102" t="s">
        <v>2294</v>
      </c>
      <c r="E1063" s="102" t="s">
        <v>587</v>
      </c>
      <c r="F1063" s="92">
        <v>-58633.31</v>
      </c>
      <c r="G1063" s="92">
        <f t="shared" si="17"/>
        <v>7879178.4200000158</v>
      </c>
    </row>
    <row r="1064" spans="1:7" x14ac:dyDescent="0.2">
      <c r="A1064" s="106"/>
      <c r="B1064" s="102" t="s">
        <v>500</v>
      </c>
      <c r="C1064" s="103">
        <v>45900</v>
      </c>
      <c r="D1064" s="102" t="s">
        <v>2295</v>
      </c>
      <c r="E1064" s="102" t="s">
        <v>2296</v>
      </c>
      <c r="F1064" s="92">
        <v>-6646.87</v>
      </c>
      <c r="G1064" s="92">
        <f t="shared" si="17"/>
        <v>7872531.5500000156</v>
      </c>
    </row>
    <row r="1065" spans="1:7" x14ac:dyDescent="0.2">
      <c r="A1065" s="106"/>
      <c r="B1065" s="102" t="s">
        <v>500</v>
      </c>
      <c r="C1065" s="103">
        <v>45900</v>
      </c>
      <c r="D1065" s="102" t="s">
        <v>2297</v>
      </c>
      <c r="E1065" s="102" t="s">
        <v>1834</v>
      </c>
      <c r="F1065" s="92">
        <v>-367.06</v>
      </c>
      <c r="G1065" s="92">
        <f t="shared" si="17"/>
        <v>7872164.4900000161</v>
      </c>
    </row>
    <row r="1066" spans="1:7" x14ac:dyDescent="0.2">
      <c r="A1066" s="106"/>
      <c r="B1066" s="102" t="s">
        <v>500</v>
      </c>
      <c r="C1066" s="103">
        <v>45900</v>
      </c>
      <c r="D1066" s="102" t="s">
        <v>2298</v>
      </c>
      <c r="E1066" s="102" t="s">
        <v>1290</v>
      </c>
      <c r="F1066" s="92">
        <v>-1044.99</v>
      </c>
      <c r="G1066" s="92">
        <f t="shared" si="17"/>
        <v>7871119.5000000158</v>
      </c>
    </row>
    <row r="1067" spans="1:7" x14ac:dyDescent="0.2">
      <c r="A1067" s="106"/>
      <c r="B1067" s="102" t="s">
        <v>500</v>
      </c>
      <c r="C1067" s="103">
        <v>45900</v>
      </c>
      <c r="D1067" s="102" t="s">
        <v>2299</v>
      </c>
      <c r="E1067" s="102" t="s">
        <v>590</v>
      </c>
      <c r="F1067" s="92">
        <v>-7903.1</v>
      </c>
      <c r="G1067" s="92">
        <f t="shared" si="17"/>
        <v>7863216.4000000162</v>
      </c>
    </row>
    <row r="1068" spans="1:7" x14ac:dyDescent="0.2">
      <c r="A1068" s="106"/>
      <c r="B1068" s="102" t="s">
        <v>500</v>
      </c>
      <c r="C1068" s="103">
        <v>45900</v>
      </c>
      <c r="D1068" s="102" t="s">
        <v>2300</v>
      </c>
      <c r="E1068" s="102" t="s">
        <v>1622</v>
      </c>
      <c r="F1068" s="92">
        <v>-419.52</v>
      </c>
      <c r="G1068" s="92">
        <f t="shared" si="17"/>
        <v>7862796.8800000167</v>
      </c>
    </row>
    <row r="1069" spans="1:7" x14ac:dyDescent="0.2">
      <c r="A1069" s="106"/>
      <c r="B1069" s="102" t="s">
        <v>500</v>
      </c>
      <c r="C1069" s="103">
        <v>45900</v>
      </c>
      <c r="D1069" s="102" t="s">
        <v>2301</v>
      </c>
      <c r="E1069" s="102" t="s">
        <v>1557</v>
      </c>
      <c r="F1069" s="92">
        <v>-2153.42</v>
      </c>
      <c r="G1069" s="92">
        <f t="shared" si="17"/>
        <v>7860643.4600000167</v>
      </c>
    </row>
    <row r="1070" spans="1:7" x14ac:dyDescent="0.2">
      <c r="A1070" s="106"/>
      <c r="B1070" s="102" t="s">
        <v>500</v>
      </c>
      <c r="C1070" s="103">
        <v>45900</v>
      </c>
      <c r="D1070" s="102" t="s">
        <v>2302</v>
      </c>
      <c r="E1070" s="102" t="s">
        <v>2303</v>
      </c>
      <c r="F1070" s="92">
        <v>-12.05</v>
      </c>
      <c r="G1070" s="92">
        <f t="shared" si="17"/>
        <v>7860631.4100000169</v>
      </c>
    </row>
    <row r="1071" spans="1:7" x14ac:dyDescent="0.2">
      <c r="A1071" s="106"/>
      <c r="B1071" s="102" t="s">
        <v>500</v>
      </c>
      <c r="C1071" s="103">
        <v>45900</v>
      </c>
      <c r="D1071" s="102" t="s">
        <v>2304</v>
      </c>
      <c r="E1071" s="102" t="s">
        <v>594</v>
      </c>
      <c r="F1071" s="92">
        <v>-6120.17</v>
      </c>
      <c r="G1071" s="92">
        <f t="shared" si="17"/>
        <v>7854511.240000017</v>
      </c>
    </row>
    <row r="1072" spans="1:7" x14ac:dyDescent="0.2">
      <c r="A1072" s="106"/>
      <c r="B1072" s="102" t="s">
        <v>500</v>
      </c>
      <c r="C1072" s="103">
        <v>45900</v>
      </c>
      <c r="D1072" s="102" t="s">
        <v>2305</v>
      </c>
      <c r="E1072" s="102" t="s">
        <v>2306</v>
      </c>
      <c r="F1072" s="92">
        <v>-612.88</v>
      </c>
      <c r="G1072" s="92">
        <f t="shared" si="17"/>
        <v>7853898.3600000171</v>
      </c>
    </row>
    <row r="1073" spans="1:7" x14ac:dyDescent="0.2">
      <c r="A1073" s="106"/>
      <c r="B1073" s="102" t="s">
        <v>500</v>
      </c>
      <c r="C1073" s="103">
        <v>45900</v>
      </c>
      <c r="D1073" s="102" t="s">
        <v>2307</v>
      </c>
      <c r="E1073" s="102" t="s">
        <v>2261</v>
      </c>
      <c r="F1073" s="92">
        <v>-18</v>
      </c>
      <c r="G1073" s="92">
        <f t="shared" si="17"/>
        <v>7853880.3600000171</v>
      </c>
    </row>
    <row r="1074" spans="1:7" x14ac:dyDescent="0.2">
      <c r="A1074" s="106"/>
      <c r="B1074" s="102" t="s">
        <v>500</v>
      </c>
      <c r="C1074" s="103">
        <v>45900</v>
      </c>
      <c r="D1074" s="102" t="s">
        <v>2308</v>
      </c>
      <c r="E1074" s="102" t="s">
        <v>2309</v>
      </c>
      <c r="F1074" s="92">
        <v>-7479.16</v>
      </c>
      <c r="G1074" s="92">
        <f t="shared" si="17"/>
        <v>7846401.200000017</v>
      </c>
    </row>
    <row r="1075" spans="1:7" x14ac:dyDescent="0.2">
      <c r="A1075" s="106"/>
      <c r="B1075" s="102" t="s">
        <v>500</v>
      </c>
      <c r="C1075" s="103">
        <v>45900</v>
      </c>
      <c r="D1075" s="102" t="s">
        <v>2310</v>
      </c>
      <c r="E1075" s="102" t="s">
        <v>1306</v>
      </c>
      <c r="F1075" s="92">
        <v>-1242.32</v>
      </c>
      <c r="G1075" s="92">
        <f t="shared" si="17"/>
        <v>7845158.8800000167</v>
      </c>
    </row>
    <row r="1076" spans="1:7" x14ac:dyDescent="0.2">
      <c r="A1076" s="106"/>
      <c r="B1076" s="102" t="s">
        <v>500</v>
      </c>
      <c r="C1076" s="103">
        <v>45900</v>
      </c>
      <c r="D1076" s="102" t="s">
        <v>2311</v>
      </c>
      <c r="E1076" s="102" t="s">
        <v>2312</v>
      </c>
      <c r="F1076" s="92">
        <v>-1225.57</v>
      </c>
      <c r="G1076" s="92">
        <f t="shared" si="17"/>
        <v>7843933.3100000164</v>
      </c>
    </row>
    <row r="1077" spans="1:7" x14ac:dyDescent="0.2">
      <c r="A1077" s="106"/>
      <c r="B1077" s="102" t="s">
        <v>500</v>
      </c>
      <c r="C1077" s="103">
        <v>45900</v>
      </c>
      <c r="D1077" s="102" t="s">
        <v>2313</v>
      </c>
      <c r="E1077" s="102" t="s">
        <v>2314</v>
      </c>
      <c r="F1077" s="92">
        <v>-93.44</v>
      </c>
      <c r="G1077" s="92">
        <f t="shared" si="17"/>
        <v>7843839.8700000159</v>
      </c>
    </row>
    <row r="1078" spans="1:7" x14ac:dyDescent="0.2">
      <c r="A1078" s="106"/>
      <c r="B1078" s="102" t="s">
        <v>500</v>
      </c>
      <c r="C1078" s="103">
        <v>45900</v>
      </c>
      <c r="D1078" s="102" t="s">
        <v>2315</v>
      </c>
      <c r="E1078" s="102" t="s">
        <v>2054</v>
      </c>
      <c r="F1078" s="92">
        <v>-33038.870000000003</v>
      </c>
      <c r="G1078" s="92">
        <f t="shared" si="17"/>
        <v>7810801.0000000158</v>
      </c>
    </row>
    <row r="1079" spans="1:7" x14ac:dyDescent="0.2">
      <c r="A1079" s="106"/>
      <c r="B1079" s="102" t="s">
        <v>500</v>
      </c>
      <c r="C1079" s="103">
        <v>45900</v>
      </c>
      <c r="D1079" s="102" t="s">
        <v>2316</v>
      </c>
      <c r="E1079" s="102" t="s">
        <v>1176</v>
      </c>
      <c r="F1079" s="92">
        <v>-5616.61</v>
      </c>
      <c r="G1079" s="92">
        <f t="shared" si="17"/>
        <v>7805184.3900000155</v>
      </c>
    </row>
    <row r="1080" spans="1:7" x14ac:dyDescent="0.2">
      <c r="A1080" s="106"/>
      <c r="B1080" s="102" t="s">
        <v>500</v>
      </c>
      <c r="C1080" s="103">
        <v>45900</v>
      </c>
      <c r="D1080" s="102" t="s">
        <v>2317</v>
      </c>
      <c r="E1080" s="102" t="s">
        <v>2318</v>
      </c>
      <c r="F1080" s="92">
        <v>-359.2</v>
      </c>
      <c r="G1080" s="92">
        <f t="shared" si="17"/>
        <v>7804825.1900000153</v>
      </c>
    </row>
    <row r="1081" spans="1:7" x14ac:dyDescent="0.2">
      <c r="A1081" s="106"/>
      <c r="B1081" s="102" t="s">
        <v>500</v>
      </c>
      <c r="C1081" s="103">
        <v>45900</v>
      </c>
      <c r="D1081" s="102" t="s">
        <v>2319</v>
      </c>
      <c r="E1081" s="102" t="s">
        <v>1484</v>
      </c>
      <c r="F1081" s="92">
        <v>-74594.320000000007</v>
      </c>
      <c r="G1081" s="92">
        <f t="shared" si="17"/>
        <v>7730230.870000015</v>
      </c>
    </row>
    <row r="1082" spans="1:7" x14ac:dyDescent="0.2">
      <c r="A1082" s="106"/>
      <c r="B1082" s="102" t="s">
        <v>500</v>
      </c>
      <c r="C1082" s="103">
        <v>45900</v>
      </c>
      <c r="D1082" s="102" t="s">
        <v>2320</v>
      </c>
      <c r="E1082" s="102" t="s">
        <v>1273</v>
      </c>
      <c r="F1082" s="92">
        <v>-5665.88</v>
      </c>
      <c r="G1082" s="92">
        <f t="shared" si="17"/>
        <v>7724564.9900000151</v>
      </c>
    </row>
    <row r="1083" spans="1:7" x14ac:dyDescent="0.2">
      <c r="A1083" s="106"/>
      <c r="B1083" s="102" t="s">
        <v>500</v>
      </c>
      <c r="C1083" s="103">
        <v>45900</v>
      </c>
      <c r="D1083" s="102" t="s">
        <v>2321</v>
      </c>
      <c r="E1083" s="102" t="s">
        <v>1546</v>
      </c>
      <c r="F1083" s="92">
        <v>-22879.89</v>
      </c>
      <c r="G1083" s="92">
        <f t="shared" si="17"/>
        <v>7701685.1000000155</v>
      </c>
    </row>
    <row r="1084" spans="1:7" x14ac:dyDescent="0.2">
      <c r="A1084" s="106"/>
      <c r="B1084" s="102" t="s">
        <v>500</v>
      </c>
      <c r="C1084" s="103">
        <v>45900</v>
      </c>
      <c r="D1084" s="102" t="s">
        <v>2322</v>
      </c>
      <c r="E1084" s="102" t="s">
        <v>1315</v>
      </c>
      <c r="F1084" s="92">
        <v>-42631.83</v>
      </c>
      <c r="G1084" s="92">
        <f t="shared" si="17"/>
        <v>7659053.2700000154</v>
      </c>
    </row>
    <row r="1085" spans="1:7" x14ac:dyDescent="0.2">
      <c r="A1085" s="106"/>
      <c r="B1085" s="102" t="s">
        <v>500</v>
      </c>
      <c r="C1085" s="103">
        <v>45900</v>
      </c>
      <c r="D1085" s="102" t="s">
        <v>2323</v>
      </c>
      <c r="E1085" s="102" t="s">
        <v>581</v>
      </c>
      <c r="F1085" s="92">
        <v>-199.08</v>
      </c>
      <c r="G1085" s="92">
        <f t="shared" si="17"/>
        <v>7658854.1900000153</v>
      </c>
    </row>
    <row r="1086" spans="1:7" x14ac:dyDescent="0.2">
      <c r="A1086" s="106"/>
      <c r="B1086" s="102" t="s">
        <v>500</v>
      </c>
      <c r="C1086" s="103">
        <v>45900</v>
      </c>
      <c r="D1086" s="102" t="s">
        <v>2324</v>
      </c>
      <c r="E1086" s="102" t="s">
        <v>1327</v>
      </c>
      <c r="F1086" s="92">
        <v>-11039.18</v>
      </c>
      <c r="G1086" s="92">
        <f t="shared" si="17"/>
        <v>7647815.0100000156</v>
      </c>
    </row>
    <row r="1087" spans="1:7" x14ac:dyDescent="0.2">
      <c r="A1087" s="106"/>
      <c r="B1087" s="102" t="s">
        <v>500</v>
      </c>
      <c r="C1087" s="103">
        <v>45900</v>
      </c>
      <c r="D1087" s="102" t="s">
        <v>2325</v>
      </c>
      <c r="E1087" s="102" t="s">
        <v>794</v>
      </c>
      <c r="F1087" s="92">
        <v>-8706.17</v>
      </c>
      <c r="G1087" s="92">
        <f t="shared" si="17"/>
        <v>7639108.8400000157</v>
      </c>
    </row>
    <row r="1088" spans="1:7" x14ac:dyDescent="0.2">
      <c r="A1088" s="106"/>
      <c r="B1088" s="102" t="s">
        <v>500</v>
      </c>
      <c r="C1088" s="103">
        <v>45900</v>
      </c>
      <c r="D1088" s="102" t="s">
        <v>2326</v>
      </c>
      <c r="E1088" s="102" t="s">
        <v>1699</v>
      </c>
      <c r="F1088" s="92">
        <v>-766.56</v>
      </c>
      <c r="G1088" s="92">
        <f t="shared" si="17"/>
        <v>7638342.2800000161</v>
      </c>
    </row>
    <row r="1089" spans="1:7" x14ac:dyDescent="0.2">
      <c r="A1089" s="106"/>
      <c r="B1089" s="102" t="s">
        <v>500</v>
      </c>
      <c r="C1089" s="103">
        <v>45900</v>
      </c>
      <c r="D1089" s="102" t="s">
        <v>2327</v>
      </c>
      <c r="E1089" s="102" t="s">
        <v>2110</v>
      </c>
      <c r="F1089" s="92">
        <v>-4449.7700000000004</v>
      </c>
      <c r="G1089" s="92">
        <f t="shared" si="17"/>
        <v>7633892.5100000165</v>
      </c>
    </row>
    <row r="1090" spans="1:7" x14ac:dyDescent="0.2">
      <c r="A1090" s="106"/>
      <c r="B1090" s="102" t="s">
        <v>500</v>
      </c>
      <c r="C1090" s="103">
        <v>45900</v>
      </c>
      <c r="D1090" s="102" t="s">
        <v>2328</v>
      </c>
      <c r="E1090" s="102" t="s">
        <v>1722</v>
      </c>
      <c r="F1090" s="92">
        <v>-10762.41</v>
      </c>
      <c r="G1090" s="92">
        <f t="shared" si="17"/>
        <v>7623130.1000000164</v>
      </c>
    </row>
    <row r="1091" spans="1:7" x14ac:dyDescent="0.2">
      <c r="A1091" s="106"/>
      <c r="B1091" s="102" t="s">
        <v>500</v>
      </c>
      <c r="C1091" s="103">
        <v>45900</v>
      </c>
      <c r="D1091" s="102" t="s">
        <v>2329</v>
      </c>
      <c r="E1091" s="102" t="s">
        <v>2330</v>
      </c>
      <c r="F1091" s="92">
        <v>-198.76</v>
      </c>
      <c r="G1091" s="92">
        <f t="shared" si="17"/>
        <v>7622931.3400000166</v>
      </c>
    </row>
    <row r="1092" spans="1:7" x14ac:dyDescent="0.2">
      <c r="A1092" s="106"/>
      <c r="B1092" s="102" t="s">
        <v>500</v>
      </c>
      <c r="C1092" s="103">
        <v>45900</v>
      </c>
      <c r="D1092" s="102" t="s">
        <v>2331</v>
      </c>
      <c r="E1092" s="102" t="s">
        <v>620</v>
      </c>
      <c r="F1092" s="92">
        <v>63.64</v>
      </c>
      <c r="G1092" s="92">
        <f t="shared" si="17"/>
        <v>7622994.9800000163</v>
      </c>
    </row>
    <row r="1093" spans="1:7" x14ac:dyDescent="0.2">
      <c r="A1093" s="106"/>
      <c r="B1093" s="102" t="s">
        <v>500</v>
      </c>
      <c r="C1093" s="103">
        <v>45900</v>
      </c>
      <c r="D1093" s="102" t="s">
        <v>2332</v>
      </c>
      <c r="E1093" s="102" t="s">
        <v>2333</v>
      </c>
      <c r="F1093" s="92">
        <v>711</v>
      </c>
      <c r="G1093" s="92">
        <f t="shared" si="17"/>
        <v>7623705.9800000163</v>
      </c>
    </row>
    <row r="1094" spans="1:7" x14ac:dyDescent="0.2">
      <c r="A1094" s="106"/>
      <c r="B1094" s="102" t="s">
        <v>500</v>
      </c>
      <c r="C1094" s="103">
        <v>45900</v>
      </c>
      <c r="D1094" s="102" t="s">
        <v>2334</v>
      </c>
      <c r="E1094" s="102" t="s">
        <v>2335</v>
      </c>
      <c r="F1094" s="92">
        <v>2535</v>
      </c>
      <c r="G1094" s="92">
        <f t="shared" si="17"/>
        <v>7626240.9800000163</v>
      </c>
    </row>
    <row r="1095" spans="1:7" x14ac:dyDescent="0.2">
      <c r="A1095" s="106"/>
      <c r="B1095" s="102" t="s">
        <v>500</v>
      </c>
      <c r="C1095" s="103">
        <v>45900</v>
      </c>
      <c r="D1095" s="102" t="s">
        <v>2336</v>
      </c>
      <c r="E1095" s="102" t="s">
        <v>2337</v>
      </c>
      <c r="F1095" s="92">
        <v>30</v>
      </c>
      <c r="G1095" s="92">
        <f t="shared" si="17"/>
        <v>7626270.9800000163</v>
      </c>
    </row>
    <row r="1096" spans="1:7" x14ac:dyDescent="0.2">
      <c r="A1096" s="106"/>
      <c r="B1096" s="102" t="s">
        <v>500</v>
      </c>
      <c r="C1096" s="103">
        <v>45900</v>
      </c>
      <c r="D1096" s="102" t="s">
        <v>2338</v>
      </c>
      <c r="E1096" s="102" t="s">
        <v>620</v>
      </c>
      <c r="F1096" s="92">
        <v>981</v>
      </c>
      <c r="G1096" s="92">
        <f t="shared" si="17"/>
        <v>7627251.9800000163</v>
      </c>
    </row>
    <row r="1097" spans="1:7" x14ac:dyDescent="0.2">
      <c r="A1097" s="106"/>
      <c r="B1097" s="102" t="s">
        <v>500</v>
      </c>
      <c r="C1097" s="103">
        <v>45900</v>
      </c>
      <c r="D1097" s="102" t="s">
        <v>2339</v>
      </c>
      <c r="E1097" s="102" t="s">
        <v>1872</v>
      </c>
      <c r="F1097" s="92">
        <v>-1261.3399999999999</v>
      </c>
      <c r="G1097" s="92">
        <f t="shared" si="17"/>
        <v>7625990.6400000164</v>
      </c>
    </row>
    <row r="1098" spans="1:7" x14ac:dyDescent="0.2">
      <c r="A1098" s="106"/>
      <c r="B1098" s="102" t="s">
        <v>500</v>
      </c>
      <c r="C1098" s="103">
        <v>45900</v>
      </c>
      <c r="D1098" s="102" t="s">
        <v>2340</v>
      </c>
      <c r="E1098" s="102" t="s">
        <v>1876</v>
      </c>
      <c r="F1098" s="92">
        <v>-243</v>
      </c>
      <c r="G1098" s="92">
        <f t="shared" si="17"/>
        <v>7625747.6400000164</v>
      </c>
    </row>
    <row r="1099" spans="1:7" x14ac:dyDescent="0.2">
      <c r="A1099" s="106"/>
      <c r="B1099" s="102" t="s">
        <v>500</v>
      </c>
      <c r="C1099" s="103">
        <v>45900</v>
      </c>
      <c r="D1099" s="102" t="s">
        <v>2341</v>
      </c>
      <c r="E1099" s="102" t="s">
        <v>606</v>
      </c>
      <c r="F1099" s="92">
        <v>-101.95</v>
      </c>
      <c r="G1099" s="92">
        <f t="shared" si="17"/>
        <v>7625645.6900000162</v>
      </c>
    </row>
    <row r="1100" spans="1:7" x14ac:dyDescent="0.2">
      <c r="A1100" s="106"/>
      <c r="B1100" s="102" t="s">
        <v>500</v>
      </c>
      <c r="C1100" s="103">
        <v>45900</v>
      </c>
      <c r="D1100" s="102" t="s">
        <v>2342</v>
      </c>
      <c r="E1100" s="102" t="s">
        <v>606</v>
      </c>
      <c r="F1100" s="92">
        <v>-1999.2</v>
      </c>
      <c r="G1100" s="92">
        <f t="shared" si="17"/>
        <v>7623646.4900000161</v>
      </c>
    </row>
    <row r="1101" spans="1:7" x14ac:dyDescent="0.2">
      <c r="A1101" s="106"/>
      <c r="B1101" s="102" t="s">
        <v>500</v>
      </c>
      <c r="C1101" s="103">
        <v>45900</v>
      </c>
      <c r="D1101" s="102" t="s">
        <v>2343</v>
      </c>
      <c r="E1101" s="102" t="s">
        <v>606</v>
      </c>
      <c r="F1101" s="92">
        <v>-4311.7700000000004</v>
      </c>
      <c r="G1101" s="92">
        <f t="shared" ref="G1101:G1160" si="18">G1100+F1101</f>
        <v>7619334.7200000165</v>
      </c>
    </row>
    <row r="1102" spans="1:7" x14ac:dyDescent="0.2">
      <c r="A1102" s="106"/>
      <c r="B1102" s="102" t="s">
        <v>500</v>
      </c>
      <c r="C1102" s="103">
        <v>45900</v>
      </c>
      <c r="D1102" s="102" t="s">
        <v>2344</v>
      </c>
      <c r="E1102" s="102" t="s">
        <v>606</v>
      </c>
      <c r="F1102" s="92">
        <v>-12154.71</v>
      </c>
      <c r="G1102" s="92">
        <f t="shared" si="18"/>
        <v>7607180.0100000165</v>
      </c>
    </row>
    <row r="1103" spans="1:7" x14ac:dyDescent="0.2">
      <c r="A1103" s="106"/>
      <c r="B1103" s="102" t="s">
        <v>500</v>
      </c>
      <c r="C1103" s="103">
        <v>45900</v>
      </c>
      <c r="D1103" s="102" t="s">
        <v>2345</v>
      </c>
      <c r="E1103" s="102" t="s">
        <v>606</v>
      </c>
      <c r="F1103" s="92">
        <v>-5039.17</v>
      </c>
      <c r="G1103" s="92">
        <f t="shared" si="18"/>
        <v>7602140.8400000166</v>
      </c>
    </row>
    <row r="1104" spans="1:7" x14ac:dyDescent="0.2">
      <c r="A1104" s="106"/>
      <c r="B1104" s="102" t="s">
        <v>500</v>
      </c>
      <c r="C1104" s="103">
        <v>45900</v>
      </c>
      <c r="D1104" s="102" t="s">
        <v>2346</v>
      </c>
      <c r="E1104" s="102" t="s">
        <v>606</v>
      </c>
      <c r="F1104" s="92">
        <v>-2848.18</v>
      </c>
      <c r="G1104" s="92">
        <f t="shared" si="18"/>
        <v>7599292.6600000169</v>
      </c>
    </row>
    <row r="1105" spans="1:7" x14ac:dyDescent="0.2">
      <c r="A1105" s="106"/>
      <c r="B1105" s="102" t="s">
        <v>500</v>
      </c>
      <c r="C1105" s="103">
        <v>45900</v>
      </c>
      <c r="D1105" s="102" t="s">
        <v>2347</v>
      </c>
      <c r="E1105" s="102" t="s">
        <v>606</v>
      </c>
      <c r="F1105" s="92">
        <v>-2583.5</v>
      </c>
      <c r="G1105" s="92">
        <f t="shared" si="18"/>
        <v>7596709.1600000169</v>
      </c>
    </row>
    <row r="1106" spans="1:7" x14ac:dyDescent="0.2">
      <c r="A1106" s="106"/>
      <c r="B1106" s="102" t="s">
        <v>500</v>
      </c>
      <c r="C1106" s="103">
        <v>45900</v>
      </c>
      <c r="D1106" s="102" t="s">
        <v>2348</v>
      </c>
      <c r="E1106" s="102" t="s">
        <v>606</v>
      </c>
      <c r="F1106" s="92">
        <v>-978.93</v>
      </c>
      <c r="G1106" s="92">
        <f t="shared" si="18"/>
        <v>7595730.2300000172</v>
      </c>
    </row>
    <row r="1107" spans="1:7" x14ac:dyDescent="0.2">
      <c r="A1107" s="106"/>
      <c r="B1107" s="102" t="s">
        <v>500</v>
      </c>
      <c r="C1107" s="103">
        <v>45900</v>
      </c>
      <c r="D1107" s="102" t="s">
        <v>2349</v>
      </c>
      <c r="E1107" s="102" t="s">
        <v>1910</v>
      </c>
      <c r="F1107" s="92">
        <v>-4377.47</v>
      </c>
      <c r="G1107" s="92">
        <f t="shared" si="18"/>
        <v>7591352.7600000175</v>
      </c>
    </row>
    <row r="1108" spans="1:7" x14ac:dyDescent="0.2">
      <c r="A1108" s="106"/>
      <c r="B1108" s="102" t="s">
        <v>500</v>
      </c>
      <c r="C1108" s="103">
        <v>45900</v>
      </c>
      <c r="D1108" s="102" t="s">
        <v>2350</v>
      </c>
      <c r="E1108" s="102" t="s">
        <v>1910</v>
      </c>
      <c r="F1108" s="92">
        <v>-18272.8</v>
      </c>
      <c r="G1108" s="92">
        <f t="shared" si="18"/>
        <v>7573079.9600000177</v>
      </c>
    </row>
    <row r="1109" spans="1:7" x14ac:dyDescent="0.2">
      <c r="A1109" s="106"/>
      <c r="B1109" s="102" t="s">
        <v>500</v>
      </c>
      <c r="C1109" s="103">
        <v>45900</v>
      </c>
      <c r="D1109" s="102" t="s">
        <v>2351</v>
      </c>
      <c r="E1109" s="102" t="s">
        <v>2352</v>
      </c>
      <c r="F1109" s="92">
        <v>-5677.28</v>
      </c>
      <c r="G1109" s="92">
        <f t="shared" si="18"/>
        <v>7567402.6800000174</v>
      </c>
    </row>
    <row r="1110" spans="1:7" x14ac:dyDescent="0.2">
      <c r="A1110" s="106"/>
      <c r="B1110" s="102" t="s">
        <v>500</v>
      </c>
      <c r="C1110" s="103">
        <v>45900</v>
      </c>
      <c r="D1110" s="102" t="s">
        <v>2353</v>
      </c>
      <c r="E1110" s="102" t="s">
        <v>2352</v>
      </c>
      <c r="F1110" s="92">
        <v>-60.63</v>
      </c>
      <c r="G1110" s="92">
        <f t="shared" si="18"/>
        <v>7567342.0500000175</v>
      </c>
    </row>
    <row r="1111" spans="1:7" x14ac:dyDescent="0.2">
      <c r="A1111" s="106"/>
      <c r="B1111" s="102" t="s">
        <v>500</v>
      </c>
      <c r="C1111" s="103">
        <v>45900</v>
      </c>
      <c r="D1111" s="102" t="s">
        <v>2354</v>
      </c>
      <c r="E1111" s="102" t="s">
        <v>2352</v>
      </c>
      <c r="F1111" s="92">
        <v>-3405.93</v>
      </c>
      <c r="G1111" s="92">
        <f t="shared" si="18"/>
        <v>7563936.1200000178</v>
      </c>
    </row>
    <row r="1112" spans="1:7" x14ac:dyDescent="0.2">
      <c r="A1112" s="106"/>
      <c r="B1112" s="102" t="s">
        <v>500</v>
      </c>
      <c r="C1112" s="103">
        <v>45900</v>
      </c>
      <c r="D1112" s="102" t="s">
        <v>2355</v>
      </c>
      <c r="E1112" s="102" t="s">
        <v>2352</v>
      </c>
      <c r="F1112" s="92">
        <v>-1915.76</v>
      </c>
      <c r="G1112" s="92">
        <f t="shared" si="18"/>
        <v>7562020.360000018</v>
      </c>
    </row>
    <row r="1113" spans="1:7" x14ac:dyDescent="0.2">
      <c r="A1113" s="106"/>
      <c r="B1113" s="102" t="s">
        <v>500</v>
      </c>
      <c r="C1113" s="103">
        <v>45900</v>
      </c>
      <c r="D1113" s="102" t="s">
        <v>2356</v>
      </c>
      <c r="E1113" s="102" t="s">
        <v>2352</v>
      </c>
      <c r="F1113" s="92">
        <v>-1471.2</v>
      </c>
      <c r="G1113" s="92">
        <f t="shared" si="18"/>
        <v>7560549.1600000178</v>
      </c>
    </row>
    <row r="1114" spans="1:7" x14ac:dyDescent="0.2">
      <c r="A1114" s="106"/>
      <c r="B1114" s="102" t="s">
        <v>500</v>
      </c>
      <c r="C1114" s="103">
        <v>45900</v>
      </c>
      <c r="D1114" s="102" t="s">
        <v>2357</v>
      </c>
      <c r="E1114" s="102" t="s">
        <v>2352</v>
      </c>
      <c r="F1114" s="92">
        <v>-4181.04</v>
      </c>
      <c r="G1114" s="92">
        <f t="shared" si="18"/>
        <v>7556368.1200000178</v>
      </c>
    </row>
    <row r="1115" spans="1:7" x14ac:dyDescent="0.2">
      <c r="A1115" s="106"/>
      <c r="B1115" s="102" t="s">
        <v>500</v>
      </c>
      <c r="C1115" s="103">
        <v>45900</v>
      </c>
      <c r="D1115" s="102" t="s">
        <v>2358</v>
      </c>
      <c r="E1115" s="102" t="s">
        <v>2352</v>
      </c>
      <c r="F1115" s="92">
        <v>-382.61</v>
      </c>
      <c r="G1115" s="92">
        <f t="shared" si="18"/>
        <v>7555985.5100000175</v>
      </c>
    </row>
    <row r="1116" spans="1:7" x14ac:dyDescent="0.2">
      <c r="A1116" s="106"/>
      <c r="B1116" s="102" t="s">
        <v>500</v>
      </c>
      <c r="C1116" s="103">
        <v>45900</v>
      </c>
      <c r="D1116" s="102" t="s">
        <v>2359</v>
      </c>
      <c r="E1116" s="102" t="s">
        <v>2352</v>
      </c>
      <c r="F1116" s="92">
        <v>-1105</v>
      </c>
      <c r="G1116" s="92">
        <f t="shared" si="18"/>
        <v>7554880.5100000175</v>
      </c>
    </row>
    <row r="1117" spans="1:7" x14ac:dyDescent="0.2">
      <c r="A1117" s="106"/>
      <c r="B1117" s="102" t="s">
        <v>500</v>
      </c>
      <c r="C1117" s="103">
        <v>45900</v>
      </c>
      <c r="D1117" s="102" t="s">
        <v>2360</v>
      </c>
      <c r="E1117" s="102" t="s">
        <v>2352</v>
      </c>
      <c r="F1117" s="92">
        <v>-3128.95</v>
      </c>
      <c r="G1117" s="92">
        <f t="shared" si="18"/>
        <v>7551751.5600000173</v>
      </c>
    </row>
    <row r="1118" spans="1:7" x14ac:dyDescent="0.2">
      <c r="A1118" s="106"/>
      <c r="B1118" s="102" t="s">
        <v>500</v>
      </c>
      <c r="C1118" s="103">
        <v>45900</v>
      </c>
      <c r="D1118" s="102" t="s">
        <v>2361</v>
      </c>
      <c r="E1118" s="102" t="s">
        <v>2352</v>
      </c>
      <c r="F1118" s="92">
        <v>-4516.75</v>
      </c>
      <c r="G1118" s="92">
        <f t="shared" si="18"/>
        <v>7547234.8100000173</v>
      </c>
    </row>
    <row r="1119" spans="1:7" x14ac:dyDescent="0.2">
      <c r="A1119" s="106"/>
      <c r="B1119" s="102" t="s">
        <v>500</v>
      </c>
      <c r="C1119" s="103">
        <v>45900</v>
      </c>
      <c r="D1119" s="102" t="s">
        <v>2362</v>
      </c>
      <c r="E1119" s="102" t="s">
        <v>2352</v>
      </c>
      <c r="F1119" s="92">
        <v>-1282.8</v>
      </c>
      <c r="G1119" s="92">
        <f t="shared" si="18"/>
        <v>7545952.0100000175</v>
      </c>
    </row>
    <row r="1120" spans="1:7" x14ac:dyDescent="0.2">
      <c r="A1120" s="106"/>
      <c r="B1120" s="102" t="s">
        <v>500</v>
      </c>
      <c r="C1120" s="103">
        <v>45900</v>
      </c>
      <c r="D1120" s="102" t="s">
        <v>2363</v>
      </c>
      <c r="E1120" s="102" t="s">
        <v>2352</v>
      </c>
      <c r="F1120" s="92">
        <v>-217.36</v>
      </c>
      <c r="G1120" s="92">
        <f t="shared" si="18"/>
        <v>7545734.6500000171</v>
      </c>
    </row>
    <row r="1121" spans="1:7" x14ac:dyDescent="0.2">
      <c r="A1121" s="106"/>
      <c r="B1121" s="102" t="s">
        <v>500</v>
      </c>
      <c r="C1121" s="103">
        <v>45900</v>
      </c>
      <c r="D1121" s="102" t="s">
        <v>2364</v>
      </c>
      <c r="E1121" s="102" t="s">
        <v>2352</v>
      </c>
      <c r="F1121" s="92">
        <v>-108.23</v>
      </c>
      <c r="G1121" s="92">
        <f t="shared" si="18"/>
        <v>7545626.4200000167</v>
      </c>
    </row>
    <row r="1122" spans="1:7" x14ac:dyDescent="0.2">
      <c r="A1122" s="106"/>
      <c r="B1122" s="102" t="s">
        <v>500</v>
      </c>
      <c r="C1122" s="103">
        <v>45900</v>
      </c>
      <c r="D1122" s="102" t="s">
        <v>2365</v>
      </c>
      <c r="E1122" s="102" t="s">
        <v>1918</v>
      </c>
      <c r="F1122" s="92">
        <v>-6219.94</v>
      </c>
      <c r="G1122" s="92">
        <f t="shared" si="18"/>
        <v>7539406.4800000163</v>
      </c>
    </row>
    <row r="1123" spans="1:7" x14ac:dyDescent="0.2">
      <c r="A1123" s="106"/>
      <c r="B1123" s="102" t="s">
        <v>500</v>
      </c>
      <c r="C1123" s="103">
        <v>45900</v>
      </c>
      <c r="D1123" s="102" t="s">
        <v>2366</v>
      </c>
      <c r="E1123" s="102" t="s">
        <v>1920</v>
      </c>
      <c r="F1123" s="92">
        <v>-731.79</v>
      </c>
      <c r="G1123" s="92">
        <f t="shared" si="18"/>
        <v>7538674.6900000162</v>
      </c>
    </row>
    <row r="1124" spans="1:7" x14ac:dyDescent="0.2">
      <c r="A1124" s="106"/>
      <c r="B1124" s="102" t="s">
        <v>500</v>
      </c>
      <c r="C1124" s="103">
        <v>45900</v>
      </c>
      <c r="D1124" s="102" t="s">
        <v>2367</v>
      </c>
      <c r="E1124" s="102" t="s">
        <v>1920</v>
      </c>
      <c r="F1124" s="92">
        <v>-43.16</v>
      </c>
      <c r="G1124" s="92">
        <f t="shared" si="18"/>
        <v>7538631.5300000161</v>
      </c>
    </row>
    <row r="1125" spans="1:7" x14ac:dyDescent="0.2">
      <c r="A1125" s="106"/>
      <c r="B1125" s="102" t="s">
        <v>500</v>
      </c>
      <c r="C1125" s="103">
        <v>45900</v>
      </c>
      <c r="D1125" s="102" t="s">
        <v>2368</v>
      </c>
      <c r="E1125" s="102" t="s">
        <v>1928</v>
      </c>
      <c r="F1125" s="92">
        <v>-145588.4</v>
      </c>
      <c r="G1125" s="92">
        <f t="shared" si="18"/>
        <v>7393043.1300000157</v>
      </c>
    </row>
    <row r="1126" spans="1:7" x14ac:dyDescent="0.2">
      <c r="A1126" s="106"/>
      <c r="B1126" s="102" t="s">
        <v>500</v>
      </c>
      <c r="C1126" s="103">
        <v>45900</v>
      </c>
      <c r="D1126" s="102" t="s">
        <v>2369</v>
      </c>
      <c r="E1126" s="102" t="s">
        <v>1933</v>
      </c>
      <c r="F1126" s="92">
        <v>-1730.24</v>
      </c>
      <c r="G1126" s="92">
        <f t="shared" si="18"/>
        <v>7391312.8900000155</v>
      </c>
    </row>
    <row r="1127" spans="1:7" x14ac:dyDescent="0.2">
      <c r="A1127" s="106"/>
      <c r="B1127" s="102" t="s">
        <v>500</v>
      </c>
      <c r="C1127" s="103">
        <v>45900</v>
      </c>
      <c r="D1127" s="102" t="s">
        <v>2370</v>
      </c>
      <c r="E1127" s="102" t="s">
        <v>1935</v>
      </c>
      <c r="F1127" s="92">
        <v>-2808</v>
      </c>
      <c r="G1127" s="92">
        <f t="shared" si="18"/>
        <v>7388504.8900000155</v>
      </c>
    </row>
    <row r="1128" spans="1:7" x14ac:dyDescent="0.2">
      <c r="A1128" s="106"/>
      <c r="B1128" s="102" t="s">
        <v>500</v>
      </c>
      <c r="C1128" s="103">
        <v>45900</v>
      </c>
      <c r="D1128" s="102" t="s">
        <v>2371</v>
      </c>
      <c r="E1128" s="102" t="s">
        <v>2372</v>
      </c>
      <c r="F1128" s="92">
        <v>-256.99</v>
      </c>
      <c r="G1128" s="92">
        <f t="shared" si="18"/>
        <v>7388247.9000000153</v>
      </c>
    </row>
    <row r="1129" spans="1:7" x14ac:dyDescent="0.2">
      <c r="A1129" s="106"/>
      <c r="B1129" s="102" t="s">
        <v>500</v>
      </c>
      <c r="C1129" s="103">
        <v>45900</v>
      </c>
      <c r="D1129" s="102" t="s">
        <v>2373</v>
      </c>
      <c r="E1129" s="102" t="s">
        <v>2008</v>
      </c>
      <c r="F1129" s="92">
        <v>-483.29</v>
      </c>
      <c r="G1129" s="92">
        <f t="shared" si="18"/>
        <v>7387764.6100000152</v>
      </c>
    </row>
    <row r="1130" spans="1:7" x14ac:dyDescent="0.2">
      <c r="A1130" s="106"/>
      <c r="B1130" s="102" t="s">
        <v>500</v>
      </c>
      <c r="C1130" s="103">
        <v>45900</v>
      </c>
      <c r="D1130" s="102" t="s">
        <v>2374</v>
      </c>
      <c r="E1130" s="102" t="s">
        <v>2008</v>
      </c>
      <c r="F1130" s="92">
        <v>-3176.4</v>
      </c>
      <c r="G1130" s="92">
        <f t="shared" si="18"/>
        <v>7384588.2100000149</v>
      </c>
    </row>
    <row r="1131" spans="1:7" x14ac:dyDescent="0.2">
      <c r="A1131" s="106"/>
      <c r="B1131" s="102" t="s">
        <v>500</v>
      </c>
      <c r="C1131" s="103">
        <v>45900</v>
      </c>
      <c r="D1131" s="102" t="s">
        <v>2375</v>
      </c>
      <c r="E1131" s="102" t="s">
        <v>1955</v>
      </c>
      <c r="F1131" s="92">
        <v>-3006.52</v>
      </c>
      <c r="G1131" s="92">
        <f t="shared" si="18"/>
        <v>7381581.6900000153</v>
      </c>
    </row>
    <row r="1132" spans="1:7" x14ac:dyDescent="0.2">
      <c r="A1132" s="106"/>
      <c r="B1132" s="102" t="s">
        <v>500</v>
      </c>
      <c r="C1132" s="103">
        <v>45900</v>
      </c>
      <c r="D1132" s="102" t="s">
        <v>2376</v>
      </c>
      <c r="E1132" s="102" t="s">
        <v>1955</v>
      </c>
      <c r="F1132" s="92">
        <v>-5232.07</v>
      </c>
      <c r="G1132" s="92">
        <f t="shared" si="18"/>
        <v>7376349.620000015</v>
      </c>
    </row>
    <row r="1133" spans="1:7" x14ac:dyDescent="0.2">
      <c r="A1133" s="106"/>
      <c r="B1133" s="102" t="s">
        <v>500</v>
      </c>
      <c r="C1133" s="103">
        <v>45900</v>
      </c>
      <c r="D1133" s="102" t="s">
        <v>2377</v>
      </c>
      <c r="E1133" s="102" t="s">
        <v>1955</v>
      </c>
      <c r="F1133" s="92">
        <v>-534.16999999999996</v>
      </c>
      <c r="G1133" s="92">
        <f t="shared" si="18"/>
        <v>7375815.4500000151</v>
      </c>
    </row>
    <row r="1134" spans="1:7" x14ac:dyDescent="0.2">
      <c r="A1134" s="106"/>
      <c r="B1134" s="102" t="s">
        <v>500</v>
      </c>
      <c r="C1134" s="103">
        <v>45900</v>
      </c>
      <c r="D1134" s="102" t="s">
        <v>2378</v>
      </c>
      <c r="E1134" s="102" t="s">
        <v>1955</v>
      </c>
      <c r="F1134" s="92">
        <v>-267.60000000000002</v>
      </c>
      <c r="G1134" s="92">
        <f t="shared" si="18"/>
        <v>7375547.8500000155</v>
      </c>
    </row>
    <row r="1135" spans="1:7" x14ac:dyDescent="0.2">
      <c r="A1135" s="106"/>
      <c r="B1135" s="102" t="s">
        <v>500</v>
      </c>
      <c r="C1135" s="103">
        <v>45900</v>
      </c>
      <c r="D1135" s="102" t="s">
        <v>2379</v>
      </c>
      <c r="E1135" s="102" t="s">
        <v>1955</v>
      </c>
      <c r="F1135" s="92">
        <v>-228.59</v>
      </c>
      <c r="G1135" s="92">
        <f t="shared" si="18"/>
        <v>7375319.2600000156</v>
      </c>
    </row>
    <row r="1136" spans="1:7" x14ac:dyDescent="0.2">
      <c r="A1136" s="106"/>
      <c r="B1136" s="102" t="s">
        <v>500</v>
      </c>
      <c r="C1136" s="103">
        <v>45900</v>
      </c>
      <c r="D1136" s="102" t="s">
        <v>2380</v>
      </c>
      <c r="E1136" s="102" t="s">
        <v>1955</v>
      </c>
      <c r="F1136" s="92">
        <v>-994</v>
      </c>
      <c r="G1136" s="92">
        <f t="shared" si="18"/>
        <v>7374325.2600000156</v>
      </c>
    </row>
    <row r="1137" spans="1:7" x14ac:dyDescent="0.2">
      <c r="A1137" s="106"/>
      <c r="B1137" s="102" t="s">
        <v>500</v>
      </c>
      <c r="C1137" s="103">
        <v>45900</v>
      </c>
      <c r="D1137" s="102" t="s">
        <v>2381</v>
      </c>
      <c r="E1137" s="102" t="s">
        <v>2382</v>
      </c>
      <c r="F1137" s="92">
        <v>-1218</v>
      </c>
      <c r="G1137" s="92">
        <f t="shared" si="18"/>
        <v>7373107.2600000156</v>
      </c>
    </row>
    <row r="1138" spans="1:7" x14ac:dyDescent="0.2">
      <c r="A1138" s="106"/>
      <c r="B1138" s="102" t="s">
        <v>500</v>
      </c>
      <c r="C1138" s="103">
        <v>45900</v>
      </c>
      <c r="D1138" s="102" t="s">
        <v>2383</v>
      </c>
      <c r="E1138" s="102" t="s">
        <v>2384</v>
      </c>
      <c r="F1138" s="92">
        <v>-3632.82</v>
      </c>
      <c r="G1138" s="92">
        <f t="shared" si="18"/>
        <v>7369474.4400000153</v>
      </c>
    </row>
    <row r="1139" spans="1:7" x14ac:dyDescent="0.2">
      <c r="A1139" s="106"/>
      <c r="B1139" s="102" t="s">
        <v>500</v>
      </c>
      <c r="C1139" s="103">
        <v>45900</v>
      </c>
      <c r="D1139" s="102" t="s">
        <v>2385</v>
      </c>
      <c r="E1139" s="102" t="s">
        <v>2386</v>
      </c>
      <c r="F1139" s="92">
        <v>-1007.56</v>
      </c>
      <c r="G1139" s="92">
        <f t="shared" si="18"/>
        <v>7368466.8800000157</v>
      </c>
    </row>
    <row r="1140" spans="1:7" x14ac:dyDescent="0.2">
      <c r="A1140" s="106"/>
      <c r="B1140" s="102" t="s">
        <v>500</v>
      </c>
      <c r="C1140" s="103">
        <v>45900</v>
      </c>
      <c r="D1140" s="102" t="s">
        <v>2387</v>
      </c>
      <c r="E1140" s="102" t="s">
        <v>2388</v>
      </c>
      <c r="F1140" s="92">
        <v>-28889.9</v>
      </c>
      <c r="G1140" s="92">
        <f t="shared" si="18"/>
        <v>7339576.9800000153</v>
      </c>
    </row>
    <row r="1141" spans="1:7" x14ac:dyDescent="0.2">
      <c r="A1141" s="106"/>
      <c r="B1141" s="102" t="s">
        <v>500</v>
      </c>
      <c r="C1141" s="103">
        <v>45900</v>
      </c>
      <c r="D1141" s="102" t="s">
        <v>2389</v>
      </c>
      <c r="E1141" s="102" t="s">
        <v>2390</v>
      </c>
      <c r="F1141" s="92">
        <v>-2812.12</v>
      </c>
      <c r="G1141" s="92">
        <f t="shared" si="18"/>
        <v>7336764.8600000152</v>
      </c>
    </row>
    <row r="1142" spans="1:7" x14ac:dyDescent="0.2">
      <c r="A1142" s="106"/>
      <c r="B1142" s="102" t="s">
        <v>500</v>
      </c>
      <c r="C1142" s="103">
        <v>45900</v>
      </c>
      <c r="D1142" s="102" t="s">
        <v>2391</v>
      </c>
      <c r="E1142" s="102" t="s">
        <v>2386</v>
      </c>
      <c r="F1142" s="92">
        <v>-21.01</v>
      </c>
      <c r="G1142" s="92">
        <f t="shared" si="18"/>
        <v>7336743.8500000155</v>
      </c>
    </row>
    <row r="1143" spans="1:7" x14ac:dyDescent="0.2">
      <c r="A1143" s="106"/>
      <c r="B1143" s="102" t="s">
        <v>500</v>
      </c>
      <c r="C1143" s="103">
        <v>45900</v>
      </c>
      <c r="D1143" s="102" t="s">
        <v>2392</v>
      </c>
      <c r="E1143" s="102" t="s">
        <v>2393</v>
      </c>
      <c r="F1143" s="92">
        <v>-80.25</v>
      </c>
      <c r="G1143" s="92">
        <f t="shared" si="18"/>
        <v>7336663.6000000155</v>
      </c>
    </row>
    <row r="1144" spans="1:7" x14ac:dyDescent="0.2">
      <c r="A1144" s="106"/>
      <c r="B1144" s="102" t="s">
        <v>500</v>
      </c>
      <c r="C1144" s="103">
        <v>45900</v>
      </c>
      <c r="D1144" s="102" t="s">
        <v>2394</v>
      </c>
      <c r="E1144" s="102" t="s">
        <v>2395</v>
      </c>
      <c r="F1144" s="92">
        <v>-2196.5100000000002</v>
      </c>
      <c r="G1144" s="92">
        <f t="shared" si="18"/>
        <v>7334467.0900000157</v>
      </c>
    </row>
    <row r="1145" spans="1:7" x14ac:dyDescent="0.2">
      <c r="A1145" s="106"/>
      <c r="B1145" s="102" t="s">
        <v>500</v>
      </c>
      <c r="C1145" s="103">
        <v>45900</v>
      </c>
      <c r="D1145" s="102" t="s">
        <v>2396</v>
      </c>
      <c r="E1145" s="102" t="s">
        <v>2388</v>
      </c>
      <c r="F1145" s="92">
        <v>-1219.49</v>
      </c>
      <c r="G1145" s="92">
        <f t="shared" si="18"/>
        <v>7333247.6000000155</v>
      </c>
    </row>
    <row r="1146" spans="1:7" x14ac:dyDescent="0.2">
      <c r="A1146" s="106"/>
      <c r="B1146" s="102" t="s">
        <v>500</v>
      </c>
      <c r="C1146" s="103">
        <v>45900</v>
      </c>
      <c r="D1146" s="102" t="s">
        <v>2397</v>
      </c>
      <c r="E1146" s="102" t="s">
        <v>2390</v>
      </c>
      <c r="F1146" s="92">
        <v>-527.86</v>
      </c>
      <c r="G1146" s="92">
        <f t="shared" si="18"/>
        <v>7332719.7400000151</v>
      </c>
    </row>
    <row r="1147" spans="1:7" x14ac:dyDescent="0.2">
      <c r="A1147" s="106"/>
      <c r="B1147" s="102" t="s">
        <v>500</v>
      </c>
      <c r="C1147" s="103">
        <v>45900</v>
      </c>
      <c r="D1147" s="102" t="s">
        <v>2398</v>
      </c>
      <c r="E1147" s="102" t="s">
        <v>2399</v>
      </c>
      <c r="F1147" s="92">
        <v>-918.16</v>
      </c>
      <c r="G1147" s="92">
        <f t="shared" si="18"/>
        <v>7331801.580000015</v>
      </c>
    </row>
    <row r="1148" spans="1:7" x14ac:dyDescent="0.2">
      <c r="A1148" s="106"/>
      <c r="B1148" s="102" t="s">
        <v>500</v>
      </c>
      <c r="C1148" s="103">
        <v>45900</v>
      </c>
      <c r="D1148" s="102" t="s">
        <v>2400</v>
      </c>
      <c r="E1148" s="102" t="s">
        <v>2401</v>
      </c>
      <c r="F1148" s="92">
        <v>-31862.13</v>
      </c>
      <c r="G1148" s="92">
        <f t="shared" si="18"/>
        <v>7299939.4500000151</v>
      </c>
    </row>
    <row r="1149" spans="1:7" x14ac:dyDescent="0.2">
      <c r="A1149" s="106"/>
      <c r="B1149" s="102" t="s">
        <v>500</v>
      </c>
      <c r="C1149" s="103">
        <v>45900</v>
      </c>
      <c r="D1149" s="102" t="s">
        <v>2402</v>
      </c>
      <c r="E1149" s="102" t="s">
        <v>2403</v>
      </c>
      <c r="F1149" s="92">
        <v>-3153.67</v>
      </c>
      <c r="G1149" s="92">
        <f t="shared" si="18"/>
        <v>7296785.7800000152</v>
      </c>
    </row>
    <row r="1150" spans="1:7" x14ac:dyDescent="0.2">
      <c r="A1150" s="106"/>
      <c r="B1150" s="102" t="s">
        <v>500</v>
      </c>
      <c r="C1150" s="103">
        <v>45900</v>
      </c>
      <c r="D1150" s="102" t="s">
        <v>2404</v>
      </c>
      <c r="E1150" s="102" t="s">
        <v>2393</v>
      </c>
      <c r="F1150" s="92">
        <v>-53.91</v>
      </c>
      <c r="G1150" s="92">
        <f t="shared" si="18"/>
        <v>7296731.870000015</v>
      </c>
    </row>
    <row r="1151" spans="1:7" x14ac:dyDescent="0.2">
      <c r="A1151" s="106"/>
      <c r="B1151" s="102" t="s">
        <v>500</v>
      </c>
      <c r="C1151" s="103">
        <v>45900</v>
      </c>
      <c r="D1151" s="102" t="s">
        <v>2405</v>
      </c>
      <c r="E1151" s="102" t="s">
        <v>2395</v>
      </c>
      <c r="F1151" s="92">
        <v>-1684.42</v>
      </c>
      <c r="G1151" s="92">
        <f t="shared" si="18"/>
        <v>7295047.4500000151</v>
      </c>
    </row>
    <row r="1152" spans="1:7" x14ac:dyDescent="0.2">
      <c r="A1152" s="106"/>
      <c r="B1152" s="102" t="s">
        <v>500</v>
      </c>
      <c r="C1152" s="103">
        <v>45900</v>
      </c>
      <c r="D1152" s="102" t="s">
        <v>2406</v>
      </c>
      <c r="E1152" s="102" t="s">
        <v>1974</v>
      </c>
      <c r="F1152" s="92">
        <v>-29466.97</v>
      </c>
      <c r="G1152" s="92">
        <f t="shared" si="18"/>
        <v>7265580.4800000153</v>
      </c>
    </row>
    <row r="1153" spans="1:7" x14ac:dyDescent="0.2">
      <c r="A1153" s="106"/>
      <c r="B1153" s="102" t="s">
        <v>500</v>
      </c>
      <c r="C1153" s="103">
        <v>45900</v>
      </c>
      <c r="D1153" s="102" t="s">
        <v>2407</v>
      </c>
      <c r="E1153" s="102" t="s">
        <v>1946</v>
      </c>
      <c r="F1153" s="92">
        <v>-8003.11</v>
      </c>
      <c r="G1153" s="92">
        <f t="shared" si="18"/>
        <v>7257577.370000015</v>
      </c>
    </row>
    <row r="1154" spans="1:7" x14ac:dyDescent="0.2">
      <c r="A1154" s="106"/>
      <c r="B1154" s="102" t="s">
        <v>500</v>
      </c>
      <c r="C1154" s="103">
        <v>45900</v>
      </c>
      <c r="D1154" s="102" t="s">
        <v>2408</v>
      </c>
      <c r="E1154" s="102" t="s">
        <v>2409</v>
      </c>
      <c r="F1154" s="92">
        <v>-11734.37</v>
      </c>
      <c r="G1154" s="92">
        <f t="shared" si="18"/>
        <v>7245843.0000000149</v>
      </c>
    </row>
    <row r="1155" spans="1:7" x14ac:dyDescent="0.2">
      <c r="A1155" s="106"/>
      <c r="B1155" s="102" t="s">
        <v>500</v>
      </c>
      <c r="C1155" s="103">
        <v>45900</v>
      </c>
      <c r="D1155" s="102" t="s">
        <v>2410</v>
      </c>
      <c r="E1155" s="102" t="s">
        <v>1924</v>
      </c>
      <c r="F1155" s="92">
        <v>-108369.32</v>
      </c>
      <c r="G1155" s="92">
        <f t="shared" si="18"/>
        <v>7137473.6800000146</v>
      </c>
    </row>
    <row r="1156" spans="1:7" x14ac:dyDescent="0.2">
      <c r="A1156" s="106"/>
      <c r="B1156" s="102" t="s">
        <v>500</v>
      </c>
      <c r="C1156" s="103">
        <v>45900</v>
      </c>
      <c r="D1156" s="102" t="s">
        <v>2411</v>
      </c>
      <c r="E1156" s="102" t="s">
        <v>606</v>
      </c>
      <c r="F1156" s="92">
        <v>-8199.75</v>
      </c>
      <c r="G1156" s="92">
        <f t="shared" si="18"/>
        <v>7129273.9300000146</v>
      </c>
    </row>
    <row r="1157" spans="1:7" x14ac:dyDescent="0.2">
      <c r="A1157" s="106"/>
      <c r="B1157" s="102" t="s">
        <v>500</v>
      </c>
      <c r="C1157" s="103">
        <v>45900</v>
      </c>
      <c r="D1157" s="102" t="s">
        <v>2412</v>
      </c>
      <c r="E1157" s="102" t="s">
        <v>2413</v>
      </c>
      <c r="F1157" s="92">
        <v>-180.9</v>
      </c>
      <c r="G1157" s="92">
        <f t="shared" si="18"/>
        <v>7129093.0300000142</v>
      </c>
    </row>
    <row r="1158" spans="1:7" x14ac:dyDescent="0.2">
      <c r="A1158" s="106"/>
      <c r="B1158" s="102" t="s">
        <v>500</v>
      </c>
      <c r="C1158" s="103">
        <v>45900</v>
      </c>
      <c r="D1158" s="102" t="s">
        <v>2414</v>
      </c>
      <c r="E1158" s="102" t="s">
        <v>1910</v>
      </c>
      <c r="F1158" s="92">
        <v>-329.85</v>
      </c>
      <c r="G1158" s="92">
        <f t="shared" si="18"/>
        <v>7128763.1800000146</v>
      </c>
    </row>
    <row r="1159" spans="1:7" x14ac:dyDescent="0.2">
      <c r="A1159" s="106"/>
      <c r="B1159" s="102" t="s">
        <v>500</v>
      </c>
      <c r="C1159" s="103">
        <v>45900</v>
      </c>
      <c r="D1159" s="102" t="s">
        <v>2415</v>
      </c>
      <c r="E1159" s="102" t="s">
        <v>2416</v>
      </c>
      <c r="F1159" s="92">
        <v>-857.08</v>
      </c>
      <c r="G1159" s="92">
        <f t="shared" si="18"/>
        <v>7127906.1000000145</v>
      </c>
    </row>
    <row r="1160" spans="1:7" x14ac:dyDescent="0.2">
      <c r="A1160" s="106"/>
      <c r="B1160" s="102" t="s">
        <v>500</v>
      </c>
      <c r="C1160" s="103">
        <v>45900</v>
      </c>
      <c r="D1160" s="102" t="s">
        <v>2417</v>
      </c>
      <c r="E1160" s="102" t="s">
        <v>2418</v>
      </c>
      <c r="F1160" s="92">
        <v>-166.1</v>
      </c>
      <c r="G1160" s="92">
        <f t="shared" si="18"/>
        <v>7127740.0000000149</v>
      </c>
    </row>
    <row r="1161" spans="1:7" x14ac:dyDescent="0.2">
      <c r="A1161" s="107" t="s">
        <v>566</v>
      </c>
      <c r="B1161" s="108"/>
      <c r="C1161" s="109"/>
      <c r="D1161" s="108"/>
      <c r="E1161" s="108"/>
      <c r="F1161" s="94">
        <f>SUM(F12:F1160)</f>
        <v>-6472984.4599999888</v>
      </c>
      <c r="G1161" s="94">
        <f>G1160</f>
        <v>7127740.0000000149</v>
      </c>
    </row>
    <row r="1162" spans="1:7" x14ac:dyDescent="0.2">
      <c r="A1162" s="110" t="s">
        <v>54</v>
      </c>
      <c r="B1162" s="108"/>
      <c r="C1162" s="109"/>
      <c r="D1162" s="108"/>
      <c r="E1162" s="108"/>
      <c r="F1162" s="94">
        <f>SUM(F11,F1161)</f>
        <v>-6472984.4599999888</v>
      </c>
      <c r="G1162" s="94">
        <f>G11+G1161</f>
        <v>7127740.0000000149</v>
      </c>
    </row>
    <row r="1163" spans="1:7" x14ac:dyDescent="0.2">
      <c r="A1163" s="93" t="s">
        <v>58</v>
      </c>
      <c r="B1163" s="108"/>
      <c r="C1163" s="109"/>
      <c r="D1163" s="108"/>
      <c r="E1163" s="108"/>
      <c r="F1163" s="94">
        <f>SUM(F10,F1162)</f>
        <v>-6472984.4599999888</v>
      </c>
      <c r="G1163" s="94">
        <f>G10+G1162</f>
        <v>7127740.0000000149</v>
      </c>
    </row>
    <row r="1164" spans="1:7" x14ac:dyDescent="0.2">
      <c r="A1164" s="96" t="s">
        <v>59</v>
      </c>
      <c r="B1164" s="99"/>
      <c r="C1164" s="111"/>
      <c r="D1164" s="99"/>
      <c r="E1164" s="99"/>
      <c r="F1164" s="97">
        <f>0+0+0+F1163</f>
        <v>-6472984.4599999888</v>
      </c>
      <c r="G1164" s="97">
        <f>0+0+0+G1163</f>
        <v>7127740.0000000149</v>
      </c>
    </row>
    <row r="1165" spans="1:7" x14ac:dyDescent="0.2">
      <c r="A1165" s="99" t="s">
        <v>88</v>
      </c>
      <c r="B1165" s="99"/>
      <c r="C1165" s="111"/>
      <c r="D1165" s="99"/>
      <c r="E1165" s="99"/>
      <c r="F1165" s="97">
        <f>F1164+0+0</f>
        <v>-6472984.4599999888</v>
      </c>
      <c r="G1165" s="97">
        <f>G1164+0+0</f>
        <v>7127740.0000000149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0435-1E93-463B-83E8-8552DD80C161}">
  <dimension ref="A1:Z76"/>
  <sheetViews>
    <sheetView showGridLines="0" topLeftCell="A32" workbookViewId="0">
      <selection activeCell="A52" sqref="A52:XFD52"/>
    </sheetView>
  </sheetViews>
  <sheetFormatPr defaultColWidth="9.1640625" defaultRowHeight="15" x14ac:dyDescent="0.25"/>
  <cols>
    <col min="1" max="1" width="45.6640625" style="24" bestFit="1" customWidth="1"/>
    <col min="2" max="2" width="18.1640625" style="24" bestFit="1" customWidth="1"/>
    <col min="3" max="3" width="9.1640625" style="24"/>
    <col min="4" max="4" width="18.1640625" style="24" bestFit="1" customWidth="1"/>
    <col min="5" max="5" width="9.1640625" style="24"/>
    <col min="6" max="6" width="18.1640625" style="24" bestFit="1" customWidth="1"/>
    <col min="7" max="7" width="18.33203125" style="24" bestFit="1" customWidth="1"/>
    <col min="8" max="8" width="18.1640625" style="24" bestFit="1" customWidth="1"/>
    <col min="9" max="9" width="9.1640625" style="24"/>
    <col min="10" max="10" width="18.1640625" style="24" bestFit="1" customWidth="1"/>
    <col min="11" max="11" width="9.1640625" style="24"/>
    <col min="12" max="12" width="18.1640625" style="24" bestFit="1" customWidth="1"/>
    <col min="13" max="13" width="9.1640625" style="24"/>
    <col min="14" max="14" width="18.1640625" style="24" bestFit="1" customWidth="1"/>
    <col min="15" max="15" width="9.1640625" style="24"/>
    <col min="16" max="16" width="18.1640625" style="24" bestFit="1" customWidth="1"/>
    <col min="17" max="17" width="9.1640625" style="24"/>
    <col min="18" max="18" width="18.1640625" style="24" bestFit="1" customWidth="1"/>
    <col min="19" max="19" width="9.1640625" style="24"/>
    <col min="20" max="20" width="18.1640625" style="24" bestFit="1" customWidth="1"/>
    <col min="21" max="21" width="9.1640625" style="24"/>
    <col min="22" max="22" width="18.1640625" style="24" bestFit="1" customWidth="1"/>
    <col min="23" max="23" width="9.1640625" style="24"/>
    <col min="24" max="24" width="18.1640625" style="24" bestFit="1" customWidth="1"/>
    <col min="25" max="16384" width="9.1640625" style="24"/>
  </cols>
  <sheetData>
    <row r="1" spans="1:26" ht="14.45" customHeight="1" x14ac:dyDescent="0.25">
      <c r="A1" s="164" t="s">
        <v>227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26" ht="14.45" customHeight="1" x14ac:dyDescent="0.25">
      <c r="A2" s="164" t="s">
        <v>228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 spans="1:26" x14ac:dyDescent="0.25">
      <c r="A3" s="25"/>
      <c r="B3" s="26">
        <v>45748</v>
      </c>
      <c r="C3" s="25"/>
      <c r="D3" s="26">
        <v>45778</v>
      </c>
      <c r="E3" s="25"/>
      <c r="F3" s="26">
        <v>45809</v>
      </c>
      <c r="G3" s="25"/>
      <c r="H3" s="26">
        <v>45839</v>
      </c>
      <c r="I3" s="25"/>
      <c r="J3" s="26">
        <v>45870</v>
      </c>
      <c r="K3" s="25"/>
      <c r="L3" s="26">
        <v>45901</v>
      </c>
      <c r="M3" s="25"/>
      <c r="N3" s="26">
        <v>45931</v>
      </c>
      <c r="O3" s="25"/>
      <c r="P3" s="26">
        <v>45962</v>
      </c>
      <c r="Q3" s="25"/>
      <c r="R3" s="26">
        <v>45992</v>
      </c>
      <c r="S3" s="25"/>
      <c r="T3" s="26">
        <v>46023</v>
      </c>
      <c r="U3" s="25"/>
      <c r="V3" s="26">
        <v>46054</v>
      </c>
      <c r="W3" s="25"/>
      <c r="X3" s="26">
        <v>46082</v>
      </c>
      <c r="Y3" s="25"/>
    </row>
    <row r="4" spans="1:26" ht="14.45" customHeight="1" x14ac:dyDescent="0.25">
      <c r="A4" s="163" t="s">
        <v>20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</row>
    <row r="5" spans="1:26" ht="14.45" customHeight="1" x14ac:dyDescent="0.25">
      <c r="A5" s="163" t="s">
        <v>21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</row>
    <row r="6" spans="1:26" x14ac:dyDescent="0.25">
      <c r="A6" s="25" t="s">
        <v>229</v>
      </c>
      <c r="B6" s="27">
        <v>1311.53</v>
      </c>
      <c r="C6" s="25"/>
      <c r="D6" s="27">
        <v>1311.53</v>
      </c>
      <c r="E6" s="25"/>
      <c r="F6" s="27">
        <v>1311.53</v>
      </c>
      <c r="G6" s="25"/>
      <c r="H6" s="27">
        <v>1311.53</v>
      </c>
      <c r="I6" s="25"/>
      <c r="J6" s="27">
        <v>1311.53</v>
      </c>
      <c r="K6" s="25"/>
      <c r="L6" s="27">
        <v>1311.53</v>
      </c>
      <c r="M6" s="25"/>
      <c r="N6" s="27">
        <v>1311.53</v>
      </c>
      <c r="O6" s="25"/>
      <c r="P6" s="27">
        <v>1311.53</v>
      </c>
      <c r="Q6" s="25"/>
      <c r="R6" s="27">
        <v>1311.53</v>
      </c>
      <c r="S6" s="25"/>
      <c r="T6" s="27">
        <v>1311.53</v>
      </c>
      <c r="U6" s="25"/>
      <c r="V6" s="27">
        <v>1311.53</v>
      </c>
      <c r="W6" s="25"/>
      <c r="X6" s="27">
        <v>1311.53</v>
      </c>
      <c r="Y6" s="25"/>
    </row>
    <row r="7" spans="1:26" x14ac:dyDescent="0.25">
      <c r="A7" s="25" t="s">
        <v>230</v>
      </c>
      <c r="B7" s="27">
        <v>39327.11</v>
      </c>
      <c r="C7" s="25"/>
      <c r="D7" s="27">
        <v>50582.400000000001</v>
      </c>
      <c r="E7" s="25"/>
      <c r="F7" s="27">
        <v>936.03</v>
      </c>
      <c r="G7" s="25"/>
      <c r="H7" s="27">
        <v>936.03</v>
      </c>
      <c r="I7" s="25"/>
      <c r="J7" s="27">
        <v>936.03</v>
      </c>
      <c r="K7" s="25"/>
      <c r="L7" s="27">
        <v>616.03</v>
      </c>
      <c r="M7" s="25"/>
      <c r="N7" s="27">
        <v>616.03</v>
      </c>
      <c r="O7" s="25"/>
      <c r="P7" s="27">
        <v>616.03</v>
      </c>
      <c r="Q7" s="25"/>
      <c r="R7" s="27">
        <v>616.03</v>
      </c>
      <c r="S7" s="25"/>
      <c r="T7" s="27">
        <v>616.03</v>
      </c>
      <c r="U7" s="25"/>
      <c r="V7" s="27">
        <v>616.03</v>
      </c>
      <c r="W7" s="25"/>
      <c r="X7" s="27">
        <v>616.03</v>
      </c>
      <c r="Y7" s="25"/>
    </row>
    <row r="8" spans="1:26" x14ac:dyDescent="0.25">
      <c r="A8" s="25" t="s">
        <v>231</v>
      </c>
      <c r="B8" s="27">
        <v>-4673.75</v>
      </c>
      <c r="C8" s="25"/>
      <c r="D8" s="27">
        <v>20762.759999999998</v>
      </c>
      <c r="E8" s="25"/>
      <c r="F8" s="27">
        <v>8099.13</v>
      </c>
      <c r="G8" s="25"/>
      <c r="H8" s="27">
        <v>8099.13</v>
      </c>
      <c r="I8" s="25"/>
      <c r="J8" s="27">
        <v>8099.13</v>
      </c>
      <c r="K8" s="25"/>
      <c r="L8" s="27">
        <v>2437119.52</v>
      </c>
      <c r="M8" s="25"/>
      <c r="N8" s="27">
        <v>2437119.52</v>
      </c>
      <c r="O8" s="25"/>
      <c r="P8" s="27">
        <v>2437119.52</v>
      </c>
      <c r="Q8" s="25"/>
      <c r="R8" s="27">
        <v>2437119.52</v>
      </c>
      <c r="S8" s="25"/>
      <c r="T8" s="27">
        <v>2437119.52</v>
      </c>
      <c r="U8" s="25"/>
      <c r="V8" s="27">
        <v>2437119.52</v>
      </c>
      <c r="W8" s="25"/>
      <c r="X8" s="27">
        <v>2437119.52</v>
      </c>
      <c r="Y8" s="25"/>
    </row>
    <row r="9" spans="1:26" x14ac:dyDescent="0.25">
      <c r="A9" s="25" t="s">
        <v>232</v>
      </c>
      <c r="B9" s="27">
        <v>2063.36</v>
      </c>
      <c r="C9" s="25"/>
      <c r="D9" s="27">
        <v>2063.36</v>
      </c>
      <c r="E9" s="25"/>
      <c r="F9" s="27">
        <v>2063.36</v>
      </c>
      <c r="G9" s="25"/>
      <c r="H9" s="27">
        <v>2063.36</v>
      </c>
      <c r="I9" s="25"/>
      <c r="J9" s="27">
        <v>2063.36</v>
      </c>
      <c r="K9" s="25"/>
      <c r="L9" s="27">
        <v>-7238.14</v>
      </c>
      <c r="M9" s="25"/>
      <c r="N9" s="27">
        <v>-7238.14</v>
      </c>
      <c r="O9" s="25"/>
      <c r="P9" s="27">
        <v>-7238.14</v>
      </c>
      <c r="Q9" s="25"/>
      <c r="R9" s="27">
        <v>-7238.14</v>
      </c>
      <c r="S9" s="25"/>
      <c r="T9" s="27">
        <v>-7238.14</v>
      </c>
      <c r="U9" s="25"/>
      <c r="V9" s="27">
        <v>-7238.14</v>
      </c>
      <c r="W9" s="25"/>
      <c r="X9" s="27">
        <v>-7238.14</v>
      </c>
      <c r="Y9" s="25"/>
    </row>
    <row r="10" spans="1:26" x14ac:dyDescent="0.25">
      <c r="A10" s="25" t="s">
        <v>233</v>
      </c>
      <c r="B10" s="27">
        <v>5225.47</v>
      </c>
      <c r="C10" s="25"/>
      <c r="D10" s="27">
        <v>5226.45</v>
      </c>
      <c r="E10" s="25"/>
      <c r="F10" s="27">
        <v>38259.339999999997</v>
      </c>
      <c r="G10" s="25"/>
      <c r="H10" s="27">
        <v>38259.339999999997</v>
      </c>
      <c r="I10" s="25"/>
      <c r="J10" s="27">
        <v>38259.339999999997</v>
      </c>
      <c r="K10" s="25"/>
      <c r="L10" s="27">
        <v>38259.339999999997</v>
      </c>
      <c r="M10" s="25"/>
      <c r="N10" s="27">
        <v>38259.339999999997</v>
      </c>
      <c r="O10" s="25"/>
      <c r="P10" s="27">
        <v>38259.339999999997</v>
      </c>
      <c r="Q10" s="25"/>
      <c r="R10" s="27">
        <v>38259.339999999997</v>
      </c>
      <c r="S10" s="25"/>
      <c r="T10" s="27">
        <v>38259.339999999997</v>
      </c>
      <c r="U10" s="25"/>
      <c r="V10" s="27">
        <v>38259.339999999997</v>
      </c>
      <c r="W10" s="25"/>
      <c r="X10" s="27">
        <v>38259.339999999997</v>
      </c>
      <c r="Y10" s="25"/>
    </row>
    <row r="11" spans="1:26" x14ac:dyDescent="0.25">
      <c r="A11" s="25" t="s">
        <v>234</v>
      </c>
      <c r="B11" s="27">
        <v>-1993.65</v>
      </c>
      <c r="C11" s="25"/>
      <c r="D11" s="27">
        <v>-2633.85</v>
      </c>
      <c r="E11" s="25"/>
      <c r="F11" s="27">
        <v>-4091.4</v>
      </c>
      <c r="G11" s="25"/>
      <c r="H11" s="27">
        <v>-4091.4</v>
      </c>
      <c r="I11" s="25"/>
      <c r="J11" s="27">
        <v>-4091.4</v>
      </c>
      <c r="K11" s="25"/>
      <c r="L11" s="27">
        <v>-4091.4</v>
      </c>
      <c r="M11" s="25"/>
      <c r="N11" s="27">
        <v>-4091.4</v>
      </c>
      <c r="O11" s="25"/>
      <c r="P11" s="27">
        <v>-4091.4</v>
      </c>
      <c r="Q11" s="25"/>
      <c r="R11" s="27">
        <v>-4091.4</v>
      </c>
      <c r="S11" s="25"/>
      <c r="T11" s="27">
        <v>-4091.4</v>
      </c>
      <c r="U11" s="25"/>
      <c r="V11" s="27">
        <v>-4091.4</v>
      </c>
      <c r="W11" s="25"/>
      <c r="X11" s="27">
        <v>-4091.4</v>
      </c>
      <c r="Y11" s="25"/>
    </row>
    <row r="12" spans="1:26" x14ac:dyDescent="0.25">
      <c r="A12" s="25" t="s">
        <v>235</v>
      </c>
      <c r="B12" s="27">
        <v>10320475.76</v>
      </c>
      <c r="C12" s="25"/>
      <c r="D12" s="27">
        <v>9213673.75</v>
      </c>
      <c r="E12" s="25"/>
      <c r="F12" s="27">
        <v>13450221.560000001</v>
      </c>
      <c r="G12" s="25"/>
      <c r="H12" s="27">
        <v>15765431.48</v>
      </c>
      <c r="I12" s="25"/>
      <c r="J12" s="27">
        <v>16292261.98</v>
      </c>
      <c r="K12" s="25"/>
      <c r="L12" s="27">
        <v>17023453.420000002</v>
      </c>
      <c r="M12" s="25"/>
      <c r="N12" s="27">
        <v>17023453.420000002</v>
      </c>
      <c r="O12" s="25"/>
      <c r="P12" s="27">
        <v>17023453.420000002</v>
      </c>
      <c r="Q12" s="25"/>
      <c r="R12" s="27">
        <v>17023453.420000002</v>
      </c>
      <c r="S12" s="25"/>
      <c r="T12" s="27">
        <v>17023453.420000002</v>
      </c>
      <c r="U12" s="25"/>
      <c r="V12" s="27">
        <v>17023453.420000002</v>
      </c>
      <c r="W12" s="25"/>
      <c r="X12" s="27">
        <v>17023453.420000002</v>
      </c>
      <c r="Y12" s="25"/>
    </row>
    <row r="13" spans="1:26" ht="30" x14ac:dyDescent="0.25">
      <c r="A13" s="25" t="s">
        <v>236</v>
      </c>
      <c r="B13" s="27">
        <v>-766001.85</v>
      </c>
      <c r="C13" s="25"/>
      <c r="D13" s="27">
        <v>-766001.85</v>
      </c>
      <c r="E13" s="25"/>
      <c r="F13" s="27">
        <v>-766001.85</v>
      </c>
      <c r="G13" s="25"/>
      <c r="H13" s="27">
        <v>-766001.85</v>
      </c>
      <c r="I13" s="25"/>
      <c r="J13" s="27">
        <v>-766001.85</v>
      </c>
      <c r="K13" s="25"/>
      <c r="L13" s="27">
        <v>-766001.85</v>
      </c>
      <c r="M13" s="25"/>
      <c r="N13" s="27">
        <v>-766001.85</v>
      </c>
      <c r="O13" s="25"/>
      <c r="P13" s="27">
        <v>-766001.85</v>
      </c>
      <c r="Q13" s="25"/>
      <c r="R13" s="27">
        <v>-766001.85</v>
      </c>
      <c r="S13" s="25"/>
      <c r="T13" s="27">
        <v>-766001.85</v>
      </c>
      <c r="U13" s="25"/>
      <c r="V13" s="27">
        <v>-766001.85</v>
      </c>
      <c r="W13" s="25"/>
      <c r="X13" s="27">
        <v>-766001.85</v>
      </c>
      <c r="Y13" s="25"/>
    </row>
    <row r="14" spans="1:26" x14ac:dyDescent="0.25">
      <c r="A14" s="25" t="s">
        <v>59</v>
      </c>
      <c r="B14" s="27">
        <v>9595733.9800000004</v>
      </c>
      <c r="C14" s="25"/>
      <c r="D14" s="27">
        <v>8524984.5500000007</v>
      </c>
      <c r="E14" s="25"/>
      <c r="F14" s="27">
        <v>12730797.699999999</v>
      </c>
      <c r="G14" s="25"/>
      <c r="H14" s="27">
        <v>15046007.619999999</v>
      </c>
      <c r="I14" s="25"/>
      <c r="J14" s="27">
        <v>15572838.119999999</v>
      </c>
      <c r="K14" s="25"/>
      <c r="L14" s="27">
        <v>18723428.449999999</v>
      </c>
      <c r="M14" s="25"/>
      <c r="N14" s="27">
        <v>18723428.449999999</v>
      </c>
      <c r="O14" s="25"/>
      <c r="P14" s="27">
        <v>18723428.449999999</v>
      </c>
      <c r="Q14" s="25"/>
      <c r="R14" s="27">
        <v>18723428.449999999</v>
      </c>
      <c r="S14" s="25"/>
      <c r="T14" s="27">
        <v>18723428.449999999</v>
      </c>
      <c r="U14" s="25"/>
      <c r="V14" s="27">
        <v>18723428.449999999</v>
      </c>
      <c r="W14" s="25"/>
      <c r="X14" s="27">
        <v>18723428.449999999</v>
      </c>
      <c r="Y14" s="25"/>
    </row>
    <row r="15" spans="1:26" ht="14.45" customHeight="1" x14ac:dyDescent="0.25">
      <c r="A15" s="163" t="s">
        <v>60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x14ac:dyDescent="0.25">
      <c r="A16" s="25" t="s">
        <v>237</v>
      </c>
      <c r="B16" s="27">
        <v>437491.46</v>
      </c>
      <c r="C16" s="25"/>
      <c r="D16" s="27">
        <v>437491.46</v>
      </c>
      <c r="E16" s="25"/>
      <c r="F16" s="27">
        <v>437491.46</v>
      </c>
      <c r="G16" s="25"/>
      <c r="H16" s="27">
        <v>437491.46</v>
      </c>
      <c r="I16" s="25"/>
      <c r="J16" s="27">
        <v>437491.46</v>
      </c>
      <c r="K16" s="25"/>
      <c r="L16" s="27">
        <v>437491.46</v>
      </c>
      <c r="M16" s="25"/>
      <c r="N16" s="27">
        <v>437491.46</v>
      </c>
      <c r="O16" s="25"/>
      <c r="P16" s="27">
        <v>437491.46</v>
      </c>
      <c r="Q16" s="25"/>
      <c r="R16" s="27">
        <v>437491.46</v>
      </c>
      <c r="S16" s="25"/>
      <c r="T16" s="27">
        <v>437491.46</v>
      </c>
      <c r="U16" s="25"/>
      <c r="V16" s="27">
        <v>437491.46</v>
      </c>
      <c r="W16" s="25"/>
      <c r="X16" s="27">
        <v>437491.46</v>
      </c>
      <c r="Y16" s="25"/>
    </row>
    <row r="17" spans="1:26" x14ac:dyDescent="0.25">
      <c r="A17" s="25" t="s">
        <v>238</v>
      </c>
      <c r="B17" s="27">
        <v>41183.31</v>
      </c>
      <c r="C17" s="25"/>
      <c r="D17" s="27">
        <v>41183.31</v>
      </c>
      <c r="E17" s="25"/>
      <c r="F17" s="27">
        <v>41183.31</v>
      </c>
      <c r="G17" s="25"/>
      <c r="H17" s="27">
        <v>41183.31</v>
      </c>
      <c r="I17" s="25"/>
      <c r="J17" s="27">
        <v>41183.31</v>
      </c>
      <c r="K17" s="25"/>
      <c r="L17" s="27">
        <v>41183.31</v>
      </c>
      <c r="M17" s="25"/>
      <c r="N17" s="27">
        <v>41183.31</v>
      </c>
      <c r="O17" s="25"/>
      <c r="P17" s="27">
        <v>41183.31</v>
      </c>
      <c r="Q17" s="25"/>
      <c r="R17" s="27">
        <v>41183.31</v>
      </c>
      <c r="S17" s="25"/>
      <c r="T17" s="27">
        <v>41183.31</v>
      </c>
      <c r="U17" s="25"/>
      <c r="V17" s="27">
        <v>41183.31</v>
      </c>
      <c r="W17" s="25"/>
      <c r="X17" s="27">
        <v>41183.31</v>
      </c>
      <c r="Y17" s="25"/>
    </row>
    <row r="18" spans="1:26" x14ac:dyDescent="0.25">
      <c r="A18" s="25" t="s">
        <v>239</v>
      </c>
      <c r="B18" s="27">
        <v>449068.68</v>
      </c>
      <c r="C18" s="25"/>
      <c r="D18" s="27">
        <v>449068.68</v>
      </c>
      <c r="E18" s="25"/>
      <c r="F18" s="27">
        <v>449068.68</v>
      </c>
      <c r="G18" s="25"/>
      <c r="H18" s="27">
        <v>449068.68</v>
      </c>
      <c r="I18" s="25"/>
      <c r="J18" s="27">
        <v>449068.68</v>
      </c>
      <c r="K18" s="25"/>
      <c r="L18" s="27">
        <v>449068.68</v>
      </c>
      <c r="M18" s="25"/>
      <c r="N18" s="27">
        <v>449068.68</v>
      </c>
      <c r="O18" s="25"/>
      <c r="P18" s="27">
        <v>449068.68</v>
      </c>
      <c r="Q18" s="25"/>
      <c r="R18" s="27">
        <v>449068.68</v>
      </c>
      <c r="S18" s="25"/>
      <c r="T18" s="27">
        <v>449068.68</v>
      </c>
      <c r="U18" s="25"/>
      <c r="V18" s="27">
        <v>449068.68</v>
      </c>
      <c r="W18" s="25"/>
      <c r="X18" s="27">
        <v>449068.68</v>
      </c>
      <c r="Y18" s="25"/>
    </row>
    <row r="19" spans="1:26" x14ac:dyDescent="0.25">
      <c r="A19" s="25" t="s">
        <v>240</v>
      </c>
      <c r="B19" s="27">
        <v>2120560.2200000002</v>
      </c>
      <c r="C19" s="25"/>
      <c r="D19" s="27">
        <v>2120560.2200000002</v>
      </c>
      <c r="E19" s="25"/>
      <c r="F19" s="27">
        <v>2120560.2200000002</v>
      </c>
      <c r="G19" s="25"/>
      <c r="H19" s="27">
        <v>2120560.2200000002</v>
      </c>
      <c r="I19" s="25"/>
      <c r="J19" s="27">
        <v>2120560.2200000002</v>
      </c>
      <c r="K19" s="25"/>
      <c r="L19" s="27">
        <v>2120560.2200000002</v>
      </c>
      <c r="M19" s="25"/>
      <c r="N19" s="27">
        <v>2120560.2200000002</v>
      </c>
      <c r="O19" s="25"/>
      <c r="P19" s="27">
        <v>2120560.2200000002</v>
      </c>
      <c r="Q19" s="25"/>
      <c r="R19" s="27">
        <v>2120560.2200000002</v>
      </c>
      <c r="S19" s="25"/>
      <c r="T19" s="27">
        <v>2120560.2200000002</v>
      </c>
      <c r="U19" s="25"/>
      <c r="V19" s="27">
        <v>2120560.2200000002</v>
      </c>
      <c r="W19" s="25"/>
      <c r="X19" s="27">
        <v>2120560.2200000002</v>
      </c>
      <c r="Y19" s="25"/>
    </row>
    <row r="20" spans="1:26" x14ac:dyDescent="0.25">
      <c r="A20" s="25" t="s">
        <v>241</v>
      </c>
      <c r="B20" s="27">
        <v>4413527.21</v>
      </c>
      <c r="C20" s="25"/>
      <c r="D20" s="27">
        <v>4413527.21</v>
      </c>
      <c r="E20" s="25"/>
      <c r="F20" s="27">
        <v>5633130.9100000001</v>
      </c>
      <c r="G20" s="25"/>
      <c r="H20" s="27">
        <v>5633130.9100000001</v>
      </c>
      <c r="I20" s="25"/>
      <c r="J20" s="27">
        <v>5633130.9100000001</v>
      </c>
      <c r="K20" s="25"/>
      <c r="L20" s="27">
        <v>5633130.9100000001</v>
      </c>
      <c r="M20" s="25"/>
      <c r="N20" s="27">
        <v>5633130.9100000001</v>
      </c>
      <c r="O20" s="25"/>
      <c r="P20" s="27">
        <v>5633130.9100000001</v>
      </c>
      <c r="Q20" s="25"/>
      <c r="R20" s="27">
        <v>5633130.9100000001</v>
      </c>
      <c r="S20" s="25"/>
      <c r="T20" s="27">
        <v>5633130.9100000001</v>
      </c>
      <c r="U20" s="25"/>
      <c r="V20" s="27">
        <v>5633130.9100000001</v>
      </c>
      <c r="W20" s="25"/>
      <c r="X20" s="27">
        <v>5633130.9100000001</v>
      </c>
      <c r="Y20" s="25"/>
    </row>
    <row r="21" spans="1:26" x14ac:dyDescent="0.25">
      <c r="A21" s="25" t="s">
        <v>242</v>
      </c>
      <c r="B21" s="27">
        <v>1500</v>
      </c>
      <c r="C21" s="25"/>
      <c r="D21" s="27">
        <v>4802</v>
      </c>
      <c r="E21" s="25"/>
      <c r="F21" s="27">
        <v>4802</v>
      </c>
      <c r="G21" s="25"/>
      <c r="H21" s="27">
        <v>4802</v>
      </c>
      <c r="I21" s="25"/>
      <c r="J21" s="27">
        <v>4802</v>
      </c>
      <c r="K21" s="25"/>
      <c r="L21" s="27">
        <v>4802</v>
      </c>
      <c r="M21" s="25"/>
      <c r="N21" s="27">
        <v>4802</v>
      </c>
      <c r="O21" s="25"/>
      <c r="P21" s="27">
        <v>4802</v>
      </c>
      <c r="Q21" s="25"/>
      <c r="R21" s="27">
        <v>4802</v>
      </c>
      <c r="S21" s="25"/>
      <c r="T21" s="27">
        <v>4802</v>
      </c>
      <c r="U21" s="25"/>
      <c r="V21" s="27">
        <v>4802</v>
      </c>
      <c r="W21" s="25"/>
      <c r="X21" s="27">
        <v>4802</v>
      </c>
      <c r="Y21" s="25"/>
    </row>
    <row r="22" spans="1:26" x14ac:dyDescent="0.25">
      <c r="A22" s="25" t="s">
        <v>243</v>
      </c>
      <c r="B22" s="27">
        <v>-2794367.37</v>
      </c>
      <c r="C22" s="25"/>
      <c r="D22" s="27">
        <v>-2839202.71</v>
      </c>
      <c r="E22" s="25"/>
      <c r="F22" s="27">
        <v>-2884036.8</v>
      </c>
      <c r="G22" s="25"/>
      <c r="H22" s="27">
        <v>-2973211.85</v>
      </c>
      <c r="I22" s="25"/>
      <c r="J22" s="27">
        <v>-3062453.64</v>
      </c>
      <c r="K22" s="25"/>
      <c r="L22" s="27">
        <v>-3137996.91</v>
      </c>
      <c r="M22" s="25"/>
      <c r="N22" s="27">
        <v>-3137996.91</v>
      </c>
      <c r="O22" s="25"/>
      <c r="P22" s="27">
        <v>-3093655.95</v>
      </c>
      <c r="Q22" s="25"/>
      <c r="R22" s="27">
        <v>-3004974.03</v>
      </c>
      <c r="S22" s="25"/>
      <c r="T22" s="27">
        <v>-3004974.03</v>
      </c>
      <c r="U22" s="25"/>
      <c r="V22" s="27">
        <v>-3004974.03</v>
      </c>
      <c r="W22" s="25"/>
      <c r="X22" s="27">
        <v>-3004974.03</v>
      </c>
      <c r="Y22" s="25"/>
    </row>
    <row r="23" spans="1:26" x14ac:dyDescent="0.25">
      <c r="A23" s="25" t="s">
        <v>73</v>
      </c>
      <c r="B23" s="27">
        <v>4668963.51</v>
      </c>
      <c r="C23" s="25"/>
      <c r="D23" s="27">
        <v>4627430.17</v>
      </c>
      <c r="E23" s="25"/>
      <c r="F23" s="27">
        <v>5802199.7800000003</v>
      </c>
      <c r="G23" s="25"/>
      <c r="H23" s="27">
        <v>5713024.7300000004</v>
      </c>
      <c r="I23" s="25"/>
      <c r="J23" s="27">
        <v>5623782.9400000004</v>
      </c>
      <c r="K23" s="25"/>
      <c r="L23" s="27">
        <v>5548239.6699999999</v>
      </c>
      <c r="M23" s="25"/>
      <c r="N23" s="27">
        <v>5548239.6699999999</v>
      </c>
      <c r="O23" s="25"/>
      <c r="P23" s="27">
        <v>5592580.6299999999</v>
      </c>
      <c r="Q23" s="25"/>
      <c r="R23" s="27">
        <v>5681262.5499999998</v>
      </c>
      <c r="S23" s="25"/>
      <c r="T23" s="27">
        <v>5681262.5499999998</v>
      </c>
      <c r="U23" s="25"/>
      <c r="V23" s="27">
        <v>5681262.5499999998</v>
      </c>
      <c r="W23" s="25"/>
      <c r="X23" s="27">
        <v>5681262.5499999998</v>
      </c>
      <c r="Y23" s="25"/>
    </row>
    <row r="24" spans="1:26" ht="14.45" customHeight="1" x14ac:dyDescent="0.25">
      <c r="A24" s="163" t="s">
        <v>244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</row>
    <row r="25" spans="1:26" x14ac:dyDescent="0.25">
      <c r="A25" s="25" t="s">
        <v>245</v>
      </c>
      <c r="B25" s="27">
        <v>11870</v>
      </c>
      <c r="C25" s="25"/>
      <c r="D25" s="27">
        <v>11150</v>
      </c>
      <c r="E25" s="25"/>
      <c r="F25" s="27">
        <v>15430</v>
      </c>
      <c r="G25" s="25"/>
      <c r="H25" s="27">
        <v>15430</v>
      </c>
      <c r="I25" s="25"/>
      <c r="J25" s="27">
        <v>15430</v>
      </c>
      <c r="K25" s="25"/>
      <c r="L25" s="27">
        <v>15430</v>
      </c>
      <c r="M25" s="25"/>
      <c r="N25" s="27">
        <v>15430</v>
      </c>
      <c r="O25" s="25"/>
      <c r="P25" s="27">
        <v>15430</v>
      </c>
      <c r="Q25" s="25"/>
      <c r="R25" s="27">
        <v>15430</v>
      </c>
      <c r="S25" s="25"/>
      <c r="T25" s="27">
        <v>15430</v>
      </c>
      <c r="U25" s="25"/>
      <c r="V25" s="27">
        <v>15430</v>
      </c>
      <c r="W25" s="25"/>
      <c r="X25" s="27">
        <v>15430</v>
      </c>
      <c r="Y25" s="25"/>
    </row>
    <row r="26" spans="1:26" x14ac:dyDescent="0.25">
      <c r="A26" s="25" t="s">
        <v>246</v>
      </c>
      <c r="B26" s="27">
        <v>19713436.050000001</v>
      </c>
      <c r="C26" s="25"/>
      <c r="D26" s="27">
        <v>20197447.989999998</v>
      </c>
      <c r="E26" s="25"/>
      <c r="F26" s="28">
        <v>14933429.609999999</v>
      </c>
      <c r="G26" s="25"/>
      <c r="H26" s="27">
        <v>15686330.039999999</v>
      </c>
      <c r="I26" s="25"/>
      <c r="J26" s="27">
        <v>11836929.460000001</v>
      </c>
      <c r="K26" s="25"/>
      <c r="L26" s="27">
        <v>14171143.939999999</v>
      </c>
      <c r="M26" s="25"/>
      <c r="N26" s="27">
        <v>14171143.939999999</v>
      </c>
      <c r="O26" s="25"/>
      <c r="P26" s="27">
        <v>14171143.939999999</v>
      </c>
      <c r="Q26" s="25"/>
      <c r="R26" s="27">
        <v>14171143.939999999</v>
      </c>
      <c r="S26" s="25"/>
      <c r="T26" s="27">
        <v>14171143.939999999</v>
      </c>
      <c r="U26" s="25"/>
      <c r="V26" s="27">
        <v>14171143.939999999</v>
      </c>
      <c r="W26" s="25"/>
      <c r="X26" s="27">
        <v>14171143.939999999</v>
      </c>
      <c r="Y26" s="25"/>
    </row>
    <row r="27" spans="1:26" x14ac:dyDescent="0.25">
      <c r="A27" s="25" t="s">
        <v>247</v>
      </c>
      <c r="B27" s="27">
        <v>-1000000</v>
      </c>
      <c r="C27" s="25"/>
      <c r="D27" s="27">
        <v>-1000000</v>
      </c>
      <c r="E27" s="25"/>
      <c r="F27" s="28">
        <v>-1000000</v>
      </c>
      <c r="G27" s="25"/>
      <c r="H27" s="27">
        <v>-1000000</v>
      </c>
      <c r="I27" s="25"/>
      <c r="J27" s="27">
        <v>-1000000</v>
      </c>
      <c r="K27" s="25"/>
      <c r="L27" s="27">
        <v>-1000000</v>
      </c>
      <c r="M27" s="25"/>
      <c r="N27" s="27">
        <v>-1000000</v>
      </c>
      <c r="O27" s="25"/>
      <c r="P27" s="27">
        <v>-1000000</v>
      </c>
      <c r="Q27" s="25"/>
      <c r="R27" s="27">
        <v>-1000000</v>
      </c>
      <c r="S27" s="25"/>
      <c r="T27" s="27">
        <v>-1000000</v>
      </c>
      <c r="U27" s="25"/>
      <c r="V27" s="27">
        <v>-1000000</v>
      </c>
      <c r="W27" s="25"/>
      <c r="X27" s="27">
        <v>-1000000</v>
      </c>
      <c r="Y27" s="25"/>
    </row>
    <row r="28" spans="1:26" x14ac:dyDescent="0.25">
      <c r="A28" s="25" t="s">
        <v>248</v>
      </c>
      <c r="B28" s="27">
        <v>899003.97</v>
      </c>
      <c r="C28" s="25"/>
      <c r="D28" s="27">
        <v>899003.97</v>
      </c>
      <c r="E28" s="25"/>
      <c r="F28" s="28">
        <v>899003.97</v>
      </c>
      <c r="G28" s="25"/>
      <c r="H28" s="27">
        <v>899003.97</v>
      </c>
      <c r="I28" s="25"/>
      <c r="J28" s="27">
        <v>899003.97</v>
      </c>
      <c r="K28" s="25"/>
      <c r="L28" s="27">
        <v>899003.97</v>
      </c>
      <c r="M28" s="25"/>
      <c r="N28" s="27">
        <v>899003.97</v>
      </c>
      <c r="O28" s="25"/>
      <c r="P28" s="27">
        <v>899003.97</v>
      </c>
      <c r="Q28" s="25"/>
      <c r="R28" s="27">
        <v>899003.97</v>
      </c>
      <c r="S28" s="25"/>
      <c r="T28" s="27">
        <v>899003.97</v>
      </c>
      <c r="U28" s="25"/>
      <c r="V28" s="27">
        <v>899003.97</v>
      </c>
      <c r="W28" s="25"/>
      <c r="X28" s="27">
        <v>899003.97</v>
      </c>
      <c r="Y28" s="25"/>
    </row>
    <row r="29" spans="1:26" x14ac:dyDescent="0.25">
      <c r="A29" s="25" t="s">
        <v>249</v>
      </c>
      <c r="B29" s="27">
        <v>156105.82</v>
      </c>
      <c r="C29" s="25"/>
      <c r="D29" s="27">
        <v>173515.01</v>
      </c>
      <c r="E29" s="25"/>
      <c r="F29" s="27">
        <v>177485.31</v>
      </c>
      <c r="G29" s="25"/>
      <c r="H29" s="27">
        <v>177485.31</v>
      </c>
      <c r="I29" s="25"/>
      <c r="J29" s="27">
        <v>177485.31</v>
      </c>
      <c r="K29" s="25"/>
      <c r="L29" s="27">
        <v>177485.31</v>
      </c>
      <c r="M29" s="25"/>
      <c r="N29" s="27">
        <v>177485.31</v>
      </c>
      <c r="O29" s="25"/>
      <c r="P29" s="27">
        <v>177485.31</v>
      </c>
      <c r="Q29" s="25"/>
      <c r="R29" s="27">
        <v>177485.31</v>
      </c>
      <c r="S29" s="25"/>
      <c r="T29" s="27">
        <v>177485.31</v>
      </c>
      <c r="U29" s="25"/>
      <c r="V29" s="27">
        <v>177485.31</v>
      </c>
      <c r="W29" s="25"/>
      <c r="X29" s="27">
        <v>177485.31</v>
      </c>
      <c r="Y29" s="25"/>
    </row>
    <row r="30" spans="1:26" x14ac:dyDescent="0.25">
      <c r="A30" s="25" t="s">
        <v>250</v>
      </c>
      <c r="B30" s="27">
        <v>31901.7</v>
      </c>
      <c r="C30" s="25"/>
      <c r="D30" s="27">
        <v>28147.34</v>
      </c>
      <c r="E30" s="25"/>
      <c r="F30" s="27">
        <v>84255.67</v>
      </c>
      <c r="G30" s="25"/>
      <c r="H30" s="27">
        <v>84255.67</v>
      </c>
      <c r="I30" s="25"/>
      <c r="J30" s="27">
        <v>84255.67</v>
      </c>
      <c r="K30" s="25"/>
      <c r="L30" s="27">
        <v>84255.67</v>
      </c>
      <c r="M30" s="25"/>
      <c r="N30" s="27">
        <v>84255.67</v>
      </c>
      <c r="O30" s="25"/>
      <c r="P30" s="27">
        <v>84255.67</v>
      </c>
      <c r="Q30" s="25"/>
      <c r="R30" s="27">
        <v>84255.67</v>
      </c>
      <c r="S30" s="25"/>
      <c r="T30" s="27">
        <v>84255.67</v>
      </c>
      <c r="U30" s="25"/>
      <c r="V30" s="27">
        <v>84255.67</v>
      </c>
      <c r="W30" s="25"/>
      <c r="X30" s="27">
        <v>84255.67</v>
      </c>
      <c r="Y30" s="25"/>
    </row>
    <row r="31" spans="1:26" x14ac:dyDescent="0.25">
      <c r="A31" s="25" t="s">
        <v>251</v>
      </c>
      <c r="B31" s="27">
        <v>437119.47</v>
      </c>
      <c r="C31" s="25"/>
      <c r="D31" s="27">
        <v>437119.47</v>
      </c>
      <c r="E31" s="25"/>
      <c r="F31" s="27">
        <v>172119.47</v>
      </c>
      <c r="G31" s="25"/>
      <c r="H31" s="27">
        <v>172119.47</v>
      </c>
      <c r="I31" s="25"/>
      <c r="J31" s="27">
        <v>172119.47</v>
      </c>
      <c r="K31" s="25"/>
      <c r="L31" s="27">
        <v>172119.47</v>
      </c>
      <c r="M31" s="25"/>
      <c r="N31" s="27">
        <v>172119.47</v>
      </c>
      <c r="O31" s="25"/>
      <c r="P31" s="27">
        <v>172119.47</v>
      </c>
      <c r="Q31" s="25"/>
      <c r="R31" s="27">
        <v>172119.47</v>
      </c>
      <c r="S31" s="25"/>
      <c r="T31" s="27">
        <v>172119.47</v>
      </c>
      <c r="U31" s="25"/>
      <c r="V31" s="27">
        <v>172119.47</v>
      </c>
      <c r="W31" s="25"/>
      <c r="X31" s="27">
        <v>172119.47</v>
      </c>
      <c r="Y31" s="25"/>
    </row>
    <row r="32" spans="1:26" ht="30" x14ac:dyDescent="0.25">
      <c r="A32" s="25" t="s">
        <v>252</v>
      </c>
      <c r="B32" s="27">
        <v>0</v>
      </c>
      <c r="C32" s="25"/>
      <c r="D32" s="27">
        <v>0</v>
      </c>
      <c r="E32" s="25"/>
      <c r="F32" s="27">
        <v>0</v>
      </c>
      <c r="G32" s="25"/>
      <c r="H32" s="27">
        <v>0</v>
      </c>
      <c r="I32" s="25"/>
      <c r="J32" s="27">
        <v>0</v>
      </c>
      <c r="K32" s="25"/>
      <c r="L32" s="27">
        <v>9297193.9600000009</v>
      </c>
      <c r="M32" s="25"/>
      <c r="N32" s="27">
        <v>9297193.9600000009</v>
      </c>
      <c r="O32" s="25"/>
      <c r="P32" s="27">
        <v>9297193.9600000009</v>
      </c>
      <c r="Q32" s="25"/>
      <c r="R32" s="27">
        <v>9297193.9600000009</v>
      </c>
      <c r="S32" s="25"/>
      <c r="T32" s="27">
        <v>9297193.9600000009</v>
      </c>
      <c r="U32" s="25"/>
      <c r="V32" s="27">
        <v>9297193.9600000009</v>
      </c>
      <c r="W32" s="25"/>
      <c r="X32" s="27">
        <v>9297193.9600000009</v>
      </c>
      <c r="Y32" s="25"/>
    </row>
    <row r="33" spans="1:26" x14ac:dyDescent="0.25">
      <c r="A33" s="25" t="s">
        <v>253</v>
      </c>
      <c r="B33" s="27">
        <v>282.74</v>
      </c>
      <c r="C33" s="25"/>
      <c r="D33" s="27">
        <v>282.74</v>
      </c>
      <c r="E33" s="25"/>
      <c r="F33" s="27">
        <v>282.74</v>
      </c>
      <c r="G33" s="25"/>
      <c r="H33" s="27">
        <v>282.74</v>
      </c>
      <c r="I33" s="25"/>
      <c r="J33" s="27">
        <v>282.74</v>
      </c>
      <c r="K33" s="25"/>
      <c r="L33" s="27">
        <v>282.74</v>
      </c>
      <c r="M33" s="25"/>
      <c r="N33" s="27">
        <v>282.74</v>
      </c>
      <c r="O33" s="25"/>
      <c r="P33" s="27">
        <v>282.74</v>
      </c>
      <c r="Q33" s="25"/>
      <c r="R33" s="27">
        <v>282.74</v>
      </c>
      <c r="S33" s="25"/>
      <c r="T33" s="27">
        <v>282.74</v>
      </c>
      <c r="U33" s="25"/>
      <c r="V33" s="27">
        <v>282.74</v>
      </c>
      <c r="W33" s="25"/>
      <c r="X33" s="27">
        <v>282.74</v>
      </c>
      <c r="Y33" s="25"/>
    </row>
    <row r="34" spans="1:26" x14ac:dyDescent="0.25">
      <c r="A34" s="25" t="s">
        <v>254</v>
      </c>
      <c r="B34" s="27">
        <v>62000</v>
      </c>
      <c r="C34" s="25"/>
      <c r="D34" s="27">
        <v>62000</v>
      </c>
      <c r="E34" s="25"/>
      <c r="F34" s="27">
        <v>62000</v>
      </c>
      <c r="G34" s="25"/>
      <c r="H34" s="27">
        <v>62000</v>
      </c>
      <c r="I34" s="25"/>
      <c r="J34" s="27">
        <v>62000</v>
      </c>
      <c r="K34" s="25"/>
      <c r="L34" s="27">
        <v>62000</v>
      </c>
      <c r="M34" s="25"/>
      <c r="N34" s="27">
        <v>62000</v>
      </c>
      <c r="O34" s="25"/>
      <c r="P34" s="27">
        <v>62000</v>
      </c>
      <c r="Q34" s="25"/>
      <c r="R34" s="27">
        <v>62000</v>
      </c>
      <c r="S34" s="25"/>
      <c r="T34" s="27">
        <v>62000</v>
      </c>
      <c r="U34" s="25"/>
      <c r="V34" s="27">
        <v>62000</v>
      </c>
      <c r="W34" s="25"/>
      <c r="X34" s="27">
        <v>62000</v>
      </c>
      <c r="Y34" s="25"/>
    </row>
    <row r="35" spans="1:26" x14ac:dyDescent="0.25">
      <c r="A35" s="25" t="s">
        <v>255</v>
      </c>
      <c r="B35" s="27">
        <v>100000</v>
      </c>
      <c r="C35" s="25"/>
      <c r="D35" s="27">
        <v>100000</v>
      </c>
      <c r="E35" s="25"/>
      <c r="F35" s="27">
        <v>365000</v>
      </c>
      <c r="G35" s="25"/>
      <c r="H35" s="27">
        <v>365000</v>
      </c>
      <c r="I35" s="25"/>
      <c r="J35" s="27">
        <v>365000</v>
      </c>
      <c r="K35" s="25"/>
      <c r="L35" s="27">
        <v>365000</v>
      </c>
      <c r="M35" s="25"/>
      <c r="N35" s="27">
        <v>365000</v>
      </c>
      <c r="O35" s="25"/>
      <c r="P35" s="27">
        <v>365000</v>
      </c>
      <c r="Q35" s="25"/>
      <c r="R35" s="27">
        <v>365000</v>
      </c>
      <c r="S35" s="25"/>
      <c r="T35" s="27">
        <v>365000</v>
      </c>
      <c r="U35" s="25"/>
      <c r="V35" s="27">
        <v>365000</v>
      </c>
      <c r="W35" s="25"/>
      <c r="X35" s="27">
        <v>365000</v>
      </c>
      <c r="Y35" s="25"/>
    </row>
    <row r="36" spans="1:26" x14ac:dyDescent="0.25">
      <c r="A36" s="25" t="s">
        <v>256</v>
      </c>
      <c r="B36" s="27">
        <v>2141414.9300000002</v>
      </c>
      <c r="C36" s="25"/>
      <c r="D36" s="27">
        <v>2148414.9300000002</v>
      </c>
      <c r="E36" s="25"/>
      <c r="F36" s="27">
        <v>2151414.9300000002</v>
      </c>
      <c r="G36" s="25"/>
      <c r="H36" s="27">
        <v>2151414.9300000002</v>
      </c>
      <c r="I36" s="25"/>
      <c r="J36" s="27">
        <v>2151414.9300000002</v>
      </c>
      <c r="K36" s="25"/>
      <c r="L36" s="27">
        <v>2151414.9300000002</v>
      </c>
      <c r="M36" s="25"/>
      <c r="N36" s="27">
        <v>2151414.9300000002</v>
      </c>
      <c r="O36" s="25"/>
      <c r="P36" s="27">
        <v>2151414.9300000002</v>
      </c>
      <c r="Q36" s="25"/>
      <c r="R36" s="27">
        <v>2151414.9300000002</v>
      </c>
      <c r="S36" s="25"/>
      <c r="T36" s="27">
        <v>2151414.9300000002</v>
      </c>
      <c r="U36" s="25"/>
      <c r="V36" s="27">
        <v>2151414.9300000002</v>
      </c>
      <c r="W36" s="25"/>
      <c r="X36" s="27">
        <v>2151414.9300000002</v>
      </c>
      <c r="Y36" s="25"/>
    </row>
    <row r="37" spans="1:26" x14ac:dyDescent="0.25">
      <c r="A37" s="25" t="s">
        <v>257</v>
      </c>
      <c r="B37" s="27">
        <v>1322871.1299999999</v>
      </c>
      <c r="C37" s="25"/>
      <c r="D37" s="27">
        <v>688736.51</v>
      </c>
      <c r="E37" s="25"/>
      <c r="F37" s="27">
        <v>688736.51</v>
      </c>
      <c r="G37" s="25"/>
      <c r="H37" s="27">
        <v>688736.51</v>
      </c>
      <c r="I37" s="25"/>
      <c r="J37" s="27">
        <v>688736.51</v>
      </c>
      <c r="K37" s="25"/>
      <c r="L37" s="27">
        <v>1132967.27</v>
      </c>
      <c r="M37" s="25"/>
      <c r="N37" s="27">
        <v>1132967.27</v>
      </c>
      <c r="O37" s="25"/>
      <c r="P37" s="27">
        <v>1132967.27</v>
      </c>
      <c r="Q37" s="25"/>
      <c r="R37" s="27">
        <v>1132967.27</v>
      </c>
      <c r="S37" s="25"/>
      <c r="T37" s="27">
        <v>1132967.27</v>
      </c>
      <c r="U37" s="25"/>
      <c r="V37" s="27">
        <v>1132967.27</v>
      </c>
      <c r="W37" s="25"/>
      <c r="X37" s="27">
        <v>1132967.27</v>
      </c>
      <c r="Y37" s="25"/>
    </row>
    <row r="38" spans="1:26" x14ac:dyDescent="0.25">
      <c r="A38" s="25" t="s">
        <v>258</v>
      </c>
      <c r="B38" s="27">
        <v>171229.44</v>
      </c>
      <c r="C38" s="25"/>
      <c r="D38" s="27">
        <v>189729.44</v>
      </c>
      <c r="E38" s="25"/>
      <c r="F38" s="27">
        <v>213729.44</v>
      </c>
      <c r="G38" s="25"/>
      <c r="H38" s="27">
        <v>251315.89</v>
      </c>
      <c r="I38" s="25"/>
      <c r="J38" s="27">
        <v>251315.89</v>
      </c>
      <c r="K38" s="25"/>
      <c r="L38" s="27">
        <v>251315.89</v>
      </c>
      <c r="M38" s="25"/>
      <c r="N38" s="27">
        <v>251315.89</v>
      </c>
      <c r="O38" s="25"/>
      <c r="P38" s="27">
        <v>251315.89</v>
      </c>
      <c r="Q38" s="25"/>
      <c r="R38" s="27">
        <v>251315.89</v>
      </c>
      <c r="S38" s="25"/>
      <c r="T38" s="27">
        <v>251315.89</v>
      </c>
      <c r="U38" s="25"/>
      <c r="V38" s="27">
        <v>251315.89</v>
      </c>
      <c r="W38" s="25"/>
      <c r="X38" s="27">
        <v>251315.89</v>
      </c>
      <c r="Y38" s="25"/>
    </row>
    <row r="39" spans="1:26" x14ac:dyDescent="0.25">
      <c r="A39" s="25" t="s">
        <v>259</v>
      </c>
      <c r="B39" s="27">
        <v>1924.68</v>
      </c>
      <c r="C39" s="25"/>
      <c r="D39" s="27">
        <v>1364.87</v>
      </c>
      <c r="E39" s="25"/>
      <c r="F39" s="27">
        <v>1364.87</v>
      </c>
      <c r="G39" s="25"/>
      <c r="H39" s="27">
        <v>1364.87</v>
      </c>
      <c r="I39" s="25"/>
      <c r="J39" s="27">
        <v>1364.87</v>
      </c>
      <c r="K39" s="25"/>
      <c r="L39" s="27">
        <v>1364.87</v>
      </c>
      <c r="M39" s="25"/>
      <c r="N39" s="27">
        <v>1364.87</v>
      </c>
      <c r="O39" s="25"/>
      <c r="P39" s="27">
        <v>1364.87</v>
      </c>
      <c r="Q39" s="25"/>
      <c r="R39" s="27">
        <v>1364.87</v>
      </c>
      <c r="S39" s="25"/>
      <c r="T39" s="27">
        <v>1364.87</v>
      </c>
      <c r="U39" s="25"/>
      <c r="V39" s="27">
        <v>1364.87</v>
      </c>
      <c r="W39" s="25"/>
      <c r="X39" s="27">
        <v>1364.87</v>
      </c>
      <c r="Y39" s="25"/>
    </row>
    <row r="40" spans="1:26" x14ac:dyDescent="0.25">
      <c r="A40" s="25" t="s">
        <v>260</v>
      </c>
      <c r="B40" s="27">
        <v>176239.94</v>
      </c>
      <c r="C40" s="25"/>
      <c r="D40" s="27">
        <v>176239.94</v>
      </c>
      <c r="E40" s="25"/>
      <c r="F40" s="27">
        <v>176239.94</v>
      </c>
      <c r="G40" s="25"/>
      <c r="H40" s="27">
        <v>106239.94</v>
      </c>
      <c r="I40" s="25"/>
      <c r="J40" s="27">
        <v>36239.94</v>
      </c>
      <c r="K40" s="25"/>
      <c r="L40" s="27">
        <v>-33760.06</v>
      </c>
      <c r="M40" s="25"/>
      <c r="N40" s="27">
        <v>-33760.06</v>
      </c>
      <c r="O40" s="25"/>
      <c r="P40" s="27">
        <v>-33760.06</v>
      </c>
      <c r="Q40" s="25"/>
      <c r="R40" s="27">
        <v>-33760.06</v>
      </c>
      <c r="S40" s="25"/>
      <c r="T40" s="27">
        <v>-33760.06</v>
      </c>
      <c r="U40" s="25"/>
      <c r="V40" s="27">
        <v>-33760.06</v>
      </c>
      <c r="W40" s="25"/>
      <c r="X40" s="27">
        <v>-33760.06</v>
      </c>
      <c r="Y40" s="25"/>
    </row>
    <row r="41" spans="1:26" x14ac:dyDescent="0.25">
      <c r="A41" s="25" t="s">
        <v>261</v>
      </c>
      <c r="B41" s="27">
        <v>4863125.2699999996</v>
      </c>
      <c r="C41" s="25"/>
      <c r="D41" s="27">
        <v>7599714.8200000003</v>
      </c>
      <c r="E41" s="25"/>
      <c r="F41" s="28">
        <v>2135520.9300000002</v>
      </c>
      <c r="G41" s="28">
        <f>F41+F28+F27+F26</f>
        <v>16967954.509999998</v>
      </c>
      <c r="H41" s="27">
        <v>1915452.99</v>
      </c>
      <c r="I41" s="25"/>
      <c r="J41" s="27">
        <v>1708066.13</v>
      </c>
      <c r="K41" s="25"/>
      <c r="L41" s="27">
        <v>1708066.13</v>
      </c>
      <c r="M41" s="25"/>
      <c r="N41" s="27">
        <v>1708066.13</v>
      </c>
      <c r="O41" s="25"/>
      <c r="P41" s="27">
        <v>1708066.13</v>
      </c>
      <c r="Q41" s="25"/>
      <c r="R41" s="27">
        <v>1708066.13</v>
      </c>
      <c r="S41" s="25"/>
      <c r="T41" s="27">
        <v>1708066.13</v>
      </c>
      <c r="U41" s="25"/>
      <c r="V41" s="27">
        <v>1708066.13</v>
      </c>
      <c r="W41" s="25"/>
      <c r="X41" s="27">
        <v>1708066.13</v>
      </c>
      <c r="Y41" s="25"/>
    </row>
    <row r="42" spans="1:26" x14ac:dyDescent="0.25">
      <c r="A42" s="25" t="s">
        <v>262</v>
      </c>
      <c r="B42" s="27">
        <v>29088525.140000001</v>
      </c>
      <c r="C42" s="25"/>
      <c r="D42" s="27">
        <v>31712867.030000001</v>
      </c>
      <c r="E42" s="25"/>
      <c r="F42" s="27">
        <v>21076013.390000001</v>
      </c>
      <c r="G42" s="23" t="s">
        <v>567</v>
      </c>
      <c r="H42" s="27">
        <v>21576432.329999998</v>
      </c>
      <c r="I42" s="25"/>
      <c r="J42" s="27">
        <v>17449644.890000001</v>
      </c>
      <c r="K42" s="25"/>
      <c r="L42" s="27">
        <v>29455284.09</v>
      </c>
      <c r="M42" s="25"/>
      <c r="N42" s="27">
        <v>29455284.09</v>
      </c>
      <c r="O42" s="25"/>
      <c r="P42" s="27">
        <v>29455284.09</v>
      </c>
      <c r="Q42" s="25"/>
      <c r="R42" s="27">
        <v>29455284.09</v>
      </c>
      <c r="S42" s="25"/>
      <c r="T42" s="27">
        <v>29455284.09</v>
      </c>
      <c r="U42" s="25"/>
      <c r="V42" s="27">
        <v>29455284.09</v>
      </c>
      <c r="W42" s="25"/>
      <c r="X42" s="27">
        <v>29455284.09</v>
      </c>
      <c r="Y42" s="25"/>
    </row>
    <row r="43" spans="1:26" x14ac:dyDescent="0.25">
      <c r="A43" s="25" t="s">
        <v>88</v>
      </c>
      <c r="B43" s="27">
        <v>43353222.630000003</v>
      </c>
      <c r="C43" s="25"/>
      <c r="D43" s="27">
        <v>44865281.75</v>
      </c>
      <c r="E43" s="25"/>
      <c r="F43" s="27">
        <v>39609010.869999997</v>
      </c>
      <c r="G43" s="23" t="s">
        <v>568</v>
      </c>
      <c r="H43" s="27">
        <v>42335464.68</v>
      </c>
      <c r="I43" s="25"/>
      <c r="J43" s="27">
        <v>38646265.950000003</v>
      </c>
      <c r="K43" s="25"/>
      <c r="L43" s="27">
        <v>53726952.210000001</v>
      </c>
      <c r="M43" s="25"/>
      <c r="N43" s="27">
        <v>53726952.210000001</v>
      </c>
      <c r="O43" s="25"/>
      <c r="P43" s="27">
        <v>53771293.170000002</v>
      </c>
      <c r="Q43" s="25"/>
      <c r="R43" s="27">
        <v>53859975.090000004</v>
      </c>
      <c r="S43" s="25"/>
      <c r="T43" s="27">
        <v>53859975.090000004</v>
      </c>
      <c r="U43" s="25"/>
      <c r="V43" s="27">
        <v>53859975.090000004</v>
      </c>
      <c r="W43" s="25"/>
      <c r="X43" s="27">
        <v>53859975.090000004</v>
      </c>
      <c r="Y43" s="25"/>
    </row>
    <row r="44" spans="1:26" ht="14.45" customHeight="1" x14ac:dyDescent="0.25">
      <c r="A44" s="163" t="s">
        <v>263</v>
      </c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ht="14.45" customHeight="1" x14ac:dyDescent="0.25">
      <c r="A45" s="163" t="s">
        <v>90</v>
      </c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x14ac:dyDescent="0.25">
      <c r="A46" s="25" t="s">
        <v>264</v>
      </c>
      <c r="B46" s="27">
        <v>785127.11</v>
      </c>
      <c r="C46" s="25"/>
      <c r="D46" s="27">
        <v>785799.36</v>
      </c>
      <c r="E46" s="25"/>
      <c r="F46" s="27">
        <v>821160.07</v>
      </c>
      <c r="G46" s="25"/>
      <c r="H46" s="27">
        <v>821160.07</v>
      </c>
      <c r="I46" s="25"/>
      <c r="J46" s="27">
        <v>821160.07</v>
      </c>
      <c r="K46" s="25"/>
      <c r="L46" s="27">
        <v>821160.07</v>
      </c>
      <c r="M46" s="25"/>
      <c r="N46" s="27">
        <v>821160.07</v>
      </c>
      <c r="O46" s="25"/>
      <c r="P46" s="27">
        <v>821160.07</v>
      </c>
      <c r="Q46" s="25"/>
      <c r="R46" s="27">
        <v>821160.07</v>
      </c>
      <c r="S46" s="25"/>
      <c r="T46" s="27">
        <v>821160.07</v>
      </c>
      <c r="U46" s="25"/>
      <c r="V46" s="27">
        <v>821160.07</v>
      </c>
      <c r="W46" s="25"/>
      <c r="X46" s="27">
        <v>821160.07</v>
      </c>
      <c r="Y46" s="25"/>
    </row>
    <row r="47" spans="1:26" x14ac:dyDescent="0.25">
      <c r="A47" s="25" t="s">
        <v>265</v>
      </c>
      <c r="B47" s="27">
        <v>0</v>
      </c>
      <c r="C47" s="25"/>
      <c r="D47" s="27">
        <v>0</v>
      </c>
      <c r="E47" s="25"/>
      <c r="F47" s="27">
        <v>0</v>
      </c>
      <c r="G47" s="25"/>
      <c r="H47" s="27">
        <v>0</v>
      </c>
      <c r="I47" s="25"/>
      <c r="J47" s="27">
        <v>0</v>
      </c>
      <c r="K47" s="25"/>
      <c r="L47" s="27">
        <v>-3863595.16</v>
      </c>
      <c r="M47" s="25"/>
      <c r="N47" s="27">
        <v>-3863595.16</v>
      </c>
      <c r="O47" s="25"/>
      <c r="P47" s="27">
        <v>-3863595.16</v>
      </c>
      <c r="Q47" s="25"/>
      <c r="R47" s="27">
        <v>-3863595.16</v>
      </c>
      <c r="S47" s="25"/>
      <c r="T47" s="27">
        <v>-3863595.16</v>
      </c>
      <c r="U47" s="25"/>
      <c r="V47" s="27">
        <v>-3863595.16</v>
      </c>
      <c r="W47" s="25"/>
      <c r="X47" s="27">
        <v>-3863595.16</v>
      </c>
      <c r="Y47" s="25"/>
    </row>
    <row r="48" spans="1:26" x14ac:dyDescent="0.25">
      <c r="A48" s="25" t="s">
        <v>266</v>
      </c>
      <c r="B48" s="27">
        <v>-78927.460000000006</v>
      </c>
      <c r="C48" s="25"/>
      <c r="D48" s="27">
        <v>-75452.27</v>
      </c>
      <c r="E48" s="25"/>
      <c r="F48" s="27">
        <v>-74865.990000000005</v>
      </c>
      <c r="G48" s="25"/>
      <c r="H48" s="27">
        <v>-74865.990000000005</v>
      </c>
      <c r="I48" s="25"/>
      <c r="J48" s="27">
        <v>-74865.990000000005</v>
      </c>
      <c r="K48" s="25"/>
      <c r="L48" s="27">
        <v>-35022.42</v>
      </c>
      <c r="M48" s="25"/>
      <c r="N48" s="27">
        <v>-35022.42</v>
      </c>
      <c r="O48" s="25"/>
      <c r="P48" s="27">
        <v>-35022.42</v>
      </c>
      <c r="Q48" s="25"/>
      <c r="R48" s="27">
        <v>-35022.42</v>
      </c>
      <c r="S48" s="25"/>
      <c r="T48" s="27">
        <v>-35022.42</v>
      </c>
      <c r="U48" s="25"/>
      <c r="V48" s="27">
        <v>-35022.42</v>
      </c>
      <c r="W48" s="25"/>
      <c r="X48" s="27">
        <v>-35022.42</v>
      </c>
      <c r="Y48" s="25"/>
    </row>
    <row r="49" spans="1:26" x14ac:dyDescent="0.25">
      <c r="A49" s="25" t="s">
        <v>267</v>
      </c>
      <c r="B49" s="27">
        <v>969545.04</v>
      </c>
      <c r="C49" s="25"/>
      <c r="D49" s="27">
        <v>668950.84</v>
      </c>
      <c r="E49" s="25"/>
      <c r="F49" s="27">
        <v>1175253.48</v>
      </c>
      <c r="G49" s="25"/>
      <c r="H49" s="27">
        <v>1175253.48</v>
      </c>
      <c r="I49" s="25"/>
      <c r="J49" s="27">
        <v>1175253.48</v>
      </c>
      <c r="K49" s="25"/>
      <c r="L49" s="27">
        <v>2719394.69</v>
      </c>
      <c r="M49" s="25"/>
      <c r="N49" s="27">
        <v>2719394.69</v>
      </c>
      <c r="O49" s="25"/>
      <c r="P49" s="27">
        <v>2719394.69</v>
      </c>
      <c r="Q49" s="25"/>
      <c r="R49" s="27">
        <v>2719394.69</v>
      </c>
      <c r="S49" s="25"/>
      <c r="T49" s="27">
        <v>2719394.69</v>
      </c>
      <c r="U49" s="25"/>
      <c r="V49" s="27">
        <v>2719394.69</v>
      </c>
      <c r="W49" s="25"/>
      <c r="X49" s="27">
        <v>2719394.69</v>
      </c>
      <c r="Y49" s="25"/>
    </row>
    <row r="50" spans="1:26" x14ac:dyDescent="0.25">
      <c r="A50" s="25" t="s">
        <v>268</v>
      </c>
      <c r="B50" s="27">
        <v>3605980.77</v>
      </c>
      <c r="C50" s="25"/>
      <c r="D50" s="27">
        <v>3237155.18</v>
      </c>
      <c r="E50" s="25"/>
      <c r="F50" s="27">
        <v>2067844.51</v>
      </c>
      <c r="G50" s="25"/>
      <c r="H50" s="27">
        <v>5082011.8499999996</v>
      </c>
      <c r="I50" s="25"/>
      <c r="J50" s="27">
        <v>5781196.4500000002</v>
      </c>
      <c r="K50" s="25"/>
      <c r="L50" s="27">
        <v>11118773.039999999</v>
      </c>
      <c r="M50" s="25"/>
      <c r="N50" s="27">
        <v>11118773.039999999</v>
      </c>
      <c r="O50" s="25"/>
      <c r="P50" s="27">
        <v>11118773.039999999</v>
      </c>
      <c r="Q50" s="25"/>
      <c r="R50" s="27">
        <v>11118773.039999999</v>
      </c>
      <c r="S50" s="25"/>
      <c r="T50" s="27">
        <v>11118773.039999999</v>
      </c>
      <c r="U50" s="25"/>
      <c r="V50" s="27">
        <v>11118773.039999999</v>
      </c>
      <c r="W50" s="25"/>
      <c r="X50" s="27">
        <v>11118773.039999999</v>
      </c>
      <c r="Y50" s="25"/>
    </row>
    <row r="51" spans="1:26" ht="30" x14ac:dyDescent="0.25">
      <c r="A51" s="25" t="s">
        <v>269</v>
      </c>
      <c r="B51" s="27">
        <v>125997.94</v>
      </c>
      <c r="C51" s="25"/>
      <c r="D51" s="27">
        <v>125997.94</v>
      </c>
      <c r="E51" s="25"/>
      <c r="F51" s="27">
        <v>125997.94</v>
      </c>
      <c r="G51" s="25"/>
      <c r="H51" s="27">
        <v>125997.94</v>
      </c>
      <c r="I51" s="25"/>
      <c r="J51" s="27">
        <v>125997.94</v>
      </c>
      <c r="K51" s="25"/>
      <c r="L51" s="27">
        <v>125997.94</v>
      </c>
      <c r="M51" s="25"/>
      <c r="N51" s="27">
        <v>125997.94</v>
      </c>
      <c r="O51" s="25"/>
      <c r="P51" s="27">
        <v>125997.94</v>
      </c>
      <c r="Q51" s="25"/>
      <c r="R51" s="27">
        <v>125997.94</v>
      </c>
      <c r="S51" s="25"/>
      <c r="T51" s="27">
        <v>125997.94</v>
      </c>
      <c r="U51" s="25"/>
      <c r="V51" s="27">
        <v>125997.94</v>
      </c>
      <c r="W51" s="25"/>
      <c r="X51" s="27">
        <v>125997.94</v>
      </c>
      <c r="Y51" s="25"/>
    </row>
    <row r="52" spans="1:26" x14ac:dyDescent="0.25">
      <c r="A52" s="25" t="s">
        <v>270</v>
      </c>
      <c r="B52" s="27">
        <v>2072933.08</v>
      </c>
      <c r="C52" s="25"/>
      <c r="D52" s="27">
        <v>1758138.71</v>
      </c>
      <c r="E52" s="25"/>
      <c r="F52" s="27">
        <v>1579078.37</v>
      </c>
      <c r="G52" s="25"/>
      <c r="H52" s="27">
        <v>1865908.1</v>
      </c>
      <c r="I52" s="25"/>
      <c r="J52" s="27">
        <v>2260279.1800000002</v>
      </c>
      <c r="K52" s="25"/>
      <c r="L52" s="27">
        <v>2432978.39</v>
      </c>
      <c r="M52" s="25"/>
      <c r="N52" s="27">
        <v>2432978.39</v>
      </c>
      <c r="O52" s="25"/>
      <c r="P52" s="27">
        <v>2432978.39</v>
      </c>
      <c r="Q52" s="25"/>
      <c r="R52" s="27">
        <v>2432978.39</v>
      </c>
      <c r="S52" s="25"/>
      <c r="T52" s="27">
        <v>2432978.39</v>
      </c>
      <c r="U52" s="25"/>
      <c r="V52" s="27">
        <v>2432978.39</v>
      </c>
      <c r="W52" s="25"/>
      <c r="X52" s="27">
        <v>2432978.39</v>
      </c>
      <c r="Y52" s="25"/>
    </row>
    <row r="53" spans="1:26" x14ac:dyDescent="0.25">
      <c r="A53" s="25" t="s">
        <v>271</v>
      </c>
      <c r="B53" s="27">
        <v>9906.85</v>
      </c>
      <c r="C53" s="25"/>
      <c r="D53" s="27">
        <v>5434.53</v>
      </c>
      <c r="E53" s="25"/>
      <c r="F53" s="27">
        <v>6754.53</v>
      </c>
      <c r="G53" s="25"/>
      <c r="H53" s="27">
        <v>6754.53</v>
      </c>
      <c r="I53" s="25"/>
      <c r="J53" s="27">
        <v>6754.53</v>
      </c>
      <c r="K53" s="25"/>
      <c r="L53" s="27">
        <v>6754.53</v>
      </c>
      <c r="M53" s="25"/>
      <c r="N53" s="27">
        <v>6754.53</v>
      </c>
      <c r="O53" s="25"/>
      <c r="P53" s="27">
        <v>6754.53</v>
      </c>
      <c r="Q53" s="25"/>
      <c r="R53" s="27">
        <v>6754.53</v>
      </c>
      <c r="S53" s="25"/>
      <c r="T53" s="27">
        <v>6754.53</v>
      </c>
      <c r="U53" s="25"/>
      <c r="V53" s="27">
        <v>6754.53</v>
      </c>
      <c r="W53" s="25"/>
      <c r="X53" s="27">
        <v>6754.53</v>
      </c>
      <c r="Y53" s="25"/>
    </row>
    <row r="54" spans="1:26" x14ac:dyDescent="0.25">
      <c r="A54" s="25" t="s">
        <v>272</v>
      </c>
      <c r="B54" s="27">
        <v>2761.93</v>
      </c>
      <c r="C54" s="25"/>
      <c r="D54" s="27">
        <v>2742.61</v>
      </c>
      <c r="E54" s="25"/>
      <c r="F54" s="27">
        <v>3827.62</v>
      </c>
      <c r="G54" s="25"/>
      <c r="H54" s="27">
        <v>3827.62</v>
      </c>
      <c r="I54" s="25"/>
      <c r="J54" s="27">
        <v>3827.62</v>
      </c>
      <c r="K54" s="25"/>
      <c r="L54" s="27">
        <v>-6068.82</v>
      </c>
      <c r="M54" s="25"/>
      <c r="N54" s="27">
        <v>-6068.82</v>
      </c>
      <c r="O54" s="25"/>
      <c r="P54" s="27">
        <v>-6068.82</v>
      </c>
      <c r="Q54" s="25"/>
      <c r="R54" s="27">
        <v>-6068.82</v>
      </c>
      <c r="S54" s="25"/>
      <c r="T54" s="27">
        <v>-6068.82</v>
      </c>
      <c r="U54" s="25"/>
      <c r="V54" s="27">
        <v>-6068.82</v>
      </c>
      <c r="W54" s="25"/>
      <c r="X54" s="27">
        <v>-6068.82</v>
      </c>
      <c r="Y54" s="25"/>
    </row>
    <row r="55" spans="1:26" x14ac:dyDescent="0.25">
      <c r="A55" s="25" t="s">
        <v>273</v>
      </c>
      <c r="B55" s="27">
        <v>818253.46</v>
      </c>
      <c r="C55" s="25"/>
      <c r="D55" s="27">
        <v>1825249.19</v>
      </c>
      <c r="E55" s="25"/>
      <c r="F55" s="27">
        <v>1305339.3400000001</v>
      </c>
      <c r="G55" s="25"/>
      <c r="H55" s="27">
        <v>1305339.3400000001</v>
      </c>
      <c r="I55" s="25"/>
      <c r="J55" s="27">
        <v>1306668.95</v>
      </c>
      <c r="K55" s="25"/>
      <c r="L55" s="27">
        <v>1406668.95</v>
      </c>
      <c r="M55" s="25"/>
      <c r="N55" s="27">
        <v>1406668.95</v>
      </c>
      <c r="O55" s="25"/>
      <c r="P55" s="27">
        <v>1406668.95</v>
      </c>
      <c r="Q55" s="25"/>
      <c r="R55" s="27">
        <v>1406668.95</v>
      </c>
      <c r="S55" s="25"/>
      <c r="T55" s="27">
        <v>1406668.95</v>
      </c>
      <c r="U55" s="25"/>
      <c r="V55" s="27">
        <v>1406668.95</v>
      </c>
      <c r="W55" s="25"/>
      <c r="X55" s="27">
        <v>1406668.95</v>
      </c>
      <c r="Y55" s="25"/>
    </row>
    <row r="56" spans="1:26" x14ac:dyDescent="0.25">
      <c r="A56" s="25" t="s">
        <v>274</v>
      </c>
      <c r="B56" s="27">
        <v>29790250.489999998</v>
      </c>
      <c r="C56" s="25"/>
      <c r="D56" s="27">
        <v>33047439.68</v>
      </c>
      <c r="E56" s="25"/>
      <c r="F56" s="27">
        <v>21611891.66</v>
      </c>
      <c r="G56" s="25"/>
      <c r="H56" s="27">
        <v>20394691.280000001</v>
      </c>
      <c r="I56" s="25"/>
      <c r="J56" s="27">
        <v>13623041.27</v>
      </c>
      <c r="K56" s="25"/>
      <c r="L56" s="27">
        <v>30830835.100000001</v>
      </c>
      <c r="M56" s="25"/>
      <c r="N56" s="27">
        <v>30830835.100000001</v>
      </c>
      <c r="O56" s="25"/>
      <c r="P56" s="27">
        <v>30830835.100000001</v>
      </c>
      <c r="Q56" s="25"/>
      <c r="R56" s="27">
        <v>30830835.100000001</v>
      </c>
      <c r="S56" s="25"/>
      <c r="T56" s="27">
        <v>30830835.100000001</v>
      </c>
      <c r="U56" s="25"/>
      <c r="V56" s="27">
        <v>30830835.100000001</v>
      </c>
      <c r="W56" s="25"/>
      <c r="X56" s="27">
        <v>30830835.100000001</v>
      </c>
      <c r="Y56" s="25"/>
    </row>
    <row r="57" spans="1:26" x14ac:dyDescent="0.25">
      <c r="A57" s="25" t="s">
        <v>275</v>
      </c>
      <c r="B57" s="27">
        <v>2384782.91</v>
      </c>
      <c r="C57" s="25"/>
      <c r="D57" s="27">
        <v>2263971.39</v>
      </c>
      <c r="E57" s="25"/>
      <c r="F57" s="27">
        <v>2344942.13</v>
      </c>
      <c r="G57" s="25"/>
      <c r="H57" s="27">
        <v>2344942.13</v>
      </c>
      <c r="I57" s="25"/>
      <c r="J57" s="27">
        <v>2344942.13</v>
      </c>
      <c r="K57" s="25"/>
      <c r="L57" s="27">
        <v>2499017.19</v>
      </c>
      <c r="M57" s="25"/>
      <c r="N57" s="27">
        <v>2499017.19</v>
      </c>
      <c r="O57" s="25"/>
      <c r="P57" s="27">
        <v>2499017.19</v>
      </c>
      <c r="Q57" s="25"/>
      <c r="R57" s="27">
        <v>2499017.19</v>
      </c>
      <c r="S57" s="25"/>
      <c r="T57" s="27">
        <v>2499017.19</v>
      </c>
      <c r="U57" s="25"/>
      <c r="V57" s="27">
        <v>2499017.19</v>
      </c>
      <c r="W57" s="25"/>
      <c r="X57" s="27">
        <v>2499017.19</v>
      </c>
      <c r="Y57" s="25"/>
    </row>
    <row r="58" spans="1:26" x14ac:dyDescent="0.25">
      <c r="A58" s="25" t="s">
        <v>276</v>
      </c>
      <c r="B58" s="27">
        <v>487812.29</v>
      </c>
      <c r="C58" s="25"/>
      <c r="D58" s="27">
        <v>491386.12</v>
      </c>
      <c r="E58" s="25"/>
      <c r="F58" s="27">
        <v>870925.27</v>
      </c>
      <c r="G58" s="25"/>
      <c r="H58" s="27">
        <v>903297.75</v>
      </c>
      <c r="I58" s="25"/>
      <c r="J58" s="27">
        <v>1078753.8799999999</v>
      </c>
      <c r="K58" s="25"/>
      <c r="L58" s="27">
        <v>1106720.5900000001</v>
      </c>
      <c r="M58" s="25"/>
      <c r="N58" s="27">
        <v>1106720.5900000001</v>
      </c>
      <c r="O58" s="25"/>
      <c r="P58" s="27">
        <v>1106720.5900000001</v>
      </c>
      <c r="Q58" s="25"/>
      <c r="R58" s="27">
        <v>1106720.5900000001</v>
      </c>
      <c r="S58" s="25"/>
      <c r="T58" s="27">
        <v>1106720.5900000001</v>
      </c>
      <c r="U58" s="25"/>
      <c r="V58" s="27">
        <v>1106720.5900000001</v>
      </c>
      <c r="W58" s="25"/>
      <c r="X58" s="27">
        <v>1106720.5900000001</v>
      </c>
      <c r="Y58" s="25"/>
    </row>
    <row r="59" spans="1:26" x14ac:dyDescent="0.25">
      <c r="A59" s="25" t="s">
        <v>188</v>
      </c>
      <c r="B59" s="27">
        <v>40974424.409999996</v>
      </c>
      <c r="C59" s="25"/>
      <c r="D59" s="27">
        <v>44136813.280000001</v>
      </c>
      <c r="E59" s="25"/>
      <c r="F59" s="27">
        <v>31838148.93</v>
      </c>
      <c r="G59" s="25"/>
      <c r="H59" s="27">
        <v>33954318.100000001</v>
      </c>
      <c r="I59" s="25"/>
      <c r="J59" s="27">
        <v>28453009.510000002</v>
      </c>
      <c r="K59" s="25"/>
      <c r="L59" s="27">
        <v>49163614.090000004</v>
      </c>
      <c r="M59" s="25"/>
      <c r="N59" s="27">
        <v>49163614.090000004</v>
      </c>
      <c r="O59" s="25"/>
      <c r="P59" s="27">
        <v>49163614.090000004</v>
      </c>
      <c r="Q59" s="25"/>
      <c r="R59" s="27">
        <v>49163614.090000004</v>
      </c>
      <c r="S59" s="25"/>
      <c r="T59" s="27">
        <v>49163614.090000004</v>
      </c>
      <c r="U59" s="25"/>
      <c r="V59" s="27">
        <v>49163614.090000004</v>
      </c>
      <c r="W59" s="25"/>
      <c r="X59" s="27">
        <v>49163614.090000004</v>
      </c>
      <c r="Y59" s="25"/>
    </row>
    <row r="60" spans="1:26" ht="14.45" customHeight="1" x14ac:dyDescent="0.25">
      <c r="A60" s="163" t="s">
        <v>189</v>
      </c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</row>
    <row r="61" spans="1:26" ht="30" x14ac:dyDescent="0.25">
      <c r="A61" s="25" t="s">
        <v>277</v>
      </c>
      <c r="B61" s="27">
        <v>52637.51</v>
      </c>
      <c r="C61" s="25"/>
      <c r="D61" s="27">
        <v>58023</v>
      </c>
      <c r="E61" s="25"/>
      <c r="F61" s="27">
        <v>58023</v>
      </c>
      <c r="G61" s="25"/>
      <c r="H61" s="27">
        <v>58023</v>
      </c>
      <c r="I61" s="25"/>
      <c r="J61" s="27">
        <v>58023</v>
      </c>
      <c r="K61" s="25"/>
      <c r="L61" s="27">
        <v>54154.8</v>
      </c>
      <c r="M61" s="25"/>
      <c r="N61" s="27">
        <v>54154.8</v>
      </c>
      <c r="O61" s="25"/>
      <c r="P61" s="27">
        <v>54154.8</v>
      </c>
      <c r="Q61" s="25"/>
      <c r="R61" s="27">
        <v>54154.8</v>
      </c>
      <c r="S61" s="25"/>
      <c r="T61" s="27">
        <v>54154.8</v>
      </c>
      <c r="U61" s="25"/>
      <c r="V61" s="27">
        <v>54154.8</v>
      </c>
      <c r="W61" s="25"/>
      <c r="X61" s="27">
        <v>54154.8</v>
      </c>
      <c r="Y61" s="25"/>
    </row>
    <row r="62" spans="1:26" ht="30" x14ac:dyDescent="0.25">
      <c r="A62" s="25" t="s">
        <v>278</v>
      </c>
      <c r="B62" s="27">
        <v>28668.41</v>
      </c>
      <c r="C62" s="25"/>
      <c r="D62" s="27">
        <v>29858</v>
      </c>
      <c r="E62" s="25"/>
      <c r="F62" s="27">
        <v>29858</v>
      </c>
      <c r="G62" s="25"/>
      <c r="H62" s="27">
        <v>29858</v>
      </c>
      <c r="I62" s="25"/>
      <c r="J62" s="27">
        <v>29858</v>
      </c>
      <c r="K62" s="25"/>
      <c r="L62" s="27">
        <v>26872.16</v>
      </c>
      <c r="M62" s="25"/>
      <c r="N62" s="27">
        <v>26872.16</v>
      </c>
      <c r="O62" s="25"/>
      <c r="P62" s="27">
        <v>26872.16</v>
      </c>
      <c r="Q62" s="25"/>
      <c r="R62" s="27">
        <v>26872.16</v>
      </c>
      <c r="S62" s="25"/>
      <c r="T62" s="27">
        <v>26872.16</v>
      </c>
      <c r="U62" s="25"/>
      <c r="V62" s="27">
        <v>26872.16</v>
      </c>
      <c r="W62" s="25"/>
      <c r="X62" s="27">
        <v>26872.16</v>
      </c>
      <c r="Y62" s="25"/>
    </row>
    <row r="63" spans="1:26" ht="30" x14ac:dyDescent="0.25">
      <c r="A63" s="25" t="s">
        <v>279</v>
      </c>
      <c r="B63" s="27">
        <v>46876.28</v>
      </c>
      <c r="C63" s="25"/>
      <c r="D63" s="27">
        <v>51626.99</v>
      </c>
      <c r="E63" s="25"/>
      <c r="F63" s="27">
        <v>51626.99</v>
      </c>
      <c r="G63" s="25"/>
      <c r="H63" s="27">
        <v>51626.99</v>
      </c>
      <c r="I63" s="25"/>
      <c r="J63" s="27">
        <v>51626.99</v>
      </c>
      <c r="K63" s="25"/>
      <c r="L63" s="27">
        <v>48025.1</v>
      </c>
      <c r="M63" s="25"/>
      <c r="N63" s="27">
        <v>48025.1</v>
      </c>
      <c r="O63" s="25"/>
      <c r="P63" s="27">
        <v>48025.1</v>
      </c>
      <c r="Q63" s="25"/>
      <c r="R63" s="27">
        <v>48025.1</v>
      </c>
      <c r="S63" s="25"/>
      <c r="T63" s="27">
        <v>48025.1</v>
      </c>
      <c r="U63" s="25"/>
      <c r="V63" s="27">
        <v>48025.1</v>
      </c>
      <c r="W63" s="25"/>
      <c r="X63" s="27">
        <v>48025.1</v>
      </c>
      <c r="Y63" s="25"/>
    </row>
    <row r="64" spans="1:26" ht="30" x14ac:dyDescent="0.25">
      <c r="A64" s="25" t="s">
        <v>280</v>
      </c>
      <c r="B64" s="27">
        <v>5804.32</v>
      </c>
      <c r="C64" s="25"/>
      <c r="D64" s="27">
        <v>7062.25</v>
      </c>
      <c r="E64" s="25"/>
      <c r="F64" s="27">
        <v>6481.35</v>
      </c>
      <c r="G64" s="25"/>
      <c r="H64" s="27">
        <v>6481.35</v>
      </c>
      <c r="I64" s="25"/>
      <c r="J64" s="27">
        <v>6481.35</v>
      </c>
      <c r="K64" s="25"/>
      <c r="L64" s="27">
        <v>4612.8</v>
      </c>
      <c r="M64" s="25"/>
      <c r="N64" s="27">
        <v>4612.8</v>
      </c>
      <c r="O64" s="25"/>
      <c r="P64" s="27">
        <v>4612.8</v>
      </c>
      <c r="Q64" s="25"/>
      <c r="R64" s="27">
        <v>4612.8</v>
      </c>
      <c r="S64" s="25"/>
      <c r="T64" s="27">
        <v>4612.8</v>
      </c>
      <c r="U64" s="25"/>
      <c r="V64" s="27">
        <v>4612.8</v>
      </c>
      <c r="W64" s="25"/>
      <c r="X64" s="27">
        <v>4612.8</v>
      </c>
      <c r="Y64" s="25"/>
    </row>
    <row r="65" spans="1:26" ht="30" x14ac:dyDescent="0.25">
      <c r="A65" s="25" t="s">
        <v>281</v>
      </c>
      <c r="B65" s="27">
        <v>335584.7</v>
      </c>
      <c r="C65" s="25"/>
      <c r="D65" s="27">
        <v>330455.92</v>
      </c>
      <c r="E65" s="25"/>
      <c r="F65" s="27">
        <v>325347.25</v>
      </c>
      <c r="G65" s="25"/>
      <c r="H65" s="27">
        <v>325347.25</v>
      </c>
      <c r="I65" s="25"/>
      <c r="J65" s="27">
        <v>325347.25</v>
      </c>
      <c r="K65" s="25"/>
      <c r="L65" s="27">
        <v>325347.25</v>
      </c>
      <c r="M65" s="25"/>
      <c r="N65" s="27">
        <v>325347.25</v>
      </c>
      <c r="O65" s="25"/>
      <c r="P65" s="27">
        <v>325347.25</v>
      </c>
      <c r="Q65" s="25"/>
      <c r="R65" s="27">
        <v>325347.25</v>
      </c>
      <c r="S65" s="25"/>
      <c r="T65" s="27">
        <v>325347.25</v>
      </c>
      <c r="U65" s="25"/>
      <c r="V65" s="27">
        <v>325347.25</v>
      </c>
      <c r="W65" s="25"/>
      <c r="X65" s="27">
        <v>325347.25</v>
      </c>
      <c r="Y65" s="25"/>
    </row>
    <row r="66" spans="1:26" x14ac:dyDescent="0.25">
      <c r="A66" s="25" t="s">
        <v>282</v>
      </c>
      <c r="B66" s="27">
        <v>497066.41</v>
      </c>
      <c r="C66" s="25"/>
      <c r="D66" s="27">
        <v>489750.91</v>
      </c>
      <c r="E66" s="25"/>
      <c r="F66" s="27">
        <v>489750.91</v>
      </c>
      <c r="G66" s="25"/>
      <c r="H66" s="27">
        <v>489750.91</v>
      </c>
      <c r="I66" s="25"/>
      <c r="J66" s="27">
        <v>489750.91</v>
      </c>
      <c r="K66" s="25"/>
      <c r="L66" s="27">
        <v>489750.91</v>
      </c>
      <c r="M66" s="25"/>
      <c r="N66" s="27">
        <v>489750.91</v>
      </c>
      <c r="O66" s="25"/>
      <c r="P66" s="27">
        <v>489750.91</v>
      </c>
      <c r="Q66" s="25"/>
      <c r="R66" s="27">
        <v>489750.91</v>
      </c>
      <c r="S66" s="25"/>
      <c r="T66" s="27">
        <v>489750.91</v>
      </c>
      <c r="U66" s="25"/>
      <c r="V66" s="27">
        <v>489750.91</v>
      </c>
      <c r="W66" s="25"/>
      <c r="X66" s="27">
        <v>489750.91</v>
      </c>
      <c r="Y66" s="25"/>
    </row>
    <row r="67" spans="1:26" x14ac:dyDescent="0.25">
      <c r="A67" s="25" t="s">
        <v>199</v>
      </c>
      <c r="B67" s="27">
        <v>966637.63</v>
      </c>
      <c r="C67" s="25"/>
      <c r="D67" s="27">
        <v>966777.07</v>
      </c>
      <c r="E67" s="25"/>
      <c r="F67" s="27">
        <v>961087.5</v>
      </c>
      <c r="G67" s="25"/>
      <c r="H67" s="27">
        <v>961087.5</v>
      </c>
      <c r="I67" s="25"/>
      <c r="J67" s="27">
        <v>961087.5</v>
      </c>
      <c r="K67" s="25"/>
      <c r="L67" s="27">
        <v>948763.02</v>
      </c>
      <c r="M67" s="25"/>
      <c r="N67" s="27">
        <v>948763.02</v>
      </c>
      <c r="O67" s="25"/>
      <c r="P67" s="27">
        <v>948763.02</v>
      </c>
      <c r="Q67" s="25"/>
      <c r="R67" s="27">
        <v>948763.02</v>
      </c>
      <c r="S67" s="25"/>
      <c r="T67" s="27">
        <v>948763.02</v>
      </c>
      <c r="U67" s="25"/>
      <c r="V67" s="27">
        <v>948763.02</v>
      </c>
      <c r="W67" s="25"/>
      <c r="X67" s="27">
        <v>948763.02</v>
      </c>
      <c r="Y67" s="25"/>
    </row>
    <row r="68" spans="1:26" ht="14.45" customHeight="1" x14ac:dyDescent="0.25">
      <c r="A68" s="163" t="s">
        <v>200</v>
      </c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</row>
    <row r="69" spans="1:26" x14ac:dyDescent="0.25">
      <c r="A69" s="25" t="s">
        <v>283</v>
      </c>
      <c r="B69" s="27">
        <v>-561663.27</v>
      </c>
      <c r="C69" s="25"/>
      <c r="D69" s="27">
        <v>-561663.27</v>
      </c>
      <c r="E69" s="25"/>
      <c r="F69" s="27">
        <v>-61663.27</v>
      </c>
      <c r="G69" s="25"/>
      <c r="H69" s="27">
        <v>-61663.27</v>
      </c>
      <c r="I69" s="25"/>
      <c r="J69" s="27">
        <v>-61663.27</v>
      </c>
      <c r="K69" s="25"/>
      <c r="L69" s="27">
        <v>-61663.27</v>
      </c>
      <c r="M69" s="25"/>
      <c r="N69" s="27">
        <v>-61663.27</v>
      </c>
      <c r="O69" s="25"/>
      <c r="P69" s="27">
        <v>-61663.27</v>
      </c>
      <c r="Q69" s="25"/>
      <c r="R69" s="27">
        <v>-61663.27</v>
      </c>
      <c r="S69" s="25"/>
      <c r="T69" s="27">
        <v>-61663.27</v>
      </c>
      <c r="U69" s="25"/>
      <c r="V69" s="27">
        <v>-61663.27</v>
      </c>
      <c r="W69" s="25"/>
      <c r="X69" s="27">
        <v>-61663.27</v>
      </c>
      <c r="Y69" s="25"/>
    </row>
    <row r="70" spans="1:26" x14ac:dyDescent="0.25">
      <c r="A70" s="25" t="s">
        <v>284</v>
      </c>
      <c r="B70" s="27">
        <v>-1333.3</v>
      </c>
      <c r="C70" s="25"/>
      <c r="D70" s="27">
        <v>-1333.3</v>
      </c>
      <c r="E70" s="25"/>
      <c r="F70" s="27">
        <v>-1333.3</v>
      </c>
      <c r="G70" s="25"/>
      <c r="H70" s="27">
        <v>-1333.3</v>
      </c>
      <c r="I70" s="25"/>
      <c r="J70" s="27">
        <v>-1333.3</v>
      </c>
      <c r="K70" s="25"/>
      <c r="L70" s="27">
        <v>-1333.3</v>
      </c>
      <c r="M70" s="25"/>
      <c r="N70" s="27">
        <v>-1333.3</v>
      </c>
      <c r="O70" s="25"/>
      <c r="P70" s="27">
        <v>-1333.3</v>
      </c>
      <c r="Q70" s="25"/>
      <c r="R70" s="27">
        <v>-1333.3</v>
      </c>
      <c r="S70" s="25"/>
      <c r="T70" s="27">
        <v>-1333.3</v>
      </c>
      <c r="U70" s="25"/>
      <c r="V70" s="27">
        <v>-1333.3</v>
      </c>
      <c r="W70" s="25"/>
      <c r="X70" s="27">
        <v>-1333.3</v>
      </c>
      <c r="Y70" s="25"/>
    </row>
    <row r="71" spans="1:26" x14ac:dyDescent="0.25">
      <c r="A71" s="25" t="s">
        <v>285</v>
      </c>
      <c r="B71" s="27">
        <v>49079.32</v>
      </c>
      <c r="C71" s="25"/>
      <c r="D71" s="27">
        <v>49079.32</v>
      </c>
      <c r="E71" s="25"/>
      <c r="F71" s="27">
        <v>49079.32</v>
      </c>
      <c r="G71" s="25"/>
      <c r="H71" s="27">
        <v>49079.32</v>
      </c>
      <c r="I71" s="25"/>
      <c r="J71" s="27">
        <v>49079.32</v>
      </c>
      <c r="K71" s="25"/>
      <c r="L71" s="27">
        <v>49079.32</v>
      </c>
      <c r="M71" s="25"/>
      <c r="N71" s="27">
        <v>49079.32</v>
      </c>
      <c r="O71" s="25"/>
      <c r="P71" s="27">
        <v>49079.32</v>
      </c>
      <c r="Q71" s="25"/>
      <c r="R71" s="27">
        <v>49079.32</v>
      </c>
      <c r="S71" s="25"/>
      <c r="T71" s="27">
        <v>49079.32</v>
      </c>
      <c r="U71" s="25"/>
      <c r="V71" s="27">
        <v>49079.32</v>
      </c>
      <c r="W71" s="25"/>
      <c r="X71" s="27">
        <v>49079.32</v>
      </c>
      <c r="Y71" s="25"/>
    </row>
    <row r="72" spans="1:26" x14ac:dyDescent="0.25">
      <c r="A72" s="25" t="s">
        <v>286</v>
      </c>
      <c r="B72" s="27">
        <v>1060</v>
      </c>
      <c r="C72" s="25"/>
      <c r="D72" s="27">
        <v>1060</v>
      </c>
      <c r="E72" s="25"/>
      <c r="F72" s="27">
        <v>1060</v>
      </c>
      <c r="G72" s="25"/>
      <c r="H72" s="27">
        <v>1060</v>
      </c>
      <c r="I72" s="25"/>
      <c r="J72" s="27">
        <v>1060</v>
      </c>
      <c r="K72" s="25"/>
      <c r="L72" s="27">
        <v>1060</v>
      </c>
      <c r="M72" s="25"/>
      <c r="N72" s="27">
        <v>1060</v>
      </c>
      <c r="O72" s="25"/>
      <c r="P72" s="27">
        <v>1060</v>
      </c>
      <c r="Q72" s="25"/>
      <c r="R72" s="27">
        <v>1060</v>
      </c>
      <c r="S72" s="25"/>
      <c r="T72" s="27">
        <v>1060</v>
      </c>
      <c r="U72" s="25"/>
      <c r="V72" s="27">
        <v>1060</v>
      </c>
      <c r="W72" s="25"/>
      <c r="X72" s="27">
        <v>1060</v>
      </c>
      <c r="Y72" s="25"/>
    </row>
    <row r="73" spans="1:26" x14ac:dyDescent="0.25">
      <c r="A73" s="25" t="s">
        <v>287</v>
      </c>
      <c r="B73" s="27">
        <v>1690664.58</v>
      </c>
      <c r="C73" s="25"/>
      <c r="D73" s="27">
        <v>1690664.58</v>
      </c>
      <c r="E73" s="25"/>
      <c r="F73" s="27">
        <v>1690664.58</v>
      </c>
      <c r="G73" s="25"/>
      <c r="H73" s="27">
        <v>1690664.58</v>
      </c>
      <c r="I73" s="25"/>
      <c r="J73" s="27">
        <v>1690664.58</v>
      </c>
      <c r="K73" s="25"/>
      <c r="L73" s="27">
        <v>1692664.89</v>
      </c>
      <c r="M73" s="25"/>
      <c r="N73" s="27">
        <v>1692664.89</v>
      </c>
      <c r="O73" s="25"/>
      <c r="P73" s="27">
        <v>1692664.89</v>
      </c>
      <c r="Q73" s="25"/>
      <c r="R73" s="27">
        <v>1692664.89</v>
      </c>
      <c r="S73" s="25"/>
      <c r="T73" s="27">
        <v>3765029.03</v>
      </c>
      <c r="U73" s="25"/>
      <c r="V73" s="27">
        <v>3765029.03</v>
      </c>
      <c r="W73" s="25"/>
      <c r="X73" s="27">
        <v>3765029.03</v>
      </c>
      <c r="Y73" s="25"/>
    </row>
    <row r="74" spans="1:26" x14ac:dyDescent="0.25">
      <c r="A74" s="25" t="s">
        <v>288</v>
      </c>
      <c r="B74" s="27">
        <v>234353.26</v>
      </c>
      <c r="C74" s="25"/>
      <c r="D74" s="27">
        <v>-1416115.93</v>
      </c>
      <c r="E74" s="25"/>
      <c r="F74" s="27">
        <v>5131967.1100000003</v>
      </c>
      <c r="G74" s="25"/>
      <c r="H74" s="27">
        <v>5742251.75</v>
      </c>
      <c r="I74" s="25"/>
      <c r="J74" s="27">
        <v>7554361.6100000003</v>
      </c>
      <c r="K74" s="25"/>
      <c r="L74" s="27">
        <v>1934767.46</v>
      </c>
      <c r="M74" s="25"/>
      <c r="N74" s="27">
        <v>1934767.46</v>
      </c>
      <c r="O74" s="25"/>
      <c r="P74" s="27">
        <v>1979108.42</v>
      </c>
      <c r="Q74" s="25"/>
      <c r="R74" s="27">
        <v>2067790.34</v>
      </c>
      <c r="S74" s="25"/>
      <c r="T74" s="27">
        <v>-4573.8</v>
      </c>
      <c r="U74" s="25"/>
      <c r="V74" s="27">
        <v>-4573.8</v>
      </c>
      <c r="W74" s="25"/>
      <c r="X74" s="27">
        <v>-4573.8</v>
      </c>
      <c r="Y74" s="25"/>
    </row>
    <row r="75" spans="1:26" x14ac:dyDescent="0.25">
      <c r="A75" s="25" t="s">
        <v>211</v>
      </c>
      <c r="B75" s="27">
        <v>1412160.59</v>
      </c>
      <c r="C75" s="25"/>
      <c r="D75" s="27">
        <v>-238308.6</v>
      </c>
      <c r="E75" s="25"/>
      <c r="F75" s="27">
        <v>6809774.4400000004</v>
      </c>
      <c r="G75" s="25"/>
      <c r="H75" s="27">
        <v>7420059.0800000001</v>
      </c>
      <c r="I75" s="25"/>
      <c r="J75" s="27">
        <v>9232168.9399999995</v>
      </c>
      <c r="K75" s="25"/>
      <c r="L75" s="27">
        <v>3614575.1</v>
      </c>
      <c r="M75" s="25"/>
      <c r="N75" s="27">
        <v>3614575.1</v>
      </c>
      <c r="O75" s="25"/>
      <c r="P75" s="27">
        <v>3658916.06</v>
      </c>
      <c r="Q75" s="25"/>
      <c r="R75" s="27">
        <v>3747597.98</v>
      </c>
      <c r="S75" s="25"/>
      <c r="T75" s="27">
        <v>3747597.98</v>
      </c>
      <c r="U75" s="25"/>
      <c r="V75" s="27">
        <v>3747597.98</v>
      </c>
      <c r="W75" s="25"/>
      <c r="X75" s="27">
        <v>3747597.98</v>
      </c>
      <c r="Y75" s="25"/>
    </row>
    <row r="76" spans="1:26" x14ac:dyDescent="0.25">
      <c r="A76" s="25" t="s">
        <v>289</v>
      </c>
      <c r="B76" s="27">
        <v>43353222.630000003</v>
      </c>
      <c r="C76" s="25"/>
      <c r="D76" s="27">
        <v>44865281.75</v>
      </c>
      <c r="E76" s="25"/>
      <c r="F76" s="27">
        <v>39609010.869999997</v>
      </c>
      <c r="G76" s="25"/>
      <c r="H76" s="27">
        <v>42335464.68</v>
      </c>
      <c r="I76" s="25"/>
      <c r="J76" s="27">
        <v>38646265.950000003</v>
      </c>
      <c r="K76" s="25"/>
      <c r="L76" s="27">
        <v>53726952.210000001</v>
      </c>
      <c r="M76" s="25"/>
      <c r="N76" s="27">
        <v>53726952.210000001</v>
      </c>
      <c r="O76" s="25"/>
      <c r="P76" s="27">
        <v>53771293.170000002</v>
      </c>
      <c r="Q76" s="25"/>
      <c r="R76" s="27">
        <v>53859975.090000004</v>
      </c>
      <c r="S76" s="25"/>
      <c r="T76" s="27">
        <v>53859975.090000004</v>
      </c>
      <c r="U76" s="25"/>
      <c r="V76" s="27">
        <v>53859975.090000004</v>
      </c>
      <c r="W76" s="25"/>
      <c r="X76" s="27">
        <v>53859975.090000004</v>
      </c>
      <c r="Y76" s="25"/>
    </row>
  </sheetData>
  <mergeCells count="10">
    <mergeCell ref="A44:Z44"/>
    <mergeCell ref="A45:Z45"/>
    <mergeCell ref="A60:Z60"/>
    <mergeCell ref="A68:Z68"/>
    <mergeCell ref="A1:Z1"/>
    <mergeCell ref="A2:Z2"/>
    <mergeCell ref="A4:Z4"/>
    <mergeCell ref="A5:Z5"/>
    <mergeCell ref="A15:Z15"/>
    <mergeCell ref="A24:Z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79B7-6A04-45DA-95EC-5F7CDD569CB6}">
  <dimension ref="A1:J1235"/>
  <sheetViews>
    <sheetView topLeftCell="A95" zoomScale="115" zoomScaleNormal="115" workbookViewId="0">
      <selection activeCell="A106" sqref="A106:XFD106"/>
    </sheetView>
  </sheetViews>
  <sheetFormatPr defaultColWidth="9.1640625" defaultRowHeight="15" x14ac:dyDescent="0.25"/>
  <cols>
    <col min="1" max="1" width="13.6640625" style="67" customWidth="1"/>
    <col min="2" max="2" width="17.1640625" style="67" customWidth="1"/>
    <col min="3" max="3" width="36.83203125" style="67" customWidth="1"/>
    <col min="4" max="4" width="11.83203125" style="67" customWidth="1"/>
    <col min="5" max="5" width="19.5" style="67" customWidth="1"/>
    <col min="6" max="7" width="52.5" style="67" customWidth="1"/>
    <col min="8" max="9" width="19.33203125" style="67" customWidth="1"/>
    <col min="10" max="10" width="22" style="67" customWidth="1"/>
    <col min="11" max="16384" width="9.1640625" style="67"/>
  </cols>
  <sheetData>
    <row r="1" spans="1:10" x14ac:dyDescent="0.25">
      <c r="A1" s="65" t="s">
        <v>293</v>
      </c>
      <c r="B1" s="65" t="s">
        <v>3543</v>
      </c>
      <c r="C1" s="65" t="s">
        <v>3544</v>
      </c>
      <c r="D1" s="65" t="s">
        <v>3545</v>
      </c>
      <c r="E1" s="65" t="s">
        <v>292</v>
      </c>
      <c r="F1" s="65" t="s">
        <v>3546</v>
      </c>
      <c r="G1" s="65" t="s">
        <v>3547</v>
      </c>
      <c r="H1" s="66" t="s">
        <v>3548</v>
      </c>
      <c r="I1" s="66" t="s">
        <v>3549</v>
      </c>
      <c r="J1" s="66" t="s">
        <v>296</v>
      </c>
    </row>
    <row r="2" spans="1:10" ht="14.45" customHeight="1" x14ac:dyDescent="0.25">
      <c r="A2" s="166" t="s">
        <v>3550</v>
      </c>
      <c r="B2" s="166"/>
      <c r="C2" s="166"/>
      <c r="D2" s="166"/>
      <c r="E2" s="166"/>
      <c r="F2" s="166"/>
      <c r="G2" s="166"/>
      <c r="H2" s="68"/>
      <c r="I2" s="68"/>
      <c r="J2" s="69">
        <v>14938003.41</v>
      </c>
    </row>
    <row r="3" spans="1:10" x14ac:dyDescent="0.25">
      <c r="A3" s="70">
        <v>45839</v>
      </c>
      <c r="B3" s="68">
        <v>31647</v>
      </c>
      <c r="C3" s="68">
        <v>31647</v>
      </c>
      <c r="D3" s="68" t="s">
        <v>3551</v>
      </c>
      <c r="E3" s="68" t="s">
        <v>3552</v>
      </c>
      <c r="F3" s="68" t="s">
        <v>3553</v>
      </c>
      <c r="G3" s="68" t="s">
        <v>608</v>
      </c>
      <c r="I3" s="69">
        <v>78.61</v>
      </c>
      <c r="J3" s="69">
        <v>14937924.800000001</v>
      </c>
    </row>
    <row r="4" spans="1:10" ht="30" x14ac:dyDescent="0.25">
      <c r="A4" s="70">
        <v>45839</v>
      </c>
      <c r="B4" s="68" t="s">
        <v>3554</v>
      </c>
      <c r="C4" s="68" t="s">
        <v>3554</v>
      </c>
      <c r="D4" s="68" t="s">
        <v>3551</v>
      </c>
      <c r="E4" s="68" t="s">
        <v>3552</v>
      </c>
      <c r="F4" s="68" t="s">
        <v>3555</v>
      </c>
      <c r="G4" s="68" t="s">
        <v>571</v>
      </c>
      <c r="I4" s="69">
        <v>474.66</v>
      </c>
      <c r="J4" s="69">
        <v>14937450.140000001</v>
      </c>
    </row>
    <row r="5" spans="1:10" ht="120" x14ac:dyDescent="0.25">
      <c r="A5" s="70">
        <v>45839</v>
      </c>
      <c r="B5" s="68" t="s">
        <v>3554</v>
      </c>
      <c r="C5" s="68" t="s">
        <v>3554</v>
      </c>
      <c r="D5" s="68" t="s">
        <v>3551</v>
      </c>
      <c r="E5" s="68" t="s">
        <v>3552</v>
      </c>
      <c r="F5" s="68" t="s">
        <v>3556</v>
      </c>
      <c r="G5" s="68" t="s">
        <v>571</v>
      </c>
      <c r="I5" s="69">
        <v>847.66</v>
      </c>
      <c r="J5" s="69">
        <v>14936602.48</v>
      </c>
    </row>
    <row r="6" spans="1:10" ht="75" x14ac:dyDescent="0.25">
      <c r="A6" s="70">
        <v>45839</v>
      </c>
      <c r="B6" s="68" t="s">
        <v>3554</v>
      </c>
      <c r="C6" s="68" t="s">
        <v>3554</v>
      </c>
      <c r="D6" s="68" t="s">
        <v>3551</v>
      </c>
      <c r="E6" s="68" t="s">
        <v>3552</v>
      </c>
      <c r="F6" s="68" t="s">
        <v>3557</v>
      </c>
      <c r="G6" s="68" t="s">
        <v>571</v>
      </c>
      <c r="I6" s="69">
        <v>395.64</v>
      </c>
      <c r="J6" s="69">
        <v>14936206.84</v>
      </c>
    </row>
    <row r="7" spans="1:10" ht="45" x14ac:dyDescent="0.25">
      <c r="A7" s="70">
        <v>45839</v>
      </c>
      <c r="B7" s="68" t="s">
        <v>3554</v>
      </c>
      <c r="C7" s="68" t="s">
        <v>3554</v>
      </c>
      <c r="D7" s="68" t="s">
        <v>3551</v>
      </c>
      <c r="E7" s="68" t="s">
        <v>3552</v>
      </c>
      <c r="F7" s="68" t="s">
        <v>3558</v>
      </c>
      <c r="G7" s="68" t="s">
        <v>571</v>
      </c>
      <c r="I7" s="69">
        <v>1118.5</v>
      </c>
      <c r="J7" s="69">
        <v>14935088.34</v>
      </c>
    </row>
    <row r="8" spans="1:10" ht="30" x14ac:dyDescent="0.25">
      <c r="A8" s="70">
        <v>45839</v>
      </c>
      <c r="B8" s="68" t="s">
        <v>3554</v>
      </c>
      <c r="C8" s="68" t="s">
        <v>3554</v>
      </c>
      <c r="D8" s="68" t="s">
        <v>3551</v>
      </c>
      <c r="E8" s="68" t="s">
        <v>3552</v>
      </c>
      <c r="F8" s="68" t="s">
        <v>3559</v>
      </c>
      <c r="G8" s="68" t="s">
        <v>571</v>
      </c>
      <c r="I8" s="69">
        <v>248.5</v>
      </c>
      <c r="J8" s="69">
        <v>14934839.84</v>
      </c>
    </row>
    <row r="9" spans="1:10" ht="60" x14ac:dyDescent="0.25">
      <c r="A9" s="70">
        <v>45839</v>
      </c>
      <c r="B9" s="68" t="s">
        <v>3554</v>
      </c>
      <c r="C9" s="68" t="s">
        <v>3554</v>
      </c>
      <c r="D9" s="68" t="s">
        <v>3551</v>
      </c>
      <c r="E9" s="68" t="s">
        <v>3552</v>
      </c>
      <c r="F9" s="68" t="s">
        <v>3560</v>
      </c>
      <c r="G9" s="68" t="s">
        <v>571</v>
      </c>
      <c r="I9" s="69">
        <v>227.5</v>
      </c>
      <c r="J9" s="69">
        <v>14934612.34</v>
      </c>
    </row>
    <row r="10" spans="1:10" ht="105" x14ac:dyDescent="0.25">
      <c r="A10" s="70">
        <v>45839</v>
      </c>
      <c r="B10" s="68" t="s">
        <v>3554</v>
      </c>
      <c r="C10" s="68" t="s">
        <v>3554</v>
      </c>
      <c r="D10" s="68" t="s">
        <v>3551</v>
      </c>
      <c r="E10" s="68" t="s">
        <v>3552</v>
      </c>
      <c r="F10" s="68" t="s">
        <v>3561</v>
      </c>
      <c r="G10" s="68" t="s">
        <v>571</v>
      </c>
      <c r="I10" s="69">
        <v>242.5</v>
      </c>
      <c r="J10" s="69">
        <v>14934369.84</v>
      </c>
    </row>
    <row r="11" spans="1:10" x14ac:dyDescent="0.25">
      <c r="A11" s="70">
        <v>45839</v>
      </c>
      <c r="B11" s="68">
        <v>33555</v>
      </c>
      <c r="C11" s="68">
        <v>33555</v>
      </c>
      <c r="D11" s="68" t="s">
        <v>3551</v>
      </c>
      <c r="E11" s="68" t="s">
        <v>3552</v>
      </c>
      <c r="F11" s="68" t="s">
        <v>3562</v>
      </c>
      <c r="G11" s="68" t="s">
        <v>3563</v>
      </c>
      <c r="I11" s="69">
        <v>3194.94</v>
      </c>
      <c r="J11" s="69">
        <v>14931174.9</v>
      </c>
    </row>
    <row r="12" spans="1:10" x14ac:dyDescent="0.25">
      <c r="A12" s="70">
        <v>45839</v>
      </c>
      <c r="B12" s="68">
        <v>33555</v>
      </c>
      <c r="C12" s="68">
        <v>33555</v>
      </c>
      <c r="D12" s="68" t="s">
        <v>3551</v>
      </c>
      <c r="E12" s="68" t="s">
        <v>3552</v>
      </c>
      <c r="F12" s="68" t="s">
        <v>3564</v>
      </c>
      <c r="G12" s="68" t="s">
        <v>3563</v>
      </c>
      <c r="I12" s="69">
        <v>693.8</v>
      </c>
      <c r="J12" s="69">
        <v>14930481.1</v>
      </c>
    </row>
    <row r="13" spans="1:10" ht="30" x14ac:dyDescent="0.25">
      <c r="A13" s="70">
        <v>45839</v>
      </c>
      <c r="B13" s="68">
        <v>33555</v>
      </c>
      <c r="C13" s="68">
        <v>33555</v>
      </c>
      <c r="D13" s="68" t="s">
        <v>3551</v>
      </c>
      <c r="E13" s="68" t="s">
        <v>3552</v>
      </c>
      <c r="F13" s="68" t="s">
        <v>3565</v>
      </c>
      <c r="G13" s="68" t="s">
        <v>3563</v>
      </c>
      <c r="I13" s="69">
        <v>1339.5</v>
      </c>
      <c r="J13" s="69">
        <v>14929141.6</v>
      </c>
    </row>
    <row r="14" spans="1:10" x14ac:dyDescent="0.25">
      <c r="A14" s="70">
        <v>45839</v>
      </c>
      <c r="B14" s="68">
        <v>33555</v>
      </c>
      <c r="C14" s="68">
        <v>33555</v>
      </c>
      <c r="D14" s="68" t="s">
        <v>3551</v>
      </c>
      <c r="E14" s="68" t="s">
        <v>3552</v>
      </c>
      <c r="F14" s="68" t="s">
        <v>3566</v>
      </c>
      <c r="G14" s="68" t="s">
        <v>3563</v>
      </c>
      <c r="I14" s="69">
        <v>1293.8</v>
      </c>
      <c r="J14" s="69">
        <v>14927847.800000001</v>
      </c>
    </row>
    <row r="15" spans="1:10" x14ac:dyDescent="0.25">
      <c r="A15" s="70">
        <v>45839</v>
      </c>
      <c r="B15" s="68">
        <v>33555</v>
      </c>
      <c r="C15" s="68">
        <v>33555</v>
      </c>
      <c r="D15" s="68" t="s">
        <v>3551</v>
      </c>
      <c r="E15" s="68" t="s">
        <v>3552</v>
      </c>
      <c r="F15" s="68" t="s">
        <v>3567</v>
      </c>
      <c r="G15" s="68" t="s">
        <v>3563</v>
      </c>
      <c r="I15" s="69">
        <v>741.35</v>
      </c>
      <c r="J15" s="69">
        <v>14927106.449999999</v>
      </c>
    </row>
    <row r="16" spans="1:10" x14ac:dyDescent="0.25">
      <c r="A16" s="70">
        <v>45839</v>
      </c>
      <c r="B16" s="68">
        <v>33555</v>
      </c>
      <c r="C16" s="68">
        <v>33555</v>
      </c>
      <c r="D16" s="68" t="s">
        <v>3551</v>
      </c>
      <c r="E16" s="68" t="s">
        <v>3552</v>
      </c>
      <c r="F16" s="68" t="s">
        <v>3568</v>
      </c>
      <c r="G16" s="68" t="s">
        <v>3563</v>
      </c>
      <c r="I16" s="69">
        <v>1170.9000000000001</v>
      </c>
      <c r="J16" s="69">
        <v>14925935.550000001</v>
      </c>
    </row>
    <row r="17" spans="1:10" x14ac:dyDescent="0.25">
      <c r="A17" s="70">
        <v>45839</v>
      </c>
      <c r="B17" s="68">
        <v>33555</v>
      </c>
      <c r="C17" s="68">
        <v>33555</v>
      </c>
      <c r="D17" s="68" t="s">
        <v>3551</v>
      </c>
      <c r="E17" s="68" t="s">
        <v>3552</v>
      </c>
      <c r="F17" s="68" t="s">
        <v>3569</v>
      </c>
      <c r="G17" s="68" t="s">
        <v>3563</v>
      </c>
      <c r="I17" s="69">
        <v>173.28</v>
      </c>
      <c r="J17" s="69">
        <v>14925762.27</v>
      </c>
    </row>
    <row r="18" spans="1:10" x14ac:dyDescent="0.25">
      <c r="A18" s="70">
        <v>45839</v>
      </c>
      <c r="B18" s="68">
        <v>33555</v>
      </c>
      <c r="C18" s="68">
        <v>33555</v>
      </c>
      <c r="D18" s="68" t="s">
        <v>3551</v>
      </c>
      <c r="E18" s="68" t="s">
        <v>3552</v>
      </c>
      <c r="F18" s="68" t="s">
        <v>3562</v>
      </c>
      <c r="G18" s="68" t="s">
        <v>3563</v>
      </c>
      <c r="I18" s="69">
        <v>1341.87</v>
      </c>
      <c r="J18" s="69">
        <v>14924420.4</v>
      </c>
    </row>
    <row r="19" spans="1:10" ht="30" x14ac:dyDescent="0.25">
      <c r="A19" s="70">
        <v>45839</v>
      </c>
      <c r="B19" s="68">
        <v>33555</v>
      </c>
      <c r="C19" s="68">
        <v>33555</v>
      </c>
      <c r="D19" s="68" t="s">
        <v>3551</v>
      </c>
      <c r="E19" s="68" t="s">
        <v>3552</v>
      </c>
      <c r="F19" s="68" t="s">
        <v>3570</v>
      </c>
      <c r="G19" s="68" t="s">
        <v>3563</v>
      </c>
      <c r="I19" s="69">
        <v>799.47</v>
      </c>
      <c r="J19" s="69">
        <v>14923620.93</v>
      </c>
    </row>
    <row r="20" spans="1:10" x14ac:dyDescent="0.25">
      <c r="A20" s="70">
        <v>45839</v>
      </c>
      <c r="B20" s="68" t="s">
        <v>3571</v>
      </c>
      <c r="C20" s="68" t="s">
        <v>3571</v>
      </c>
      <c r="D20" s="68" t="s">
        <v>3551</v>
      </c>
      <c r="E20" s="68" t="s">
        <v>3552</v>
      </c>
      <c r="F20" s="68" t="s">
        <v>3572</v>
      </c>
      <c r="G20" s="68" t="s">
        <v>3573</v>
      </c>
      <c r="I20" s="69">
        <v>893.18</v>
      </c>
      <c r="J20" s="69">
        <v>14922727.75</v>
      </c>
    </row>
    <row r="21" spans="1:10" ht="30" x14ac:dyDescent="0.25">
      <c r="A21" s="70">
        <v>45839</v>
      </c>
      <c r="B21" s="68" t="s">
        <v>3574</v>
      </c>
      <c r="C21" s="68" t="s">
        <v>3574</v>
      </c>
      <c r="D21" s="68" t="s">
        <v>3551</v>
      </c>
      <c r="E21" s="68" t="s">
        <v>3552</v>
      </c>
      <c r="F21" s="68" t="s">
        <v>3575</v>
      </c>
      <c r="G21" s="68" t="s">
        <v>576</v>
      </c>
      <c r="I21" s="69">
        <v>848</v>
      </c>
      <c r="J21" s="69">
        <v>14921879.75</v>
      </c>
    </row>
    <row r="22" spans="1:10" x14ac:dyDescent="0.25">
      <c r="A22" s="70">
        <v>45839</v>
      </c>
      <c r="B22" s="68">
        <v>33984</v>
      </c>
      <c r="C22" s="68">
        <v>33984</v>
      </c>
      <c r="D22" s="68" t="s">
        <v>3551</v>
      </c>
      <c r="E22" s="68" t="s">
        <v>3552</v>
      </c>
      <c r="F22" s="68" t="s">
        <v>3576</v>
      </c>
      <c r="G22" s="68" t="s">
        <v>608</v>
      </c>
      <c r="I22" s="69">
        <v>230</v>
      </c>
      <c r="J22" s="69">
        <v>14921649.75</v>
      </c>
    </row>
    <row r="23" spans="1:10" x14ac:dyDescent="0.25">
      <c r="A23" s="70">
        <v>45839</v>
      </c>
      <c r="B23" s="68">
        <v>33984</v>
      </c>
      <c r="C23" s="68">
        <v>33984</v>
      </c>
      <c r="D23" s="68" t="s">
        <v>3551</v>
      </c>
      <c r="E23" s="68" t="s">
        <v>3552</v>
      </c>
      <c r="F23" s="68" t="s">
        <v>3576</v>
      </c>
      <c r="G23" s="68" t="s">
        <v>608</v>
      </c>
      <c r="I23" s="69">
        <v>115</v>
      </c>
      <c r="J23" s="69">
        <v>14921534.75</v>
      </c>
    </row>
    <row r="24" spans="1:10" x14ac:dyDescent="0.25">
      <c r="A24" s="70">
        <v>45839</v>
      </c>
      <c r="B24" s="68">
        <v>34076</v>
      </c>
      <c r="C24" s="68">
        <v>34076</v>
      </c>
      <c r="D24" s="68" t="s">
        <v>3551</v>
      </c>
      <c r="E24" s="68" t="s">
        <v>3552</v>
      </c>
      <c r="F24" s="68" t="s">
        <v>3577</v>
      </c>
      <c r="G24" s="68" t="s">
        <v>610</v>
      </c>
      <c r="I24" s="69">
        <v>897.68</v>
      </c>
      <c r="J24" s="69">
        <v>14920637.07</v>
      </c>
    </row>
    <row r="25" spans="1:10" x14ac:dyDescent="0.25">
      <c r="A25" s="70">
        <v>45839</v>
      </c>
      <c r="B25" s="68">
        <v>34076</v>
      </c>
      <c r="C25" s="68">
        <v>34076</v>
      </c>
      <c r="D25" s="68" t="s">
        <v>3551</v>
      </c>
      <c r="E25" s="68" t="s">
        <v>3552</v>
      </c>
      <c r="F25" s="68" t="s">
        <v>3578</v>
      </c>
      <c r="G25" s="68" t="s">
        <v>610</v>
      </c>
      <c r="I25" s="69">
        <v>467.68</v>
      </c>
      <c r="J25" s="69">
        <v>14920169.390000001</v>
      </c>
    </row>
    <row r="26" spans="1:10" x14ac:dyDescent="0.25">
      <c r="A26" s="70">
        <v>45839</v>
      </c>
      <c r="B26" s="68">
        <v>34076</v>
      </c>
      <c r="C26" s="68">
        <v>34076</v>
      </c>
      <c r="D26" s="68" t="s">
        <v>3551</v>
      </c>
      <c r="E26" s="68" t="s">
        <v>3552</v>
      </c>
      <c r="F26" s="68" t="s">
        <v>3579</v>
      </c>
      <c r="G26" s="68" t="s">
        <v>610</v>
      </c>
      <c r="I26" s="69">
        <v>2710.66</v>
      </c>
      <c r="J26" s="69">
        <v>14917458.73</v>
      </c>
    </row>
    <row r="27" spans="1:10" x14ac:dyDescent="0.25">
      <c r="A27" s="70">
        <v>45839</v>
      </c>
      <c r="B27" s="68">
        <v>34076</v>
      </c>
      <c r="C27" s="68">
        <v>34076</v>
      </c>
      <c r="D27" s="68" t="s">
        <v>3551</v>
      </c>
      <c r="E27" s="68" t="s">
        <v>3552</v>
      </c>
      <c r="F27" s="68" t="s">
        <v>3580</v>
      </c>
      <c r="G27" s="68" t="s">
        <v>610</v>
      </c>
      <c r="I27" s="69">
        <v>2007.63</v>
      </c>
      <c r="J27" s="69">
        <v>14915451.1</v>
      </c>
    </row>
    <row r="28" spans="1:10" ht="60" x14ac:dyDescent="0.25">
      <c r="A28" s="70">
        <v>45839</v>
      </c>
      <c r="B28" s="68" t="s">
        <v>3581</v>
      </c>
      <c r="C28" s="68" t="s">
        <v>3581</v>
      </c>
      <c r="D28" s="68" t="s">
        <v>3551</v>
      </c>
      <c r="E28" s="68" t="s">
        <v>3552</v>
      </c>
      <c r="F28" s="68" t="s">
        <v>3582</v>
      </c>
      <c r="G28" s="68" t="s">
        <v>571</v>
      </c>
      <c r="I28" s="69">
        <v>1010</v>
      </c>
      <c r="J28" s="69">
        <v>14914441.1</v>
      </c>
    </row>
    <row r="29" spans="1:10" ht="45" x14ac:dyDescent="0.25">
      <c r="A29" s="70">
        <v>45839</v>
      </c>
      <c r="B29" s="68" t="s">
        <v>3581</v>
      </c>
      <c r="C29" s="68" t="s">
        <v>3581</v>
      </c>
      <c r="D29" s="68" t="s">
        <v>3551</v>
      </c>
      <c r="E29" s="68" t="s">
        <v>3552</v>
      </c>
      <c r="F29" s="68" t="s">
        <v>3583</v>
      </c>
      <c r="G29" s="68" t="s">
        <v>571</v>
      </c>
      <c r="I29" s="69">
        <v>78.52</v>
      </c>
      <c r="J29" s="69">
        <v>14914362.58</v>
      </c>
    </row>
    <row r="30" spans="1:10" ht="45" x14ac:dyDescent="0.25">
      <c r="A30" s="70">
        <v>45839</v>
      </c>
      <c r="B30" s="68" t="s">
        <v>3581</v>
      </c>
      <c r="C30" s="68" t="s">
        <v>3581</v>
      </c>
      <c r="D30" s="68" t="s">
        <v>3551</v>
      </c>
      <c r="E30" s="68" t="s">
        <v>3552</v>
      </c>
      <c r="F30" s="68" t="s">
        <v>3584</v>
      </c>
      <c r="G30" s="68" t="s">
        <v>571</v>
      </c>
      <c r="I30" s="69">
        <v>108.8</v>
      </c>
      <c r="J30" s="69">
        <v>14914253.779999999</v>
      </c>
    </row>
    <row r="31" spans="1:10" x14ac:dyDescent="0.25">
      <c r="A31" s="70">
        <v>45839</v>
      </c>
      <c r="B31" s="68" t="s">
        <v>3581</v>
      </c>
      <c r="C31" s="68" t="s">
        <v>3581</v>
      </c>
      <c r="D31" s="68" t="s">
        <v>3551</v>
      </c>
      <c r="E31" s="68" t="s">
        <v>3552</v>
      </c>
      <c r="F31" s="68" t="s">
        <v>3585</v>
      </c>
      <c r="G31" s="68" t="s">
        <v>571</v>
      </c>
      <c r="I31" s="69">
        <v>1169.1199999999999</v>
      </c>
      <c r="J31" s="69">
        <v>14913084.66</v>
      </c>
    </row>
    <row r="32" spans="1:10" x14ac:dyDescent="0.25">
      <c r="A32" s="70">
        <v>45839</v>
      </c>
      <c r="B32" s="68" t="s">
        <v>3581</v>
      </c>
      <c r="C32" s="68" t="s">
        <v>3581</v>
      </c>
      <c r="D32" s="68" t="s">
        <v>3551</v>
      </c>
      <c r="E32" s="68" t="s">
        <v>3552</v>
      </c>
      <c r="F32" s="68" t="s">
        <v>3586</v>
      </c>
      <c r="G32" s="68" t="s">
        <v>571</v>
      </c>
      <c r="I32" s="69">
        <v>512.66999999999996</v>
      </c>
      <c r="J32" s="69">
        <v>14912571.99</v>
      </c>
    </row>
    <row r="33" spans="1:10" x14ac:dyDescent="0.25">
      <c r="A33" s="70">
        <v>45839</v>
      </c>
      <c r="B33" s="68" t="s">
        <v>3581</v>
      </c>
      <c r="C33" s="68" t="s">
        <v>3581</v>
      </c>
      <c r="D33" s="68" t="s">
        <v>3551</v>
      </c>
      <c r="E33" s="68" t="s">
        <v>3552</v>
      </c>
      <c r="F33" s="68" t="s">
        <v>3587</v>
      </c>
      <c r="G33" s="68" t="s">
        <v>571</v>
      </c>
      <c r="I33" s="69">
        <v>427.61</v>
      </c>
      <c r="J33" s="69">
        <v>14912144.380000001</v>
      </c>
    </row>
    <row r="34" spans="1:10" x14ac:dyDescent="0.25">
      <c r="A34" s="70">
        <v>45839</v>
      </c>
      <c r="B34" s="68" t="s">
        <v>3581</v>
      </c>
      <c r="C34" s="68" t="s">
        <v>3581</v>
      </c>
      <c r="D34" s="68" t="s">
        <v>3551</v>
      </c>
      <c r="E34" s="68" t="s">
        <v>3552</v>
      </c>
      <c r="F34" s="68" t="s">
        <v>3588</v>
      </c>
      <c r="G34" s="68" t="s">
        <v>571</v>
      </c>
      <c r="I34" s="69">
        <v>585.08000000000004</v>
      </c>
      <c r="J34" s="69">
        <v>14911559.300000001</v>
      </c>
    </row>
    <row r="35" spans="1:10" x14ac:dyDescent="0.25">
      <c r="A35" s="70">
        <v>45839</v>
      </c>
      <c r="B35" s="68" t="s">
        <v>3581</v>
      </c>
      <c r="C35" s="68" t="s">
        <v>3581</v>
      </c>
      <c r="D35" s="68" t="s">
        <v>3551</v>
      </c>
      <c r="E35" s="68" t="s">
        <v>3552</v>
      </c>
      <c r="F35" s="68" t="s">
        <v>3589</v>
      </c>
      <c r="G35" s="68" t="s">
        <v>571</v>
      </c>
      <c r="I35" s="69">
        <v>534.19000000000005</v>
      </c>
      <c r="J35" s="69">
        <v>14911025.109999999</v>
      </c>
    </row>
    <row r="36" spans="1:10" ht="30" x14ac:dyDescent="0.25">
      <c r="A36" s="70">
        <v>45839</v>
      </c>
      <c r="B36" s="68" t="s">
        <v>3581</v>
      </c>
      <c r="C36" s="68" t="s">
        <v>3581</v>
      </c>
      <c r="D36" s="68" t="s">
        <v>3551</v>
      </c>
      <c r="E36" s="68" t="s">
        <v>3552</v>
      </c>
      <c r="F36" s="68" t="s">
        <v>3590</v>
      </c>
      <c r="G36" s="68" t="s">
        <v>571</v>
      </c>
      <c r="I36" s="69">
        <v>1044.32</v>
      </c>
      <c r="J36" s="69">
        <v>14909980.789999999</v>
      </c>
    </row>
    <row r="37" spans="1:10" x14ac:dyDescent="0.25">
      <c r="A37" s="70">
        <v>45839</v>
      </c>
      <c r="B37" s="68" t="s">
        <v>3581</v>
      </c>
      <c r="C37" s="68" t="s">
        <v>3581</v>
      </c>
      <c r="D37" s="68" t="s">
        <v>3551</v>
      </c>
      <c r="E37" s="68" t="s">
        <v>3552</v>
      </c>
      <c r="F37" s="68" t="s">
        <v>3591</v>
      </c>
      <c r="G37" s="68" t="s">
        <v>571</v>
      </c>
      <c r="I37" s="69">
        <v>816.47</v>
      </c>
      <c r="J37" s="69">
        <v>14909164.32</v>
      </c>
    </row>
    <row r="38" spans="1:10" x14ac:dyDescent="0.25">
      <c r="A38" s="70">
        <v>45839</v>
      </c>
      <c r="B38" s="68" t="s">
        <v>3581</v>
      </c>
      <c r="C38" s="68" t="s">
        <v>3581</v>
      </c>
      <c r="D38" s="68" t="s">
        <v>3551</v>
      </c>
      <c r="E38" s="68" t="s">
        <v>3552</v>
      </c>
      <c r="F38" s="68" t="s">
        <v>3592</v>
      </c>
      <c r="G38" s="68" t="s">
        <v>571</v>
      </c>
      <c r="I38" s="69">
        <v>1781.03</v>
      </c>
      <c r="J38" s="69">
        <v>14907383.289999999</v>
      </c>
    </row>
    <row r="39" spans="1:10" x14ac:dyDescent="0.25">
      <c r="A39" s="70">
        <v>45839</v>
      </c>
      <c r="B39" s="68" t="s">
        <v>3581</v>
      </c>
      <c r="C39" s="68" t="s">
        <v>3581</v>
      </c>
      <c r="D39" s="68" t="s">
        <v>3551</v>
      </c>
      <c r="E39" s="68" t="s">
        <v>3552</v>
      </c>
      <c r="F39" s="68" t="s">
        <v>3593</v>
      </c>
      <c r="G39" s="68" t="s">
        <v>571</v>
      </c>
      <c r="I39" s="69">
        <v>527.1</v>
      </c>
      <c r="J39" s="69">
        <v>14906856.189999999</v>
      </c>
    </row>
    <row r="40" spans="1:10" ht="30" x14ac:dyDescent="0.25">
      <c r="A40" s="70">
        <v>45839</v>
      </c>
      <c r="B40" s="68" t="s">
        <v>3581</v>
      </c>
      <c r="C40" s="68" t="s">
        <v>3581</v>
      </c>
      <c r="D40" s="68" t="s">
        <v>3551</v>
      </c>
      <c r="E40" s="68" t="s">
        <v>3552</v>
      </c>
      <c r="F40" s="68" t="s">
        <v>3594</v>
      </c>
      <c r="G40" s="68" t="s">
        <v>571</v>
      </c>
      <c r="I40" s="69">
        <v>582.04</v>
      </c>
      <c r="J40" s="69">
        <v>14906274.15</v>
      </c>
    </row>
    <row r="41" spans="1:10" ht="30" x14ac:dyDescent="0.25">
      <c r="A41" s="70">
        <v>45839</v>
      </c>
      <c r="B41" s="68" t="s">
        <v>3581</v>
      </c>
      <c r="C41" s="68" t="s">
        <v>3581</v>
      </c>
      <c r="D41" s="68" t="s">
        <v>3551</v>
      </c>
      <c r="E41" s="68" t="s">
        <v>3552</v>
      </c>
      <c r="F41" s="68" t="s">
        <v>3595</v>
      </c>
      <c r="G41" s="68" t="s">
        <v>571</v>
      </c>
      <c r="I41" s="69">
        <v>563.30999999999995</v>
      </c>
      <c r="J41" s="69">
        <v>14905710.84</v>
      </c>
    </row>
    <row r="42" spans="1:10" ht="30" x14ac:dyDescent="0.25">
      <c r="A42" s="70">
        <v>45839</v>
      </c>
      <c r="B42" s="68" t="s">
        <v>3581</v>
      </c>
      <c r="C42" s="68" t="s">
        <v>3581</v>
      </c>
      <c r="D42" s="68" t="s">
        <v>3551</v>
      </c>
      <c r="E42" s="68" t="s">
        <v>3552</v>
      </c>
      <c r="F42" s="68" t="s">
        <v>3596</v>
      </c>
      <c r="G42" s="68" t="s">
        <v>571</v>
      </c>
      <c r="I42" s="69">
        <v>570.77</v>
      </c>
      <c r="J42" s="69">
        <v>14905140.07</v>
      </c>
    </row>
    <row r="43" spans="1:10" ht="30" x14ac:dyDescent="0.25">
      <c r="A43" s="70">
        <v>45839</v>
      </c>
      <c r="B43" s="68" t="s">
        <v>3597</v>
      </c>
      <c r="C43" s="68" t="s">
        <v>3597</v>
      </c>
      <c r="D43" s="68" t="s">
        <v>3551</v>
      </c>
      <c r="E43" s="68" t="s">
        <v>3552</v>
      </c>
      <c r="F43" s="68" t="s">
        <v>3598</v>
      </c>
      <c r="G43" s="68" t="s">
        <v>579</v>
      </c>
      <c r="I43" s="69">
        <v>980.95</v>
      </c>
      <c r="J43" s="69">
        <v>14904159.119999999</v>
      </c>
    </row>
    <row r="44" spans="1:10" ht="75" x14ac:dyDescent="0.25">
      <c r="A44" s="70">
        <v>45839</v>
      </c>
      <c r="B44" s="68" t="s">
        <v>3599</v>
      </c>
      <c r="C44" s="68" t="s">
        <v>3599</v>
      </c>
      <c r="D44" s="68" t="s">
        <v>3551</v>
      </c>
      <c r="E44" s="68" t="s">
        <v>3552</v>
      </c>
      <c r="F44" s="68" t="s">
        <v>3600</v>
      </c>
      <c r="G44" s="68" t="s">
        <v>581</v>
      </c>
      <c r="I44" s="69">
        <v>541.70000000000005</v>
      </c>
      <c r="J44" s="69">
        <v>14903617.42</v>
      </c>
    </row>
    <row r="45" spans="1:10" x14ac:dyDescent="0.25">
      <c r="A45" s="70">
        <v>45839</v>
      </c>
      <c r="B45" s="68">
        <v>34967</v>
      </c>
      <c r="C45" s="68">
        <v>34967</v>
      </c>
      <c r="D45" s="68" t="s">
        <v>3551</v>
      </c>
      <c r="E45" s="68" t="s">
        <v>3552</v>
      </c>
      <c r="F45" s="68" t="s">
        <v>3601</v>
      </c>
      <c r="G45" s="68" t="s">
        <v>583</v>
      </c>
      <c r="I45" s="69">
        <v>3300.55</v>
      </c>
      <c r="J45" s="69">
        <v>14900316.869999999</v>
      </c>
    </row>
    <row r="46" spans="1:10" x14ac:dyDescent="0.25">
      <c r="A46" s="70">
        <v>45839</v>
      </c>
      <c r="B46" s="68">
        <v>35518</v>
      </c>
      <c r="C46" s="68">
        <v>35518</v>
      </c>
      <c r="D46" s="68" t="s">
        <v>3551</v>
      </c>
      <c r="E46" s="68" t="s">
        <v>3552</v>
      </c>
      <c r="F46" s="68" t="s">
        <v>3602</v>
      </c>
      <c r="G46" s="68" t="s">
        <v>585</v>
      </c>
      <c r="I46" s="69">
        <v>7976.1</v>
      </c>
      <c r="J46" s="69">
        <v>14892340.77</v>
      </c>
    </row>
    <row r="47" spans="1:10" ht="30" x14ac:dyDescent="0.25">
      <c r="A47" s="70">
        <v>45839</v>
      </c>
      <c r="B47" s="68">
        <v>35518</v>
      </c>
      <c r="C47" s="68">
        <v>35518</v>
      </c>
      <c r="D47" s="68" t="s">
        <v>3551</v>
      </c>
      <c r="E47" s="68" t="s">
        <v>3552</v>
      </c>
      <c r="F47" s="68" t="s">
        <v>3603</v>
      </c>
      <c r="G47" s="68" t="s">
        <v>585</v>
      </c>
      <c r="I47" s="69">
        <v>1871.75</v>
      </c>
      <c r="J47" s="69">
        <v>14890469.02</v>
      </c>
    </row>
    <row r="48" spans="1:10" ht="30" x14ac:dyDescent="0.25">
      <c r="A48" s="70">
        <v>45839</v>
      </c>
      <c r="B48" s="68">
        <v>35518</v>
      </c>
      <c r="C48" s="68">
        <v>35518</v>
      </c>
      <c r="D48" s="68" t="s">
        <v>3551</v>
      </c>
      <c r="E48" s="68" t="s">
        <v>3552</v>
      </c>
      <c r="F48" s="68" t="s">
        <v>3604</v>
      </c>
      <c r="G48" s="68" t="s">
        <v>585</v>
      </c>
      <c r="I48" s="69">
        <v>7073.82</v>
      </c>
      <c r="J48" s="69">
        <v>14883395.199999999</v>
      </c>
    </row>
    <row r="49" spans="1:10" ht="30" x14ac:dyDescent="0.25">
      <c r="A49" s="70">
        <v>45839</v>
      </c>
      <c r="B49" s="68">
        <v>35518</v>
      </c>
      <c r="C49" s="68">
        <v>35518</v>
      </c>
      <c r="D49" s="68" t="s">
        <v>3551</v>
      </c>
      <c r="E49" s="68" t="s">
        <v>3552</v>
      </c>
      <c r="F49" s="68" t="s">
        <v>3605</v>
      </c>
      <c r="G49" s="68" t="s">
        <v>585</v>
      </c>
      <c r="I49" s="69">
        <v>1104.92</v>
      </c>
      <c r="J49" s="69">
        <v>14882290.279999999</v>
      </c>
    </row>
    <row r="50" spans="1:10" x14ac:dyDescent="0.25">
      <c r="A50" s="70">
        <v>45839</v>
      </c>
      <c r="B50" s="68">
        <v>35518</v>
      </c>
      <c r="C50" s="68">
        <v>35518</v>
      </c>
      <c r="D50" s="68" t="s">
        <v>3551</v>
      </c>
      <c r="E50" s="68" t="s">
        <v>3552</v>
      </c>
      <c r="F50" s="68" t="s">
        <v>3606</v>
      </c>
      <c r="G50" s="68" t="s">
        <v>585</v>
      </c>
      <c r="I50" s="69">
        <v>3898.07</v>
      </c>
      <c r="J50" s="69">
        <v>14878392.210000001</v>
      </c>
    </row>
    <row r="51" spans="1:10" x14ac:dyDescent="0.25">
      <c r="A51" s="70">
        <v>45839</v>
      </c>
      <c r="B51" s="68">
        <v>35518</v>
      </c>
      <c r="C51" s="68">
        <v>35518</v>
      </c>
      <c r="D51" s="68" t="s">
        <v>3551</v>
      </c>
      <c r="E51" s="68" t="s">
        <v>3552</v>
      </c>
      <c r="F51" s="68" t="s">
        <v>3607</v>
      </c>
      <c r="G51" s="68" t="s">
        <v>585</v>
      </c>
      <c r="I51" s="69">
        <v>6448.24</v>
      </c>
      <c r="J51" s="69">
        <v>14871943.970000001</v>
      </c>
    </row>
    <row r="52" spans="1:10" x14ac:dyDescent="0.25">
      <c r="A52" s="70">
        <v>45839</v>
      </c>
      <c r="B52" s="68">
        <v>36158</v>
      </c>
      <c r="C52" s="68">
        <v>36158</v>
      </c>
      <c r="D52" s="68" t="s">
        <v>3551</v>
      </c>
      <c r="E52" s="68" t="s">
        <v>3552</v>
      </c>
      <c r="F52" s="68" t="s">
        <v>3608</v>
      </c>
      <c r="G52" s="68" t="s">
        <v>587</v>
      </c>
      <c r="I52" s="69">
        <v>288.76</v>
      </c>
      <c r="J52" s="69">
        <v>14871655.210000001</v>
      </c>
    </row>
    <row r="53" spans="1:10" x14ac:dyDescent="0.25">
      <c r="A53" s="70">
        <v>45839</v>
      </c>
      <c r="B53" s="68">
        <v>36158</v>
      </c>
      <c r="C53" s="68">
        <v>36158</v>
      </c>
      <c r="D53" s="68" t="s">
        <v>3551</v>
      </c>
      <c r="E53" s="68" t="s">
        <v>3552</v>
      </c>
      <c r="F53" s="68" t="s">
        <v>3609</v>
      </c>
      <c r="G53" s="68" t="s">
        <v>587</v>
      </c>
      <c r="I53" s="69">
        <v>317.41000000000003</v>
      </c>
      <c r="J53" s="69">
        <v>14871337.800000001</v>
      </c>
    </row>
    <row r="54" spans="1:10" x14ac:dyDescent="0.25">
      <c r="A54" s="70">
        <v>45839</v>
      </c>
      <c r="B54" s="68">
        <v>36158</v>
      </c>
      <c r="C54" s="68">
        <v>36158</v>
      </c>
      <c r="D54" s="68" t="s">
        <v>3551</v>
      </c>
      <c r="E54" s="68" t="s">
        <v>3552</v>
      </c>
      <c r="F54" s="68" t="s">
        <v>3610</v>
      </c>
      <c r="G54" s="68" t="s">
        <v>587</v>
      </c>
      <c r="I54" s="69">
        <v>412.3</v>
      </c>
      <c r="J54" s="69">
        <v>14870925.5</v>
      </c>
    </row>
    <row r="55" spans="1:10" ht="30" x14ac:dyDescent="0.25">
      <c r="A55" s="70">
        <v>45839</v>
      </c>
      <c r="B55" s="68">
        <v>36158</v>
      </c>
      <c r="C55" s="68">
        <v>36158</v>
      </c>
      <c r="D55" s="68" t="s">
        <v>3551</v>
      </c>
      <c r="E55" s="68" t="s">
        <v>3552</v>
      </c>
      <c r="F55" s="68" t="s">
        <v>3611</v>
      </c>
      <c r="G55" s="68" t="s">
        <v>587</v>
      </c>
      <c r="I55" s="69">
        <v>258.58999999999997</v>
      </c>
      <c r="J55" s="69">
        <v>14870666.91</v>
      </c>
    </row>
    <row r="56" spans="1:10" x14ac:dyDescent="0.25">
      <c r="A56" s="70">
        <v>45839</v>
      </c>
      <c r="B56" s="68" t="s">
        <v>3612</v>
      </c>
      <c r="C56" s="68" t="s">
        <v>3612</v>
      </c>
      <c r="D56" s="68" t="s">
        <v>3551</v>
      </c>
      <c r="E56" s="68" t="s">
        <v>3552</v>
      </c>
      <c r="F56" s="68" t="s">
        <v>3613</v>
      </c>
      <c r="G56" s="68" t="s">
        <v>587</v>
      </c>
      <c r="I56" s="69">
        <v>68.03</v>
      </c>
      <c r="J56" s="69">
        <v>14870598.880000001</v>
      </c>
    </row>
    <row r="57" spans="1:10" x14ac:dyDescent="0.25">
      <c r="A57" s="70">
        <v>45839</v>
      </c>
      <c r="B57" s="68" t="s">
        <v>3612</v>
      </c>
      <c r="C57" s="68" t="s">
        <v>3612</v>
      </c>
      <c r="D57" s="68" t="s">
        <v>3551</v>
      </c>
      <c r="E57" s="68" t="s">
        <v>3552</v>
      </c>
      <c r="F57" s="68" t="s">
        <v>3614</v>
      </c>
      <c r="G57" s="68" t="s">
        <v>587</v>
      </c>
      <c r="I57" s="69">
        <v>68.03</v>
      </c>
      <c r="J57" s="69">
        <v>14870530.85</v>
      </c>
    </row>
    <row r="58" spans="1:10" x14ac:dyDescent="0.25">
      <c r="A58" s="70">
        <v>45839</v>
      </c>
      <c r="B58" s="68" t="s">
        <v>3612</v>
      </c>
      <c r="C58" s="68" t="s">
        <v>3612</v>
      </c>
      <c r="D58" s="68" t="s">
        <v>3551</v>
      </c>
      <c r="E58" s="68" t="s">
        <v>3552</v>
      </c>
      <c r="F58" s="68" t="s">
        <v>3615</v>
      </c>
      <c r="G58" s="68" t="s">
        <v>587</v>
      </c>
      <c r="I58" s="69">
        <v>68.03</v>
      </c>
      <c r="J58" s="69">
        <v>14870462.82</v>
      </c>
    </row>
    <row r="59" spans="1:10" ht="30" x14ac:dyDescent="0.25">
      <c r="A59" s="70">
        <v>45839</v>
      </c>
      <c r="B59" s="68" t="s">
        <v>3612</v>
      </c>
      <c r="C59" s="68" t="s">
        <v>3612</v>
      </c>
      <c r="D59" s="68" t="s">
        <v>3551</v>
      </c>
      <c r="E59" s="68" t="s">
        <v>3552</v>
      </c>
      <c r="F59" s="68" t="s">
        <v>3616</v>
      </c>
      <c r="G59" s="68" t="s">
        <v>587</v>
      </c>
      <c r="I59" s="69">
        <v>176.01</v>
      </c>
      <c r="J59" s="69">
        <v>14870286.810000001</v>
      </c>
    </row>
    <row r="60" spans="1:10" x14ac:dyDescent="0.25">
      <c r="A60" s="70">
        <v>45839</v>
      </c>
      <c r="B60" s="68" t="s">
        <v>3612</v>
      </c>
      <c r="C60" s="68" t="s">
        <v>3612</v>
      </c>
      <c r="D60" s="68" t="s">
        <v>3551</v>
      </c>
      <c r="E60" s="68" t="s">
        <v>3552</v>
      </c>
      <c r="F60" s="68" t="s">
        <v>3617</v>
      </c>
      <c r="G60" s="68" t="s">
        <v>587</v>
      </c>
      <c r="I60" s="69">
        <v>488.42</v>
      </c>
      <c r="J60" s="69">
        <v>14869798.390000001</v>
      </c>
    </row>
    <row r="61" spans="1:10" x14ac:dyDescent="0.25">
      <c r="A61" s="70">
        <v>45839</v>
      </c>
      <c r="B61" s="68" t="s">
        <v>3612</v>
      </c>
      <c r="C61" s="68" t="s">
        <v>3612</v>
      </c>
      <c r="D61" s="68" t="s">
        <v>3551</v>
      </c>
      <c r="E61" s="68" t="s">
        <v>3552</v>
      </c>
      <c r="F61" s="68" t="s">
        <v>3618</v>
      </c>
      <c r="G61" s="68" t="s">
        <v>587</v>
      </c>
      <c r="I61" s="69">
        <v>152.22999999999999</v>
      </c>
      <c r="J61" s="69">
        <v>14869646.16</v>
      </c>
    </row>
    <row r="62" spans="1:10" x14ac:dyDescent="0.25">
      <c r="A62" s="70">
        <v>45839</v>
      </c>
      <c r="B62" s="68" t="s">
        <v>3612</v>
      </c>
      <c r="C62" s="68" t="s">
        <v>3612</v>
      </c>
      <c r="D62" s="68" t="s">
        <v>3551</v>
      </c>
      <c r="E62" s="68" t="s">
        <v>3552</v>
      </c>
      <c r="F62" s="68" t="s">
        <v>3619</v>
      </c>
      <c r="G62" s="68" t="s">
        <v>587</v>
      </c>
      <c r="I62" s="69">
        <v>359.67</v>
      </c>
      <c r="J62" s="69">
        <v>14869286.49</v>
      </c>
    </row>
    <row r="63" spans="1:10" x14ac:dyDescent="0.25">
      <c r="A63" s="70">
        <v>45839</v>
      </c>
      <c r="B63" s="68" t="s">
        <v>3612</v>
      </c>
      <c r="C63" s="68" t="s">
        <v>3612</v>
      </c>
      <c r="D63" s="68" t="s">
        <v>3551</v>
      </c>
      <c r="E63" s="68" t="s">
        <v>3552</v>
      </c>
      <c r="F63" s="68" t="s">
        <v>3620</v>
      </c>
      <c r="G63" s="68" t="s">
        <v>587</v>
      </c>
      <c r="I63" s="69">
        <v>283.67</v>
      </c>
      <c r="J63" s="69">
        <v>14869002.82</v>
      </c>
    </row>
    <row r="64" spans="1:10" x14ac:dyDescent="0.25">
      <c r="A64" s="70">
        <v>45839</v>
      </c>
      <c r="B64" s="68" t="s">
        <v>3612</v>
      </c>
      <c r="C64" s="68" t="s">
        <v>3612</v>
      </c>
      <c r="D64" s="68" t="s">
        <v>3551</v>
      </c>
      <c r="E64" s="68" t="s">
        <v>3552</v>
      </c>
      <c r="F64" s="68" t="s">
        <v>3621</v>
      </c>
      <c r="G64" s="68" t="s">
        <v>587</v>
      </c>
      <c r="I64" s="69">
        <v>347.35</v>
      </c>
      <c r="J64" s="69">
        <v>14868655.470000001</v>
      </c>
    </row>
    <row r="65" spans="1:10" x14ac:dyDescent="0.25">
      <c r="A65" s="70">
        <v>45839</v>
      </c>
      <c r="B65" s="68" t="s">
        <v>3612</v>
      </c>
      <c r="C65" s="68" t="s">
        <v>3612</v>
      </c>
      <c r="D65" s="68" t="s">
        <v>3551</v>
      </c>
      <c r="E65" s="68" t="s">
        <v>3552</v>
      </c>
      <c r="F65" s="68" t="s">
        <v>3622</v>
      </c>
      <c r="G65" s="68" t="s">
        <v>587</v>
      </c>
      <c r="I65" s="69">
        <v>45.37</v>
      </c>
      <c r="J65" s="69">
        <v>14868610.1</v>
      </c>
    </row>
    <row r="66" spans="1:10" x14ac:dyDescent="0.25">
      <c r="A66" s="70">
        <v>45839</v>
      </c>
      <c r="B66" s="68" t="s">
        <v>3612</v>
      </c>
      <c r="C66" s="68" t="s">
        <v>3612</v>
      </c>
      <c r="D66" s="68" t="s">
        <v>3551</v>
      </c>
      <c r="E66" s="68" t="s">
        <v>3552</v>
      </c>
      <c r="F66" s="68" t="s">
        <v>3623</v>
      </c>
      <c r="G66" s="68" t="s">
        <v>587</v>
      </c>
      <c r="I66" s="69">
        <v>44.37</v>
      </c>
      <c r="J66" s="69">
        <v>14868565.73</v>
      </c>
    </row>
    <row r="67" spans="1:10" x14ac:dyDescent="0.25">
      <c r="A67" s="70">
        <v>45839</v>
      </c>
      <c r="B67" s="68" t="s">
        <v>3612</v>
      </c>
      <c r="C67" s="68" t="s">
        <v>3612</v>
      </c>
      <c r="D67" s="68" t="s">
        <v>3551</v>
      </c>
      <c r="E67" s="68" t="s">
        <v>3552</v>
      </c>
      <c r="F67" s="68" t="s">
        <v>3624</v>
      </c>
      <c r="G67" s="68" t="s">
        <v>587</v>
      </c>
      <c r="I67" s="69">
        <v>40.35</v>
      </c>
      <c r="J67" s="69">
        <v>14868525.380000001</v>
      </c>
    </row>
    <row r="68" spans="1:10" x14ac:dyDescent="0.25">
      <c r="A68" s="70">
        <v>45839</v>
      </c>
      <c r="B68" s="68" t="s">
        <v>3612</v>
      </c>
      <c r="C68" s="68" t="s">
        <v>3612</v>
      </c>
      <c r="D68" s="68" t="s">
        <v>3551</v>
      </c>
      <c r="E68" s="68" t="s">
        <v>3552</v>
      </c>
      <c r="F68" s="68"/>
      <c r="G68" s="68" t="s">
        <v>587</v>
      </c>
      <c r="I68" s="69">
        <v>468.1</v>
      </c>
      <c r="J68" s="69">
        <v>14868057.279999999</v>
      </c>
    </row>
    <row r="69" spans="1:10" x14ac:dyDescent="0.25">
      <c r="A69" s="70">
        <v>45839</v>
      </c>
      <c r="B69" s="68">
        <v>36221</v>
      </c>
      <c r="C69" s="68">
        <v>36221</v>
      </c>
      <c r="D69" s="68" t="s">
        <v>3551</v>
      </c>
      <c r="E69" s="68" t="s">
        <v>3552</v>
      </c>
      <c r="F69" s="68"/>
      <c r="G69" s="68" t="s">
        <v>590</v>
      </c>
      <c r="I69" s="69">
        <v>144.47</v>
      </c>
      <c r="J69" s="69">
        <v>14867912.810000001</v>
      </c>
    </row>
    <row r="70" spans="1:10" x14ac:dyDescent="0.25">
      <c r="A70" s="70">
        <v>45839</v>
      </c>
      <c r="B70" s="68">
        <v>36221</v>
      </c>
      <c r="C70" s="68">
        <v>36221</v>
      </c>
      <c r="D70" s="68" t="s">
        <v>3551</v>
      </c>
      <c r="E70" s="68" t="s">
        <v>3552</v>
      </c>
      <c r="F70" s="68" t="s">
        <v>3625</v>
      </c>
      <c r="G70" s="68" t="s">
        <v>590</v>
      </c>
      <c r="I70" s="69">
        <v>242.4</v>
      </c>
      <c r="J70" s="69">
        <v>14867670.41</v>
      </c>
    </row>
    <row r="71" spans="1:10" ht="30" x14ac:dyDescent="0.25">
      <c r="A71" s="70">
        <v>45839</v>
      </c>
      <c r="B71" s="68">
        <v>37217</v>
      </c>
      <c r="C71" s="68">
        <v>37217</v>
      </c>
      <c r="D71" s="68" t="s">
        <v>3551</v>
      </c>
      <c r="E71" s="68" t="s">
        <v>3552</v>
      </c>
      <c r="F71" s="68" t="s">
        <v>3626</v>
      </c>
      <c r="G71" s="68" t="s">
        <v>2022</v>
      </c>
      <c r="I71" s="69">
        <v>127</v>
      </c>
      <c r="J71" s="69">
        <v>14867543.41</v>
      </c>
    </row>
    <row r="72" spans="1:10" x14ac:dyDescent="0.25">
      <c r="A72" s="70">
        <v>45839</v>
      </c>
      <c r="B72" s="68" t="s">
        <v>3627</v>
      </c>
      <c r="C72" s="68" t="s">
        <v>3627</v>
      </c>
      <c r="D72" s="68" t="s">
        <v>3551</v>
      </c>
      <c r="E72" s="68" t="s">
        <v>3552</v>
      </c>
      <c r="F72" s="68" t="s">
        <v>3628</v>
      </c>
      <c r="G72" s="68" t="s">
        <v>592</v>
      </c>
      <c r="I72" s="69">
        <v>3691.78</v>
      </c>
      <c r="J72" s="69">
        <v>14863851.630000001</v>
      </c>
    </row>
    <row r="73" spans="1:10" ht="30" x14ac:dyDescent="0.25">
      <c r="A73" s="70">
        <v>45839</v>
      </c>
      <c r="B73" s="68" t="s">
        <v>3627</v>
      </c>
      <c r="C73" s="68" t="s">
        <v>3627</v>
      </c>
      <c r="D73" s="68" t="s">
        <v>3551</v>
      </c>
      <c r="E73" s="68" t="s">
        <v>3552</v>
      </c>
      <c r="F73" s="68" t="s">
        <v>3629</v>
      </c>
      <c r="G73" s="68" t="s">
        <v>592</v>
      </c>
      <c r="I73" s="69">
        <v>2231.9699999999998</v>
      </c>
      <c r="J73" s="69">
        <v>14861619.66</v>
      </c>
    </row>
    <row r="74" spans="1:10" x14ac:dyDescent="0.25">
      <c r="A74" s="70">
        <v>45839</v>
      </c>
      <c r="B74" s="68" t="s">
        <v>3627</v>
      </c>
      <c r="C74" s="68" t="s">
        <v>3627</v>
      </c>
      <c r="D74" s="68" t="s">
        <v>3551</v>
      </c>
      <c r="E74" s="68" t="s">
        <v>3552</v>
      </c>
      <c r="F74" s="68" t="s">
        <v>3630</v>
      </c>
      <c r="G74" s="68" t="s">
        <v>592</v>
      </c>
      <c r="I74" s="69">
        <v>5616.46</v>
      </c>
      <c r="J74" s="69">
        <v>14856003.199999999</v>
      </c>
    </row>
    <row r="75" spans="1:10" x14ac:dyDescent="0.25">
      <c r="A75" s="70">
        <v>45839</v>
      </c>
      <c r="B75" s="68" t="s">
        <v>3627</v>
      </c>
      <c r="C75" s="68" t="s">
        <v>3627</v>
      </c>
      <c r="D75" s="68" t="s">
        <v>3551</v>
      </c>
      <c r="E75" s="68" t="s">
        <v>3552</v>
      </c>
      <c r="F75" s="68" t="s">
        <v>3631</v>
      </c>
      <c r="G75" s="68" t="s">
        <v>592</v>
      </c>
      <c r="I75" s="69">
        <v>1164.6099999999999</v>
      </c>
      <c r="J75" s="69">
        <v>14854838.59</v>
      </c>
    </row>
    <row r="76" spans="1:10" ht="30" x14ac:dyDescent="0.25">
      <c r="A76" s="70">
        <v>45839</v>
      </c>
      <c r="B76" s="68" t="s">
        <v>3627</v>
      </c>
      <c r="C76" s="68" t="s">
        <v>3627</v>
      </c>
      <c r="D76" s="68" t="s">
        <v>3551</v>
      </c>
      <c r="E76" s="68" t="s">
        <v>3552</v>
      </c>
      <c r="F76" s="68" t="s">
        <v>3632</v>
      </c>
      <c r="G76" s="68" t="s">
        <v>592</v>
      </c>
      <c r="I76" s="69">
        <v>9135.09</v>
      </c>
      <c r="J76" s="69">
        <v>14845703.5</v>
      </c>
    </row>
    <row r="77" spans="1:10" x14ac:dyDescent="0.25">
      <c r="A77" s="70">
        <v>45839</v>
      </c>
      <c r="B77" s="68" t="s">
        <v>3627</v>
      </c>
      <c r="C77" s="68" t="s">
        <v>3627</v>
      </c>
      <c r="D77" s="68" t="s">
        <v>3551</v>
      </c>
      <c r="E77" s="68" t="s">
        <v>3552</v>
      </c>
      <c r="F77" s="68" t="s">
        <v>3633</v>
      </c>
      <c r="G77" s="68" t="s">
        <v>592</v>
      </c>
      <c r="I77" s="69">
        <v>751.78</v>
      </c>
      <c r="J77" s="69">
        <v>14844951.720000001</v>
      </c>
    </row>
    <row r="78" spans="1:10" ht="30" x14ac:dyDescent="0.25">
      <c r="A78" s="70">
        <v>45839</v>
      </c>
      <c r="B78" s="68" t="s">
        <v>3627</v>
      </c>
      <c r="C78" s="68" t="s">
        <v>3627</v>
      </c>
      <c r="D78" s="68" t="s">
        <v>3551</v>
      </c>
      <c r="E78" s="68" t="s">
        <v>3552</v>
      </c>
      <c r="F78" s="68" t="s">
        <v>3634</v>
      </c>
      <c r="G78" s="68" t="s">
        <v>592</v>
      </c>
      <c r="I78" s="69">
        <v>886.64</v>
      </c>
      <c r="J78" s="69">
        <v>14844065.08</v>
      </c>
    </row>
    <row r="79" spans="1:10" x14ac:dyDescent="0.25">
      <c r="A79" s="70">
        <v>45839</v>
      </c>
      <c r="B79" s="68" t="s">
        <v>3635</v>
      </c>
      <c r="C79" s="68" t="s">
        <v>3635</v>
      </c>
      <c r="D79" s="68" t="s">
        <v>3551</v>
      </c>
      <c r="E79" s="68" t="s">
        <v>3552</v>
      </c>
      <c r="F79" s="68" t="s">
        <v>3636</v>
      </c>
      <c r="G79" s="68" t="s">
        <v>594</v>
      </c>
      <c r="I79" s="69">
        <v>455.33</v>
      </c>
      <c r="J79" s="69">
        <v>14843609.75</v>
      </c>
    </row>
    <row r="80" spans="1:10" x14ac:dyDescent="0.25">
      <c r="A80" s="70">
        <v>45839</v>
      </c>
      <c r="B80" s="68" t="s">
        <v>3635</v>
      </c>
      <c r="C80" s="68" t="s">
        <v>3635</v>
      </c>
      <c r="D80" s="68" t="s">
        <v>3551</v>
      </c>
      <c r="E80" s="68" t="s">
        <v>3552</v>
      </c>
      <c r="F80" s="68" t="s">
        <v>3637</v>
      </c>
      <c r="G80" s="68" t="s">
        <v>594</v>
      </c>
      <c r="I80" s="69">
        <v>1065.93</v>
      </c>
      <c r="J80" s="69">
        <v>14842543.82</v>
      </c>
    </row>
    <row r="81" spans="1:10" x14ac:dyDescent="0.25">
      <c r="A81" s="70">
        <v>45839</v>
      </c>
      <c r="B81" s="68" t="s">
        <v>3635</v>
      </c>
      <c r="C81" s="68" t="s">
        <v>3635</v>
      </c>
      <c r="D81" s="68" t="s">
        <v>3551</v>
      </c>
      <c r="E81" s="68" t="s">
        <v>3552</v>
      </c>
      <c r="F81" s="68" t="s">
        <v>3638</v>
      </c>
      <c r="G81" s="68" t="s">
        <v>594</v>
      </c>
      <c r="I81" s="69">
        <v>510.96</v>
      </c>
      <c r="J81" s="69">
        <v>14842032.859999999</v>
      </c>
    </row>
    <row r="82" spans="1:10" x14ac:dyDescent="0.25">
      <c r="A82" s="70">
        <v>45839</v>
      </c>
      <c r="B82" s="68" t="s">
        <v>3635</v>
      </c>
      <c r="C82" s="68" t="s">
        <v>3635</v>
      </c>
      <c r="D82" s="68" t="s">
        <v>3551</v>
      </c>
      <c r="E82" s="68" t="s">
        <v>3552</v>
      </c>
      <c r="F82" s="68" t="s">
        <v>3639</v>
      </c>
      <c r="G82" s="68" t="s">
        <v>594</v>
      </c>
      <c r="I82" s="69">
        <v>859.88</v>
      </c>
      <c r="J82" s="69">
        <v>14841172.98</v>
      </c>
    </row>
    <row r="83" spans="1:10" x14ac:dyDescent="0.25">
      <c r="A83" s="70">
        <v>45839</v>
      </c>
      <c r="B83" s="68" t="s">
        <v>3635</v>
      </c>
      <c r="C83" s="68" t="s">
        <v>3635</v>
      </c>
      <c r="D83" s="68" t="s">
        <v>3551</v>
      </c>
      <c r="E83" s="68" t="s">
        <v>3552</v>
      </c>
      <c r="F83" s="68" t="s">
        <v>3640</v>
      </c>
      <c r="G83" s="68" t="s">
        <v>594</v>
      </c>
      <c r="I83" s="69">
        <v>800.5</v>
      </c>
      <c r="J83" s="69">
        <v>14840372.48</v>
      </c>
    </row>
    <row r="84" spans="1:10" x14ac:dyDescent="0.25">
      <c r="A84" s="70">
        <v>45839</v>
      </c>
      <c r="B84" s="68" t="s">
        <v>3635</v>
      </c>
      <c r="C84" s="68" t="s">
        <v>3635</v>
      </c>
      <c r="D84" s="68" t="s">
        <v>3551</v>
      </c>
      <c r="E84" s="68" t="s">
        <v>3552</v>
      </c>
      <c r="F84" s="68" t="s">
        <v>3641</v>
      </c>
      <c r="G84" s="68" t="s">
        <v>594</v>
      </c>
      <c r="I84" s="69">
        <v>1202.5</v>
      </c>
      <c r="J84" s="69">
        <v>14839169.98</v>
      </c>
    </row>
    <row r="85" spans="1:10" x14ac:dyDescent="0.25">
      <c r="A85" s="70">
        <v>45839</v>
      </c>
      <c r="B85" s="68" t="s">
        <v>3635</v>
      </c>
      <c r="C85" s="68" t="s">
        <v>3635</v>
      </c>
      <c r="D85" s="68" t="s">
        <v>3551</v>
      </c>
      <c r="E85" s="68" t="s">
        <v>3552</v>
      </c>
      <c r="F85" s="68" t="s">
        <v>3642</v>
      </c>
      <c r="G85" s="68" t="s">
        <v>594</v>
      </c>
      <c r="I85" s="69">
        <v>402.62</v>
      </c>
      <c r="J85" s="69">
        <v>14838767.359999999</v>
      </c>
    </row>
    <row r="86" spans="1:10" x14ac:dyDescent="0.25">
      <c r="A86" s="70">
        <v>45839</v>
      </c>
      <c r="B86" s="68" t="s">
        <v>3635</v>
      </c>
      <c r="C86" s="68" t="s">
        <v>3635</v>
      </c>
      <c r="D86" s="68" t="s">
        <v>3551</v>
      </c>
      <c r="E86" s="68" t="s">
        <v>3552</v>
      </c>
      <c r="F86" s="68" t="s">
        <v>3643</v>
      </c>
      <c r="G86" s="68" t="s">
        <v>594</v>
      </c>
      <c r="I86" s="69">
        <v>182.62</v>
      </c>
      <c r="J86" s="69">
        <v>14838584.74</v>
      </c>
    </row>
    <row r="87" spans="1:10" x14ac:dyDescent="0.25">
      <c r="A87" s="70">
        <v>45839</v>
      </c>
      <c r="B87" s="68" t="s">
        <v>3635</v>
      </c>
      <c r="C87" s="68" t="s">
        <v>3635</v>
      </c>
      <c r="D87" s="68" t="s">
        <v>3551</v>
      </c>
      <c r="E87" s="68" t="s">
        <v>3552</v>
      </c>
      <c r="F87" s="68" t="s">
        <v>3644</v>
      </c>
      <c r="G87" s="68" t="s">
        <v>594</v>
      </c>
      <c r="I87" s="69">
        <v>107.62</v>
      </c>
      <c r="J87" s="69">
        <v>14838477.119999999</v>
      </c>
    </row>
    <row r="88" spans="1:10" x14ac:dyDescent="0.25">
      <c r="A88" s="70">
        <v>45839</v>
      </c>
      <c r="B88" s="68" t="s">
        <v>3635</v>
      </c>
      <c r="C88" s="68" t="s">
        <v>3635</v>
      </c>
      <c r="D88" s="68" t="s">
        <v>3551</v>
      </c>
      <c r="E88" s="68" t="s">
        <v>3552</v>
      </c>
      <c r="F88" s="68" t="s">
        <v>3645</v>
      </c>
      <c r="G88" s="68" t="s">
        <v>594</v>
      </c>
      <c r="I88" s="69">
        <v>97.62</v>
      </c>
      <c r="J88" s="69">
        <v>14838379.5</v>
      </c>
    </row>
    <row r="89" spans="1:10" x14ac:dyDescent="0.25">
      <c r="A89" s="70">
        <v>45839</v>
      </c>
      <c r="B89" s="68" t="s">
        <v>3635</v>
      </c>
      <c r="C89" s="68" t="s">
        <v>3635</v>
      </c>
      <c r="D89" s="68" t="s">
        <v>3551</v>
      </c>
      <c r="E89" s="68" t="s">
        <v>3552</v>
      </c>
      <c r="F89" s="68" t="s">
        <v>3646</v>
      </c>
      <c r="G89" s="68" t="s">
        <v>594</v>
      </c>
      <c r="I89" s="69">
        <v>97.62</v>
      </c>
      <c r="J89" s="69">
        <v>14838281.880000001</v>
      </c>
    </row>
    <row r="90" spans="1:10" x14ac:dyDescent="0.25">
      <c r="A90" s="70">
        <v>45839</v>
      </c>
      <c r="B90" s="68" t="s">
        <v>3635</v>
      </c>
      <c r="C90" s="68" t="s">
        <v>3635</v>
      </c>
      <c r="D90" s="68" t="s">
        <v>3551</v>
      </c>
      <c r="E90" s="68" t="s">
        <v>3552</v>
      </c>
      <c r="F90" s="68" t="s">
        <v>3647</v>
      </c>
      <c r="G90" s="68" t="s">
        <v>594</v>
      </c>
      <c r="I90" s="69">
        <v>82.62</v>
      </c>
      <c r="J90" s="69">
        <v>14838199.26</v>
      </c>
    </row>
    <row r="91" spans="1:10" x14ac:dyDescent="0.25">
      <c r="A91" s="70">
        <v>45839</v>
      </c>
      <c r="B91" s="68" t="s">
        <v>3635</v>
      </c>
      <c r="C91" s="68" t="s">
        <v>3635</v>
      </c>
      <c r="D91" s="68" t="s">
        <v>3551</v>
      </c>
      <c r="E91" s="68" t="s">
        <v>3552</v>
      </c>
      <c r="F91" s="68" t="s">
        <v>3648</v>
      </c>
      <c r="G91" s="68" t="s">
        <v>594</v>
      </c>
      <c r="I91" s="69">
        <v>87.62</v>
      </c>
      <c r="J91" s="69">
        <v>14838111.640000001</v>
      </c>
    </row>
    <row r="92" spans="1:10" x14ac:dyDescent="0.25">
      <c r="A92" s="70">
        <v>45839</v>
      </c>
      <c r="B92" s="68" t="s">
        <v>3635</v>
      </c>
      <c r="C92" s="68" t="s">
        <v>3635</v>
      </c>
      <c r="D92" s="68" t="s">
        <v>3551</v>
      </c>
      <c r="E92" s="68" t="s">
        <v>3552</v>
      </c>
      <c r="F92" s="68" t="s">
        <v>3649</v>
      </c>
      <c r="G92" s="68" t="s">
        <v>594</v>
      </c>
      <c r="I92" s="69">
        <v>87.62</v>
      </c>
      <c r="J92" s="69">
        <v>14838024.02</v>
      </c>
    </row>
    <row r="93" spans="1:10" x14ac:dyDescent="0.25">
      <c r="A93" s="70">
        <v>45839</v>
      </c>
      <c r="B93" s="68" t="s">
        <v>3635</v>
      </c>
      <c r="C93" s="68" t="s">
        <v>3635</v>
      </c>
      <c r="D93" s="68" t="s">
        <v>3551</v>
      </c>
      <c r="E93" s="68" t="s">
        <v>3552</v>
      </c>
      <c r="F93" s="68" t="s">
        <v>3650</v>
      </c>
      <c r="G93" s="68" t="s">
        <v>594</v>
      </c>
      <c r="I93" s="69">
        <v>77.62</v>
      </c>
      <c r="J93" s="69">
        <v>14837946.4</v>
      </c>
    </row>
    <row r="94" spans="1:10" x14ac:dyDescent="0.25">
      <c r="A94" s="70">
        <v>45839</v>
      </c>
      <c r="B94" s="68" t="s">
        <v>3635</v>
      </c>
      <c r="C94" s="68" t="s">
        <v>3635</v>
      </c>
      <c r="D94" s="68" t="s">
        <v>3551</v>
      </c>
      <c r="E94" s="68" t="s">
        <v>3552</v>
      </c>
      <c r="F94" s="68" t="s">
        <v>3651</v>
      </c>
      <c r="G94" s="68" t="s">
        <v>594</v>
      </c>
      <c r="I94" s="69">
        <v>77.62</v>
      </c>
      <c r="J94" s="69">
        <v>14837868.779999999</v>
      </c>
    </row>
    <row r="95" spans="1:10" x14ac:dyDescent="0.25">
      <c r="A95" s="70">
        <v>45839</v>
      </c>
      <c r="B95" s="68" t="s">
        <v>3635</v>
      </c>
      <c r="C95" s="68" t="s">
        <v>3635</v>
      </c>
      <c r="D95" s="68" t="s">
        <v>3551</v>
      </c>
      <c r="E95" s="68" t="s">
        <v>3552</v>
      </c>
      <c r="F95" s="68" t="s">
        <v>3652</v>
      </c>
      <c r="G95" s="68" t="s">
        <v>594</v>
      </c>
      <c r="I95" s="69">
        <v>77.62</v>
      </c>
      <c r="J95" s="69">
        <v>14837791.16</v>
      </c>
    </row>
    <row r="96" spans="1:10" x14ac:dyDescent="0.25">
      <c r="A96" s="70">
        <v>45839</v>
      </c>
      <c r="B96" s="68" t="s">
        <v>3635</v>
      </c>
      <c r="C96" s="68" t="s">
        <v>3635</v>
      </c>
      <c r="D96" s="68" t="s">
        <v>3551</v>
      </c>
      <c r="E96" s="68" t="s">
        <v>3552</v>
      </c>
      <c r="F96" s="68" t="s">
        <v>3653</v>
      </c>
      <c r="G96" s="68" t="s">
        <v>594</v>
      </c>
      <c r="I96" s="69">
        <v>382.62</v>
      </c>
      <c r="J96" s="69">
        <v>14837408.539999999</v>
      </c>
    </row>
    <row r="97" spans="1:10" x14ac:dyDescent="0.25">
      <c r="A97" s="70">
        <v>45839</v>
      </c>
      <c r="B97" s="68" t="s">
        <v>3635</v>
      </c>
      <c r="C97" s="68" t="s">
        <v>3635</v>
      </c>
      <c r="D97" s="68" t="s">
        <v>3551</v>
      </c>
      <c r="E97" s="68" t="s">
        <v>3552</v>
      </c>
      <c r="F97" s="68" t="s">
        <v>3654</v>
      </c>
      <c r="G97" s="68" t="s">
        <v>594</v>
      </c>
      <c r="I97" s="69">
        <v>277.62</v>
      </c>
      <c r="J97" s="69">
        <v>14837130.92</v>
      </c>
    </row>
    <row r="98" spans="1:10" x14ac:dyDescent="0.25">
      <c r="A98" s="70">
        <v>45839</v>
      </c>
      <c r="B98" s="68" t="s">
        <v>3635</v>
      </c>
      <c r="C98" s="68" t="s">
        <v>3635</v>
      </c>
      <c r="D98" s="68" t="s">
        <v>3551</v>
      </c>
      <c r="E98" s="68" t="s">
        <v>3552</v>
      </c>
      <c r="F98" s="68" t="s">
        <v>3655</v>
      </c>
      <c r="G98" s="68" t="s">
        <v>594</v>
      </c>
      <c r="I98" s="69">
        <v>382.62</v>
      </c>
      <c r="J98" s="69">
        <v>14836748.300000001</v>
      </c>
    </row>
    <row r="99" spans="1:10" x14ac:dyDescent="0.25">
      <c r="A99" s="70">
        <v>45839</v>
      </c>
      <c r="B99" s="68" t="s">
        <v>3635</v>
      </c>
      <c r="C99" s="68" t="s">
        <v>3635</v>
      </c>
      <c r="D99" s="68" t="s">
        <v>3551</v>
      </c>
      <c r="E99" s="68" t="s">
        <v>3552</v>
      </c>
      <c r="F99" s="68" t="s">
        <v>3656</v>
      </c>
      <c r="G99" s="68" t="s">
        <v>594</v>
      </c>
      <c r="I99" s="69">
        <v>382.62</v>
      </c>
      <c r="J99" s="69">
        <v>14836365.68</v>
      </c>
    </row>
    <row r="100" spans="1:10" x14ac:dyDescent="0.25">
      <c r="A100" s="70">
        <v>45839</v>
      </c>
      <c r="B100" s="68" t="s">
        <v>3635</v>
      </c>
      <c r="C100" s="68" t="s">
        <v>3635</v>
      </c>
      <c r="D100" s="68" t="s">
        <v>3551</v>
      </c>
      <c r="E100" s="68" t="s">
        <v>3552</v>
      </c>
      <c r="F100" s="68" t="s">
        <v>3657</v>
      </c>
      <c r="G100" s="68" t="s">
        <v>594</v>
      </c>
      <c r="I100" s="69">
        <v>183.64</v>
      </c>
      <c r="J100" s="69">
        <v>14836182.039999999</v>
      </c>
    </row>
    <row r="101" spans="1:10" x14ac:dyDescent="0.25">
      <c r="A101" s="70">
        <v>45839</v>
      </c>
      <c r="B101" s="68" t="s">
        <v>3635</v>
      </c>
      <c r="C101" s="68" t="s">
        <v>3635</v>
      </c>
      <c r="D101" s="68" t="s">
        <v>3551</v>
      </c>
      <c r="E101" s="68" t="s">
        <v>3552</v>
      </c>
      <c r="F101" s="68" t="s">
        <v>3658</v>
      </c>
      <c r="G101" s="68" t="s">
        <v>594</v>
      </c>
      <c r="I101" s="69">
        <v>121.64</v>
      </c>
      <c r="J101" s="69">
        <v>14836060.4</v>
      </c>
    </row>
    <row r="102" spans="1:10" x14ac:dyDescent="0.25">
      <c r="A102" s="70">
        <v>45839</v>
      </c>
      <c r="B102" s="68" t="s">
        <v>3635</v>
      </c>
      <c r="C102" s="68" t="s">
        <v>3635</v>
      </c>
      <c r="D102" s="68" t="s">
        <v>3551</v>
      </c>
      <c r="E102" s="68" t="s">
        <v>3552</v>
      </c>
      <c r="F102" s="68" t="s">
        <v>3659</v>
      </c>
      <c r="G102" s="68" t="s">
        <v>594</v>
      </c>
      <c r="I102" s="69">
        <v>122.87</v>
      </c>
      <c r="J102" s="69">
        <v>14835937.529999999</v>
      </c>
    </row>
    <row r="103" spans="1:10" x14ac:dyDescent="0.25">
      <c r="A103" s="70">
        <v>45839</v>
      </c>
      <c r="B103" s="68" t="s">
        <v>3660</v>
      </c>
      <c r="C103" s="68" t="s">
        <v>3660</v>
      </c>
      <c r="D103" s="68" t="s">
        <v>3551</v>
      </c>
      <c r="E103" s="68" t="s">
        <v>3552</v>
      </c>
      <c r="F103" s="68" t="s">
        <v>3661</v>
      </c>
      <c r="G103" s="68" t="s">
        <v>596</v>
      </c>
      <c r="I103" s="69">
        <v>6353.16</v>
      </c>
      <c r="J103" s="69">
        <v>14829584.369999999</v>
      </c>
    </row>
    <row r="104" spans="1:10" x14ac:dyDescent="0.25">
      <c r="A104" s="70">
        <v>45839</v>
      </c>
      <c r="B104" s="68" t="s">
        <v>3660</v>
      </c>
      <c r="C104" s="68" t="s">
        <v>3660</v>
      </c>
      <c r="D104" s="68" t="s">
        <v>3551</v>
      </c>
      <c r="E104" s="68" t="s">
        <v>3552</v>
      </c>
      <c r="F104" s="68" t="s">
        <v>3662</v>
      </c>
      <c r="G104" s="68" t="s">
        <v>596</v>
      </c>
      <c r="I104" s="69">
        <v>6110.49</v>
      </c>
      <c r="J104" s="69">
        <v>14823473.880000001</v>
      </c>
    </row>
    <row r="105" spans="1:10" x14ac:dyDescent="0.25">
      <c r="A105" s="70">
        <v>45839</v>
      </c>
      <c r="B105" s="68">
        <v>38130</v>
      </c>
      <c r="C105" s="68">
        <v>38130</v>
      </c>
      <c r="D105" s="68" t="s">
        <v>3551</v>
      </c>
      <c r="E105" s="68" t="s">
        <v>3552</v>
      </c>
      <c r="F105" s="68" t="s">
        <v>3663</v>
      </c>
      <c r="G105" s="68" t="s">
        <v>598</v>
      </c>
      <c r="I105" s="69">
        <v>787.36</v>
      </c>
      <c r="J105" s="69">
        <v>14822686.52</v>
      </c>
    </row>
    <row r="106" spans="1:10" x14ac:dyDescent="0.25">
      <c r="A106" s="70">
        <v>45839</v>
      </c>
      <c r="B106" s="68">
        <v>42390</v>
      </c>
      <c r="C106" s="68">
        <v>1143438</v>
      </c>
      <c r="D106" s="68" t="s">
        <v>3551</v>
      </c>
      <c r="E106" s="68" t="s">
        <v>3664</v>
      </c>
      <c r="F106" s="68" t="s">
        <v>3665</v>
      </c>
      <c r="G106" s="68" t="s">
        <v>600</v>
      </c>
      <c r="H106" s="69">
        <v>24023.91</v>
      </c>
      <c r="J106" s="69">
        <v>14846710.43</v>
      </c>
    </row>
    <row r="107" spans="1:10" ht="30" x14ac:dyDescent="0.25">
      <c r="A107" s="70">
        <v>45839</v>
      </c>
      <c r="B107" s="68">
        <v>45991</v>
      </c>
      <c r="C107" s="68" t="s">
        <v>2910</v>
      </c>
      <c r="D107" s="68" t="s">
        <v>3551</v>
      </c>
      <c r="E107" s="68" t="s">
        <v>3664</v>
      </c>
      <c r="F107" s="68" t="s">
        <v>3666</v>
      </c>
      <c r="G107" s="68" t="s">
        <v>624</v>
      </c>
      <c r="H107" s="69">
        <v>366.02</v>
      </c>
      <c r="J107" s="69">
        <v>14847076.449999999</v>
      </c>
    </row>
    <row r="108" spans="1:10" x14ac:dyDescent="0.25">
      <c r="A108" s="70">
        <v>45839</v>
      </c>
      <c r="B108" s="68">
        <v>45991</v>
      </c>
      <c r="C108" s="68" t="s">
        <v>2910</v>
      </c>
      <c r="D108" s="68" t="s">
        <v>3551</v>
      </c>
      <c r="E108" s="68" t="s">
        <v>3664</v>
      </c>
      <c r="F108" s="68" t="s">
        <v>3667</v>
      </c>
      <c r="G108" s="68" t="s">
        <v>624</v>
      </c>
      <c r="H108" s="69">
        <v>200</v>
      </c>
      <c r="J108" s="69">
        <v>14847276.449999999</v>
      </c>
    </row>
    <row r="109" spans="1:10" ht="30" x14ac:dyDescent="0.25">
      <c r="A109" s="70">
        <v>45839</v>
      </c>
      <c r="B109" s="68" t="s">
        <v>3668</v>
      </c>
      <c r="C109" s="68" t="s">
        <v>2961</v>
      </c>
      <c r="D109" s="68" t="s">
        <v>3551</v>
      </c>
      <c r="E109" s="68" t="s">
        <v>3664</v>
      </c>
      <c r="F109" s="68" t="s">
        <v>3669</v>
      </c>
      <c r="G109" s="68" t="s">
        <v>624</v>
      </c>
      <c r="H109" s="69">
        <v>161.44</v>
      </c>
      <c r="J109" s="69">
        <v>14847437.890000001</v>
      </c>
    </row>
    <row r="110" spans="1:10" x14ac:dyDescent="0.25">
      <c r="A110" s="70">
        <v>45841</v>
      </c>
      <c r="B110" s="68">
        <v>45750</v>
      </c>
      <c r="C110" s="68" t="s">
        <v>3670</v>
      </c>
      <c r="D110" s="68" t="s">
        <v>3551</v>
      </c>
      <c r="E110" s="68" t="s">
        <v>3664</v>
      </c>
      <c r="F110" s="68" t="s">
        <v>3671</v>
      </c>
      <c r="G110" s="68" t="s">
        <v>3672</v>
      </c>
      <c r="H110" s="69">
        <v>26768.52</v>
      </c>
      <c r="J110" s="69">
        <v>14874206.41</v>
      </c>
    </row>
    <row r="111" spans="1:10" x14ac:dyDescent="0.25">
      <c r="A111" s="70">
        <v>45845</v>
      </c>
      <c r="B111" s="68" t="s">
        <v>3673</v>
      </c>
      <c r="C111" s="68" t="s">
        <v>3673</v>
      </c>
      <c r="D111" s="68" t="s">
        <v>3551</v>
      </c>
      <c r="E111" s="68" t="s">
        <v>3552</v>
      </c>
      <c r="F111" s="68" t="s">
        <v>3674</v>
      </c>
      <c r="G111" s="68" t="s">
        <v>592</v>
      </c>
      <c r="I111" s="69">
        <v>2365.61</v>
      </c>
      <c r="J111" s="69">
        <v>14871840.800000001</v>
      </c>
    </row>
    <row r="112" spans="1:10" x14ac:dyDescent="0.25">
      <c r="A112" s="70">
        <v>45845</v>
      </c>
      <c r="B112" s="68" t="s">
        <v>3673</v>
      </c>
      <c r="C112" s="68" t="s">
        <v>3673</v>
      </c>
      <c r="D112" s="68" t="s">
        <v>3551</v>
      </c>
      <c r="E112" s="68" t="s">
        <v>3552</v>
      </c>
      <c r="F112" s="68" t="s">
        <v>3674</v>
      </c>
      <c r="G112" s="68" t="s">
        <v>592</v>
      </c>
      <c r="I112" s="69">
        <v>230.75</v>
      </c>
      <c r="J112" s="69">
        <v>14871610.050000001</v>
      </c>
    </row>
    <row r="113" spans="1:10" x14ac:dyDescent="0.25">
      <c r="A113" s="70">
        <v>45845</v>
      </c>
      <c r="B113" s="68" t="s">
        <v>3673</v>
      </c>
      <c r="C113" s="68" t="s">
        <v>3673</v>
      </c>
      <c r="D113" s="68" t="s">
        <v>3551</v>
      </c>
      <c r="E113" s="68" t="s">
        <v>3552</v>
      </c>
      <c r="F113" s="68" t="s">
        <v>3675</v>
      </c>
      <c r="G113" s="68" t="s">
        <v>592</v>
      </c>
      <c r="I113" s="69">
        <v>2462.3000000000002</v>
      </c>
      <c r="J113" s="69">
        <v>14869147.75</v>
      </c>
    </row>
    <row r="114" spans="1:10" x14ac:dyDescent="0.25">
      <c r="A114" s="70">
        <v>45845</v>
      </c>
      <c r="B114" s="68" t="s">
        <v>3673</v>
      </c>
      <c r="C114" s="68" t="s">
        <v>3673</v>
      </c>
      <c r="D114" s="68" t="s">
        <v>3551</v>
      </c>
      <c r="E114" s="68" t="s">
        <v>3552</v>
      </c>
      <c r="F114" s="68" t="s">
        <v>3676</v>
      </c>
      <c r="G114" s="68" t="s">
        <v>592</v>
      </c>
      <c r="I114" s="69">
        <v>52.6</v>
      </c>
      <c r="J114" s="69">
        <v>14869095.15</v>
      </c>
    </row>
    <row r="115" spans="1:10" x14ac:dyDescent="0.25">
      <c r="A115" s="70">
        <v>45845</v>
      </c>
      <c r="B115" s="68">
        <v>35807</v>
      </c>
      <c r="C115" s="68">
        <v>35807</v>
      </c>
      <c r="D115" s="68" t="s">
        <v>3551</v>
      </c>
      <c r="E115" s="68" t="s">
        <v>3552</v>
      </c>
      <c r="F115" s="68" t="s">
        <v>3677</v>
      </c>
      <c r="G115" s="68" t="s">
        <v>592</v>
      </c>
      <c r="I115" s="69">
        <v>497.83</v>
      </c>
      <c r="J115" s="69">
        <v>14868597.32</v>
      </c>
    </row>
    <row r="116" spans="1:10" x14ac:dyDescent="0.25">
      <c r="A116" s="70">
        <v>45845</v>
      </c>
      <c r="B116" s="68">
        <v>35807</v>
      </c>
      <c r="C116" s="68">
        <v>35807</v>
      </c>
      <c r="D116" s="68" t="s">
        <v>3551</v>
      </c>
      <c r="E116" s="68" t="s">
        <v>3552</v>
      </c>
      <c r="F116" s="68" t="s">
        <v>3678</v>
      </c>
      <c r="G116" s="68" t="s">
        <v>592</v>
      </c>
      <c r="I116" s="69">
        <v>530.20000000000005</v>
      </c>
      <c r="J116" s="69">
        <v>14868067.119999999</v>
      </c>
    </row>
    <row r="117" spans="1:10" x14ac:dyDescent="0.25">
      <c r="A117" s="70">
        <v>45845</v>
      </c>
      <c r="B117" s="68">
        <v>35807</v>
      </c>
      <c r="C117" s="68">
        <v>35807</v>
      </c>
      <c r="D117" s="68" t="s">
        <v>3551</v>
      </c>
      <c r="E117" s="68" t="s">
        <v>3552</v>
      </c>
      <c r="F117" s="68" t="s">
        <v>3679</v>
      </c>
      <c r="G117" s="68" t="s">
        <v>592</v>
      </c>
      <c r="I117" s="69">
        <v>390.84</v>
      </c>
      <c r="J117" s="69">
        <v>14867676.279999999</v>
      </c>
    </row>
    <row r="118" spans="1:10" x14ac:dyDescent="0.25">
      <c r="A118" s="70">
        <v>45845</v>
      </c>
      <c r="B118" s="68">
        <v>35808</v>
      </c>
      <c r="C118" s="68">
        <v>35808</v>
      </c>
      <c r="D118" s="68" t="s">
        <v>3551</v>
      </c>
      <c r="E118" s="68" t="s">
        <v>3552</v>
      </c>
      <c r="F118" s="68" t="s">
        <v>3680</v>
      </c>
      <c r="G118" s="68" t="s">
        <v>592</v>
      </c>
      <c r="I118" s="69">
        <v>2822.91</v>
      </c>
      <c r="J118" s="69">
        <v>14864853.369999999</v>
      </c>
    </row>
    <row r="119" spans="1:10" x14ac:dyDescent="0.25">
      <c r="A119" s="70">
        <v>45845</v>
      </c>
      <c r="B119" s="68">
        <v>35808</v>
      </c>
      <c r="C119" s="68">
        <v>35808</v>
      </c>
      <c r="D119" s="68" t="s">
        <v>3551</v>
      </c>
      <c r="E119" s="68" t="s">
        <v>3552</v>
      </c>
      <c r="F119" s="68" t="s">
        <v>3680</v>
      </c>
      <c r="G119" s="68" t="s">
        <v>592</v>
      </c>
      <c r="I119" s="69">
        <v>2575.1799999999998</v>
      </c>
      <c r="J119" s="69">
        <v>14862278.189999999</v>
      </c>
    </row>
    <row r="120" spans="1:10" x14ac:dyDescent="0.25">
      <c r="A120" s="70">
        <v>45845</v>
      </c>
      <c r="B120" s="68">
        <v>35808</v>
      </c>
      <c r="C120" s="68">
        <v>35808</v>
      </c>
      <c r="D120" s="68" t="s">
        <v>3551</v>
      </c>
      <c r="E120" s="68" t="s">
        <v>3552</v>
      </c>
      <c r="F120" s="68" t="s">
        <v>3681</v>
      </c>
      <c r="G120" s="68" t="s">
        <v>592</v>
      </c>
      <c r="I120" s="69">
        <v>438.7</v>
      </c>
      <c r="J120" s="69">
        <v>14861839.49</v>
      </c>
    </row>
    <row r="121" spans="1:10" x14ac:dyDescent="0.25">
      <c r="A121" s="70">
        <v>45845</v>
      </c>
      <c r="B121" s="68">
        <v>35808</v>
      </c>
      <c r="C121" s="68">
        <v>35808</v>
      </c>
      <c r="D121" s="68" t="s">
        <v>3551</v>
      </c>
      <c r="E121" s="68" t="s">
        <v>3552</v>
      </c>
      <c r="F121" s="68" t="s">
        <v>3682</v>
      </c>
      <c r="G121" s="68" t="s">
        <v>592</v>
      </c>
      <c r="I121" s="69">
        <v>431.98</v>
      </c>
      <c r="J121" s="69">
        <v>14861407.51</v>
      </c>
    </row>
    <row r="122" spans="1:10" x14ac:dyDescent="0.25">
      <c r="A122" s="70">
        <v>45845</v>
      </c>
      <c r="B122" s="68">
        <v>35808</v>
      </c>
      <c r="C122" s="68">
        <v>35808</v>
      </c>
      <c r="D122" s="68" t="s">
        <v>3551</v>
      </c>
      <c r="E122" s="68" t="s">
        <v>3552</v>
      </c>
      <c r="F122" s="68" t="s">
        <v>3683</v>
      </c>
      <c r="G122" s="68" t="s">
        <v>592</v>
      </c>
      <c r="I122" s="69">
        <v>742.27</v>
      </c>
      <c r="J122" s="69">
        <v>14860665.24</v>
      </c>
    </row>
    <row r="123" spans="1:10" x14ac:dyDescent="0.25">
      <c r="A123" s="70">
        <v>45845</v>
      </c>
      <c r="B123" s="68">
        <v>35808</v>
      </c>
      <c r="C123" s="68">
        <v>35808</v>
      </c>
      <c r="D123" s="68" t="s">
        <v>3551</v>
      </c>
      <c r="E123" s="68" t="s">
        <v>3552</v>
      </c>
      <c r="F123" s="68" t="s">
        <v>3684</v>
      </c>
      <c r="G123" s="68" t="s">
        <v>592</v>
      </c>
      <c r="I123" s="69">
        <v>409.97</v>
      </c>
      <c r="J123" s="69">
        <v>14860255.27</v>
      </c>
    </row>
    <row r="124" spans="1:10" ht="30" x14ac:dyDescent="0.25">
      <c r="A124" s="70">
        <v>45845</v>
      </c>
      <c r="B124" s="68">
        <v>35812</v>
      </c>
      <c r="C124" s="68">
        <v>35812</v>
      </c>
      <c r="D124" s="68" t="s">
        <v>3551</v>
      </c>
      <c r="E124" s="68" t="s">
        <v>3552</v>
      </c>
      <c r="F124" s="68" t="s">
        <v>3685</v>
      </c>
      <c r="G124" s="68" t="s">
        <v>592</v>
      </c>
      <c r="I124" s="69">
        <v>21460</v>
      </c>
      <c r="J124" s="69">
        <v>14838795.27</v>
      </c>
    </row>
    <row r="125" spans="1:10" ht="30" x14ac:dyDescent="0.25">
      <c r="A125" s="70">
        <v>45845</v>
      </c>
      <c r="B125" s="68">
        <v>35812</v>
      </c>
      <c r="C125" s="68">
        <v>35812</v>
      </c>
      <c r="D125" s="68" t="s">
        <v>3551</v>
      </c>
      <c r="E125" s="68" t="s">
        <v>3552</v>
      </c>
      <c r="F125" s="68" t="s">
        <v>3686</v>
      </c>
      <c r="G125" s="68" t="s">
        <v>592</v>
      </c>
      <c r="I125" s="69">
        <v>1299.95</v>
      </c>
      <c r="J125" s="69">
        <v>14837495.32</v>
      </c>
    </row>
    <row r="126" spans="1:10" x14ac:dyDescent="0.25">
      <c r="A126" s="70">
        <v>45845</v>
      </c>
      <c r="B126" s="68">
        <v>35812</v>
      </c>
      <c r="C126" s="68">
        <v>35812</v>
      </c>
      <c r="D126" s="68" t="s">
        <v>3551</v>
      </c>
      <c r="E126" s="68" t="s">
        <v>3552</v>
      </c>
      <c r="F126" s="68" t="s">
        <v>3687</v>
      </c>
      <c r="G126" s="68" t="s">
        <v>592</v>
      </c>
      <c r="I126" s="69">
        <v>856.24</v>
      </c>
      <c r="J126" s="69">
        <v>14836639.08</v>
      </c>
    </row>
    <row r="127" spans="1:10" x14ac:dyDescent="0.25">
      <c r="A127" s="70">
        <v>45845</v>
      </c>
      <c r="B127" s="68">
        <v>35812</v>
      </c>
      <c r="C127" s="68">
        <v>35812</v>
      </c>
      <c r="D127" s="68" t="s">
        <v>3551</v>
      </c>
      <c r="E127" s="68" t="s">
        <v>3552</v>
      </c>
      <c r="F127" s="68" t="s">
        <v>3688</v>
      </c>
      <c r="G127" s="68" t="s">
        <v>592</v>
      </c>
      <c r="I127" s="69">
        <v>713</v>
      </c>
      <c r="J127" s="69">
        <v>14835926.08</v>
      </c>
    </row>
    <row r="128" spans="1:10" x14ac:dyDescent="0.25">
      <c r="A128" s="70">
        <v>45845</v>
      </c>
      <c r="B128" s="68">
        <v>35812</v>
      </c>
      <c r="C128" s="68">
        <v>35812</v>
      </c>
      <c r="D128" s="68" t="s">
        <v>3551</v>
      </c>
      <c r="E128" s="68" t="s">
        <v>3552</v>
      </c>
      <c r="F128" s="68" t="s">
        <v>3689</v>
      </c>
      <c r="G128" s="68" t="s">
        <v>592</v>
      </c>
      <c r="I128" s="69">
        <v>987</v>
      </c>
      <c r="J128" s="69">
        <v>14834939.08</v>
      </c>
    </row>
    <row r="129" spans="1:10" ht="30" x14ac:dyDescent="0.25">
      <c r="A129" s="70">
        <v>45845</v>
      </c>
      <c r="B129" s="68">
        <v>35812</v>
      </c>
      <c r="C129" s="68">
        <v>35812</v>
      </c>
      <c r="D129" s="68" t="s">
        <v>3551</v>
      </c>
      <c r="E129" s="68" t="s">
        <v>3552</v>
      </c>
      <c r="F129" s="68" t="s">
        <v>3690</v>
      </c>
      <c r="G129" s="68" t="s">
        <v>592</v>
      </c>
      <c r="I129" s="69">
        <v>1759</v>
      </c>
      <c r="J129" s="69">
        <v>14833180.08</v>
      </c>
    </row>
    <row r="130" spans="1:10" x14ac:dyDescent="0.25">
      <c r="A130" s="70">
        <v>45845</v>
      </c>
      <c r="B130" s="68">
        <v>35812</v>
      </c>
      <c r="C130" s="68">
        <v>35812</v>
      </c>
      <c r="D130" s="68" t="s">
        <v>3551</v>
      </c>
      <c r="E130" s="68" t="s">
        <v>3552</v>
      </c>
      <c r="F130" s="68" t="s">
        <v>3691</v>
      </c>
      <c r="G130" s="68" t="s">
        <v>592</v>
      </c>
      <c r="I130" s="69">
        <v>183</v>
      </c>
      <c r="J130" s="69">
        <v>14832997.08</v>
      </c>
    </row>
    <row r="131" spans="1:10" x14ac:dyDescent="0.25">
      <c r="A131" s="70">
        <v>45845</v>
      </c>
      <c r="B131" s="68" t="s">
        <v>3692</v>
      </c>
      <c r="C131" s="68" t="s">
        <v>3692</v>
      </c>
      <c r="D131" s="68" t="s">
        <v>3551</v>
      </c>
      <c r="E131" s="68" t="s">
        <v>3552</v>
      </c>
      <c r="F131" s="68" t="s">
        <v>3630</v>
      </c>
      <c r="G131" s="68" t="s">
        <v>592</v>
      </c>
      <c r="I131" s="69">
        <v>295.60000000000002</v>
      </c>
      <c r="J131" s="69">
        <v>14832701.48</v>
      </c>
    </row>
    <row r="132" spans="1:10" x14ac:dyDescent="0.25">
      <c r="A132" s="70">
        <v>45845</v>
      </c>
      <c r="B132" s="68" t="s">
        <v>3692</v>
      </c>
      <c r="C132" s="68" t="s">
        <v>3692</v>
      </c>
      <c r="D132" s="68" t="s">
        <v>3551</v>
      </c>
      <c r="E132" s="68" t="s">
        <v>3552</v>
      </c>
      <c r="F132" s="68" t="s">
        <v>3631</v>
      </c>
      <c r="G132" s="68" t="s">
        <v>592</v>
      </c>
      <c r="I132" s="69">
        <v>62.95</v>
      </c>
      <c r="J132" s="69">
        <v>14832638.529999999</v>
      </c>
    </row>
    <row r="133" spans="1:10" x14ac:dyDescent="0.25">
      <c r="A133" s="70">
        <v>45845</v>
      </c>
      <c r="B133" s="68" t="s">
        <v>3693</v>
      </c>
      <c r="C133" s="68" t="s">
        <v>3693</v>
      </c>
      <c r="D133" s="68" t="s">
        <v>3551</v>
      </c>
      <c r="E133" s="68" t="s">
        <v>3552</v>
      </c>
      <c r="F133" s="68" t="s">
        <v>3694</v>
      </c>
      <c r="G133" s="68" t="s">
        <v>640</v>
      </c>
      <c r="I133" s="69">
        <v>6139.05</v>
      </c>
      <c r="J133" s="69">
        <v>14826499.48</v>
      </c>
    </row>
    <row r="134" spans="1:10" x14ac:dyDescent="0.25">
      <c r="A134" s="70">
        <v>45845</v>
      </c>
      <c r="B134" s="68" t="s">
        <v>3695</v>
      </c>
      <c r="C134" s="68" t="s">
        <v>3695</v>
      </c>
      <c r="D134" s="68" t="s">
        <v>3551</v>
      </c>
      <c r="E134" s="68" t="s">
        <v>3552</v>
      </c>
      <c r="F134" s="68" t="s">
        <v>3696</v>
      </c>
      <c r="G134" s="68" t="s">
        <v>642</v>
      </c>
      <c r="I134" s="69">
        <v>207.44</v>
      </c>
      <c r="J134" s="69">
        <v>14826292.039999999</v>
      </c>
    </row>
    <row r="135" spans="1:10" x14ac:dyDescent="0.25">
      <c r="A135" s="70">
        <v>45845</v>
      </c>
      <c r="B135" s="68" t="s">
        <v>3697</v>
      </c>
      <c r="C135" s="68" t="s">
        <v>3697</v>
      </c>
      <c r="D135" s="68" t="s">
        <v>3551</v>
      </c>
      <c r="E135" s="68" t="s">
        <v>3552</v>
      </c>
      <c r="F135" s="68" t="s">
        <v>3698</v>
      </c>
      <c r="G135" s="68" t="s">
        <v>642</v>
      </c>
      <c r="I135" s="69">
        <v>570.62</v>
      </c>
      <c r="J135" s="69">
        <v>14825721.42</v>
      </c>
    </row>
    <row r="136" spans="1:10" x14ac:dyDescent="0.25">
      <c r="A136" s="70">
        <v>45845</v>
      </c>
      <c r="B136" s="68" t="s">
        <v>3699</v>
      </c>
      <c r="C136" s="68" t="s">
        <v>3699</v>
      </c>
      <c r="D136" s="68" t="s">
        <v>3551</v>
      </c>
      <c r="E136" s="68" t="s">
        <v>3552</v>
      </c>
      <c r="F136" s="68"/>
      <c r="G136" s="68" t="s">
        <v>642</v>
      </c>
      <c r="I136" s="69">
        <v>518.72</v>
      </c>
      <c r="J136" s="69">
        <v>14825202.699999999</v>
      </c>
    </row>
    <row r="137" spans="1:10" x14ac:dyDescent="0.25">
      <c r="A137" s="70">
        <v>45845</v>
      </c>
      <c r="B137" s="68" t="s">
        <v>3700</v>
      </c>
      <c r="C137" s="68" t="s">
        <v>3700</v>
      </c>
      <c r="D137" s="68" t="s">
        <v>3551</v>
      </c>
      <c r="E137" s="68" t="s">
        <v>3552</v>
      </c>
      <c r="F137" s="68"/>
      <c r="G137" s="68" t="s">
        <v>642</v>
      </c>
      <c r="I137" s="69">
        <v>2504.4699999999998</v>
      </c>
      <c r="J137" s="69">
        <v>14822698.23</v>
      </c>
    </row>
    <row r="138" spans="1:10" x14ac:dyDescent="0.25">
      <c r="A138" s="70">
        <v>45845</v>
      </c>
      <c r="B138" s="68" t="s">
        <v>3700</v>
      </c>
      <c r="C138" s="68" t="s">
        <v>3700</v>
      </c>
      <c r="D138" s="68" t="s">
        <v>3551</v>
      </c>
      <c r="E138" s="68" t="s">
        <v>3552</v>
      </c>
      <c r="F138" s="68"/>
      <c r="G138" s="68" t="s">
        <v>642</v>
      </c>
      <c r="I138" s="69">
        <v>258.97000000000003</v>
      </c>
      <c r="J138" s="69">
        <v>14822439.26</v>
      </c>
    </row>
    <row r="139" spans="1:10" x14ac:dyDescent="0.25">
      <c r="A139" s="70">
        <v>45845</v>
      </c>
      <c r="B139" s="68" t="s">
        <v>3700</v>
      </c>
      <c r="C139" s="68" t="s">
        <v>3700</v>
      </c>
      <c r="D139" s="68" t="s">
        <v>3551</v>
      </c>
      <c r="E139" s="68" t="s">
        <v>3552</v>
      </c>
      <c r="F139" s="68"/>
      <c r="G139" s="68" t="s">
        <v>642</v>
      </c>
      <c r="I139" s="69">
        <v>116.92</v>
      </c>
      <c r="J139" s="69">
        <v>14822322.34</v>
      </c>
    </row>
    <row r="140" spans="1:10" x14ac:dyDescent="0.25">
      <c r="A140" s="70">
        <v>45845</v>
      </c>
      <c r="B140" s="68" t="s">
        <v>3700</v>
      </c>
      <c r="C140" s="68" t="s">
        <v>3700</v>
      </c>
      <c r="D140" s="68" t="s">
        <v>3551</v>
      </c>
      <c r="E140" s="68" t="s">
        <v>3552</v>
      </c>
      <c r="F140" s="68"/>
      <c r="G140" s="68" t="s">
        <v>642</v>
      </c>
      <c r="I140" s="69">
        <v>158.33000000000001</v>
      </c>
      <c r="J140" s="69">
        <v>14822164.01</v>
      </c>
    </row>
    <row r="141" spans="1:10" ht="30" x14ac:dyDescent="0.25">
      <c r="A141" s="70">
        <v>45845</v>
      </c>
      <c r="B141" s="68">
        <v>38738</v>
      </c>
      <c r="C141" s="68">
        <v>38738</v>
      </c>
      <c r="D141" s="68" t="s">
        <v>3551</v>
      </c>
      <c r="E141" s="68" t="s">
        <v>3552</v>
      </c>
      <c r="F141" s="68" t="s">
        <v>3669</v>
      </c>
      <c r="G141" s="68" t="s">
        <v>642</v>
      </c>
      <c r="I141" s="69">
        <v>161.44</v>
      </c>
      <c r="J141" s="69">
        <v>14822002.57</v>
      </c>
    </row>
    <row r="142" spans="1:10" ht="30" x14ac:dyDescent="0.25">
      <c r="A142" s="70">
        <v>45845</v>
      </c>
      <c r="B142" s="68">
        <v>38738</v>
      </c>
      <c r="C142" s="68">
        <v>38738</v>
      </c>
      <c r="D142" s="68" t="s">
        <v>3551</v>
      </c>
      <c r="E142" s="68" t="s">
        <v>3552</v>
      </c>
      <c r="F142" s="68" t="s">
        <v>3666</v>
      </c>
      <c r="G142" s="68" t="s">
        <v>642</v>
      </c>
      <c r="I142" s="69">
        <v>366.02</v>
      </c>
      <c r="J142" s="69">
        <v>14821636.550000001</v>
      </c>
    </row>
    <row r="143" spans="1:10" x14ac:dyDescent="0.25">
      <c r="A143" s="70">
        <v>45846</v>
      </c>
      <c r="B143" s="68">
        <v>38187</v>
      </c>
      <c r="C143" s="68">
        <v>38187</v>
      </c>
      <c r="D143" s="68" t="s">
        <v>3551</v>
      </c>
      <c r="E143" s="68" t="s">
        <v>3552</v>
      </c>
      <c r="F143" s="68" t="s">
        <v>3701</v>
      </c>
      <c r="G143" s="68" t="s">
        <v>664</v>
      </c>
      <c r="I143" s="69">
        <v>6059.24</v>
      </c>
      <c r="J143" s="69">
        <v>14815577.310000001</v>
      </c>
    </row>
    <row r="144" spans="1:10" ht="30" x14ac:dyDescent="0.25">
      <c r="A144" s="70">
        <v>45846</v>
      </c>
      <c r="B144" s="68">
        <v>38187</v>
      </c>
      <c r="C144" s="68">
        <v>38187</v>
      </c>
      <c r="D144" s="68" t="s">
        <v>3551</v>
      </c>
      <c r="E144" s="68" t="s">
        <v>3552</v>
      </c>
      <c r="F144" s="68" t="s">
        <v>3702</v>
      </c>
      <c r="G144" s="68" t="s">
        <v>664</v>
      </c>
      <c r="I144" s="69">
        <v>499</v>
      </c>
      <c r="J144" s="69">
        <v>14815078.310000001</v>
      </c>
    </row>
    <row r="145" spans="1:10" ht="30" x14ac:dyDescent="0.25">
      <c r="A145" s="70">
        <v>45846</v>
      </c>
      <c r="B145" s="68">
        <v>38187</v>
      </c>
      <c r="C145" s="68">
        <v>38187</v>
      </c>
      <c r="D145" s="68" t="s">
        <v>3551</v>
      </c>
      <c r="E145" s="68" t="s">
        <v>3552</v>
      </c>
      <c r="F145" s="68" t="s">
        <v>3703</v>
      </c>
      <c r="G145" s="68" t="s">
        <v>664</v>
      </c>
      <c r="I145" s="69">
        <v>10413.6</v>
      </c>
      <c r="J145" s="69">
        <v>14804664.710000001</v>
      </c>
    </row>
    <row r="146" spans="1:10" ht="30" x14ac:dyDescent="0.25">
      <c r="A146" s="70">
        <v>45846</v>
      </c>
      <c r="B146" s="68">
        <v>38187</v>
      </c>
      <c r="C146" s="68">
        <v>38187</v>
      </c>
      <c r="D146" s="68" t="s">
        <v>3551</v>
      </c>
      <c r="E146" s="68" t="s">
        <v>3552</v>
      </c>
      <c r="F146" s="68" t="s">
        <v>3704</v>
      </c>
      <c r="G146" s="68" t="s">
        <v>664</v>
      </c>
      <c r="I146" s="69">
        <v>467.82</v>
      </c>
      <c r="J146" s="69">
        <v>14804196.890000001</v>
      </c>
    </row>
    <row r="147" spans="1:10" x14ac:dyDescent="0.25">
      <c r="A147" s="70">
        <v>45846</v>
      </c>
      <c r="B147" s="68">
        <v>38196</v>
      </c>
      <c r="C147" s="68">
        <v>38196</v>
      </c>
      <c r="D147" s="68" t="s">
        <v>3551</v>
      </c>
      <c r="E147" s="68" t="s">
        <v>3552</v>
      </c>
      <c r="F147" s="68" t="s">
        <v>3705</v>
      </c>
      <c r="G147" s="68" t="s">
        <v>664</v>
      </c>
      <c r="I147" s="69">
        <v>376.8</v>
      </c>
      <c r="J147" s="69">
        <v>14803820.09</v>
      </c>
    </row>
    <row r="148" spans="1:10" ht="30" x14ac:dyDescent="0.25">
      <c r="A148" s="70">
        <v>45846</v>
      </c>
      <c r="B148" s="68">
        <v>38196</v>
      </c>
      <c r="C148" s="68">
        <v>38196</v>
      </c>
      <c r="D148" s="68" t="s">
        <v>3551</v>
      </c>
      <c r="E148" s="68" t="s">
        <v>3552</v>
      </c>
      <c r="F148" s="68" t="s">
        <v>3706</v>
      </c>
      <c r="G148" s="68" t="s">
        <v>664</v>
      </c>
      <c r="I148" s="69">
        <v>701.12</v>
      </c>
      <c r="J148" s="69">
        <v>14803118.970000001</v>
      </c>
    </row>
    <row r="149" spans="1:10" x14ac:dyDescent="0.25">
      <c r="A149" s="70">
        <v>45846</v>
      </c>
      <c r="B149" s="68">
        <v>38196</v>
      </c>
      <c r="C149" s="68">
        <v>38196</v>
      </c>
      <c r="D149" s="68" t="s">
        <v>3551</v>
      </c>
      <c r="E149" s="68" t="s">
        <v>3552</v>
      </c>
      <c r="F149" s="68" t="s">
        <v>3707</v>
      </c>
      <c r="G149" s="68" t="s">
        <v>664</v>
      </c>
      <c r="I149" s="69">
        <v>9795.1</v>
      </c>
      <c r="J149" s="69">
        <v>14793323.869999999</v>
      </c>
    </row>
    <row r="150" spans="1:10" x14ac:dyDescent="0.25">
      <c r="A150" s="70">
        <v>45846</v>
      </c>
      <c r="B150" s="68">
        <v>38196</v>
      </c>
      <c r="C150" s="68">
        <v>38196</v>
      </c>
      <c r="D150" s="68" t="s">
        <v>3551</v>
      </c>
      <c r="E150" s="68" t="s">
        <v>3552</v>
      </c>
      <c r="F150" s="68" t="s">
        <v>3708</v>
      </c>
      <c r="G150" s="68" t="s">
        <v>664</v>
      </c>
      <c r="I150" s="69">
        <v>11470</v>
      </c>
      <c r="J150" s="69">
        <v>14781853.869999999</v>
      </c>
    </row>
    <row r="151" spans="1:10" x14ac:dyDescent="0.25">
      <c r="A151" s="70">
        <v>45846</v>
      </c>
      <c r="B151" s="68" t="s">
        <v>3709</v>
      </c>
      <c r="C151" s="68" t="s">
        <v>3709</v>
      </c>
      <c r="D151" s="68" t="s">
        <v>3551</v>
      </c>
      <c r="E151" s="68" t="s">
        <v>3552</v>
      </c>
      <c r="F151" s="68" t="s">
        <v>3710</v>
      </c>
      <c r="G151" s="68" t="s">
        <v>642</v>
      </c>
      <c r="I151" s="69">
        <v>279.88</v>
      </c>
      <c r="J151" s="69">
        <v>14781573.99</v>
      </c>
    </row>
    <row r="152" spans="1:10" x14ac:dyDescent="0.25">
      <c r="A152" s="70">
        <v>45846</v>
      </c>
      <c r="B152" s="68" t="s">
        <v>3709</v>
      </c>
      <c r="C152" s="68" t="s">
        <v>3709</v>
      </c>
      <c r="D152" s="68" t="s">
        <v>3551</v>
      </c>
      <c r="E152" s="68" t="s">
        <v>3552</v>
      </c>
      <c r="F152" s="68" t="s">
        <v>3711</v>
      </c>
      <c r="G152" s="68" t="s">
        <v>642</v>
      </c>
      <c r="I152" s="69">
        <v>71.39</v>
      </c>
      <c r="J152" s="69">
        <v>14781502.6</v>
      </c>
    </row>
    <row r="153" spans="1:10" x14ac:dyDescent="0.25">
      <c r="A153" s="70">
        <v>45846</v>
      </c>
      <c r="B153" s="68" t="s">
        <v>3709</v>
      </c>
      <c r="C153" s="68" t="s">
        <v>3709</v>
      </c>
      <c r="D153" s="68" t="s">
        <v>3551</v>
      </c>
      <c r="E153" s="68" t="s">
        <v>3552</v>
      </c>
      <c r="F153" s="68" t="s">
        <v>3712</v>
      </c>
      <c r="G153" s="68" t="s">
        <v>642</v>
      </c>
      <c r="I153" s="69">
        <v>2447.2600000000002</v>
      </c>
      <c r="J153" s="69">
        <v>14779055.34</v>
      </c>
    </row>
    <row r="154" spans="1:10" x14ac:dyDescent="0.25">
      <c r="A154" s="70">
        <v>45846</v>
      </c>
      <c r="B154" s="68" t="s">
        <v>3709</v>
      </c>
      <c r="C154" s="68" t="s">
        <v>3709</v>
      </c>
      <c r="D154" s="68" t="s">
        <v>3551</v>
      </c>
      <c r="E154" s="68" t="s">
        <v>3552</v>
      </c>
      <c r="F154" s="68" t="s">
        <v>3713</v>
      </c>
      <c r="G154" s="68" t="s">
        <v>642</v>
      </c>
      <c r="I154" s="69">
        <v>591.25</v>
      </c>
      <c r="J154" s="69">
        <v>14778464.09</v>
      </c>
    </row>
    <row r="155" spans="1:10" x14ac:dyDescent="0.25">
      <c r="A155" s="70">
        <v>45846</v>
      </c>
      <c r="B155" s="68" t="s">
        <v>3709</v>
      </c>
      <c r="C155" s="68" t="s">
        <v>3709</v>
      </c>
      <c r="D155" s="68" t="s">
        <v>3551</v>
      </c>
      <c r="E155" s="68" t="s">
        <v>3552</v>
      </c>
      <c r="F155" s="68" t="s">
        <v>3714</v>
      </c>
      <c r="G155" s="68" t="s">
        <v>642</v>
      </c>
      <c r="I155" s="69">
        <v>803.63</v>
      </c>
      <c r="J155" s="69">
        <v>14777660.460000001</v>
      </c>
    </row>
    <row r="156" spans="1:10" x14ac:dyDescent="0.25">
      <c r="A156" s="70">
        <v>45846</v>
      </c>
      <c r="B156" s="68" t="s">
        <v>3709</v>
      </c>
      <c r="C156" s="68" t="s">
        <v>3709</v>
      </c>
      <c r="D156" s="68" t="s">
        <v>3551</v>
      </c>
      <c r="E156" s="68" t="s">
        <v>3552</v>
      </c>
      <c r="F156" s="68" t="s">
        <v>3715</v>
      </c>
      <c r="G156" s="68" t="s">
        <v>642</v>
      </c>
      <c r="I156" s="69">
        <v>53.33</v>
      </c>
      <c r="J156" s="69">
        <v>14777607.130000001</v>
      </c>
    </row>
    <row r="157" spans="1:10" x14ac:dyDescent="0.25">
      <c r="A157" s="70">
        <v>45846</v>
      </c>
      <c r="B157" s="68" t="s">
        <v>3709</v>
      </c>
      <c r="C157" s="68" t="s">
        <v>3709</v>
      </c>
      <c r="D157" s="68" t="s">
        <v>3551</v>
      </c>
      <c r="E157" s="68" t="s">
        <v>3552</v>
      </c>
      <c r="F157" s="68" t="s">
        <v>3716</v>
      </c>
      <c r="G157" s="68" t="s">
        <v>642</v>
      </c>
      <c r="I157" s="69">
        <v>355.75</v>
      </c>
      <c r="J157" s="69">
        <v>14777251.380000001</v>
      </c>
    </row>
    <row r="158" spans="1:10" x14ac:dyDescent="0.25">
      <c r="A158" s="70">
        <v>45846</v>
      </c>
      <c r="B158" s="68" t="s">
        <v>3709</v>
      </c>
      <c r="C158" s="68" t="s">
        <v>3709</v>
      </c>
      <c r="D158" s="68" t="s">
        <v>3551</v>
      </c>
      <c r="E158" s="68" t="s">
        <v>3552</v>
      </c>
      <c r="F158" s="68" t="s">
        <v>3715</v>
      </c>
      <c r="G158" s="68" t="s">
        <v>642</v>
      </c>
      <c r="I158" s="69">
        <v>106.67</v>
      </c>
      <c r="J158" s="69">
        <v>14777144.710000001</v>
      </c>
    </row>
    <row r="159" spans="1:10" x14ac:dyDescent="0.25">
      <c r="A159" s="70">
        <v>45846</v>
      </c>
      <c r="B159" s="68" t="s">
        <v>3709</v>
      </c>
      <c r="C159" s="68" t="s">
        <v>3709</v>
      </c>
      <c r="D159" s="68" t="s">
        <v>3551</v>
      </c>
      <c r="E159" s="68" t="s">
        <v>3552</v>
      </c>
      <c r="F159" s="68" t="s">
        <v>3717</v>
      </c>
      <c r="G159" s="68" t="s">
        <v>642</v>
      </c>
      <c r="I159" s="69">
        <v>355.75</v>
      </c>
      <c r="J159" s="69">
        <v>14776788.960000001</v>
      </c>
    </row>
    <row r="160" spans="1:10" x14ac:dyDescent="0.25">
      <c r="A160" s="70">
        <v>45846</v>
      </c>
      <c r="B160" s="68" t="s">
        <v>3709</v>
      </c>
      <c r="C160" s="68" t="s">
        <v>3709</v>
      </c>
      <c r="D160" s="68" t="s">
        <v>3551</v>
      </c>
      <c r="E160" s="68" t="s">
        <v>3552</v>
      </c>
      <c r="F160" s="68" t="s">
        <v>3718</v>
      </c>
      <c r="G160" s="68" t="s">
        <v>642</v>
      </c>
      <c r="I160" s="69">
        <v>103.06</v>
      </c>
      <c r="J160" s="69">
        <v>14776685.9</v>
      </c>
    </row>
    <row r="161" spans="1:10" x14ac:dyDescent="0.25">
      <c r="A161" s="70">
        <v>45846</v>
      </c>
      <c r="B161" s="68" t="s">
        <v>3709</v>
      </c>
      <c r="C161" s="68" t="s">
        <v>3709</v>
      </c>
      <c r="D161" s="68" t="s">
        <v>3551</v>
      </c>
      <c r="E161" s="68" t="s">
        <v>3552</v>
      </c>
      <c r="F161" s="68" t="s">
        <v>3719</v>
      </c>
      <c r="G161" s="68" t="s">
        <v>642</v>
      </c>
      <c r="I161" s="69">
        <v>559.76</v>
      </c>
      <c r="J161" s="69">
        <v>14776126.140000001</v>
      </c>
    </row>
    <row r="162" spans="1:10" x14ac:dyDescent="0.25">
      <c r="A162" s="70">
        <v>45846</v>
      </c>
      <c r="B162" s="68" t="s">
        <v>3709</v>
      </c>
      <c r="C162" s="68" t="s">
        <v>3709</v>
      </c>
      <c r="D162" s="68" t="s">
        <v>3551</v>
      </c>
      <c r="E162" s="68" t="s">
        <v>3552</v>
      </c>
      <c r="F162" s="68" t="s">
        <v>3720</v>
      </c>
      <c r="G162" s="68" t="s">
        <v>642</v>
      </c>
      <c r="I162" s="69">
        <v>285.56</v>
      </c>
      <c r="J162" s="69">
        <v>14775840.58</v>
      </c>
    </row>
    <row r="163" spans="1:10" ht="30" x14ac:dyDescent="0.25">
      <c r="A163" s="70">
        <v>45846</v>
      </c>
      <c r="B163" s="68">
        <v>38396</v>
      </c>
      <c r="C163" s="68">
        <v>38396</v>
      </c>
      <c r="D163" s="68" t="s">
        <v>3551</v>
      </c>
      <c r="E163" s="68" t="s">
        <v>3552</v>
      </c>
      <c r="F163" s="68" t="s">
        <v>3721</v>
      </c>
      <c r="G163" s="68" t="s">
        <v>642</v>
      </c>
      <c r="I163" s="69">
        <v>169.56</v>
      </c>
      <c r="J163" s="69">
        <v>14775671.02</v>
      </c>
    </row>
    <row r="164" spans="1:10" ht="30" x14ac:dyDescent="0.25">
      <c r="A164" s="70">
        <v>45846</v>
      </c>
      <c r="B164" s="68">
        <v>38396</v>
      </c>
      <c r="C164" s="68">
        <v>38396</v>
      </c>
      <c r="D164" s="68" t="s">
        <v>3551</v>
      </c>
      <c r="E164" s="68" t="s">
        <v>3552</v>
      </c>
      <c r="F164" s="68" t="s">
        <v>3722</v>
      </c>
      <c r="G164" s="68" t="s">
        <v>642</v>
      </c>
      <c r="I164" s="69">
        <v>90</v>
      </c>
      <c r="J164" s="69">
        <v>14775581.02</v>
      </c>
    </row>
    <row r="165" spans="1:10" x14ac:dyDescent="0.25">
      <c r="A165" s="70">
        <v>45846</v>
      </c>
      <c r="B165" s="68">
        <v>38396</v>
      </c>
      <c r="C165" s="68">
        <v>38396</v>
      </c>
      <c r="D165" s="68" t="s">
        <v>3551</v>
      </c>
      <c r="E165" s="68" t="s">
        <v>3552</v>
      </c>
      <c r="F165" s="68" t="s">
        <v>3723</v>
      </c>
      <c r="G165" s="68" t="s">
        <v>642</v>
      </c>
      <c r="I165" s="69">
        <v>58.8</v>
      </c>
      <c r="J165" s="69">
        <v>14775522.220000001</v>
      </c>
    </row>
    <row r="166" spans="1:10" ht="45" x14ac:dyDescent="0.25">
      <c r="A166" s="70">
        <v>45846</v>
      </c>
      <c r="B166" s="68">
        <v>38396</v>
      </c>
      <c r="C166" s="68">
        <v>38396</v>
      </c>
      <c r="D166" s="68" t="s">
        <v>3551</v>
      </c>
      <c r="E166" s="68" t="s">
        <v>3552</v>
      </c>
      <c r="F166" s="68" t="s">
        <v>3724</v>
      </c>
      <c r="G166" s="68" t="s">
        <v>642</v>
      </c>
      <c r="I166" s="69">
        <v>70</v>
      </c>
      <c r="J166" s="69">
        <v>14775452.220000001</v>
      </c>
    </row>
    <row r="167" spans="1:10" x14ac:dyDescent="0.25">
      <c r="A167" s="70">
        <v>45846</v>
      </c>
      <c r="B167" s="68">
        <v>38396</v>
      </c>
      <c r="C167" s="68">
        <v>38396</v>
      </c>
      <c r="D167" s="68" t="s">
        <v>3551</v>
      </c>
      <c r="E167" s="68" t="s">
        <v>3552</v>
      </c>
      <c r="F167" s="68" t="s">
        <v>3725</v>
      </c>
      <c r="G167" s="68" t="s">
        <v>642</v>
      </c>
      <c r="I167" s="69">
        <v>48.02</v>
      </c>
      <c r="J167" s="69">
        <v>14775404.199999999</v>
      </c>
    </row>
    <row r="168" spans="1:10" x14ac:dyDescent="0.25">
      <c r="A168" s="70">
        <v>45846</v>
      </c>
      <c r="B168" s="68">
        <v>38637</v>
      </c>
      <c r="C168" s="68">
        <v>38637</v>
      </c>
      <c r="D168" s="68" t="s">
        <v>3551</v>
      </c>
      <c r="E168" s="68" t="s">
        <v>3552</v>
      </c>
      <c r="F168" s="68" t="s">
        <v>3726</v>
      </c>
      <c r="G168" s="68" t="s">
        <v>640</v>
      </c>
      <c r="I168" s="69">
        <v>254.24</v>
      </c>
      <c r="J168" s="69">
        <v>14775149.960000001</v>
      </c>
    </row>
    <row r="169" spans="1:10" x14ac:dyDescent="0.25">
      <c r="A169" s="70">
        <v>45846</v>
      </c>
      <c r="B169" s="68">
        <v>38637</v>
      </c>
      <c r="C169" s="68">
        <v>38637</v>
      </c>
      <c r="D169" s="68" t="s">
        <v>3551</v>
      </c>
      <c r="E169" s="68" t="s">
        <v>3552</v>
      </c>
      <c r="F169" s="68" t="s">
        <v>3727</v>
      </c>
      <c r="G169" s="68" t="s">
        <v>640</v>
      </c>
      <c r="I169" s="69">
        <v>125.21</v>
      </c>
      <c r="J169" s="69">
        <v>14775024.75</v>
      </c>
    </row>
    <row r="170" spans="1:10" x14ac:dyDescent="0.25">
      <c r="A170" s="70">
        <v>45846</v>
      </c>
      <c r="B170" s="68">
        <v>38637</v>
      </c>
      <c r="C170" s="68">
        <v>38637</v>
      </c>
      <c r="D170" s="68" t="s">
        <v>3551</v>
      </c>
      <c r="E170" s="68" t="s">
        <v>3552</v>
      </c>
      <c r="F170" s="68" t="s">
        <v>3728</v>
      </c>
      <c r="G170" s="68" t="s">
        <v>640</v>
      </c>
      <c r="I170" s="69">
        <v>1333.07</v>
      </c>
      <c r="J170" s="69">
        <v>14773691.68</v>
      </c>
    </row>
    <row r="171" spans="1:10" x14ac:dyDescent="0.25">
      <c r="A171" s="70">
        <v>45846</v>
      </c>
      <c r="B171" s="68">
        <v>38637</v>
      </c>
      <c r="C171" s="68">
        <v>38637</v>
      </c>
      <c r="D171" s="68" t="s">
        <v>3551</v>
      </c>
      <c r="E171" s="68" t="s">
        <v>3552</v>
      </c>
      <c r="F171" s="68" t="s">
        <v>3729</v>
      </c>
      <c r="G171" s="68" t="s">
        <v>640</v>
      </c>
      <c r="I171" s="69">
        <v>214.1</v>
      </c>
      <c r="J171" s="69">
        <v>14773477.58</v>
      </c>
    </row>
    <row r="172" spans="1:10" x14ac:dyDescent="0.25">
      <c r="A172" s="70">
        <v>45846</v>
      </c>
      <c r="B172" s="68">
        <v>38637</v>
      </c>
      <c r="C172" s="68">
        <v>38637</v>
      </c>
      <c r="D172" s="68" t="s">
        <v>3551</v>
      </c>
      <c r="E172" s="68" t="s">
        <v>3552</v>
      </c>
      <c r="F172" s="68" t="s">
        <v>3730</v>
      </c>
      <c r="G172" s="68" t="s">
        <v>640</v>
      </c>
      <c r="I172" s="69">
        <v>954.83</v>
      </c>
      <c r="J172" s="69">
        <v>14772522.75</v>
      </c>
    </row>
    <row r="173" spans="1:10" x14ac:dyDescent="0.25">
      <c r="A173" s="70">
        <v>45846</v>
      </c>
      <c r="B173" s="68">
        <v>38637</v>
      </c>
      <c r="C173" s="68">
        <v>38637</v>
      </c>
      <c r="D173" s="68" t="s">
        <v>3551</v>
      </c>
      <c r="E173" s="68" t="s">
        <v>3552</v>
      </c>
      <c r="F173" s="68" t="s">
        <v>3731</v>
      </c>
      <c r="G173" s="68" t="s">
        <v>640</v>
      </c>
      <c r="I173" s="69">
        <v>511.34</v>
      </c>
      <c r="J173" s="69">
        <v>14772011.41</v>
      </c>
    </row>
    <row r="174" spans="1:10" x14ac:dyDescent="0.25">
      <c r="A174" s="70">
        <v>45846</v>
      </c>
      <c r="B174" s="68">
        <v>38637</v>
      </c>
      <c r="C174" s="68">
        <v>38637</v>
      </c>
      <c r="D174" s="68" t="s">
        <v>3551</v>
      </c>
      <c r="E174" s="68" t="s">
        <v>3552</v>
      </c>
      <c r="F174" s="68" t="s">
        <v>3732</v>
      </c>
      <c r="G174" s="68" t="s">
        <v>640</v>
      </c>
      <c r="I174" s="69">
        <v>434.28</v>
      </c>
      <c r="J174" s="69">
        <v>14771577.130000001</v>
      </c>
    </row>
    <row r="175" spans="1:10" x14ac:dyDescent="0.25">
      <c r="A175" s="70">
        <v>45846</v>
      </c>
      <c r="B175" s="68">
        <v>38637</v>
      </c>
      <c r="C175" s="68">
        <v>38637</v>
      </c>
      <c r="D175" s="68" t="s">
        <v>3551</v>
      </c>
      <c r="E175" s="68" t="s">
        <v>3552</v>
      </c>
      <c r="F175" s="68" t="s">
        <v>3733</v>
      </c>
      <c r="G175" s="68" t="s">
        <v>640</v>
      </c>
      <c r="I175" s="69">
        <v>1799.75</v>
      </c>
      <c r="J175" s="69">
        <v>14769777.380000001</v>
      </c>
    </row>
    <row r="176" spans="1:10" x14ac:dyDescent="0.25">
      <c r="A176" s="70">
        <v>45846</v>
      </c>
      <c r="B176" s="68">
        <v>38637</v>
      </c>
      <c r="C176" s="68">
        <v>38637</v>
      </c>
      <c r="D176" s="68" t="s">
        <v>3551</v>
      </c>
      <c r="E176" s="68" t="s">
        <v>3552</v>
      </c>
      <c r="F176" s="68" t="s">
        <v>3734</v>
      </c>
      <c r="G176" s="68" t="s">
        <v>640</v>
      </c>
      <c r="I176" s="69">
        <v>572.52</v>
      </c>
      <c r="J176" s="69">
        <v>14769204.859999999</v>
      </c>
    </row>
    <row r="177" spans="1:10" x14ac:dyDescent="0.25">
      <c r="A177" s="70">
        <v>45846</v>
      </c>
      <c r="B177" s="68">
        <v>38637</v>
      </c>
      <c r="C177" s="68">
        <v>38637</v>
      </c>
      <c r="D177" s="68" t="s">
        <v>3551</v>
      </c>
      <c r="E177" s="68" t="s">
        <v>3552</v>
      </c>
      <c r="F177" s="68" t="s">
        <v>3735</v>
      </c>
      <c r="G177" s="68" t="s">
        <v>640</v>
      </c>
      <c r="I177" s="69">
        <v>1177.51</v>
      </c>
      <c r="J177" s="69">
        <v>14768027.35</v>
      </c>
    </row>
    <row r="178" spans="1:10" x14ac:dyDescent="0.25">
      <c r="A178" s="70">
        <v>45846</v>
      </c>
      <c r="B178" s="68">
        <v>38637</v>
      </c>
      <c r="C178" s="68">
        <v>38637</v>
      </c>
      <c r="D178" s="68" t="s">
        <v>3551</v>
      </c>
      <c r="E178" s="68" t="s">
        <v>3552</v>
      </c>
      <c r="F178" s="68" t="s">
        <v>3736</v>
      </c>
      <c r="G178" s="68" t="s">
        <v>640</v>
      </c>
      <c r="I178" s="69">
        <v>874.54</v>
      </c>
      <c r="J178" s="69">
        <v>14767152.810000001</v>
      </c>
    </row>
    <row r="179" spans="1:10" x14ac:dyDescent="0.25">
      <c r="A179" s="70">
        <v>45846</v>
      </c>
      <c r="B179" s="68">
        <v>38637</v>
      </c>
      <c r="C179" s="68">
        <v>38637</v>
      </c>
      <c r="D179" s="68" t="s">
        <v>3551</v>
      </c>
      <c r="E179" s="68" t="s">
        <v>3552</v>
      </c>
      <c r="F179" s="68" t="s">
        <v>3737</v>
      </c>
      <c r="G179" s="68" t="s">
        <v>640</v>
      </c>
      <c r="I179" s="69">
        <v>1371.96</v>
      </c>
      <c r="J179" s="69">
        <v>14765780.85</v>
      </c>
    </row>
    <row r="180" spans="1:10" x14ac:dyDescent="0.25">
      <c r="A180" s="70">
        <v>45846</v>
      </c>
      <c r="B180" s="68">
        <v>38637</v>
      </c>
      <c r="C180" s="68">
        <v>38637</v>
      </c>
      <c r="D180" s="68" t="s">
        <v>3551</v>
      </c>
      <c r="E180" s="68" t="s">
        <v>3552</v>
      </c>
      <c r="F180" s="68" t="s">
        <v>3738</v>
      </c>
      <c r="G180" s="68" t="s">
        <v>640</v>
      </c>
      <c r="I180" s="69">
        <v>6934.31</v>
      </c>
      <c r="J180" s="69">
        <v>14758846.539999999</v>
      </c>
    </row>
    <row r="181" spans="1:10" x14ac:dyDescent="0.25">
      <c r="A181" s="70">
        <v>45846</v>
      </c>
      <c r="B181" s="68">
        <v>38637</v>
      </c>
      <c r="C181" s="68">
        <v>38637</v>
      </c>
      <c r="D181" s="68" t="s">
        <v>3551</v>
      </c>
      <c r="E181" s="68" t="s">
        <v>3552</v>
      </c>
      <c r="F181" s="68" t="s">
        <v>3739</v>
      </c>
      <c r="G181" s="68" t="s">
        <v>640</v>
      </c>
      <c r="I181" s="69">
        <v>762.72</v>
      </c>
      <c r="J181" s="69">
        <v>14758083.82</v>
      </c>
    </row>
    <row r="182" spans="1:10" x14ac:dyDescent="0.25">
      <c r="A182" s="70">
        <v>45846</v>
      </c>
      <c r="B182" s="68">
        <v>38637</v>
      </c>
      <c r="C182" s="68">
        <v>38637</v>
      </c>
      <c r="D182" s="68" t="s">
        <v>3551</v>
      </c>
      <c r="E182" s="68" t="s">
        <v>3552</v>
      </c>
      <c r="F182" s="68" t="s">
        <v>3740</v>
      </c>
      <c r="G182" s="68" t="s">
        <v>640</v>
      </c>
      <c r="I182" s="69">
        <v>304.89999999999998</v>
      </c>
      <c r="J182" s="69">
        <v>14757778.92</v>
      </c>
    </row>
    <row r="183" spans="1:10" x14ac:dyDescent="0.25">
      <c r="A183" s="70">
        <v>45846</v>
      </c>
      <c r="B183" s="68">
        <v>38637</v>
      </c>
      <c r="C183" s="68">
        <v>38637</v>
      </c>
      <c r="D183" s="68" t="s">
        <v>3551</v>
      </c>
      <c r="E183" s="68" t="s">
        <v>3552</v>
      </c>
      <c r="F183" s="68" t="s">
        <v>3741</v>
      </c>
      <c r="G183" s="68" t="s">
        <v>640</v>
      </c>
      <c r="I183" s="69">
        <v>550.53</v>
      </c>
      <c r="J183" s="69">
        <v>14757228.390000001</v>
      </c>
    </row>
    <row r="184" spans="1:10" x14ac:dyDescent="0.25">
      <c r="A184" s="70">
        <v>45846</v>
      </c>
      <c r="B184" s="68">
        <v>40915</v>
      </c>
      <c r="C184" s="68" t="s">
        <v>3029</v>
      </c>
      <c r="D184" s="68" t="s">
        <v>3551</v>
      </c>
      <c r="E184" s="68" t="s">
        <v>3664</v>
      </c>
      <c r="F184" s="68" t="s">
        <v>3742</v>
      </c>
      <c r="G184" s="68" t="s">
        <v>604</v>
      </c>
      <c r="H184" s="69">
        <v>274.29000000000002</v>
      </c>
      <c r="J184" s="69">
        <v>14757502.68</v>
      </c>
    </row>
    <row r="185" spans="1:10" ht="30" x14ac:dyDescent="0.25">
      <c r="A185" s="70">
        <v>45846</v>
      </c>
      <c r="B185" s="68">
        <v>40915</v>
      </c>
      <c r="C185" s="68" t="s">
        <v>3029</v>
      </c>
      <c r="D185" s="68" t="s">
        <v>3551</v>
      </c>
      <c r="E185" s="68" t="s">
        <v>3664</v>
      </c>
      <c r="F185" s="68" t="s">
        <v>3743</v>
      </c>
      <c r="G185" s="68" t="s">
        <v>604</v>
      </c>
      <c r="H185" s="69">
        <v>226.29</v>
      </c>
      <c r="J185" s="69">
        <v>14757728.970000001</v>
      </c>
    </row>
    <row r="186" spans="1:10" ht="30" x14ac:dyDescent="0.25">
      <c r="A186" s="70">
        <v>45846</v>
      </c>
      <c r="B186" s="68">
        <v>40915</v>
      </c>
      <c r="C186" s="68" t="s">
        <v>3029</v>
      </c>
      <c r="D186" s="68" t="s">
        <v>3551</v>
      </c>
      <c r="E186" s="68" t="s">
        <v>3664</v>
      </c>
      <c r="F186" s="68" t="s">
        <v>3744</v>
      </c>
      <c r="G186" s="68" t="s">
        <v>604</v>
      </c>
      <c r="H186" s="69">
        <v>1786.3</v>
      </c>
      <c r="J186" s="69">
        <v>14759515.27</v>
      </c>
    </row>
    <row r="187" spans="1:10" ht="30" x14ac:dyDescent="0.25">
      <c r="A187" s="70">
        <v>45846</v>
      </c>
      <c r="B187" s="68">
        <v>40915</v>
      </c>
      <c r="C187" s="68" t="s">
        <v>3029</v>
      </c>
      <c r="D187" s="68" t="s">
        <v>3551</v>
      </c>
      <c r="E187" s="68" t="s">
        <v>3664</v>
      </c>
      <c r="F187" s="68" t="s">
        <v>3745</v>
      </c>
      <c r="G187" s="68" t="s">
        <v>604</v>
      </c>
      <c r="H187" s="69">
        <v>1156.49</v>
      </c>
      <c r="J187" s="69">
        <v>14760671.76</v>
      </c>
    </row>
    <row r="188" spans="1:10" ht="30" x14ac:dyDescent="0.25">
      <c r="A188" s="70">
        <v>45846</v>
      </c>
      <c r="B188" s="68">
        <v>40915</v>
      </c>
      <c r="C188" s="68" t="s">
        <v>3029</v>
      </c>
      <c r="D188" s="68" t="s">
        <v>3551</v>
      </c>
      <c r="E188" s="68" t="s">
        <v>3664</v>
      </c>
      <c r="F188" s="68" t="s">
        <v>3746</v>
      </c>
      <c r="G188" s="68" t="s">
        <v>604</v>
      </c>
      <c r="H188" s="69">
        <v>828.57</v>
      </c>
      <c r="J188" s="69">
        <v>14761500.33</v>
      </c>
    </row>
    <row r="189" spans="1:10" ht="30" x14ac:dyDescent="0.25">
      <c r="A189" s="70">
        <v>45846</v>
      </c>
      <c r="B189" s="68">
        <v>40915</v>
      </c>
      <c r="C189" s="68" t="s">
        <v>3029</v>
      </c>
      <c r="D189" s="68" t="s">
        <v>3551</v>
      </c>
      <c r="E189" s="68" t="s">
        <v>3664</v>
      </c>
      <c r="F189" s="68" t="s">
        <v>3747</v>
      </c>
      <c r="G189" s="68" t="s">
        <v>604</v>
      </c>
      <c r="H189" s="69">
        <v>1079.9100000000001</v>
      </c>
      <c r="J189" s="69">
        <v>14762580.24</v>
      </c>
    </row>
    <row r="190" spans="1:10" ht="30" x14ac:dyDescent="0.25">
      <c r="A190" s="70">
        <v>45846</v>
      </c>
      <c r="B190" s="68">
        <v>40915</v>
      </c>
      <c r="C190" s="68" t="s">
        <v>3029</v>
      </c>
      <c r="D190" s="68" t="s">
        <v>3551</v>
      </c>
      <c r="E190" s="68" t="s">
        <v>3664</v>
      </c>
      <c r="F190" s="68" t="s">
        <v>3748</v>
      </c>
      <c r="G190" s="68" t="s">
        <v>604</v>
      </c>
      <c r="H190" s="69">
        <v>860.57</v>
      </c>
      <c r="J190" s="69">
        <v>14763440.810000001</v>
      </c>
    </row>
    <row r="191" spans="1:10" ht="30" x14ac:dyDescent="0.25">
      <c r="A191" s="70">
        <v>45846</v>
      </c>
      <c r="B191" s="68">
        <v>40915</v>
      </c>
      <c r="C191" s="68" t="s">
        <v>3029</v>
      </c>
      <c r="D191" s="68" t="s">
        <v>3551</v>
      </c>
      <c r="E191" s="68" t="s">
        <v>3664</v>
      </c>
      <c r="F191" s="68" t="s">
        <v>3749</v>
      </c>
      <c r="G191" s="68" t="s">
        <v>604</v>
      </c>
      <c r="H191" s="69">
        <v>1079.9100000000001</v>
      </c>
      <c r="J191" s="69">
        <v>14764520.720000001</v>
      </c>
    </row>
    <row r="192" spans="1:10" ht="30" x14ac:dyDescent="0.25">
      <c r="A192" s="70">
        <v>45846</v>
      </c>
      <c r="B192" s="68">
        <v>40915</v>
      </c>
      <c r="C192" s="68" t="s">
        <v>3029</v>
      </c>
      <c r="D192" s="68" t="s">
        <v>3551</v>
      </c>
      <c r="E192" s="68" t="s">
        <v>3664</v>
      </c>
      <c r="F192" s="68" t="s">
        <v>3750</v>
      </c>
      <c r="G192" s="68" t="s">
        <v>604</v>
      </c>
      <c r="H192" s="69">
        <v>980.57</v>
      </c>
      <c r="J192" s="69">
        <v>14765501.289999999</v>
      </c>
    </row>
    <row r="193" spans="1:10" ht="30" x14ac:dyDescent="0.25">
      <c r="A193" s="70">
        <v>45846</v>
      </c>
      <c r="B193" s="68">
        <v>40915</v>
      </c>
      <c r="C193" s="68" t="s">
        <v>3029</v>
      </c>
      <c r="D193" s="68" t="s">
        <v>3551</v>
      </c>
      <c r="E193" s="68" t="s">
        <v>3664</v>
      </c>
      <c r="F193" s="68" t="s">
        <v>3751</v>
      </c>
      <c r="G193" s="68" t="s">
        <v>604</v>
      </c>
      <c r="H193" s="69">
        <v>191.15</v>
      </c>
      <c r="J193" s="69">
        <v>14765692.439999999</v>
      </c>
    </row>
    <row r="194" spans="1:10" ht="30" x14ac:dyDescent="0.25">
      <c r="A194" s="70">
        <v>45846</v>
      </c>
      <c r="B194" s="68">
        <v>40915</v>
      </c>
      <c r="C194" s="68" t="s">
        <v>3029</v>
      </c>
      <c r="D194" s="68" t="s">
        <v>3551</v>
      </c>
      <c r="E194" s="68" t="s">
        <v>3664</v>
      </c>
      <c r="F194" s="68" t="s">
        <v>3752</v>
      </c>
      <c r="G194" s="68" t="s">
        <v>604</v>
      </c>
      <c r="H194" s="69">
        <v>222.57</v>
      </c>
      <c r="J194" s="69">
        <v>14765915.01</v>
      </c>
    </row>
    <row r="195" spans="1:10" ht="30" x14ac:dyDescent="0.25">
      <c r="A195" s="70">
        <v>45846</v>
      </c>
      <c r="B195" s="68">
        <v>40915</v>
      </c>
      <c r="C195" s="68" t="s">
        <v>3029</v>
      </c>
      <c r="D195" s="68" t="s">
        <v>3551</v>
      </c>
      <c r="E195" s="68" t="s">
        <v>3664</v>
      </c>
      <c r="F195" s="68" t="s">
        <v>3753</v>
      </c>
      <c r="G195" s="68" t="s">
        <v>604</v>
      </c>
      <c r="H195" s="69">
        <v>286.73</v>
      </c>
      <c r="J195" s="69">
        <v>14766201.74</v>
      </c>
    </row>
    <row r="196" spans="1:10" x14ac:dyDescent="0.25">
      <c r="A196" s="70">
        <v>45846</v>
      </c>
      <c r="B196" s="68" t="s">
        <v>3754</v>
      </c>
      <c r="C196" s="68" t="s">
        <v>3755</v>
      </c>
      <c r="D196" s="68" t="s">
        <v>3551</v>
      </c>
      <c r="E196" s="68" t="s">
        <v>3664</v>
      </c>
      <c r="F196" s="68" t="s">
        <v>3756</v>
      </c>
      <c r="G196" s="68" t="s">
        <v>604</v>
      </c>
      <c r="H196" s="69">
        <v>13693.63</v>
      </c>
      <c r="J196" s="69">
        <v>14779895.369999999</v>
      </c>
    </row>
    <row r="197" spans="1:10" x14ac:dyDescent="0.25">
      <c r="A197" s="70">
        <v>45846</v>
      </c>
      <c r="B197" s="68" t="s">
        <v>3754</v>
      </c>
      <c r="C197" s="68" t="s">
        <v>3755</v>
      </c>
      <c r="D197" s="68" t="s">
        <v>3551</v>
      </c>
      <c r="E197" s="68" t="s">
        <v>3664</v>
      </c>
      <c r="F197" s="68" t="s">
        <v>3757</v>
      </c>
      <c r="G197" s="68" t="s">
        <v>604</v>
      </c>
      <c r="H197" s="69">
        <v>15623.65</v>
      </c>
      <c r="J197" s="69">
        <v>14795519.02</v>
      </c>
    </row>
    <row r="198" spans="1:10" x14ac:dyDescent="0.25">
      <c r="A198" s="70">
        <v>45846</v>
      </c>
      <c r="B198" s="68" t="s">
        <v>3754</v>
      </c>
      <c r="C198" s="68" t="s">
        <v>3755</v>
      </c>
      <c r="D198" s="68" t="s">
        <v>3551</v>
      </c>
      <c r="E198" s="68" t="s">
        <v>3664</v>
      </c>
      <c r="F198" s="68" t="s">
        <v>3758</v>
      </c>
      <c r="G198" s="68" t="s">
        <v>604</v>
      </c>
      <c r="H198" s="69">
        <v>1249.44</v>
      </c>
      <c r="J198" s="69">
        <v>14796768.460000001</v>
      </c>
    </row>
    <row r="199" spans="1:10" ht="30" x14ac:dyDescent="0.25">
      <c r="A199" s="70">
        <v>45846</v>
      </c>
      <c r="B199" s="68" t="s">
        <v>3754</v>
      </c>
      <c r="C199" s="68" t="s">
        <v>3755</v>
      </c>
      <c r="D199" s="68" t="s">
        <v>3551</v>
      </c>
      <c r="E199" s="68" t="s">
        <v>3664</v>
      </c>
      <c r="F199" s="68" t="s">
        <v>3759</v>
      </c>
      <c r="G199" s="68" t="s">
        <v>604</v>
      </c>
      <c r="H199" s="69">
        <v>857.66</v>
      </c>
      <c r="J199" s="69">
        <v>14797626.119999999</v>
      </c>
    </row>
    <row r="200" spans="1:10" ht="30" x14ac:dyDescent="0.25">
      <c r="A200" s="70">
        <v>45846</v>
      </c>
      <c r="B200" s="68" t="s">
        <v>3754</v>
      </c>
      <c r="C200" s="68" t="s">
        <v>3755</v>
      </c>
      <c r="D200" s="68" t="s">
        <v>3551</v>
      </c>
      <c r="E200" s="68" t="s">
        <v>3664</v>
      </c>
      <c r="F200" s="68" t="s">
        <v>3760</v>
      </c>
      <c r="G200" s="68" t="s">
        <v>604</v>
      </c>
      <c r="H200" s="69">
        <v>757.07</v>
      </c>
      <c r="J200" s="69">
        <v>14798383.189999999</v>
      </c>
    </row>
    <row r="201" spans="1:10" x14ac:dyDescent="0.25">
      <c r="A201" s="70">
        <v>45846</v>
      </c>
      <c r="B201" s="68" t="s">
        <v>3761</v>
      </c>
      <c r="C201" s="68" t="s">
        <v>3762</v>
      </c>
      <c r="D201" s="68" t="s">
        <v>3551</v>
      </c>
      <c r="E201" s="68" t="s">
        <v>3664</v>
      </c>
      <c r="F201" s="68" t="s">
        <v>3763</v>
      </c>
      <c r="G201" s="68" t="s">
        <v>620</v>
      </c>
      <c r="H201" s="69">
        <v>420.22</v>
      </c>
      <c r="J201" s="69">
        <v>14798803.41</v>
      </c>
    </row>
    <row r="202" spans="1:10" ht="30" x14ac:dyDescent="0.25">
      <c r="A202" s="70">
        <v>45846</v>
      </c>
      <c r="B202" s="68" t="s">
        <v>3764</v>
      </c>
      <c r="C202" s="68" t="s">
        <v>2884</v>
      </c>
      <c r="D202" s="68" t="s">
        <v>3551</v>
      </c>
      <c r="E202" s="68" t="s">
        <v>3664</v>
      </c>
      <c r="F202" s="68" t="s">
        <v>3765</v>
      </c>
      <c r="G202" s="68" t="s">
        <v>620</v>
      </c>
      <c r="H202" s="69">
        <v>4391.59</v>
      </c>
      <c r="J202" s="69">
        <v>14803195</v>
      </c>
    </row>
    <row r="203" spans="1:10" ht="30" x14ac:dyDescent="0.25">
      <c r="A203" s="70">
        <v>45846</v>
      </c>
      <c r="B203" s="68" t="s">
        <v>3766</v>
      </c>
      <c r="C203" s="68" t="s">
        <v>3767</v>
      </c>
      <c r="D203" s="68" t="s">
        <v>3551</v>
      </c>
      <c r="E203" s="68" t="s">
        <v>3664</v>
      </c>
      <c r="F203" s="68" t="s">
        <v>3768</v>
      </c>
      <c r="G203" s="68" t="s">
        <v>620</v>
      </c>
      <c r="H203" s="69">
        <v>4955.46</v>
      </c>
      <c r="J203" s="69">
        <v>14808150.460000001</v>
      </c>
    </row>
    <row r="204" spans="1:10" ht="30" x14ac:dyDescent="0.25">
      <c r="A204" s="70">
        <v>45846</v>
      </c>
      <c r="B204" s="68" t="s">
        <v>3769</v>
      </c>
      <c r="C204" s="68" t="s">
        <v>3770</v>
      </c>
      <c r="D204" s="68" t="s">
        <v>3551</v>
      </c>
      <c r="E204" s="68" t="s">
        <v>3664</v>
      </c>
      <c r="F204" s="68" t="s">
        <v>3771</v>
      </c>
      <c r="G204" s="68" t="s">
        <v>620</v>
      </c>
      <c r="H204" s="69">
        <v>6151.5</v>
      </c>
      <c r="J204" s="69">
        <v>14814301.960000001</v>
      </c>
    </row>
    <row r="205" spans="1:10" ht="30" x14ac:dyDescent="0.25">
      <c r="A205" s="70">
        <v>45846</v>
      </c>
      <c r="B205" s="68" t="s">
        <v>3769</v>
      </c>
      <c r="C205" s="68" t="s">
        <v>3770</v>
      </c>
      <c r="D205" s="68" t="s">
        <v>3551</v>
      </c>
      <c r="E205" s="68" t="s">
        <v>3664</v>
      </c>
      <c r="F205" s="68" t="s">
        <v>3772</v>
      </c>
      <c r="G205" s="68" t="s">
        <v>620</v>
      </c>
      <c r="H205" s="69">
        <v>4692.5</v>
      </c>
      <c r="J205" s="69">
        <v>14818994.460000001</v>
      </c>
    </row>
    <row r="206" spans="1:10" ht="30" x14ac:dyDescent="0.25">
      <c r="A206" s="70">
        <v>45846</v>
      </c>
      <c r="B206" s="68" t="s">
        <v>3769</v>
      </c>
      <c r="C206" s="68" t="s">
        <v>3770</v>
      </c>
      <c r="D206" s="68" t="s">
        <v>3551</v>
      </c>
      <c r="E206" s="68" t="s">
        <v>3664</v>
      </c>
      <c r="F206" s="68" t="s">
        <v>3773</v>
      </c>
      <c r="G206" s="68" t="s">
        <v>620</v>
      </c>
      <c r="H206" s="69">
        <v>3778.34</v>
      </c>
      <c r="J206" s="69">
        <v>14822772.800000001</v>
      </c>
    </row>
    <row r="207" spans="1:10" x14ac:dyDescent="0.25">
      <c r="A207" s="70">
        <v>45846</v>
      </c>
      <c r="B207" s="68" t="s">
        <v>3769</v>
      </c>
      <c r="C207" s="68" t="s">
        <v>3770</v>
      </c>
      <c r="D207" s="68" t="s">
        <v>3551</v>
      </c>
      <c r="E207" s="68" t="s">
        <v>3664</v>
      </c>
      <c r="F207" s="68" t="s">
        <v>3774</v>
      </c>
      <c r="G207" s="68" t="s">
        <v>620</v>
      </c>
      <c r="H207" s="69">
        <v>6596.28</v>
      </c>
      <c r="J207" s="69">
        <v>14829369.08</v>
      </c>
    </row>
    <row r="208" spans="1:10" x14ac:dyDescent="0.25">
      <c r="A208" s="70">
        <v>45846</v>
      </c>
      <c r="B208" s="68" t="s">
        <v>3769</v>
      </c>
      <c r="C208" s="68" t="s">
        <v>3770</v>
      </c>
      <c r="D208" s="68" t="s">
        <v>3551</v>
      </c>
      <c r="E208" s="68" t="s">
        <v>3664</v>
      </c>
      <c r="F208" s="68" t="s">
        <v>3775</v>
      </c>
      <c r="G208" s="68" t="s">
        <v>620</v>
      </c>
      <c r="H208" s="69">
        <v>2317.5</v>
      </c>
      <c r="J208" s="69">
        <v>14831686.58</v>
      </c>
    </row>
    <row r="209" spans="1:10" x14ac:dyDescent="0.25">
      <c r="A209" s="70">
        <v>45846</v>
      </c>
      <c r="B209" s="68" t="s">
        <v>3776</v>
      </c>
      <c r="C209" s="68" t="s">
        <v>334</v>
      </c>
      <c r="D209" s="68" t="s">
        <v>3551</v>
      </c>
      <c r="E209" s="68" t="s">
        <v>3664</v>
      </c>
      <c r="F209" s="68" t="s">
        <v>3777</v>
      </c>
      <c r="G209" s="68" t="s">
        <v>620</v>
      </c>
      <c r="H209" s="69">
        <v>499.36</v>
      </c>
      <c r="J209" s="69">
        <v>14832185.939999999</v>
      </c>
    </row>
    <row r="210" spans="1:10" ht="30" x14ac:dyDescent="0.25">
      <c r="A210" s="70">
        <v>45846</v>
      </c>
      <c r="B210" s="68" t="s">
        <v>3778</v>
      </c>
      <c r="C210" s="68" t="s">
        <v>3779</v>
      </c>
      <c r="D210" s="68" t="s">
        <v>3551</v>
      </c>
      <c r="E210" s="68" t="s">
        <v>3664</v>
      </c>
      <c r="F210" s="68" t="s">
        <v>3780</v>
      </c>
      <c r="G210" s="68" t="s">
        <v>620</v>
      </c>
      <c r="H210" s="69">
        <v>5504.2</v>
      </c>
      <c r="J210" s="69">
        <v>14837690.140000001</v>
      </c>
    </row>
    <row r="211" spans="1:10" x14ac:dyDescent="0.25">
      <c r="A211" s="70">
        <v>45846</v>
      </c>
      <c r="B211" s="68" t="s">
        <v>3778</v>
      </c>
      <c r="C211" s="68" t="s">
        <v>3779</v>
      </c>
      <c r="D211" s="68" t="s">
        <v>3551</v>
      </c>
      <c r="E211" s="68" t="s">
        <v>3664</v>
      </c>
      <c r="F211" s="68" t="s">
        <v>3781</v>
      </c>
      <c r="G211" s="68" t="s">
        <v>620</v>
      </c>
      <c r="H211" s="69">
        <v>1344.91</v>
      </c>
      <c r="J211" s="69">
        <v>14839035.050000001</v>
      </c>
    </row>
    <row r="212" spans="1:10" x14ac:dyDescent="0.25">
      <c r="A212" s="70">
        <v>45846</v>
      </c>
      <c r="B212" s="68" t="s">
        <v>3778</v>
      </c>
      <c r="C212" s="68" t="s">
        <v>3779</v>
      </c>
      <c r="D212" s="68" t="s">
        <v>3551</v>
      </c>
      <c r="E212" s="68" t="s">
        <v>3664</v>
      </c>
      <c r="F212" s="68" t="s">
        <v>3782</v>
      </c>
      <c r="G212" s="68" t="s">
        <v>620</v>
      </c>
      <c r="H212" s="69">
        <v>494.1</v>
      </c>
      <c r="J212" s="69">
        <v>14839529.15</v>
      </c>
    </row>
    <row r="213" spans="1:10" x14ac:dyDescent="0.25">
      <c r="A213" s="70">
        <v>45846</v>
      </c>
      <c r="B213" s="68" t="s">
        <v>3783</v>
      </c>
      <c r="C213" s="68" t="s">
        <v>2885</v>
      </c>
      <c r="D213" s="68" t="s">
        <v>3551</v>
      </c>
      <c r="E213" s="68" t="s">
        <v>3664</v>
      </c>
      <c r="F213" s="68" t="s">
        <v>3784</v>
      </c>
      <c r="G213" s="68" t="s">
        <v>620</v>
      </c>
      <c r="H213" s="69">
        <v>3301.16</v>
      </c>
      <c r="J213" s="69">
        <v>14842830.310000001</v>
      </c>
    </row>
    <row r="214" spans="1:10" x14ac:dyDescent="0.25">
      <c r="A214" s="70">
        <v>45846</v>
      </c>
      <c r="B214" s="68" t="s">
        <v>3783</v>
      </c>
      <c r="C214" s="68" t="s">
        <v>2885</v>
      </c>
      <c r="D214" s="68" t="s">
        <v>3551</v>
      </c>
      <c r="E214" s="68" t="s">
        <v>3664</v>
      </c>
      <c r="F214" s="68" t="s">
        <v>3785</v>
      </c>
      <c r="G214" s="68" t="s">
        <v>620</v>
      </c>
      <c r="H214" s="69">
        <v>2120.56</v>
      </c>
      <c r="J214" s="69">
        <v>14844950.869999999</v>
      </c>
    </row>
    <row r="215" spans="1:10" x14ac:dyDescent="0.25">
      <c r="A215" s="70">
        <v>45846</v>
      </c>
      <c r="B215" s="68" t="s">
        <v>3783</v>
      </c>
      <c r="C215" s="68" t="s">
        <v>2885</v>
      </c>
      <c r="D215" s="68" t="s">
        <v>3551</v>
      </c>
      <c r="E215" s="68" t="s">
        <v>3664</v>
      </c>
      <c r="F215" s="68" t="s">
        <v>3786</v>
      </c>
      <c r="G215" s="68" t="s">
        <v>620</v>
      </c>
      <c r="H215" s="69">
        <v>2632.56</v>
      </c>
      <c r="J215" s="69">
        <v>14847583.43</v>
      </c>
    </row>
    <row r="216" spans="1:10" x14ac:dyDescent="0.25">
      <c r="A216" s="70">
        <v>45846</v>
      </c>
      <c r="B216" s="68">
        <v>43349</v>
      </c>
      <c r="C216" s="68" t="s">
        <v>3787</v>
      </c>
      <c r="D216" s="68" t="s">
        <v>3551</v>
      </c>
      <c r="E216" s="68" t="s">
        <v>3664</v>
      </c>
      <c r="F216" s="68" t="s">
        <v>3710</v>
      </c>
      <c r="G216" s="68" t="s">
        <v>3788</v>
      </c>
      <c r="H216" s="69">
        <v>279.88</v>
      </c>
      <c r="J216" s="69">
        <v>14847863.310000001</v>
      </c>
    </row>
    <row r="217" spans="1:10" x14ac:dyDescent="0.25">
      <c r="A217" s="70">
        <v>45846</v>
      </c>
      <c r="B217" s="68">
        <v>43349</v>
      </c>
      <c r="C217" s="68" t="s">
        <v>3787</v>
      </c>
      <c r="D217" s="68" t="s">
        <v>3551</v>
      </c>
      <c r="E217" s="68" t="s">
        <v>3664</v>
      </c>
      <c r="F217" s="68" t="s">
        <v>3711</v>
      </c>
      <c r="G217" s="68" t="s">
        <v>3788</v>
      </c>
      <c r="H217" s="69">
        <v>71.39</v>
      </c>
      <c r="J217" s="69">
        <v>14847934.699999999</v>
      </c>
    </row>
    <row r="218" spans="1:10" x14ac:dyDescent="0.25">
      <c r="A218" s="70">
        <v>45846</v>
      </c>
      <c r="B218" s="68">
        <v>43349</v>
      </c>
      <c r="C218" s="68" t="s">
        <v>3787</v>
      </c>
      <c r="D218" s="68" t="s">
        <v>3551</v>
      </c>
      <c r="E218" s="68" t="s">
        <v>3664</v>
      </c>
      <c r="F218" s="68" t="s">
        <v>3712</v>
      </c>
      <c r="G218" s="68" t="s">
        <v>3788</v>
      </c>
      <c r="H218" s="69">
        <v>2447.2600000000002</v>
      </c>
      <c r="J218" s="69">
        <v>14850381.960000001</v>
      </c>
    </row>
    <row r="219" spans="1:10" x14ac:dyDescent="0.25">
      <c r="A219" s="70">
        <v>45846</v>
      </c>
      <c r="B219" s="68">
        <v>43349</v>
      </c>
      <c r="C219" s="68" t="s">
        <v>3787</v>
      </c>
      <c r="D219" s="68" t="s">
        <v>3551</v>
      </c>
      <c r="E219" s="68" t="s">
        <v>3664</v>
      </c>
      <c r="F219" s="68" t="s">
        <v>3713</v>
      </c>
      <c r="G219" s="68" t="s">
        <v>3788</v>
      </c>
      <c r="H219" s="69">
        <v>591.25</v>
      </c>
      <c r="J219" s="69">
        <v>14850973.210000001</v>
      </c>
    </row>
    <row r="220" spans="1:10" x14ac:dyDescent="0.25">
      <c r="A220" s="70">
        <v>45846</v>
      </c>
      <c r="B220" s="68">
        <v>43349</v>
      </c>
      <c r="C220" s="68" t="s">
        <v>3787</v>
      </c>
      <c r="D220" s="68" t="s">
        <v>3551</v>
      </c>
      <c r="E220" s="68" t="s">
        <v>3664</v>
      </c>
      <c r="F220" s="68" t="s">
        <v>3714</v>
      </c>
      <c r="G220" s="68" t="s">
        <v>3788</v>
      </c>
      <c r="H220" s="69">
        <v>803.63</v>
      </c>
      <c r="J220" s="69">
        <v>14851776.84</v>
      </c>
    </row>
    <row r="221" spans="1:10" x14ac:dyDescent="0.25">
      <c r="A221" s="70">
        <v>45846</v>
      </c>
      <c r="B221" s="68">
        <v>43349</v>
      </c>
      <c r="C221" s="68" t="s">
        <v>3787</v>
      </c>
      <c r="D221" s="68" t="s">
        <v>3551</v>
      </c>
      <c r="E221" s="68" t="s">
        <v>3664</v>
      </c>
      <c r="F221" s="68" t="s">
        <v>3715</v>
      </c>
      <c r="G221" s="68" t="s">
        <v>3788</v>
      </c>
      <c r="H221" s="69">
        <v>160</v>
      </c>
      <c r="J221" s="69">
        <v>14851936.84</v>
      </c>
    </row>
    <row r="222" spans="1:10" x14ac:dyDescent="0.25">
      <c r="A222" s="70">
        <v>45846</v>
      </c>
      <c r="B222" s="68">
        <v>43349</v>
      </c>
      <c r="C222" s="68" t="s">
        <v>3787</v>
      </c>
      <c r="D222" s="68" t="s">
        <v>3551</v>
      </c>
      <c r="E222" s="68" t="s">
        <v>3664</v>
      </c>
      <c r="F222" s="68" t="s">
        <v>3716</v>
      </c>
      <c r="G222" s="68" t="s">
        <v>3788</v>
      </c>
      <c r="H222" s="69">
        <v>355.75</v>
      </c>
      <c r="J222" s="69">
        <v>14852292.59</v>
      </c>
    </row>
    <row r="223" spans="1:10" x14ac:dyDescent="0.25">
      <c r="A223" s="70">
        <v>45846</v>
      </c>
      <c r="B223" s="68">
        <v>43349</v>
      </c>
      <c r="C223" s="68" t="s">
        <v>3787</v>
      </c>
      <c r="D223" s="68" t="s">
        <v>3551</v>
      </c>
      <c r="E223" s="68" t="s">
        <v>3664</v>
      </c>
      <c r="F223" s="68" t="s">
        <v>3718</v>
      </c>
      <c r="G223" s="68" t="s">
        <v>3788</v>
      </c>
      <c r="H223" s="69">
        <v>103.06</v>
      </c>
      <c r="J223" s="69">
        <v>14852395.65</v>
      </c>
    </row>
    <row r="224" spans="1:10" x14ac:dyDescent="0.25">
      <c r="A224" s="70">
        <v>45846</v>
      </c>
      <c r="B224" s="68">
        <v>43349</v>
      </c>
      <c r="C224" s="68" t="s">
        <v>3787</v>
      </c>
      <c r="D224" s="68" t="s">
        <v>3551</v>
      </c>
      <c r="E224" s="68" t="s">
        <v>3664</v>
      </c>
      <c r="F224" s="68" t="s">
        <v>3717</v>
      </c>
      <c r="G224" s="68" t="s">
        <v>3788</v>
      </c>
      <c r="H224" s="69">
        <v>355.75</v>
      </c>
      <c r="J224" s="69">
        <v>14852751.4</v>
      </c>
    </row>
    <row r="225" spans="1:10" x14ac:dyDescent="0.25">
      <c r="A225" s="70">
        <v>45846</v>
      </c>
      <c r="B225" s="68">
        <v>43349</v>
      </c>
      <c r="C225" s="68" t="s">
        <v>3787</v>
      </c>
      <c r="D225" s="68" t="s">
        <v>3551</v>
      </c>
      <c r="E225" s="68" t="s">
        <v>3664</v>
      </c>
      <c r="F225" s="68" t="s">
        <v>3789</v>
      </c>
      <c r="G225" s="68" t="s">
        <v>3788</v>
      </c>
      <c r="H225" s="69">
        <v>103.06</v>
      </c>
      <c r="J225" s="69">
        <v>14852854.460000001</v>
      </c>
    </row>
    <row r="226" spans="1:10" x14ac:dyDescent="0.25">
      <c r="A226" s="70">
        <v>45846</v>
      </c>
      <c r="B226" s="68">
        <v>43349</v>
      </c>
      <c r="C226" s="68" t="s">
        <v>3787</v>
      </c>
      <c r="D226" s="68" t="s">
        <v>3551</v>
      </c>
      <c r="E226" s="68" t="s">
        <v>3664</v>
      </c>
      <c r="F226" s="68" t="s">
        <v>3719</v>
      </c>
      <c r="G226" s="68" t="s">
        <v>3788</v>
      </c>
      <c r="H226" s="69">
        <v>1119.51</v>
      </c>
      <c r="J226" s="69">
        <v>14853973.970000001</v>
      </c>
    </row>
    <row r="227" spans="1:10" x14ac:dyDescent="0.25">
      <c r="A227" s="70">
        <v>45846</v>
      </c>
      <c r="B227" s="68">
        <v>43349</v>
      </c>
      <c r="C227" s="68" t="s">
        <v>3787</v>
      </c>
      <c r="D227" s="68" t="s">
        <v>3551</v>
      </c>
      <c r="E227" s="68" t="s">
        <v>3664</v>
      </c>
      <c r="F227" s="68" t="s">
        <v>3720</v>
      </c>
      <c r="G227" s="68" t="s">
        <v>3788</v>
      </c>
      <c r="H227" s="69">
        <v>285.56</v>
      </c>
      <c r="J227" s="69">
        <v>14854259.529999999</v>
      </c>
    </row>
    <row r="228" spans="1:10" ht="30" x14ac:dyDescent="0.25">
      <c r="A228" s="70">
        <v>45846</v>
      </c>
      <c r="B228" s="68">
        <v>43352</v>
      </c>
      <c r="C228" s="68" t="s">
        <v>3790</v>
      </c>
      <c r="D228" s="68" t="s">
        <v>3551</v>
      </c>
      <c r="E228" s="68" t="s">
        <v>3664</v>
      </c>
      <c r="F228" s="68" t="s">
        <v>3721</v>
      </c>
      <c r="G228" s="68" t="s">
        <v>3788</v>
      </c>
      <c r="H228" s="69">
        <v>169.56</v>
      </c>
      <c r="J228" s="69">
        <v>14854429.09</v>
      </c>
    </row>
    <row r="229" spans="1:10" ht="30" x14ac:dyDescent="0.25">
      <c r="A229" s="70">
        <v>45846</v>
      </c>
      <c r="B229" s="68">
        <v>43352</v>
      </c>
      <c r="C229" s="68" t="s">
        <v>3790</v>
      </c>
      <c r="D229" s="68" t="s">
        <v>3551</v>
      </c>
      <c r="E229" s="68" t="s">
        <v>3664</v>
      </c>
      <c r="F229" s="68" t="s">
        <v>3722</v>
      </c>
      <c r="G229" s="68" t="s">
        <v>3788</v>
      </c>
      <c r="H229" s="69">
        <v>90</v>
      </c>
      <c r="J229" s="69">
        <v>14854519.09</v>
      </c>
    </row>
    <row r="230" spans="1:10" x14ac:dyDescent="0.25">
      <c r="A230" s="70">
        <v>45846</v>
      </c>
      <c r="B230" s="68">
        <v>43352</v>
      </c>
      <c r="C230" s="68" t="s">
        <v>3790</v>
      </c>
      <c r="D230" s="68" t="s">
        <v>3551</v>
      </c>
      <c r="E230" s="68" t="s">
        <v>3664</v>
      </c>
      <c r="F230" s="68" t="s">
        <v>3723</v>
      </c>
      <c r="G230" s="68" t="s">
        <v>3788</v>
      </c>
      <c r="H230" s="69">
        <v>61.74</v>
      </c>
      <c r="J230" s="69">
        <v>14854580.83</v>
      </c>
    </row>
    <row r="231" spans="1:10" ht="45" x14ac:dyDescent="0.25">
      <c r="A231" s="70">
        <v>45846</v>
      </c>
      <c r="B231" s="68">
        <v>43352</v>
      </c>
      <c r="C231" s="68" t="s">
        <v>3790</v>
      </c>
      <c r="D231" s="68" t="s">
        <v>3551</v>
      </c>
      <c r="E231" s="68" t="s">
        <v>3664</v>
      </c>
      <c r="F231" s="68" t="s">
        <v>3724</v>
      </c>
      <c r="G231" s="68" t="s">
        <v>3788</v>
      </c>
      <c r="H231" s="69">
        <v>70</v>
      </c>
      <c r="J231" s="69">
        <v>14854650.83</v>
      </c>
    </row>
    <row r="232" spans="1:10" x14ac:dyDescent="0.25">
      <c r="A232" s="70">
        <v>45846</v>
      </c>
      <c r="B232" s="68">
        <v>43352</v>
      </c>
      <c r="C232" s="68" t="s">
        <v>3790</v>
      </c>
      <c r="D232" s="68" t="s">
        <v>3551</v>
      </c>
      <c r="E232" s="68" t="s">
        <v>3664</v>
      </c>
      <c r="F232" s="68" t="s">
        <v>3725</v>
      </c>
      <c r="G232" s="68" t="s">
        <v>3788</v>
      </c>
      <c r="H232" s="69">
        <v>48.02</v>
      </c>
      <c r="J232" s="69">
        <v>14854698.85</v>
      </c>
    </row>
    <row r="233" spans="1:10" x14ac:dyDescent="0.25">
      <c r="A233" s="70">
        <v>45846</v>
      </c>
      <c r="B233" s="68" t="s">
        <v>3791</v>
      </c>
      <c r="C233" s="68" t="s">
        <v>3792</v>
      </c>
      <c r="D233" s="68" t="s">
        <v>3551</v>
      </c>
      <c r="E233" s="68" t="s">
        <v>3664</v>
      </c>
      <c r="F233" s="68" t="s">
        <v>3793</v>
      </c>
      <c r="G233" s="68" t="s">
        <v>620</v>
      </c>
      <c r="H233" s="69">
        <v>86.86</v>
      </c>
      <c r="J233" s="69">
        <v>14854785.710000001</v>
      </c>
    </row>
    <row r="234" spans="1:10" ht="30" x14ac:dyDescent="0.25">
      <c r="A234" s="70">
        <v>45846</v>
      </c>
      <c r="B234" s="68">
        <v>44003</v>
      </c>
      <c r="C234" s="68">
        <v>202505111</v>
      </c>
      <c r="D234" s="68" t="s">
        <v>3551</v>
      </c>
      <c r="E234" s="68" t="s">
        <v>3664</v>
      </c>
      <c r="F234" s="68" t="s">
        <v>3701</v>
      </c>
      <c r="G234" s="68" t="s">
        <v>3794</v>
      </c>
      <c r="H234" s="69">
        <v>6059.24</v>
      </c>
      <c r="J234" s="69">
        <v>14860844.949999999</v>
      </c>
    </row>
    <row r="235" spans="1:10" ht="30" x14ac:dyDescent="0.25">
      <c r="A235" s="70">
        <v>45846</v>
      </c>
      <c r="B235" s="68">
        <v>44003</v>
      </c>
      <c r="C235" s="68">
        <v>202505111</v>
      </c>
      <c r="D235" s="68" t="s">
        <v>3551</v>
      </c>
      <c r="E235" s="68" t="s">
        <v>3664</v>
      </c>
      <c r="F235" s="68" t="s">
        <v>3702</v>
      </c>
      <c r="G235" s="68" t="s">
        <v>3794</v>
      </c>
      <c r="H235" s="69">
        <v>499</v>
      </c>
      <c r="J235" s="69">
        <v>14861343.949999999</v>
      </c>
    </row>
    <row r="236" spans="1:10" ht="30" x14ac:dyDescent="0.25">
      <c r="A236" s="70">
        <v>45846</v>
      </c>
      <c r="B236" s="68">
        <v>44003</v>
      </c>
      <c r="C236" s="68">
        <v>202505111</v>
      </c>
      <c r="D236" s="68" t="s">
        <v>3551</v>
      </c>
      <c r="E236" s="68" t="s">
        <v>3664</v>
      </c>
      <c r="F236" s="68" t="s">
        <v>3703</v>
      </c>
      <c r="G236" s="68" t="s">
        <v>3794</v>
      </c>
      <c r="H236" s="69">
        <v>10413.6</v>
      </c>
      <c r="J236" s="69">
        <v>14871757.550000001</v>
      </c>
    </row>
    <row r="237" spans="1:10" ht="30" x14ac:dyDescent="0.25">
      <c r="A237" s="70">
        <v>45846</v>
      </c>
      <c r="B237" s="68">
        <v>44003</v>
      </c>
      <c r="C237" s="68">
        <v>202505111</v>
      </c>
      <c r="D237" s="68" t="s">
        <v>3551</v>
      </c>
      <c r="E237" s="68" t="s">
        <v>3664</v>
      </c>
      <c r="F237" s="68" t="s">
        <v>3704</v>
      </c>
      <c r="G237" s="68" t="s">
        <v>3794</v>
      </c>
      <c r="H237" s="69">
        <v>467.82</v>
      </c>
      <c r="J237" s="69">
        <v>14872225.369999999</v>
      </c>
    </row>
    <row r="238" spans="1:10" ht="30" x14ac:dyDescent="0.25">
      <c r="A238" s="70">
        <v>45846</v>
      </c>
      <c r="B238" s="68">
        <v>44004</v>
      </c>
      <c r="C238" s="68">
        <v>202505111</v>
      </c>
      <c r="D238" s="68" t="s">
        <v>3551</v>
      </c>
      <c r="E238" s="68" t="s">
        <v>3664</v>
      </c>
      <c r="F238" s="68" t="s">
        <v>3705</v>
      </c>
      <c r="G238" s="68" t="s">
        <v>3794</v>
      </c>
      <c r="H238" s="69">
        <v>376.8</v>
      </c>
      <c r="J238" s="69">
        <v>14872602.17</v>
      </c>
    </row>
    <row r="239" spans="1:10" ht="30" x14ac:dyDescent="0.25">
      <c r="A239" s="70">
        <v>45846</v>
      </c>
      <c r="B239" s="68">
        <v>44004</v>
      </c>
      <c r="C239" s="68">
        <v>202505111</v>
      </c>
      <c r="D239" s="68" t="s">
        <v>3551</v>
      </c>
      <c r="E239" s="68" t="s">
        <v>3664</v>
      </c>
      <c r="F239" s="68" t="s">
        <v>3706</v>
      </c>
      <c r="G239" s="68" t="s">
        <v>3794</v>
      </c>
      <c r="H239" s="69">
        <v>701.12</v>
      </c>
      <c r="J239" s="69">
        <v>14873303.289999999</v>
      </c>
    </row>
    <row r="240" spans="1:10" ht="30" x14ac:dyDescent="0.25">
      <c r="A240" s="70">
        <v>45846</v>
      </c>
      <c r="B240" s="68">
        <v>44004</v>
      </c>
      <c r="C240" s="68">
        <v>202505111</v>
      </c>
      <c r="D240" s="68" t="s">
        <v>3551</v>
      </c>
      <c r="E240" s="68" t="s">
        <v>3664</v>
      </c>
      <c r="F240" s="68" t="s">
        <v>3707</v>
      </c>
      <c r="G240" s="68" t="s">
        <v>3794</v>
      </c>
      <c r="H240" s="69">
        <v>9795.1</v>
      </c>
      <c r="J240" s="69">
        <v>14883098.390000001</v>
      </c>
    </row>
    <row r="241" spans="1:10" ht="30" x14ac:dyDescent="0.25">
      <c r="A241" s="70">
        <v>45846</v>
      </c>
      <c r="B241" s="68">
        <v>44004</v>
      </c>
      <c r="C241" s="68">
        <v>202505111</v>
      </c>
      <c r="D241" s="68" t="s">
        <v>3551</v>
      </c>
      <c r="E241" s="68" t="s">
        <v>3664</v>
      </c>
      <c r="F241" s="68" t="s">
        <v>3708</v>
      </c>
      <c r="G241" s="68" t="s">
        <v>3794</v>
      </c>
      <c r="H241" s="69">
        <v>11470</v>
      </c>
      <c r="J241" s="69">
        <v>14894568.390000001</v>
      </c>
    </row>
    <row r="242" spans="1:10" x14ac:dyDescent="0.25">
      <c r="A242" s="70">
        <v>45846</v>
      </c>
      <c r="B242" s="68">
        <v>44593</v>
      </c>
      <c r="C242" s="68">
        <v>72</v>
      </c>
      <c r="D242" s="68" t="s">
        <v>3551</v>
      </c>
      <c r="E242" s="68" t="s">
        <v>3664</v>
      </c>
      <c r="F242" s="68" t="s">
        <v>3726</v>
      </c>
      <c r="G242" s="68" t="s">
        <v>3795</v>
      </c>
      <c r="H242" s="69">
        <v>254.24</v>
      </c>
      <c r="J242" s="69">
        <v>14894822.630000001</v>
      </c>
    </row>
    <row r="243" spans="1:10" x14ac:dyDescent="0.25">
      <c r="A243" s="70">
        <v>45846</v>
      </c>
      <c r="B243" s="68">
        <v>44593</v>
      </c>
      <c r="C243" s="68">
        <v>72</v>
      </c>
      <c r="D243" s="68" t="s">
        <v>3551</v>
      </c>
      <c r="E243" s="68" t="s">
        <v>3664</v>
      </c>
      <c r="F243" s="68" t="s">
        <v>3727</v>
      </c>
      <c r="G243" s="68" t="s">
        <v>3795</v>
      </c>
      <c r="H243" s="69">
        <v>125.21</v>
      </c>
      <c r="J243" s="69">
        <v>14894947.84</v>
      </c>
    </row>
    <row r="244" spans="1:10" x14ac:dyDescent="0.25">
      <c r="A244" s="70">
        <v>45846</v>
      </c>
      <c r="B244" s="68">
        <v>44593</v>
      </c>
      <c r="C244" s="68">
        <v>72</v>
      </c>
      <c r="D244" s="68" t="s">
        <v>3551</v>
      </c>
      <c r="E244" s="68" t="s">
        <v>3664</v>
      </c>
      <c r="F244" s="68" t="s">
        <v>3728</v>
      </c>
      <c r="G244" s="68" t="s">
        <v>3795</v>
      </c>
      <c r="H244" s="69">
        <v>1333.07</v>
      </c>
      <c r="J244" s="69">
        <v>14896280.91</v>
      </c>
    </row>
    <row r="245" spans="1:10" x14ac:dyDescent="0.25">
      <c r="A245" s="70">
        <v>45846</v>
      </c>
      <c r="B245" s="68">
        <v>44593</v>
      </c>
      <c r="C245" s="68">
        <v>72</v>
      </c>
      <c r="D245" s="68" t="s">
        <v>3551</v>
      </c>
      <c r="E245" s="68" t="s">
        <v>3664</v>
      </c>
      <c r="F245" s="68" t="s">
        <v>3729</v>
      </c>
      <c r="G245" s="68" t="s">
        <v>3795</v>
      </c>
      <c r="H245" s="69">
        <v>214.1</v>
      </c>
      <c r="J245" s="69">
        <v>14896495.01</v>
      </c>
    </row>
    <row r="246" spans="1:10" x14ac:dyDescent="0.25">
      <c r="A246" s="70">
        <v>45846</v>
      </c>
      <c r="B246" s="68">
        <v>44593</v>
      </c>
      <c r="C246" s="68">
        <v>72</v>
      </c>
      <c r="D246" s="68" t="s">
        <v>3551</v>
      </c>
      <c r="E246" s="68" t="s">
        <v>3664</v>
      </c>
      <c r="F246" s="68" t="s">
        <v>3730</v>
      </c>
      <c r="G246" s="68" t="s">
        <v>3795</v>
      </c>
      <c r="H246" s="69">
        <v>954.83</v>
      </c>
      <c r="J246" s="69">
        <v>14897449.84</v>
      </c>
    </row>
    <row r="247" spans="1:10" x14ac:dyDescent="0.25">
      <c r="A247" s="70">
        <v>45846</v>
      </c>
      <c r="B247" s="68">
        <v>44593</v>
      </c>
      <c r="C247" s="68">
        <v>72</v>
      </c>
      <c r="D247" s="68" t="s">
        <v>3551</v>
      </c>
      <c r="E247" s="68" t="s">
        <v>3664</v>
      </c>
      <c r="F247" s="68" t="s">
        <v>3731</v>
      </c>
      <c r="G247" s="68" t="s">
        <v>3795</v>
      </c>
      <c r="H247" s="69">
        <v>511.34</v>
      </c>
      <c r="J247" s="69">
        <v>14897961.18</v>
      </c>
    </row>
    <row r="248" spans="1:10" x14ac:dyDescent="0.25">
      <c r="A248" s="70">
        <v>45846</v>
      </c>
      <c r="B248" s="68">
        <v>44593</v>
      </c>
      <c r="C248" s="68">
        <v>72</v>
      </c>
      <c r="D248" s="68" t="s">
        <v>3551</v>
      </c>
      <c r="E248" s="68" t="s">
        <v>3664</v>
      </c>
      <c r="F248" s="68" t="s">
        <v>3732</v>
      </c>
      <c r="G248" s="68" t="s">
        <v>3795</v>
      </c>
      <c r="H248" s="69">
        <v>434.28</v>
      </c>
      <c r="J248" s="69">
        <v>14898395.460000001</v>
      </c>
    </row>
    <row r="249" spans="1:10" x14ac:dyDescent="0.25">
      <c r="A249" s="70">
        <v>45846</v>
      </c>
      <c r="B249" s="68">
        <v>44593</v>
      </c>
      <c r="C249" s="68">
        <v>72</v>
      </c>
      <c r="D249" s="68" t="s">
        <v>3551</v>
      </c>
      <c r="E249" s="68" t="s">
        <v>3664</v>
      </c>
      <c r="F249" s="68" t="s">
        <v>3733</v>
      </c>
      <c r="G249" s="68" t="s">
        <v>3795</v>
      </c>
      <c r="H249" s="69">
        <v>1799.75</v>
      </c>
      <c r="J249" s="69">
        <v>14900195.210000001</v>
      </c>
    </row>
    <row r="250" spans="1:10" x14ac:dyDescent="0.25">
      <c r="A250" s="70">
        <v>45846</v>
      </c>
      <c r="B250" s="68">
        <v>44593</v>
      </c>
      <c r="C250" s="68">
        <v>72</v>
      </c>
      <c r="D250" s="68" t="s">
        <v>3551</v>
      </c>
      <c r="E250" s="68" t="s">
        <v>3664</v>
      </c>
      <c r="F250" s="68" t="s">
        <v>3735</v>
      </c>
      <c r="G250" s="68" t="s">
        <v>3795</v>
      </c>
      <c r="H250" s="69">
        <v>1177.51</v>
      </c>
      <c r="J250" s="69">
        <v>14901372.720000001</v>
      </c>
    </row>
    <row r="251" spans="1:10" x14ac:dyDescent="0.25">
      <c r="A251" s="70">
        <v>45846</v>
      </c>
      <c r="B251" s="68">
        <v>44593</v>
      </c>
      <c r="C251" s="68">
        <v>72</v>
      </c>
      <c r="D251" s="68" t="s">
        <v>3551</v>
      </c>
      <c r="E251" s="68" t="s">
        <v>3664</v>
      </c>
      <c r="F251" s="68" t="s">
        <v>3736</v>
      </c>
      <c r="G251" s="68" t="s">
        <v>3795</v>
      </c>
      <c r="H251" s="69">
        <v>874.54</v>
      </c>
      <c r="J251" s="69">
        <v>14902247.26</v>
      </c>
    </row>
    <row r="252" spans="1:10" x14ac:dyDescent="0.25">
      <c r="A252" s="70">
        <v>45846</v>
      </c>
      <c r="B252" s="68">
        <v>44593</v>
      </c>
      <c r="C252" s="68">
        <v>72</v>
      </c>
      <c r="D252" s="68" t="s">
        <v>3551</v>
      </c>
      <c r="E252" s="68" t="s">
        <v>3664</v>
      </c>
      <c r="F252" s="68" t="s">
        <v>3737</v>
      </c>
      <c r="G252" s="68" t="s">
        <v>3795</v>
      </c>
      <c r="H252" s="69">
        <v>1371.96</v>
      </c>
      <c r="J252" s="69">
        <v>14903619.220000001</v>
      </c>
    </row>
    <row r="253" spans="1:10" x14ac:dyDescent="0.25">
      <c r="A253" s="70">
        <v>45846</v>
      </c>
      <c r="B253" s="68">
        <v>44593</v>
      </c>
      <c r="C253" s="68">
        <v>72</v>
      </c>
      <c r="D253" s="68" t="s">
        <v>3551</v>
      </c>
      <c r="E253" s="68" t="s">
        <v>3664</v>
      </c>
      <c r="F253" s="68" t="s">
        <v>3738</v>
      </c>
      <c r="G253" s="68" t="s">
        <v>3795</v>
      </c>
      <c r="H253" s="69">
        <v>6934.31</v>
      </c>
      <c r="J253" s="69">
        <v>14910553.529999999</v>
      </c>
    </row>
    <row r="254" spans="1:10" x14ac:dyDescent="0.25">
      <c r="A254" s="70">
        <v>45846</v>
      </c>
      <c r="B254" s="68">
        <v>44593</v>
      </c>
      <c r="C254" s="68">
        <v>72</v>
      </c>
      <c r="D254" s="68" t="s">
        <v>3551</v>
      </c>
      <c r="E254" s="68" t="s">
        <v>3664</v>
      </c>
      <c r="F254" s="68" t="s">
        <v>3739</v>
      </c>
      <c r="G254" s="68" t="s">
        <v>3795</v>
      </c>
      <c r="H254" s="69">
        <v>762.72</v>
      </c>
      <c r="J254" s="69">
        <v>14911316.25</v>
      </c>
    </row>
    <row r="255" spans="1:10" x14ac:dyDescent="0.25">
      <c r="A255" s="70">
        <v>45846</v>
      </c>
      <c r="B255" s="68">
        <v>44593</v>
      </c>
      <c r="C255" s="68">
        <v>72</v>
      </c>
      <c r="D255" s="68" t="s">
        <v>3551</v>
      </c>
      <c r="E255" s="68" t="s">
        <v>3664</v>
      </c>
      <c r="F255" s="68" t="s">
        <v>3740</v>
      </c>
      <c r="G255" s="68" t="s">
        <v>3795</v>
      </c>
      <c r="H255" s="69">
        <v>304.89999999999998</v>
      </c>
      <c r="J255" s="69">
        <v>14911621.15</v>
      </c>
    </row>
    <row r="256" spans="1:10" x14ac:dyDescent="0.25">
      <c r="A256" s="70">
        <v>45846</v>
      </c>
      <c r="B256" s="68">
        <v>44593</v>
      </c>
      <c r="C256" s="68">
        <v>72</v>
      </c>
      <c r="D256" s="68" t="s">
        <v>3551</v>
      </c>
      <c r="E256" s="68" t="s">
        <v>3664</v>
      </c>
      <c r="F256" s="68" t="s">
        <v>3734</v>
      </c>
      <c r="G256" s="68" t="s">
        <v>3795</v>
      </c>
      <c r="H256" s="69">
        <v>572.52</v>
      </c>
      <c r="J256" s="69">
        <v>14912193.67</v>
      </c>
    </row>
    <row r="257" spans="1:10" x14ac:dyDescent="0.25">
      <c r="A257" s="70">
        <v>45846</v>
      </c>
      <c r="B257" s="68">
        <v>44593</v>
      </c>
      <c r="C257" s="68">
        <v>72</v>
      </c>
      <c r="D257" s="68" t="s">
        <v>3551</v>
      </c>
      <c r="E257" s="68" t="s">
        <v>3664</v>
      </c>
      <c r="F257" s="68" t="s">
        <v>3741</v>
      </c>
      <c r="G257" s="68" t="s">
        <v>3795</v>
      </c>
      <c r="H257" s="69">
        <v>550.53</v>
      </c>
      <c r="J257" s="69">
        <v>14912744.199999999</v>
      </c>
    </row>
    <row r="258" spans="1:10" ht="30" x14ac:dyDescent="0.25">
      <c r="A258" s="70">
        <v>45846</v>
      </c>
      <c r="B258" s="68">
        <v>45089</v>
      </c>
      <c r="C258" s="68" t="s">
        <v>3796</v>
      </c>
      <c r="D258" s="68" t="s">
        <v>3551</v>
      </c>
      <c r="E258" s="68" t="s">
        <v>3664</v>
      </c>
      <c r="F258" s="68" t="s">
        <v>3797</v>
      </c>
      <c r="G258" s="68" t="s">
        <v>3788</v>
      </c>
      <c r="H258" s="69">
        <v>327</v>
      </c>
      <c r="J258" s="69">
        <v>14913071.199999999</v>
      </c>
    </row>
    <row r="259" spans="1:10" ht="30" x14ac:dyDescent="0.25">
      <c r="A259" s="70">
        <v>45847</v>
      </c>
      <c r="B259" s="68" t="s">
        <v>3798</v>
      </c>
      <c r="C259" s="68" t="s">
        <v>3798</v>
      </c>
      <c r="D259" s="68" t="s">
        <v>3551</v>
      </c>
      <c r="E259" s="68" t="s">
        <v>3552</v>
      </c>
      <c r="F259" s="68" t="s">
        <v>3799</v>
      </c>
      <c r="G259" s="68" t="s">
        <v>592</v>
      </c>
      <c r="I259" s="69">
        <v>5517.02</v>
      </c>
      <c r="J259" s="69">
        <v>14907554.18</v>
      </c>
    </row>
    <row r="260" spans="1:10" ht="30" x14ac:dyDescent="0.25">
      <c r="A260" s="70">
        <v>45847</v>
      </c>
      <c r="B260" s="68" t="s">
        <v>3798</v>
      </c>
      <c r="C260" s="68" t="s">
        <v>3798</v>
      </c>
      <c r="D260" s="68" t="s">
        <v>3551</v>
      </c>
      <c r="E260" s="68" t="s">
        <v>3552</v>
      </c>
      <c r="F260" s="68" t="s">
        <v>3800</v>
      </c>
      <c r="G260" s="68" t="s">
        <v>592</v>
      </c>
      <c r="I260" s="69">
        <v>17102.45</v>
      </c>
      <c r="J260" s="69">
        <v>14890451.73</v>
      </c>
    </row>
    <row r="261" spans="1:10" ht="30" x14ac:dyDescent="0.25">
      <c r="A261" s="70">
        <v>45847</v>
      </c>
      <c r="B261" s="68" t="s">
        <v>3798</v>
      </c>
      <c r="C261" s="68" t="s">
        <v>3798</v>
      </c>
      <c r="D261" s="68" t="s">
        <v>3551</v>
      </c>
      <c r="E261" s="68" t="s">
        <v>3552</v>
      </c>
      <c r="F261" s="68" t="s">
        <v>3801</v>
      </c>
      <c r="G261" s="68" t="s">
        <v>592</v>
      </c>
      <c r="I261" s="69">
        <v>5152.4799999999996</v>
      </c>
      <c r="J261" s="69">
        <v>14885299.25</v>
      </c>
    </row>
    <row r="262" spans="1:10" ht="30" x14ac:dyDescent="0.25">
      <c r="A262" s="70">
        <v>45847</v>
      </c>
      <c r="B262" s="68" t="s">
        <v>3798</v>
      </c>
      <c r="C262" s="68" t="s">
        <v>3798</v>
      </c>
      <c r="D262" s="68" t="s">
        <v>3551</v>
      </c>
      <c r="E262" s="68" t="s">
        <v>3552</v>
      </c>
      <c r="F262" s="68" t="s">
        <v>3802</v>
      </c>
      <c r="G262" s="68" t="s">
        <v>592</v>
      </c>
      <c r="I262" s="69">
        <v>554.70000000000005</v>
      </c>
      <c r="J262" s="69">
        <v>14884744.550000001</v>
      </c>
    </row>
    <row r="263" spans="1:10" ht="45" x14ac:dyDescent="0.25">
      <c r="A263" s="70">
        <v>45847</v>
      </c>
      <c r="B263" s="68" t="s">
        <v>3798</v>
      </c>
      <c r="C263" s="68" t="s">
        <v>3798</v>
      </c>
      <c r="D263" s="68" t="s">
        <v>3551</v>
      </c>
      <c r="E263" s="68" t="s">
        <v>3552</v>
      </c>
      <c r="F263" s="68" t="s">
        <v>3803</v>
      </c>
      <c r="G263" s="68" t="s">
        <v>592</v>
      </c>
      <c r="I263" s="69">
        <v>898.43</v>
      </c>
      <c r="J263" s="69">
        <v>14883846.119999999</v>
      </c>
    </row>
    <row r="264" spans="1:10" ht="30" x14ac:dyDescent="0.25">
      <c r="A264" s="70">
        <v>45847</v>
      </c>
      <c r="B264" s="68" t="s">
        <v>3798</v>
      </c>
      <c r="C264" s="68" t="s">
        <v>3798</v>
      </c>
      <c r="D264" s="68" t="s">
        <v>3551</v>
      </c>
      <c r="E264" s="68" t="s">
        <v>3552</v>
      </c>
      <c r="F264" s="68" t="s">
        <v>3804</v>
      </c>
      <c r="G264" s="68" t="s">
        <v>592</v>
      </c>
      <c r="I264" s="69">
        <v>563</v>
      </c>
      <c r="J264" s="69">
        <v>14883283.119999999</v>
      </c>
    </row>
    <row r="265" spans="1:10" x14ac:dyDescent="0.25">
      <c r="A265" s="70">
        <v>45847</v>
      </c>
      <c r="B265" s="68" t="s">
        <v>3798</v>
      </c>
      <c r="C265" s="68" t="s">
        <v>3798</v>
      </c>
      <c r="D265" s="68" t="s">
        <v>3551</v>
      </c>
      <c r="E265" s="68" t="s">
        <v>3552</v>
      </c>
      <c r="F265" s="68" t="s">
        <v>3805</v>
      </c>
      <c r="G265" s="68" t="s">
        <v>592</v>
      </c>
      <c r="I265" s="69">
        <v>14638</v>
      </c>
      <c r="J265" s="69">
        <v>14868645.119999999</v>
      </c>
    </row>
    <row r="266" spans="1:10" x14ac:dyDescent="0.25">
      <c r="A266" s="70">
        <v>45847</v>
      </c>
      <c r="B266" s="68" t="s">
        <v>3806</v>
      </c>
      <c r="C266" s="68" t="s">
        <v>3806</v>
      </c>
      <c r="D266" s="68" t="s">
        <v>3551</v>
      </c>
      <c r="E266" s="68" t="s">
        <v>3552</v>
      </c>
      <c r="F266" s="68" t="s">
        <v>3807</v>
      </c>
      <c r="G266" s="68" t="s">
        <v>592</v>
      </c>
      <c r="I266" s="69">
        <v>2590.09</v>
      </c>
      <c r="J266" s="69">
        <v>14866055.029999999</v>
      </c>
    </row>
    <row r="267" spans="1:10" x14ac:dyDescent="0.25">
      <c r="A267" s="70">
        <v>45847</v>
      </c>
      <c r="B267" s="68" t="s">
        <v>3806</v>
      </c>
      <c r="C267" s="68" t="s">
        <v>3806</v>
      </c>
      <c r="D267" s="68" t="s">
        <v>3551</v>
      </c>
      <c r="E267" s="68" t="s">
        <v>3552</v>
      </c>
      <c r="F267" s="68" t="s">
        <v>3808</v>
      </c>
      <c r="G267" s="68" t="s">
        <v>592</v>
      </c>
      <c r="I267" s="69">
        <v>1863.07</v>
      </c>
      <c r="J267" s="69">
        <v>14864191.960000001</v>
      </c>
    </row>
    <row r="268" spans="1:10" x14ac:dyDescent="0.25">
      <c r="A268" s="70">
        <v>45847</v>
      </c>
      <c r="B268" s="68" t="s">
        <v>3806</v>
      </c>
      <c r="C268" s="68" t="s">
        <v>3806</v>
      </c>
      <c r="D268" s="68" t="s">
        <v>3551</v>
      </c>
      <c r="E268" s="68" t="s">
        <v>3552</v>
      </c>
      <c r="F268" s="68" t="s">
        <v>3809</v>
      </c>
      <c r="G268" s="68" t="s">
        <v>592</v>
      </c>
      <c r="I268" s="69">
        <v>2505.2800000000002</v>
      </c>
      <c r="J268" s="69">
        <v>14861686.68</v>
      </c>
    </row>
    <row r="269" spans="1:10" ht="30" x14ac:dyDescent="0.25">
      <c r="A269" s="70">
        <v>45847</v>
      </c>
      <c r="B269" s="68" t="s">
        <v>3806</v>
      </c>
      <c r="C269" s="68" t="s">
        <v>3806</v>
      </c>
      <c r="D269" s="68" t="s">
        <v>3551</v>
      </c>
      <c r="E269" s="68" t="s">
        <v>3552</v>
      </c>
      <c r="F269" s="68" t="s">
        <v>3810</v>
      </c>
      <c r="G269" s="68" t="s">
        <v>592</v>
      </c>
      <c r="I269" s="69">
        <v>2505.2800000000002</v>
      </c>
      <c r="J269" s="69">
        <v>14859181.4</v>
      </c>
    </row>
    <row r="270" spans="1:10" x14ac:dyDescent="0.25">
      <c r="A270" s="70">
        <v>45847</v>
      </c>
      <c r="B270" s="68" t="s">
        <v>3806</v>
      </c>
      <c r="C270" s="68" t="s">
        <v>3806</v>
      </c>
      <c r="D270" s="68" t="s">
        <v>3551</v>
      </c>
      <c r="E270" s="68" t="s">
        <v>3552</v>
      </c>
      <c r="F270" s="68" t="s">
        <v>3811</v>
      </c>
      <c r="G270" s="68" t="s">
        <v>592</v>
      </c>
      <c r="I270" s="69">
        <v>300.02</v>
      </c>
      <c r="J270" s="69">
        <v>14858881.380000001</v>
      </c>
    </row>
    <row r="271" spans="1:10" x14ac:dyDescent="0.25">
      <c r="A271" s="70">
        <v>45847</v>
      </c>
      <c r="B271" s="68" t="s">
        <v>3806</v>
      </c>
      <c r="C271" s="68" t="s">
        <v>3806</v>
      </c>
      <c r="D271" s="68" t="s">
        <v>3551</v>
      </c>
      <c r="E271" s="68" t="s">
        <v>3552</v>
      </c>
      <c r="F271" s="68" t="s">
        <v>3812</v>
      </c>
      <c r="G271" s="68" t="s">
        <v>592</v>
      </c>
      <c r="I271" s="69">
        <v>1366.21</v>
      </c>
      <c r="J271" s="69">
        <v>14857515.17</v>
      </c>
    </row>
    <row r="272" spans="1:10" x14ac:dyDescent="0.25">
      <c r="A272" s="70">
        <v>45847</v>
      </c>
      <c r="B272" s="68" t="s">
        <v>3806</v>
      </c>
      <c r="C272" s="68" t="s">
        <v>3806</v>
      </c>
      <c r="D272" s="68" t="s">
        <v>3551</v>
      </c>
      <c r="E272" s="68" t="s">
        <v>3552</v>
      </c>
      <c r="F272" s="68" t="s">
        <v>3813</v>
      </c>
      <c r="G272" s="68" t="s">
        <v>592</v>
      </c>
      <c r="I272" s="69">
        <v>722.28</v>
      </c>
      <c r="J272" s="69">
        <v>14856792.890000001</v>
      </c>
    </row>
    <row r="273" spans="1:10" x14ac:dyDescent="0.25">
      <c r="A273" s="70">
        <v>45847</v>
      </c>
      <c r="B273" s="68" t="s">
        <v>3806</v>
      </c>
      <c r="C273" s="68" t="s">
        <v>3806</v>
      </c>
      <c r="D273" s="68" t="s">
        <v>3551</v>
      </c>
      <c r="E273" s="68" t="s">
        <v>3552</v>
      </c>
      <c r="F273" s="68" t="s">
        <v>3814</v>
      </c>
      <c r="G273" s="68" t="s">
        <v>592</v>
      </c>
      <c r="I273" s="69">
        <v>2104.89</v>
      </c>
      <c r="J273" s="69">
        <v>14854688</v>
      </c>
    </row>
    <row r="274" spans="1:10" x14ac:dyDescent="0.25">
      <c r="A274" s="70">
        <v>45847</v>
      </c>
      <c r="B274" s="68" t="s">
        <v>3806</v>
      </c>
      <c r="C274" s="68" t="s">
        <v>3806</v>
      </c>
      <c r="D274" s="68" t="s">
        <v>3551</v>
      </c>
      <c r="E274" s="68" t="s">
        <v>3552</v>
      </c>
      <c r="F274" s="68" t="s">
        <v>3815</v>
      </c>
      <c r="G274" s="68" t="s">
        <v>592</v>
      </c>
      <c r="I274" s="69">
        <v>2049.31</v>
      </c>
      <c r="J274" s="69">
        <v>14852638.689999999</v>
      </c>
    </row>
    <row r="275" spans="1:10" x14ac:dyDescent="0.25">
      <c r="A275" s="70">
        <v>45847</v>
      </c>
      <c r="B275" s="68" t="s">
        <v>3806</v>
      </c>
      <c r="C275" s="68" t="s">
        <v>3806</v>
      </c>
      <c r="D275" s="68" t="s">
        <v>3551</v>
      </c>
      <c r="E275" s="68" t="s">
        <v>3552</v>
      </c>
      <c r="F275" s="68" t="s">
        <v>3816</v>
      </c>
      <c r="G275" s="68" t="s">
        <v>592</v>
      </c>
      <c r="I275" s="69">
        <v>2625.61</v>
      </c>
      <c r="J275" s="69">
        <v>14850013.08</v>
      </c>
    </row>
    <row r="276" spans="1:10" x14ac:dyDescent="0.25">
      <c r="A276" s="70">
        <v>45847</v>
      </c>
      <c r="B276" s="68" t="s">
        <v>3806</v>
      </c>
      <c r="C276" s="68" t="s">
        <v>3806</v>
      </c>
      <c r="D276" s="68" t="s">
        <v>3551</v>
      </c>
      <c r="E276" s="68" t="s">
        <v>3552</v>
      </c>
      <c r="F276" s="68" t="s">
        <v>3817</v>
      </c>
      <c r="G276" s="68" t="s">
        <v>592</v>
      </c>
      <c r="I276" s="69">
        <v>225.02</v>
      </c>
      <c r="J276" s="69">
        <v>14849788.060000001</v>
      </c>
    </row>
    <row r="277" spans="1:10" x14ac:dyDescent="0.25">
      <c r="A277" s="70">
        <v>45847</v>
      </c>
      <c r="B277" s="68" t="s">
        <v>3806</v>
      </c>
      <c r="C277" s="68" t="s">
        <v>3806</v>
      </c>
      <c r="D277" s="68" t="s">
        <v>3551</v>
      </c>
      <c r="E277" s="68" t="s">
        <v>3552</v>
      </c>
      <c r="F277" s="68" t="s">
        <v>3818</v>
      </c>
      <c r="G277" s="68" t="s">
        <v>592</v>
      </c>
      <c r="I277" s="69">
        <v>3680</v>
      </c>
      <c r="J277" s="69">
        <v>14846108.060000001</v>
      </c>
    </row>
    <row r="278" spans="1:10" x14ac:dyDescent="0.25">
      <c r="A278" s="70">
        <v>45847</v>
      </c>
      <c r="B278" s="68" t="s">
        <v>3806</v>
      </c>
      <c r="C278" s="68" t="s">
        <v>3806</v>
      </c>
      <c r="D278" s="68" t="s">
        <v>3551</v>
      </c>
      <c r="E278" s="68" t="s">
        <v>3552</v>
      </c>
      <c r="F278" s="68" t="s">
        <v>3819</v>
      </c>
      <c r="G278" s="68" t="s">
        <v>592</v>
      </c>
      <c r="I278" s="69">
        <v>6440</v>
      </c>
      <c r="J278" s="69">
        <v>14839668.060000001</v>
      </c>
    </row>
    <row r="279" spans="1:10" x14ac:dyDescent="0.25">
      <c r="A279" s="70">
        <v>45847</v>
      </c>
      <c r="B279" s="68" t="s">
        <v>3806</v>
      </c>
      <c r="C279" s="68" t="s">
        <v>3806</v>
      </c>
      <c r="D279" s="68" t="s">
        <v>3551</v>
      </c>
      <c r="E279" s="68" t="s">
        <v>3552</v>
      </c>
      <c r="F279" s="68" t="s">
        <v>3820</v>
      </c>
      <c r="G279" s="68" t="s">
        <v>592</v>
      </c>
      <c r="I279" s="69">
        <v>4140</v>
      </c>
      <c r="J279" s="69">
        <v>14835528.060000001</v>
      </c>
    </row>
    <row r="280" spans="1:10" x14ac:dyDescent="0.25">
      <c r="A280" s="70">
        <v>45847</v>
      </c>
      <c r="B280" s="68" t="s">
        <v>3806</v>
      </c>
      <c r="C280" s="68" t="s">
        <v>3806</v>
      </c>
      <c r="D280" s="68" t="s">
        <v>3551</v>
      </c>
      <c r="E280" s="68" t="s">
        <v>3552</v>
      </c>
      <c r="F280" s="68" t="s">
        <v>3821</v>
      </c>
      <c r="G280" s="68" t="s">
        <v>592</v>
      </c>
      <c r="I280" s="69">
        <v>1840</v>
      </c>
      <c r="J280" s="69">
        <v>14833688.060000001</v>
      </c>
    </row>
    <row r="281" spans="1:10" x14ac:dyDescent="0.25">
      <c r="A281" s="70">
        <v>45847</v>
      </c>
      <c r="B281" s="68" t="s">
        <v>3806</v>
      </c>
      <c r="C281" s="68" t="s">
        <v>3806</v>
      </c>
      <c r="D281" s="68" t="s">
        <v>3551</v>
      </c>
      <c r="E281" s="68" t="s">
        <v>3552</v>
      </c>
      <c r="F281" s="68" t="s">
        <v>3822</v>
      </c>
      <c r="G281" s="68" t="s">
        <v>592</v>
      </c>
      <c r="I281" s="69">
        <v>1150</v>
      </c>
      <c r="J281" s="69">
        <v>14832538.060000001</v>
      </c>
    </row>
    <row r="282" spans="1:10" x14ac:dyDescent="0.25">
      <c r="A282" s="70">
        <v>45847</v>
      </c>
      <c r="B282" s="68" t="s">
        <v>3806</v>
      </c>
      <c r="C282" s="68" t="s">
        <v>3806</v>
      </c>
      <c r="D282" s="68" t="s">
        <v>3551</v>
      </c>
      <c r="E282" s="68" t="s">
        <v>3552</v>
      </c>
      <c r="F282" s="68" t="s">
        <v>3823</v>
      </c>
      <c r="G282" s="68" t="s">
        <v>592</v>
      </c>
      <c r="I282" s="69">
        <v>920</v>
      </c>
      <c r="J282" s="69">
        <v>14831618.060000001</v>
      </c>
    </row>
    <row r="283" spans="1:10" x14ac:dyDescent="0.25">
      <c r="A283" s="70">
        <v>45847</v>
      </c>
      <c r="B283" s="68" t="s">
        <v>3806</v>
      </c>
      <c r="C283" s="68" t="s">
        <v>3806</v>
      </c>
      <c r="D283" s="68" t="s">
        <v>3551</v>
      </c>
      <c r="E283" s="68" t="s">
        <v>3552</v>
      </c>
      <c r="F283" s="68" t="s">
        <v>3811</v>
      </c>
      <c r="G283" s="68" t="s">
        <v>592</v>
      </c>
      <c r="I283" s="69">
        <v>500</v>
      </c>
      <c r="J283" s="69">
        <v>14831118.060000001</v>
      </c>
    </row>
    <row r="284" spans="1:10" x14ac:dyDescent="0.25">
      <c r="A284" s="70">
        <v>45847</v>
      </c>
      <c r="B284" s="68" t="s">
        <v>3806</v>
      </c>
      <c r="C284" s="68" t="s">
        <v>3806</v>
      </c>
      <c r="D284" s="68" t="s">
        <v>3551</v>
      </c>
      <c r="E284" s="68" t="s">
        <v>3552</v>
      </c>
      <c r="F284" s="68" t="s">
        <v>3814</v>
      </c>
      <c r="G284" s="68" t="s">
        <v>592</v>
      </c>
      <c r="I284" s="69">
        <v>2104.89</v>
      </c>
      <c r="J284" s="69">
        <v>14829013.17</v>
      </c>
    </row>
    <row r="285" spans="1:10" x14ac:dyDescent="0.25">
      <c r="A285" s="70">
        <v>45847</v>
      </c>
      <c r="B285" s="68" t="s">
        <v>3806</v>
      </c>
      <c r="C285" s="68" t="s">
        <v>3806</v>
      </c>
      <c r="D285" s="68" t="s">
        <v>3551</v>
      </c>
      <c r="E285" s="68" t="s">
        <v>3552</v>
      </c>
      <c r="F285" s="68" t="s">
        <v>3824</v>
      </c>
      <c r="G285" s="68" t="s">
        <v>592</v>
      </c>
      <c r="I285" s="69">
        <v>385.85</v>
      </c>
      <c r="J285" s="69">
        <v>14828627.32</v>
      </c>
    </row>
    <row r="286" spans="1:10" x14ac:dyDescent="0.25">
      <c r="A286" s="70">
        <v>45847</v>
      </c>
      <c r="B286" s="68" t="s">
        <v>3806</v>
      </c>
      <c r="C286" s="68" t="s">
        <v>3806</v>
      </c>
      <c r="D286" s="68" t="s">
        <v>3551</v>
      </c>
      <c r="E286" s="68" t="s">
        <v>3552</v>
      </c>
      <c r="F286" s="68" t="s">
        <v>3825</v>
      </c>
      <c r="G286" s="68" t="s">
        <v>592</v>
      </c>
      <c r="I286" s="69">
        <v>2203.42</v>
      </c>
      <c r="J286" s="69">
        <v>14826423.9</v>
      </c>
    </row>
    <row r="287" spans="1:10" x14ac:dyDescent="0.25">
      <c r="A287" s="70">
        <v>45847</v>
      </c>
      <c r="B287" s="68" t="s">
        <v>3806</v>
      </c>
      <c r="C287" s="68" t="s">
        <v>3806</v>
      </c>
      <c r="D287" s="68" t="s">
        <v>3551</v>
      </c>
      <c r="E287" s="68" t="s">
        <v>3552</v>
      </c>
      <c r="F287" s="68" t="s">
        <v>3826</v>
      </c>
      <c r="G287" s="68" t="s">
        <v>592</v>
      </c>
      <c r="I287" s="69">
        <v>344.12</v>
      </c>
      <c r="J287" s="69">
        <v>14826079.779999999</v>
      </c>
    </row>
    <row r="288" spans="1:10" x14ac:dyDescent="0.25">
      <c r="A288" s="70">
        <v>45847</v>
      </c>
      <c r="B288" s="68" t="s">
        <v>3806</v>
      </c>
      <c r="C288" s="68" t="s">
        <v>3806</v>
      </c>
      <c r="D288" s="68" t="s">
        <v>3551</v>
      </c>
      <c r="E288" s="68" t="s">
        <v>3552</v>
      </c>
      <c r="F288" s="68" t="s">
        <v>3827</v>
      </c>
      <c r="G288" s="68" t="s">
        <v>592</v>
      </c>
      <c r="I288" s="69">
        <v>617.6</v>
      </c>
      <c r="J288" s="69">
        <v>14825462.18</v>
      </c>
    </row>
    <row r="289" spans="1:10" ht="30" x14ac:dyDescent="0.25">
      <c r="A289" s="70">
        <v>45847</v>
      </c>
      <c r="B289" s="68">
        <v>36551</v>
      </c>
      <c r="C289" s="68" t="s">
        <v>3828</v>
      </c>
      <c r="D289" s="68" t="s">
        <v>3551</v>
      </c>
      <c r="E289" s="68" t="s">
        <v>3664</v>
      </c>
      <c r="F289" s="68" t="s">
        <v>3799</v>
      </c>
      <c r="G289" s="68" t="s">
        <v>3829</v>
      </c>
      <c r="H289" s="69">
        <v>5517.02</v>
      </c>
      <c r="J289" s="69">
        <v>14830979.199999999</v>
      </c>
    </row>
    <row r="290" spans="1:10" ht="30" x14ac:dyDescent="0.25">
      <c r="A290" s="70">
        <v>45847</v>
      </c>
      <c r="B290" s="68">
        <v>36551</v>
      </c>
      <c r="C290" s="68" t="s">
        <v>3828</v>
      </c>
      <c r="D290" s="68" t="s">
        <v>3551</v>
      </c>
      <c r="E290" s="68" t="s">
        <v>3664</v>
      </c>
      <c r="F290" s="68" t="s">
        <v>3800</v>
      </c>
      <c r="G290" s="68" t="s">
        <v>3829</v>
      </c>
      <c r="H290" s="69">
        <v>17102.45</v>
      </c>
      <c r="J290" s="69">
        <v>14848081.65</v>
      </c>
    </row>
    <row r="291" spans="1:10" ht="30" x14ac:dyDescent="0.25">
      <c r="A291" s="70">
        <v>45847</v>
      </c>
      <c r="B291" s="68">
        <v>36551</v>
      </c>
      <c r="C291" s="68" t="s">
        <v>3828</v>
      </c>
      <c r="D291" s="68" t="s">
        <v>3551</v>
      </c>
      <c r="E291" s="68" t="s">
        <v>3664</v>
      </c>
      <c r="F291" s="68" t="s">
        <v>3801</v>
      </c>
      <c r="G291" s="68" t="s">
        <v>3829</v>
      </c>
      <c r="H291" s="69">
        <v>5152.4799999999996</v>
      </c>
      <c r="J291" s="69">
        <v>14853234.130000001</v>
      </c>
    </row>
    <row r="292" spans="1:10" ht="30" x14ac:dyDescent="0.25">
      <c r="A292" s="70">
        <v>45847</v>
      </c>
      <c r="B292" s="68">
        <v>36551</v>
      </c>
      <c r="C292" s="68" t="s">
        <v>3828</v>
      </c>
      <c r="D292" s="68" t="s">
        <v>3551</v>
      </c>
      <c r="E292" s="68" t="s">
        <v>3664</v>
      </c>
      <c r="F292" s="68" t="s">
        <v>3802</v>
      </c>
      <c r="G292" s="68" t="s">
        <v>3829</v>
      </c>
      <c r="H292" s="69">
        <v>554.70000000000005</v>
      </c>
      <c r="J292" s="69">
        <v>14853788.83</v>
      </c>
    </row>
    <row r="293" spans="1:10" ht="45" x14ac:dyDescent="0.25">
      <c r="A293" s="70">
        <v>45847</v>
      </c>
      <c r="B293" s="68">
        <v>36551</v>
      </c>
      <c r="C293" s="68" t="s">
        <v>3828</v>
      </c>
      <c r="D293" s="68" t="s">
        <v>3551</v>
      </c>
      <c r="E293" s="68" t="s">
        <v>3664</v>
      </c>
      <c r="F293" s="68" t="s">
        <v>3803</v>
      </c>
      <c r="G293" s="68" t="s">
        <v>3829</v>
      </c>
      <c r="H293" s="69">
        <v>898.43</v>
      </c>
      <c r="J293" s="69">
        <v>14854687.26</v>
      </c>
    </row>
    <row r="294" spans="1:10" x14ac:dyDescent="0.25">
      <c r="A294" s="70">
        <v>45847</v>
      </c>
      <c r="B294" s="68">
        <v>36560</v>
      </c>
      <c r="C294" s="68">
        <v>72500106</v>
      </c>
      <c r="D294" s="68" t="s">
        <v>3551</v>
      </c>
      <c r="E294" s="68" t="s">
        <v>3664</v>
      </c>
      <c r="F294" s="68" t="s">
        <v>3805</v>
      </c>
      <c r="G294" s="68" t="s">
        <v>3830</v>
      </c>
      <c r="H294" s="69">
        <v>14638</v>
      </c>
      <c r="J294" s="69">
        <v>14869325.26</v>
      </c>
    </row>
    <row r="295" spans="1:10" ht="30" x14ac:dyDescent="0.25">
      <c r="A295" s="70">
        <v>45847</v>
      </c>
      <c r="B295" s="68" t="s">
        <v>3831</v>
      </c>
      <c r="C295" s="68">
        <v>72500106</v>
      </c>
      <c r="D295" s="68" t="s">
        <v>3551</v>
      </c>
      <c r="E295" s="68" t="s">
        <v>3664</v>
      </c>
      <c r="F295" s="68" t="s">
        <v>3804</v>
      </c>
      <c r="G295" s="68" t="s">
        <v>3830</v>
      </c>
      <c r="H295" s="69">
        <v>563</v>
      </c>
      <c r="J295" s="69">
        <v>14869888.26</v>
      </c>
    </row>
    <row r="296" spans="1:10" x14ac:dyDescent="0.25">
      <c r="A296" s="70">
        <v>45847</v>
      </c>
      <c r="B296" s="68">
        <v>37065</v>
      </c>
      <c r="C296" s="68" t="s">
        <v>3828</v>
      </c>
      <c r="D296" s="68" t="s">
        <v>3551</v>
      </c>
      <c r="E296" s="68" t="s">
        <v>3664</v>
      </c>
      <c r="F296" s="68" t="s">
        <v>3814</v>
      </c>
      <c r="G296" s="68" t="s">
        <v>3829</v>
      </c>
      <c r="H296" s="69">
        <v>2104.89</v>
      </c>
      <c r="J296" s="69">
        <v>14871993.15</v>
      </c>
    </row>
    <row r="297" spans="1:10" x14ac:dyDescent="0.25">
      <c r="A297" s="70">
        <v>45847</v>
      </c>
      <c r="B297" s="68">
        <v>37065</v>
      </c>
      <c r="C297" s="68" t="s">
        <v>3828</v>
      </c>
      <c r="D297" s="68" t="s">
        <v>3551</v>
      </c>
      <c r="E297" s="68" t="s">
        <v>3664</v>
      </c>
      <c r="F297" s="68" t="s">
        <v>3824</v>
      </c>
      <c r="G297" s="68" t="s">
        <v>3829</v>
      </c>
      <c r="H297" s="69">
        <v>385.85</v>
      </c>
      <c r="J297" s="69">
        <v>14872379</v>
      </c>
    </row>
    <row r="298" spans="1:10" x14ac:dyDescent="0.25">
      <c r="A298" s="70">
        <v>45847</v>
      </c>
      <c r="B298" s="68">
        <v>37065</v>
      </c>
      <c r="C298" s="68" t="s">
        <v>3828</v>
      </c>
      <c r="D298" s="68" t="s">
        <v>3551</v>
      </c>
      <c r="E298" s="68" t="s">
        <v>3664</v>
      </c>
      <c r="F298" s="68" t="s">
        <v>3825</v>
      </c>
      <c r="G298" s="68" t="s">
        <v>3829</v>
      </c>
      <c r="H298" s="69">
        <v>2203.42</v>
      </c>
      <c r="J298" s="69">
        <v>14874582.42</v>
      </c>
    </row>
    <row r="299" spans="1:10" x14ac:dyDescent="0.25">
      <c r="A299" s="70">
        <v>45847</v>
      </c>
      <c r="B299" s="68">
        <v>37065</v>
      </c>
      <c r="C299" s="68" t="s">
        <v>3828</v>
      </c>
      <c r="D299" s="68" t="s">
        <v>3551</v>
      </c>
      <c r="E299" s="68" t="s">
        <v>3664</v>
      </c>
      <c r="F299" s="68" t="s">
        <v>3826</v>
      </c>
      <c r="G299" s="68" t="s">
        <v>3829</v>
      </c>
      <c r="H299" s="69">
        <v>516.17999999999995</v>
      </c>
      <c r="J299" s="69">
        <v>14875098.6</v>
      </c>
    </row>
    <row r="300" spans="1:10" x14ac:dyDescent="0.25">
      <c r="A300" s="70">
        <v>45847</v>
      </c>
      <c r="B300" s="68">
        <v>37065</v>
      </c>
      <c r="C300" s="68" t="s">
        <v>3828</v>
      </c>
      <c r="D300" s="68" t="s">
        <v>3551</v>
      </c>
      <c r="E300" s="68" t="s">
        <v>3664</v>
      </c>
      <c r="F300" s="68" t="s">
        <v>3827</v>
      </c>
      <c r="G300" s="68" t="s">
        <v>3829</v>
      </c>
      <c r="H300" s="69">
        <v>617.6</v>
      </c>
      <c r="J300" s="69">
        <v>14875716.199999999</v>
      </c>
    </row>
    <row r="301" spans="1:10" x14ac:dyDescent="0.25">
      <c r="A301" s="70">
        <v>45847</v>
      </c>
      <c r="B301" s="68">
        <v>37065</v>
      </c>
      <c r="C301" s="68" t="s">
        <v>3828</v>
      </c>
      <c r="D301" s="68" t="s">
        <v>3551</v>
      </c>
      <c r="E301" s="68" t="s">
        <v>3664</v>
      </c>
      <c r="F301" s="68" t="s">
        <v>3811</v>
      </c>
      <c r="G301" s="68" t="s">
        <v>3829</v>
      </c>
      <c r="H301" s="69">
        <v>500</v>
      </c>
      <c r="J301" s="69">
        <v>14876216.199999999</v>
      </c>
    </row>
    <row r="302" spans="1:10" x14ac:dyDescent="0.25">
      <c r="A302" s="70">
        <v>45847</v>
      </c>
      <c r="B302" s="68" t="s">
        <v>3832</v>
      </c>
      <c r="C302" s="68" t="s">
        <v>3828</v>
      </c>
      <c r="D302" s="68" t="s">
        <v>3551</v>
      </c>
      <c r="E302" s="68" t="s">
        <v>3664</v>
      </c>
      <c r="F302" s="68" t="s">
        <v>3807</v>
      </c>
      <c r="G302" s="68" t="s">
        <v>3829</v>
      </c>
      <c r="H302" s="69">
        <v>2590.09</v>
      </c>
      <c r="J302" s="69">
        <v>14878806.289999999</v>
      </c>
    </row>
    <row r="303" spans="1:10" x14ac:dyDescent="0.25">
      <c r="A303" s="70">
        <v>45847</v>
      </c>
      <c r="B303" s="68" t="s">
        <v>3832</v>
      </c>
      <c r="C303" s="68" t="s">
        <v>3828</v>
      </c>
      <c r="D303" s="68" t="s">
        <v>3551</v>
      </c>
      <c r="E303" s="68" t="s">
        <v>3664</v>
      </c>
      <c r="F303" s="68" t="s">
        <v>3808</v>
      </c>
      <c r="G303" s="68" t="s">
        <v>3829</v>
      </c>
      <c r="H303" s="69">
        <v>1863.07</v>
      </c>
      <c r="J303" s="69">
        <v>14880669.359999999</v>
      </c>
    </row>
    <row r="304" spans="1:10" x14ac:dyDescent="0.25">
      <c r="A304" s="70">
        <v>45847</v>
      </c>
      <c r="B304" s="68" t="s">
        <v>3832</v>
      </c>
      <c r="C304" s="68" t="s">
        <v>3828</v>
      </c>
      <c r="D304" s="68" t="s">
        <v>3551</v>
      </c>
      <c r="E304" s="68" t="s">
        <v>3664</v>
      </c>
      <c r="F304" s="68" t="s">
        <v>3809</v>
      </c>
      <c r="G304" s="68" t="s">
        <v>3829</v>
      </c>
      <c r="H304" s="69">
        <v>2505.2800000000002</v>
      </c>
      <c r="J304" s="69">
        <v>14883174.640000001</v>
      </c>
    </row>
    <row r="305" spans="1:10" ht="30" x14ac:dyDescent="0.25">
      <c r="A305" s="70">
        <v>45847</v>
      </c>
      <c r="B305" s="68" t="s">
        <v>3832</v>
      </c>
      <c r="C305" s="68" t="s">
        <v>3828</v>
      </c>
      <c r="D305" s="68" t="s">
        <v>3551</v>
      </c>
      <c r="E305" s="68" t="s">
        <v>3664</v>
      </c>
      <c r="F305" s="68" t="s">
        <v>3810</v>
      </c>
      <c r="G305" s="68" t="s">
        <v>3829</v>
      </c>
      <c r="H305" s="69">
        <v>2505.2800000000002</v>
      </c>
      <c r="J305" s="69">
        <v>14885679.92</v>
      </c>
    </row>
    <row r="306" spans="1:10" x14ac:dyDescent="0.25">
      <c r="A306" s="70">
        <v>45847</v>
      </c>
      <c r="B306" s="68" t="s">
        <v>3832</v>
      </c>
      <c r="C306" s="68" t="s">
        <v>3828</v>
      </c>
      <c r="D306" s="68" t="s">
        <v>3551</v>
      </c>
      <c r="E306" s="68" t="s">
        <v>3664</v>
      </c>
      <c r="F306" s="68" t="s">
        <v>3812</v>
      </c>
      <c r="G306" s="68" t="s">
        <v>3829</v>
      </c>
      <c r="H306" s="69">
        <v>1366.21</v>
      </c>
      <c r="J306" s="69">
        <v>14887046.130000001</v>
      </c>
    </row>
    <row r="307" spans="1:10" ht="30" x14ac:dyDescent="0.25">
      <c r="A307" s="70">
        <v>45847</v>
      </c>
      <c r="B307" s="68" t="s">
        <v>3832</v>
      </c>
      <c r="C307" s="68" t="s">
        <v>3828</v>
      </c>
      <c r="D307" s="68" t="s">
        <v>3551</v>
      </c>
      <c r="E307" s="68" t="s">
        <v>3664</v>
      </c>
      <c r="F307" s="68" t="s">
        <v>3833</v>
      </c>
      <c r="G307" s="68" t="s">
        <v>3829</v>
      </c>
      <c r="H307" s="69">
        <v>221.76</v>
      </c>
      <c r="J307" s="69">
        <v>14887267.890000001</v>
      </c>
    </row>
    <row r="308" spans="1:10" x14ac:dyDescent="0.25">
      <c r="A308" s="70">
        <v>45847</v>
      </c>
      <c r="B308" s="68" t="s">
        <v>3832</v>
      </c>
      <c r="C308" s="68" t="s">
        <v>3828</v>
      </c>
      <c r="D308" s="68" t="s">
        <v>3551</v>
      </c>
      <c r="E308" s="68" t="s">
        <v>3664</v>
      </c>
      <c r="F308" s="68" t="s">
        <v>3813</v>
      </c>
      <c r="G308" s="68" t="s">
        <v>3829</v>
      </c>
      <c r="H308" s="69">
        <v>722.28</v>
      </c>
      <c r="J308" s="69">
        <v>14887990.17</v>
      </c>
    </row>
    <row r="309" spans="1:10" x14ac:dyDescent="0.25">
      <c r="A309" s="70">
        <v>45847</v>
      </c>
      <c r="B309" s="68" t="s">
        <v>3832</v>
      </c>
      <c r="C309" s="68" t="s">
        <v>3828</v>
      </c>
      <c r="D309" s="68" t="s">
        <v>3551</v>
      </c>
      <c r="E309" s="68" t="s">
        <v>3664</v>
      </c>
      <c r="F309" s="68" t="s">
        <v>3814</v>
      </c>
      <c r="G309" s="68" t="s">
        <v>3829</v>
      </c>
      <c r="H309" s="69">
        <v>2104.89</v>
      </c>
      <c r="J309" s="69">
        <v>14890095.060000001</v>
      </c>
    </row>
    <row r="310" spans="1:10" x14ac:dyDescent="0.25">
      <c r="A310" s="70">
        <v>45847</v>
      </c>
      <c r="B310" s="68" t="s">
        <v>3832</v>
      </c>
      <c r="C310" s="68" t="s">
        <v>3828</v>
      </c>
      <c r="D310" s="68" t="s">
        <v>3551</v>
      </c>
      <c r="E310" s="68" t="s">
        <v>3664</v>
      </c>
      <c r="F310" s="68" t="s">
        <v>3815</v>
      </c>
      <c r="G310" s="68" t="s">
        <v>3829</v>
      </c>
      <c r="H310" s="69">
        <v>2049.31</v>
      </c>
      <c r="J310" s="69">
        <v>14892144.369999999</v>
      </c>
    </row>
    <row r="311" spans="1:10" x14ac:dyDescent="0.25">
      <c r="A311" s="70">
        <v>45847</v>
      </c>
      <c r="B311" s="68" t="s">
        <v>3832</v>
      </c>
      <c r="C311" s="68" t="s">
        <v>3828</v>
      </c>
      <c r="D311" s="68" t="s">
        <v>3551</v>
      </c>
      <c r="E311" s="68" t="s">
        <v>3664</v>
      </c>
      <c r="F311" s="68" t="s">
        <v>3816</v>
      </c>
      <c r="G311" s="68" t="s">
        <v>3829</v>
      </c>
      <c r="H311" s="69">
        <v>2625.61</v>
      </c>
      <c r="J311" s="69">
        <v>14894769.98</v>
      </c>
    </row>
    <row r="312" spans="1:10" x14ac:dyDescent="0.25">
      <c r="A312" s="70">
        <v>45847</v>
      </c>
      <c r="B312" s="68" t="s">
        <v>3832</v>
      </c>
      <c r="C312" s="68" t="s">
        <v>3828</v>
      </c>
      <c r="D312" s="68" t="s">
        <v>3551</v>
      </c>
      <c r="E312" s="68" t="s">
        <v>3664</v>
      </c>
      <c r="F312" s="68" t="s">
        <v>3817</v>
      </c>
      <c r="G312" s="68" t="s">
        <v>3829</v>
      </c>
      <c r="H312" s="69">
        <v>225.02</v>
      </c>
      <c r="J312" s="69">
        <v>14894995</v>
      </c>
    </row>
    <row r="313" spans="1:10" x14ac:dyDescent="0.25">
      <c r="A313" s="70">
        <v>45847</v>
      </c>
      <c r="B313" s="68" t="s">
        <v>3832</v>
      </c>
      <c r="C313" s="68" t="s">
        <v>3828</v>
      </c>
      <c r="D313" s="68" t="s">
        <v>3551</v>
      </c>
      <c r="E313" s="68" t="s">
        <v>3664</v>
      </c>
      <c r="F313" s="68" t="s">
        <v>3811</v>
      </c>
      <c r="G313" s="68" t="s">
        <v>3829</v>
      </c>
      <c r="H313" s="69">
        <v>300.02</v>
      </c>
      <c r="J313" s="69">
        <v>14895295.02</v>
      </c>
    </row>
    <row r="314" spans="1:10" x14ac:dyDescent="0.25">
      <c r="A314" s="70">
        <v>45847</v>
      </c>
      <c r="B314" s="68">
        <v>37066</v>
      </c>
      <c r="C314" s="68">
        <v>72500106</v>
      </c>
      <c r="D314" s="68" t="s">
        <v>3551</v>
      </c>
      <c r="E314" s="68" t="s">
        <v>3664</v>
      </c>
      <c r="F314" s="68" t="s">
        <v>3818</v>
      </c>
      <c r="G314" s="68" t="s">
        <v>3830</v>
      </c>
      <c r="H314" s="69">
        <v>3680</v>
      </c>
      <c r="J314" s="69">
        <v>14898975.02</v>
      </c>
    </row>
    <row r="315" spans="1:10" x14ac:dyDescent="0.25">
      <c r="A315" s="70">
        <v>45847</v>
      </c>
      <c r="B315" s="68">
        <v>37066</v>
      </c>
      <c r="C315" s="68">
        <v>72500106</v>
      </c>
      <c r="D315" s="68" t="s">
        <v>3551</v>
      </c>
      <c r="E315" s="68" t="s">
        <v>3664</v>
      </c>
      <c r="F315" s="68" t="s">
        <v>3819</v>
      </c>
      <c r="G315" s="68" t="s">
        <v>3830</v>
      </c>
      <c r="H315" s="69">
        <v>6670</v>
      </c>
      <c r="J315" s="69">
        <v>14905645.02</v>
      </c>
    </row>
    <row r="316" spans="1:10" x14ac:dyDescent="0.25">
      <c r="A316" s="70">
        <v>45847</v>
      </c>
      <c r="B316" s="68">
        <v>37066</v>
      </c>
      <c r="C316" s="68">
        <v>72500106</v>
      </c>
      <c r="D316" s="68" t="s">
        <v>3551</v>
      </c>
      <c r="E316" s="68" t="s">
        <v>3664</v>
      </c>
      <c r="F316" s="68" t="s">
        <v>3820</v>
      </c>
      <c r="G316" s="68" t="s">
        <v>3830</v>
      </c>
      <c r="H316" s="69">
        <v>4140</v>
      </c>
      <c r="J316" s="69">
        <v>14909785.02</v>
      </c>
    </row>
    <row r="317" spans="1:10" x14ac:dyDescent="0.25">
      <c r="A317" s="70">
        <v>45847</v>
      </c>
      <c r="B317" s="68">
        <v>37066</v>
      </c>
      <c r="C317" s="68">
        <v>72500106</v>
      </c>
      <c r="D317" s="68" t="s">
        <v>3551</v>
      </c>
      <c r="E317" s="68" t="s">
        <v>3664</v>
      </c>
      <c r="F317" s="68" t="s">
        <v>3821</v>
      </c>
      <c r="G317" s="68" t="s">
        <v>3830</v>
      </c>
      <c r="H317" s="69">
        <v>1840</v>
      </c>
      <c r="J317" s="69">
        <v>14911625.02</v>
      </c>
    </row>
    <row r="318" spans="1:10" x14ac:dyDescent="0.25">
      <c r="A318" s="70">
        <v>45847</v>
      </c>
      <c r="B318" s="68">
        <v>37066</v>
      </c>
      <c r="C318" s="68">
        <v>72500106</v>
      </c>
      <c r="D318" s="68" t="s">
        <v>3551</v>
      </c>
      <c r="E318" s="68" t="s">
        <v>3664</v>
      </c>
      <c r="F318" s="68" t="s">
        <v>3822</v>
      </c>
      <c r="G318" s="68" t="s">
        <v>3830</v>
      </c>
      <c r="H318" s="69">
        <v>1150</v>
      </c>
      <c r="J318" s="69">
        <v>14912775.02</v>
      </c>
    </row>
    <row r="319" spans="1:10" x14ac:dyDescent="0.25">
      <c r="A319" s="70">
        <v>45847</v>
      </c>
      <c r="B319" s="68">
        <v>37066</v>
      </c>
      <c r="C319" s="68">
        <v>72500106</v>
      </c>
      <c r="D319" s="68" t="s">
        <v>3551</v>
      </c>
      <c r="E319" s="68" t="s">
        <v>3664</v>
      </c>
      <c r="F319" s="68" t="s">
        <v>3823</v>
      </c>
      <c r="G319" s="68" t="s">
        <v>3830</v>
      </c>
      <c r="H319" s="69">
        <v>920</v>
      </c>
      <c r="J319" s="69">
        <v>14913695.02</v>
      </c>
    </row>
    <row r="320" spans="1:10" ht="30" x14ac:dyDescent="0.25">
      <c r="A320" s="70">
        <v>45847</v>
      </c>
      <c r="B320" s="68" t="s">
        <v>3834</v>
      </c>
      <c r="C320" s="68" t="s">
        <v>3834</v>
      </c>
      <c r="D320" s="68" t="s">
        <v>3551</v>
      </c>
      <c r="E320" s="68" t="s">
        <v>3552</v>
      </c>
      <c r="F320" s="68" t="s">
        <v>3835</v>
      </c>
      <c r="G320" s="68" t="s">
        <v>670</v>
      </c>
      <c r="I320" s="69">
        <v>36321.120000000003</v>
      </c>
      <c r="J320" s="69">
        <v>14877373.9</v>
      </c>
    </row>
    <row r="321" spans="1:10" x14ac:dyDescent="0.25">
      <c r="A321" s="70">
        <v>45847</v>
      </c>
      <c r="B321" s="68" t="s">
        <v>3834</v>
      </c>
      <c r="C321" s="68" t="s">
        <v>3834</v>
      </c>
      <c r="D321" s="68" t="s">
        <v>3551</v>
      </c>
      <c r="E321" s="68" t="s">
        <v>3552</v>
      </c>
      <c r="F321" s="68" t="s">
        <v>3836</v>
      </c>
      <c r="G321" s="68" t="s">
        <v>670</v>
      </c>
      <c r="I321" s="69">
        <v>1609.49</v>
      </c>
      <c r="J321" s="69">
        <v>14875764.41</v>
      </c>
    </row>
    <row r="322" spans="1:10" x14ac:dyDescent="0.25">
      <c r="A322" s="70">
        <v>45847</v>
      </c>
      <c r="B322" s="68" t="s">
        <v>3834</v>
      </c>
      <c r="C322" s="68" t="s">
        <v>3834</v>
      </c>
      <c r="D322" s="68" t="s">
        <v>3551</v>
      </c>
      <c r="E322" s="68" t="s">
        <v>3552</v>
      </c>
      <c r="F322" s="68" t="s">
        <v>3837</v>
      </c>
      <c r="G322" s="68" t="s">
        <v>670</v>
      </c>
      <c r="I322" s="69">
        <v>2015.28</v>
      </c>
      <c r="J322" s="69">
        <v>14873749.130000001</v>
      </c>
    </row>
    <row r="323" spans="1:10" ht="30" x14ac:dyDescent="0.25">
      <c r="A323" s="70">
        <v>45847</v>
      </c>
      <c r="B323" s="68" t="s">
        <v>3834</v>
      </c>
      <c r="C323" s="68" t="s">
        <v>3834</v>
      </c>
      <c r="D323" s="68" t="s">
        <v>3551</v>
      </c>
      <c r="E323" s="68" t="s">
        <v>3552</v>
      </c>
      <c r="F323" s="68" t="s">
        <v>3838</v>
      </c>
      <c r="G323" s="68" t="s">
        <v>670</v>
      </c>
      <c r="I323" s="69">
        <v>19372.79</v>
      </c>
      <c r="J323" s="69">
        <v>14854376.34</v>
      </c>
    </row>
    <row r="324" spans="1:10" x14ac:dyDescent="0.25">
      <c r="A324" s="70">
        <v>45847</v>
      </c>
      <c r="B324" s="68" t="s">
        <v>3834</v>
      </c>
      <c r="C324" s="68" t="s">
        <v>3834</v>
      </c>
      <c r="D324" s="68" t="s">
        <v>3551</v>
      </c>
      <c r="E324" s="68" t="s">
        <v>3552</v>
      </c>
      <c r="F324" s="68" t="s">
        <v>3839</v>
      </c>
      <c r="G324" s="68" t="s">
        <v>670</v>
      </c>
      <c r="I324" s="69">
        <v>16335.06</v>
      </c>
      <c r="J324" s="69">
        <v>14838041.279999999</v>
      </c>
    </row>
    <row r="325" spans="1:10" x14ac:dyDescent="0.25">
      <c r="A325" s="70">
        <v>45847</v>
      </c>
      <c r="B325" s="68" t="s">
        <v>3834</v>
      </c>
      <c r="C325" s="68" t="s">
        <v>3834</v>
      </c>
      <c r="D325" s="68" t="s">
        <v>3551</v>
      </c>
      <c r="E325" s="68" t="s">
        <v>3552</v>
      </c>
      <c r="F325" s="68" t="s">
        <v>3840</v>
      </c>
      <c r="G325" s="68" t="s">
        <v>670</v>
      </c>
      <c r="I325" s="69">
        <v>3365.7</v>
      </c>
      <c r="J325" s="69">
        <v>14834675.58</v>
      </c>
    </row>
    <row r="326" spans="1:10" x14ac:dyDescent="0.25">
      <c r="A326" s="70">
        <v>45847</v>
      </c>
      <c r="B326" s="68" t="s">
        <v>3834</v>
      </c>
      <c r="C326" s="68" t="s">
        <v>3834</v>
      </c>
      <c r="D326" s="68" t="s">
        <v>3551</v>
      </c>
      <c r="E326" s="68" t="s">
        <v>3552</v>
      </c>
      <c r="F326" s="68" t="s">
        <v>3836</v>
      </c>
      <c r="G326" s="68" t="s">
        <v>670</v>
      </c>
      <c r="I326" s="69">
        <v>1759.21</v>
      </c>
      <c r="J326" s="69">
        <v>14832916.369999999</v>
      </c>
    </row>
    <row r="327" spans="1:10" x14ac:dyDescent="0.25">
      <c r="A327" s="70">
        <v>45847</v>
      </c>
      <c r="B327" s="68" t="s">
        <v>3834</v>
      </c>
      <c r="C327" s="68" t="s">
        <v>3834</v>
      </c>
      <c r="D327" s="68" t="s">
        <v>3551</v>
      </c>
      <c r="E327" s="68" t="s">
        <v>3552</v>
      </c>
      <c r="F327" s="68" t="s">
        <v>3841</v>
      </c>
      <c r="G327" s="68" t="s">
        <v>670</v>
      </c>
      <c r="I327" s="69">
        <v>558.11</v>
      </c>
      <c r="J327" s="69">
        <v>14832358.26</v>
      </c>
    </row>
    <row r="328" spans="1:10" x14ac:dyDescent="0.25">
      <c r="A328" s="70">
        <v>45847</v>
      </c>
      <c r="B328" s="68" t="s">
        <v>3834</v>
      </c>
      <c r="C328" s="68" t="s">
        <v>3834</v>
      </c>
      <c r="D328" s="68" t="s">
        <v>3551</v>
      </c>
      <c r="E328" s="68" t="s">
        <v>3552</v>
      </c>
      <c r="F328" s="68" t="s">
        <v>3842</v>
      </c>
      <c r="G328" s="68" t="s">
        <v>670</v>
      </c>
      <c r="I328" s="69">
        <v>3432.97</v>
      </c>
      <c r="J328" s="69">
        <v>14828925.289999999</v>
      </c>
    </row>
    <row r="329" spans="1:10" ht="30" x14ac:dyDescent="0.25">
      <c r="A329" s="70">
        <v>45847</v>
      </c>
      <c r="B329" s="68" t="s">
        <v>3834</v>
      </c>
      <c r="C329" s="68" t="s">
        <v>3834</v>
      </c>
      <c r="D329" s="68" t="s">
        <v>3551</v>
      </c>
      <c r="E329" s="68" t="s">
        <v>3552</v>
      </c>
      <c r="F329" s="68" t="s">
        <v>3843</v>
      </c>
      <c r="G329" s="68" t="s">
        <v>670</v>
      </c>
      <c r="I329" s="69">
        <v>23523.86</v>
      </c>
      <c r="J329" s="69">
        <v>14805401.43</v>
      </c>
    </row>
    <row r="330" spans="1:10" ht="30" x14ac:dyDescent="0.25">
      <c r="A330" s="70">
        <v>45847</v>
      </c>
      <c r="B330" s="68" t="s">
        <v>3834</v>
      </c>
      <c r="C330" s="68" t="s">
        <v>3834</v>
      </c>
      <c r="D330" s="68" t="s">
        <v>3551</v>
      </c>
      <c r="E330" s="68" t="s">
        <v>3552</v>
      </c>
      <c r="F330" s="68" t="s">
        <v>3844</v>
      </c>
      <c r="G330" s="68" t="s">
        <v>670</v>
      </c>
      <c r="I330" s="69">
        <v>43800.47</v>
      </c>
      <c r="J330" s="69">
        <v>14761600.960000001</v>
      </c>
    </row>
    <row r="331" spans="1:10" x14ac:dyDescent="0.25">
      <c r="A331" s="70">
        <v>45847</v>
      </c>
      <c r="B331" s="68" t="s">
        <v>3834</v>
      </c>
      <c r="C331" s="68" t="s">
        <v>3834</v>
      </c>
      <c r="D331" s="68" t="s">
        <v>3551</v>
      </c>
      <c r="E331" s="68" t="s">
        <v>3552</v>
      </c>
      <c r="F331" s="68" t="s">
        <v>3841</v>
      </c>
      <c r="G331" s="68" t="s">
        <v>670</v>
      </c>
      <c r="I331" s="69">
        <v>11165.22</v>
      </c>
      <c r="J331" s="69">
        <v>14750435.74</v>
      </c>
    </row>
    <row r="332" spans="1:10" x14ac:dyDescent="0.25">
      <c r="A332" s="70">
        <v>45847</v>
      </c>
      <c r="B332" s="68" t="s">
        <v>3834</v>
      </c>
      <c r="C332" s="68" t="s">
        <v>3834</v>
      </c>
      <c r="D332" s="68" t="s">
        <v>3551</v>
      </c>
      <c r="E332" s="68" t="s">
        <v>3552</v>
      </c>
      <c r="F332" s="68" t="s">
        <v>3845</v>
      </c>
      <c r="G332" s="68" t="s">
        <v>670</v>
      </c>
      <c r="I332" s="69">
        <v>15109.74</v>
      </c>
      <c r="J332" s="69">
        <v>14735326</v>
      </c>
    </row>
    <row r="333" spans="1:10" ht="30" x14ac:dyDescent="0.25">
      <c r="A333" s="70">
        <v>45847</v>
      </c>
      <c r="B333" s="68" t="s">
        <v>3834</v>
      </c>
      <c r="C333" s="68" t="s">
        <v>3834</v>
      </c>
      <c r="D333" s="68" t="s">
        <v>3551</v>
      </c>
      <c r="E333" s="68" t="s">
        <v>3552</v>
      </c>
      <c r="F333" s="68" t="s">
        <v>3846</v>
      </c>
      <c r="G333" s="68" t="s">
        <v>670</v>
      </c>
      <c r="I333" s="69">
        <v>485.15</v>
      </c>
      <c r="J333" s="69">
        <v>14734840.85</v>
      </c>
    </row>
    <row r="334" spans="1:10" ht="30" x14ac:dyDescent="0.25">
      <c r="A334" s="70">
        <v>45847</v>
      </c>
      <c r="B334" s="68" t="s">
        <v>3834</v>
      </c>
      <c r="C334" s="68" t="s">
        <v>3834</v>
      </c>
      <c r="D334" s="68" t="s">
        <v>3551</v>
      </c>
      <c r="E334" s="68" t="s">
        <v>3552</v>
      </c>
      <c r="F334" s="68" t="s">
        <v>3847</v>
      </c>
      <c r="G334" s="68" t="s">
        <v>670</v>
      </c>
      <c r="I334" s="69">
        <v>463.12</v>
      </c>
      <c r="J334" s="69">
        <v>14734377.73</v>
      </c>
    </row>
    <row r="335" spans="1:10" ht="30" x14ac:dyDescent="0.25">
      <c r="A335" s="70">
        <v>45847</v>
      </c>
      <c r="B335" s="68" t="s">
        <v>3834</v>
      </c>
      <c r="C335" s="68" t="s">
        <v>3834</v>
      </c>
      <c r="D335" s="68" t="s">
        <v>3551</v>
      </c>
      <c r="E335" s="68" t="s">
        <v>3552</v>
      </c>
      <c r="F335" s="68" t="s">
        <v>3848</v>
      </c>
      <c r="G335" s="68" t="s">
        <v>670</v>
      </c>
      <c r="I335" s="69">
        <v>327.82</v>
      </c>
      <c r="J335" s="69">
        <v>14734049.91</v>
      </c>
    </row>
    <row r="336" spans="1:10" x14ac:dyDescent="0.25">
      <c r="A336" s="70">
        <v>45847</v>
      </c>
      <c r="B336" s="68" t="s">
        <v>3834</v>
      </c>
      <c r="C336" s="68" t="s">
        <v>3834</v>
      </c>
      <c r="D336" s="68" t="s">
        <v>3551</v>
      </c>
      <c r="E336" s="68" t="s">
        <v>3552</v>
      </c>
      <c r="F336" s="68" t="s">
        <v>3840</v>
      </c>
      <c r="G336" s="68" t="s">
        <v>670</v>
      </c>
      <c r="I336" s="69">
        <v>3624.6</v>
      </c>
      <c r="J336" s="69">
        <v>14730425.310000001</v>
      </c>
    </row>
    <row r="337" spans="1:10" x14ac:dyDescent="0.25">
      <c r="A337" s="70">
        <v>45847</v>
      </c>
      <c r="B337" s="68" t="s">
        <v>3849</v>
      </c>
      <c r="C337" s="68" t="s">
        <v>3849</v>
      </c>
      <c r="D337" s="68" t="s">
        <v>3551</v>
      </c>
      <c r="E337" s="68" t="s">
        <v>3552</v>
      </c>
      <c r="F337" s="68"/>
      <c r="G337" s="68" t="s">
        <v>670</v>
      </c>
      <c r="I337" s="69">
        <v>783.96</v>
      </c>
      <c r="J337" s="69">
        <v>14729641.35</v>
      </c>
    </row>
    <row r="338" spans="1:10" x14ac:dyDescent="0.25">
      <c r="A338" s="70">
        <v>45847</v>
      </c>
      <c r="B338" s="68">
        <v>39488</v>
      </c>
      <c r="C338" s="68">
        <v>72500106</v>
      </c>
      <c r="D338" s="68" t="s">
        <v>3551</v>
      </c>
      <c r="E338" s="68" t="s">
        <v>3664</v>
      </c>
      <c r="F338" s="68" t="s">
        <v>3850</v>
      </c>
      <c r="G338" s="68" t="s">
        <v>3830</v>
      </c>
      <c r="H338" s="69">
        <v>5880</v>
      </c>
      <c r="J338" s="69">
        <v>14735521.35</v>
      </c>
    </row>
    <row r="339" spans="1:10" x14ac:dyDescent="0.25">
      <c r="A339" s="70">
        <v>45847</v>
      </c>
      <c r="B339" s="68" t="s">
        <v>3851</v>
      </c>
      <c r="C339" s="68" t="s">
        <v>3852</v>
      </c>
      <c r="D339" s="68" t="s">
        <v>3551</v>
      </c>
      <c r="E339" s="68" t="s">
        <v>3664</v>
      </c>
      <c r="F339" s="68" t="s">
        <v>3853</v>
      </c>
      <c r="G339" s="68" t="s">
        <v>3788</v>
      </c>
      <c r="J339" s="69">
        <v>14735521.35</v>
      </c>
    </row>
    <row r="340" spans="1:10" x14ac:dyDescent="0.25">
      <c r="A340" s="70">
        <v>45847</v>
      </c>
      <c r="B340" s="68" t="s">
        <v>3854</v>
      </c>
      <c r="C340" s="68" t="s">
        <v>3855</v>
      </c>
      <c r="D340" s="68" t="s">
        <v>3551</v>
      </c>
      <c r="E340" s="68" t="s">
        <v>3664</v>
      </c>
      <c r="F340" s="68" t="s">
        <v>3856</v>
      </c>
      <c r="G340" s="68" t="s">
        <v>3788</v>
      </c>
      <c r="J340" s="69">
        <v>14735521.35</v>
      </c>
    </row>
    <row r="341" spans="1:10" x14ac:dyDescent="0.25">
      <c r="A341" s="70">
        <v>45847</v>
      </c>
      <c r="B341" s="68" t="s">
        <v>3857</v>
      </c>
      <c r="C341" s="68" t="s">
        <v>3858</v>
      </c>
      <c r="D341" s="68" t="s">
        <v>3551</v>
      </c>
      <c r="E341" s="68" t="s">
        <v>3664</v>
      </c>
      <c r="F341" s="68" t="s">
        <v>3859</v>
      </c>
      <c r="G341" s="68" t="s">
        <v>3788</v>
      </c>
      <c r="H341" s="69">
        <v>1656</v>
      </c>
      <c r="J341" s="69">
        <v>14737177.35</v>
      </c>
    </row>
    <row r="342" spans="1:10" x14ac:dyDescent="0.25">
      <c r="A342" s="70">
        <v>45847</v>
      </c>
      <c r="B342" s="68" t="s">
        <v>3857</v>
      </c>
      <c r="C342" s="68" t="s">
        <v>3858</v>
      </c>
      <c r="D342" s="68" t="s">
        <v>3551</v>
      </c>
      <c r="E342" s="68" t="s">
        <v>3664</v>
      </c>
      <c r="F342" s="68" t="s">
        <v>3860</v>
      </c>
      <c r="G342" s="68" t="s">
        <v>3788</v>
      </c>
      <c r="H342" s="69">
        <v>777</v>
      </c>
      <c r="J342" s="69">
        <v>14737954.35</v>
      </c>
    </row>
    <row r="343" spans="1:10" ht="30" x14ac:dyDescent="0.25">
      <c r="A343" s="70">
        <v>45847</v>
      </c>
      <c r="B343" s="68" t="s">
        <v>3861</v>
      </c>
      <c r="C343" s="68" t="s">
        <v>3862</v>
      </c>
      <c r="D343" s="68" t="s">
        <v>3551</v>
      </c>
      <c r="E343" s="68" t="s">
        <v>3664</v>
      </c>
      <c r="F343" s="68" t="s">
        <v>3835</v>
      </c>
      <c r="G343" s="68" t="s">
        <v>3788</v>
      </c>
      <c r="H343" s="69">
        <v>36321.120000000003</v>
      </c>
      <c r="J343" s="69">
        <v>14774275.470000001</v>
      </c>
    </row>
    <row r="344" spans="1:10" ht="30" x14ac:dyDescent="0.25">
      <c r="A344" s="70">
        <v>45847</v>
      </c>
      <c r="B344" s="68" t="s">
        <v>3861</v>
      </c>
      <c r="C344" s="68" t="s">
        <v>3862</v>
      </c>
      <c r="D344" s="68" t="s">
        <v>3551</v>
      </c>
      <c r="E344" s="68" t="s">
        <v>3664</v>
      </c>
      <c r="F344" s="68" t="s">
        <v>3863</v>
      </c>
      <c r="G344" s="68" t="s">
        <v>3788</v>
      </c>
      <c r="H344" s="69">
        <v>1473.61</v>
      </c>
      <c r="J344" s="69">
        <v>14775749.08</v>
      </c>
    </row>
    <row r="345" spans="1:10" x14ac:dyDescent="0.25">
      <c r="A345" s="70">
        <v>45847</v>
      </c>
      <c r="B345" s="68" t="s">
        <v>3861</v>
      </c>
      <c r="C345" s="68" t="s">
        <v>3862</v>
      </c>
      <c r="D345" s="68" t="s">
        <v>3551</v>
      </c>
      <c r="E345" s="68" t="s">
        <v>3664</v>
      </c>
      <c r="F345" s="68" t="s">
        <v>3836</v>
      </c>
      <c r="G345" s="68" t="s">
        <v>3788</v>
      </c>
      <c r="H345" s="69">
        <v>1609.49</v>
      </c>
      <c r="J345" s="69">
        <v>14777358.57</v>
      </c>
    </row>
    <row r="346" spans="1:10" x14ac:dyDescent="0.25">
      <c r="A346" s="70">
        <v>45847</v>
      </c>
      <c r="B346" s="68" t="s">
        <v>3861</v>
      </c>
      <c r="C346" s="68" t="s">
        <v>3862</v>
      </c>
      <c r="D346" s="68" t="s">
        <v>3551</v>
      </c>
      <c r="E346" s="68" t="s">
        <v>3664</v>
      </c>
      <c r="F346" s="68" t="s">
        <v>3837</v>
      </c>
      <c r="G346" s="68" t="s">
        <v>3788</v>
      </c>
      <c r="H346" s="69">
        <v>2015.28</v>
      </c>
      <c r="J346" s="69">
        <v>14779373.85</v>
      </c>
    </row>
    <row r="347" spans="1:10" ht="30" x14ac:dyDescent="0.25">
      <c r="A347" s="70">
        <v>45847</v>
      </c>
      <c r="B347" s="68" t="s">
        <v>3864</v>
      </c>
      <c r="C347" s="68" t="s">
        <v>3862</v>
      </c>
      <c r="D347" s="68" t="s">
        <v>3551</v>
      </c>
      <c r="E347" s="68" t="s">
        <v>3664</v>
      </c>
      <c r="F347" s="68" t="s">
        <v>3838</v>
      </c>
      <c r="G347" s="68" t="s">
        <v>3788</v>
      </c>
      <c r="H347" s="69">
        <v>19372.79</v>
      </c>
      <c r="J347" s="69">
        <v>14798746.640000001</v>
      </c>
    </row>
    <row r="348" spans="1:10" ht="45" x14ac:dyDescent="0.25">
      <c r="A348" s="70">
        <v>45847</v>
      </c>
      <c r="B348" s="68" t="s">
        <v>3864</v>
      </c>
      <c r="C348" s="68" t="s">
        <v>3862</v>
      </c>
      <c r="D348" s="68" t="s">
        <v>3551</v>
      </c>
      <c r="E348" s="68" t="s">
        <v>3664</v>
      </c>
      <c r="F348" s="68" t="s">
        <v>3865</v>
      </c>
      <c r="G348" s="68" t="s">
        <v>3788</v>
      </c>
      <c r="H348" s="69">
        <v>1019.96</v>
      </c>
      <c r="J348" s="69">
        <v>14799766.6</v>
      </c>
    </row>
    <row r="349" spans="1:10" x14ac:dyDescent="0.25">
      <c r="A349" s="70">
        <v>45847</v>
      </c>
      <c r="B349" s="68" t="s">
        <v>3864</v>
      </c>
      <c r="C349" s="68" t="s">
        <v>3862</v>
      </c>
      <c r="D349" s="68" t="s">
        <v>3551</v>
      </c>
      <c r="E349" s="68" t="s">
        <v>3664</v>
      </c>
      <c r="F349" s="68" t="s">
        <v>3839</v>
      </c>
      <c r="G349" s="68" t="s">
        <v>3788</v>
      </c>
      <c r="H349" s="69">
        <v>16335.06</v>
      </c>
      <c r="J349" s="69">
        <v>14816101.66</v>
      </c>
    </row>
    <row r="350" spans="1:10" x14ac:dyDescent="0.25">
      <c r="A350" s="70">
        <v>45847</v>
      </c>
      <c r="B350" s="68" t="s">
        <v>3864</v>
      </c>
      <c r="C350" s="68" t="s">
        <v>3862</v>
      </c>
      <c r="D350" s="68" t="s">
        <v>3551</v>
      </c>
      <c r="E350" s="68" t="s">
        <v>3664</v>
      </c>
      <c r="F350" s="68" t="s">
        <v>3840</v>
      </c>
      <c r="G350" s="68" t="s">
        <v>3788</v>
      </c>
      <c r="H350" s="69">
        <v>3365.7</v>
      </c>
      <c r="J350" s="69">
        <v>14819467.359999999</v>
      </c>
    </row>
    <row r="351" spans="1:10" x14ac:dyDescent="0.25">
      <c r="A351" s="70">
        <v>45847</v>
      </c>
      <c r="B351" s="68" t="s">
        <v>3864</v>
      </c>
      <c r="C351" s="68" t="s">
        <v>3862</v>
      </c>
      <c r="D351" s="68" t="s">
        <v>3551</v>
      </c>
      <c r="E351" s="68" t="s">
        <v>3664</v>
      </c>
      <c r="F351" s="68" t="s">
        <v>3836</v>
      </c>
      <c r="G351" s="68" t="s">
        <v>3788</v>
      </c>
      <c r="H351" s="69">
        <v>1759.21</v>
      </c>
      <c r="J351" s="69">
        <v>14821226.57</v>
      </c>
    </row>
    <row r="352" spans="1:10" x14ac:dyDescent="0.25">
      <c r="A352" s="70">
        <v>45847</v>
      </c>
      <c r="B352" s="68" t="s">
        <v>3864</v>
      </c>
      <c r="C352" s="68" t="s">
        <v>3862</v>
      </c>
      <c r="D352" s="68" t="s">
        <v>3551</v>
      </c>
      <c r="E352" s="68" t="s">
        <v>3664</v>
      </c>
      <c r="F352" s="68" t="s">
        <v>3866</v>
      </c>
      <c r="G352" s="68" t="s">
        <v>3788</v>
      </c>
      <c r="H352" s="69">
        <v>3778.95</v>
      </c>
      <c r="J352" s="69">
        <v>14825005.52</v>
      </c>
    </row>
    <row r="353" spans="1:10" x14ac:dyDescent="0.25">
      <c r="A353" s="70">
        <v>45847</v>
      </c>
      <c r="B353" s="68" t="s">
        <v>3864</v>
      </c>
      <c r="C353" s="68" t="s">
        <v>3862</v>
      </c>
      <c r="D353" s="68" t="s">
        <v>3551</v>
      </c>
      <c r="E353" s="68" t="s">
        <v>3664</v>
      </c>
      <c r="F353" s="68" t="s">
        <v>3867</v>
      </c>
      <c r="G353" s="68" t="s">
        <v>3788</v>
      </c>
      <c r="H353" s="69">
        <v>495</v>
      </c>
      <c r="J353" s="69">
        <v>14825500.52</v>
      </c>
    </row>
    <row r="354" spans="1:10" x14ac:dyDescent="0.25">
      <c r="A354" s="70">
        <v>45847</v>
      </c>
      <c r="B354" s="68" t="s">
        <v>3868</v>
      </c>
      <c r="C354" s="68" t="s">
        <v>3862</v>
      </c>
      <c r="D354" s="68" t="s">
        <v>3551</v>
      </c>
      <c r="E354" s="68" t="s">
        <v>3664</v>
      </c>
      <c r="F354" s="68" t="s">
        <v>3841</v>
      </c>
      <c r="G354" s="68" t="s">
        <v>3788</v>
      </c>
      <c r="H354" s="69">
        <v>11165.22</v>
      </c>
      <c r="J354" s="69">
        <v>14836665.74</v>
      </c>
    </row>
    <row r="355" spans="1:10" x14ac:dyDescent="0.25">
      <c r="A355" s="70">
        <v>45847</v>
      </c>
      <c r="B355" s="68" t="s">
        <v>3868</v>
      </c>
      <c r="C355" s="68" t="s">
        <v>3862</v>
      </c>
      <c r="D355" s="68" t="s">
        <v>3551</v>
      </c>
      <c r="E355" s="68" t="s">
        <v>3664</v>
      </c>
      <c r="F355" s="68" t="s">
        <v>3845</v>
      </c>
      <c r="G355" s="68" t="s">
        <v>3788</v>
      </c>
      <c r="H355" s="69">
        <v>15109.74</v>
      </c>
      <c r="J355" s="69">
        <v>14851775.48</v>
      </c>
    </row>
    <row r="356" spans="1:10" ht="30" x14ac:dyDescent="0.25">
      <c r="A356" s="70">
        <v>45847</v>
      </c>
      <c r="B356" s="68" t="s">
        <v>3868</v>
      </c>
      <c r="C356" s="68" t="s">
        <v>3862</v>
      </c>
      <c r="D356" s="68" t="s">
        <v>3551</v>
      </c>
      <c r="E356" s="68" t="s">
        <v>3664</v>
      </c>
      <c r="F356" s="68" t="s">
        <v>3846</v>
      </c>
      <c r="G356" s="68" t="s">
        <v>3788</v>
      </c>
      <c r="H356" s="69">
        <v>485.15</v>
      </c>
      <c r="J356" s="69">
        <v>14852260.630000001</v>
      </c>
    </row>
    <row r="357" spans="1:10" ht="30" x14ac:dyDescent="0.25">
      <c r="A357" s="70">
        <v>45847</v>
      </c>
      <c r="B357" s="68" t="s">
        <v>3868</v>
      </c>
      <c r="C357" s="68" t="s">
        <v>3862</v>
      </c>
      <c r="D357" s="68" t="s">
        <v>3551</v>
      </c>
      <c r="E357" s="68" t="s">
        <v>3664</v>
      </c>
      <c r="F357" s="68" t="s">
        <v>3847</v>
      </c>
      <c r="G357" s="68" t="s">
        <v>3788</v>
      </c>
      <c r="H357" s="69">
        <v>463.12</v>
      </c>
      <c r="J357" s="69">
        <v>14852723.75</v>
      </c>
    </row>
    <row r="358" spans="1:10" ht="30" x14ac:dyDescent="0.25">
      <c r="A358" s="70">
        <v>45847</v>
      </c>
      <c r="B358" s="68" t="s">
        <v>3868</v>
      </c>
      <c r="C358" s="68" t="s">
        <v>3862</v>
      </c>
      <c r="D358" s="68" t="s">
        <v>3551</v>
      </c>
      <c r="E358" s="68" t="s">
        <v>3664</v>
      </c>
      <c r="F358" s="68" t="s">
        <v>3848</v>
      </c>
      <c r="G358" s="68" t="s">
        <v>3788</v>
      </c>
      <c r="H358" s="69">
        <v>327.82</v>
      </c>
      <c r="J358" s="69">
        <v>14853051.57</v>
      </c>
    </row>
    <row r="359" spans="1:10" x14ac:dyDescent="0.25">
      <c r="A359" s="70">
        <v>45847</v>
      </c>
      <c r="B359" s="68" t="s">
        <v>3868</v>
      </c>
      <c r="C359" s="68" t="s">
        <v>3862</v>
      </c>
      <c r="D359" s="68" t="s">
        <v>3551</v>
      </c>
      <c r="E359" s="68" t="s">
        <v>3664</v>
      </c>
      <c r="F359" s="68" t="s">
        <v>3840</v>
      </c>
      <c r="G359" s="68" t="s">
        <v>3788</v>
      </c>
      <c r="H359" s="69">
        <v>3624.6</v>
      </c>
      <c r="J359" s="69">
        <v>14856676.17</v>
      </c>
    </row>
    <row r="360" spans="1:10" x14ac:dyDescent="0.25">
      <c r="A360" s="70">
        <v>45847</v>
      </c>
      <c r="B360" s="68" t="s">
        <v>3868</v>
      </c>
      <c r="C360" s="68" t="s">
        <v>3862</v>
      </c>
      <c r="D360" s="68" t="s">
        <v>3551</v>
      </c>
      <c r="E360" s="68" t="s">
        <v>3664</v>
      </c>
      <c r="F360" s="68" t="s">
        <v>3866</v>
      </c>
      <c r="G360" s="68" t="s">
        <v>3788</v>
      </c>
      <c r="H360" s="69">
        <v>1115.0999999999999</v>
      </c>
      <c r="J360" s="69">
        <v>14857791.27</v>
      </c>
    </row>
    <row r="361" spans="1:10" x14ac:dyDescent="0.25">
      <c r="A361" s="70">
        <v>45847</v>
      </c>
      <c r="B361" s="68" t="s">
        <v>3869</v>
      </c>
      <c r="C361" s="68" t="s">
        <v>3862</v>
      </c>
      <c r="D361" s="68" t="s">
        <v>3551</v>
      </c>
      <c r="E361" s="68" t="s">
        <v>3664</v>
      </c>
      <c r="F361" s="68" t="s">
        <v>3841</v>
      </c>
      <c r="G361" s="68" t="s">
        <v>3788</v>
      </c>
      <c r="H361" s="69">
        <v>558.11</v>
      </c>
      <c r="J361" s="69">
        <v>14858349.380000001</v>
      </c>
    </row>
    <row r="362" spans="1:10" x14ac:dyDescent="0.25">
      <c r="A362" s="70">
        <v>45847</v>
      </c>
      <c r="B362" s="68" t="s">
        <v>3869</v>
      </c>
      <c r="C362" s="68" t="s">
        <v>3862</v>
      </c>
      <c r="D362" s="68" t="s">
        <v>3551</v>
      </c>
      <c r="E362" s="68" t="s">
        <v>3664</v>
      </c>
      <c r="F362" s="68" t="s">
        <v>3842</v>
      </c>
      <c r="G362" s="68" t="s">
        <v>3788</v>
      </c>
      <c r="H362" s="69">
        <v>3432.97</v>
      </c>
      <c r="J362" s="69">
        <v>14861782.35</v>
      </c>
    </row>
    <row r="363" spans="1:10" ht="30" x14ac:dyDescent="0.25">
      <c r="A363" s="70">
        <v>45847</v>
      </c>
      <c r="B363" s="68" t="s">
        <v>3869</v>
      </c>
      <c r="C363" s="68" t="s">
        <v>3862</v>
      </c>
      <c r="D363" s="68" t="s">
        <v>3551</v>
      </c>
      <c r="E363" s="68" t="s">
        <v>3664</v>
      </c>
      <c r="F363" s="68" t="s">
        <v>3843</v>
      </c>
      <c r="G363" s="68" t="s">
        <v>3788</v>
      </c>
      <c r="H363" s="69">
        <v>23523.86</v>
      </c>
      <c r="J363" s="69">
        <v>14885306.210000001</v>
      </c>
    </row>
    <row r="364" spans="1:10" ht="30" x14ac:dyDescent="0.25">
      <c r="A364" s="70">
        <v>45847</v>
      </c>
      <c r="B364" s="68" t="s">
        <v>3869</v>
      </c>
      <c r="C364" s="68" t="s">
        <v>3862</v>
      </c>
      <c r="D364" s="68" t="s">
        <v>3551</v>
      </c>
      <c r="E364" s="68" t="s">
        <v>3664</v>
      </c>
      <c r="F364" s="68" t="s">
        <v>3844</v>
      </c>
      <c r="G364" s="68" t="s">
        <v>3788</v>
      </c>
      <c r="H364" s="69">
        <v>43800.47</v>
      </c>
      <c r="J364" s="69">
        <v>14929106.68</v>
      </c>
    </row>
    <row r="365" spans="1:10" ht="30" x14ac:dyDescent="0.25">
      <c r="A365" s="70">
        <v>45847</v>
      </c>
      <c r="B365" s="68">
        <v>42843</v>
      </c>
      <c r="C365" s="68" t="s">
        <v>3858</v>
      </c>
      <c r="D365" s="68" t="s">
        <v>3551</v>
      </c>
      <c r="E365" s="68" t="s">
        <v>3664</v>
      </c>
      <c r="F365" s="68" t="s">
        <v>3870</v>
      </c>
      <c r="G365" s="68" t="s">
        <v>3788</v>
      </c>
      <c r="H365" s="69">
        <v>640</v>
      </c>
      <c r="J365" s="69">
        <v>14929746.68</v>
      </c>
    </row>
    <row r="366" spans="1:10" x14ac:dyDescent="0.25">
      <c r="A366" s="70">
        <v>45847</v>
      </c>
      <c r="B366" s="68">
        <v>42843</v>
      </c>
      <c r="C366" s="68" t="s">
        <v>3858</v>
      </c>
      <c r="D366" s="68" t="s">
        <v>3551</v>
      </c>
      <c r="E366" s="68" t="s">
        <v>3664</v>
      </c>
      <c r="F366" s="68" t="s">
        <v>3871</v>
      </c>
      <c r="G366" s="68" t="s">
        <v>3788</v>
      </c>
      <c r="H366" s="69">
        <v>650</v>
      </c>
      <c r="J366" s="69">
        <v>14930396.68</v>
      </c>
    </row>
    <row r="367" spans="1:10" x14ac:dyDescent="0.25">
      <c r="A367" s="70">
        <v>45847</v>
      </c>
      <c r="B367" s="68" t="s">
        <v>3872</v>
      </c>
      <c r="C367" s="68" t="s">
        <v>3858</v>
      </c>
      <c r="D367" s="68" t="s">
        <v>3551</v>
      </c>
      <c r="E367" s="68" t="s">
        <v>3664</v>
      </c>
      <c r="F367" s="68" t="s">
        <v>3873</v>
      </c>
      <c r="G367" s="68" t="s">
        <v>3788</v>
      </c>
      <c r="H367" s="69">
        <v>2449.06</v>
      </c>
      <c r="J367" s="69">
        <v>14932845.74</v>
      </c>
    </row>
    <row r="368" spans="1:10" x14ac:dyDescent="0.25">
      <c r="A368" s="70">
        <v>45847</v>
      </c>
      <c r="B368" s="68" t="s">
        <v>3872</v>
      </c>
      <c r="C368" s="68" t="s">
        <v>3858</v>
      </c>
      <c r="D368" s="68" t="s">
        <v>3551</v>
      </c>
      <c r="E368" s="68" t="s">
        <v>3664</v>
      </c>
      <c r="F368" s="68" t="s">
        <v>3874</v>
      </c>
      <c r="G368" s="68" t="s">
        <v>3788</v>
      </c>
      <c r="H368" s="69">
        <v>1051</v>
      </c>
      <c r="J368" s="69">
        <v>14933896.74</v>
      </c>
    </row>
    <row r="369" spans="1:10" x14ac:dyDescent="0.25">
      <c r="A369" s="70">
        <v>45847</v>
      </c>
      <c r="B369" s="68" t="s">
        <v>3872</v>
      </c>
      <c r="C369" s="68" t="s">
        <v>3858</v>
      </c>
      <c r="D369" s="68" t="s">
        <v>3551</v>
      </c>
      <c r="E369" s="68" t="s">
        <v>3664</v>
      </c>
      <c r="F369" s="68" t="s">
        <v>3875</v>
      </c>
      <c r="G369" s="68" t="s">
        <v>3788</v>
      </c>
      <c r="H369" s="69">
        <v>7781.2</v>
      </c>
      <c r="J369" s="69">
        <v>14941677.939999999</v>
      </c>
    </row>
    <row r="370" spans="1:10" x14ac:dyDescent="0.25">
      <c r="A370" s="70">
        <v>45847</v>
      </c>
      <c r="B370" s="68" t="s">
        <v>3872</v>
      </c>
      <c r="C370" s="68" t="s">
        <v>3858</v>
      </c>
      <c r="D370" s="68" t="s">
        <v>3551</v>
      </c>
      <c r="E370" s="68" t="s">
        <v>3664</v>
      </c>
      <c r="F370" s="68" t="s">
        <v>3876</v>
      </c>
      <c r="G370" s="68" t="s">
        <v>3788</v>
      </c>
      <c r="H370" s="69">
        <v>1801.72</v>
      </c>
      <c r="J370" s="69">
        <v>14943479.66</v>
      </c>
    </row>
    <row r="371" spans="1:10" x14ac:dyDescent="0.25">
      <c r="A371" s="70">
        <v>45847</v>
      </c>
      <c r="B371" s="68" t="s">
        <v>3872</v>
      </c>
      <c r="C371" s="68" t="s">
        <v>3858</v>
      </c>
      <c r="D371" s="68" t="s">
        <v>3551</v>
      </c>
      <c r="E371" s="68" t="s">
        <v>3664</v>
      </c>
      <c r="F371" s="68" t="s">
        <v>3877</v>
      </c>
      <c r="G371" s="68" t="s">
        <v>3788</v>
      </c>
      <c r="H371" s="69">
        <v>2411.37</v>
      </c>
      <c r="J371" s="69">
        <v>14945891.029999999</v>
      </c>
    </row>
    <row r="372" spans="1:10" x14ac:dyDescent="0.25">
      <c r="A372" s="70">
        <v>45847</v>
      </c>
      <c r="B372" s="68" t="s">
        <v>3872</v>
      </c>
      <c r="C372" s="68" t="s">
        <v>3858</v>
      </c>
      <c r="D372" s="68" t="s">
        <v>3551</v>
      </c>
      <c r="E372" s="68" t="s">
        <v>3664</v>
      </c>
      <c r="F372" s="68" t="s">
        <v>3878</v>
      </c>
      <c r="G372" s="68" t="s">
        <v>3788</v>
      </c>
      <c r="H372" s="69">
        <v>814.39</v>
      </c>
      <c r="J372" s="69">
        <v>14946705.42</v>
      </c>
    </row>
    <row r="373" spans="1:10" x14ac:dyDescent="0.25">
      <c r="A373" s="70">
        <v>45847</v>
      </c>
      <c r="B373" s="68" t="s">
        <v>3872</v>
      </c>
      <c r="C373" s="68" t="s">
        <v>3858</v>
      </c>
      <c r="D373" s="68" t="s">
        <v>3551</v>
      </c>
      <c r="E373" s="68" t="s">
        <v>3664</v>
      </c>
      <c r="F373" s="68" t="s">
        <v>3877</v>
      </c>
      <c r="G373" s="68" t="s">
        <v>3788</v>
      </c>
      <c r="H373" s="69">
        <v>584.57000000000005</v>
      </c>
      <c r="J373" s="69">
        <v>14947289.99</v>
      </c>
    </row>
    <row r="374" spans="1:10" x14ac:dyDescent="0.25">
      <c r="A374" s="70">
        <v>45847</v>
      </c>
      <c r="B374" s="68" t="s">
        <v>3872</v>
      </c>
      <c r="C374" s="68" t="s">
        <v>3858</v>
      </c>
      <c r="D374" s="68" t="s">
        <v>3551</v>
      </c>
      <c r="E374" s="68" t="s">
        <v>3664</v>
      </c>
      <c r="F374" s="68" t="s">
        <v>3879</v>
      </c>
      <c r="G374" s="68" t="s">
        <v>3788</v>
      </c>
      <c r="H374" s="69">
        <v>2755.44</v>
      </c>
      <c r="J374" s="69">
        <v>14950045.43</v>
      </c>
    </row>
    <row r="375" spans="1:10" x14ac:dyDescent="0.25">
      <c r="A375" s="70">
        <v>45847</v>
      </c>
      <c r="B375" s="68" t="s">
        <v>3872</v>
      </c>
      <c r="C375" s="68" t="s">
        <v>3858</v>
      </c>
      <c r="D375" s="68" t="s">
        <v>3551</v>
      </c>
      <c r="E375" s="68" t="s">
        <v>3664</v>
      </c>
      <c r="F375" s="68" t="s">
        <v>3877</v>
      </c>
      <c r="G375" s="68" t="s">
        <v>3788</v>
      </c>
      <c r="H375" s="69">
        <v>876.86</v>
      </c>
      <c r="J375" s="69">
        <v>14950922.289999999</v>
      </c>
    </row>
    <row r="376" spans="1:10" x14ac:dyDescent="0.25">
      <c r="A376" s="70">
        <v>45847</v>
      </c>
      <c r="B376" s="68" t="s">
        <v>3872</v>
      </c>
      <c r="C376" s="68" t="s">
        <v>3858</v>
      </c>
      <c r="D376" s="68" t="s">
        <v>3551</v>
      </c>
      <c r="E376" s="68" t="s">
        <v>3664</v>
      </c>
      <c r="F376" s="68" t="s">
        <v>3880</v>
      </c>
      <c r="G376" s="68" t="s">
        <v>3788</v>
      </c>
      <c r="H376" s="69">
        <v>487.97</v>
      </c>
      <c r="J376" s="69">
        <v>14951410.26</v>
      </c>
    </row>
    <row r="377" spans="1:10" x14ac:dyDescent="0.25">
      <c r="A377" s="70">
        <v>45847</v>
      </c>
      <c r="B377" s="68">
        <v>44008</v>
      </c>
      <c r="C377" s="68" t="s">
        <v>3858</v>
      </c>
      <c r="D377" s="68" t="s">
        <v>3551</v>
      </c>
      <c r="E377" s="68" t="s">
        <v>3664</v>
      </c>
      <c r="F377" s="68" t="s">
        <v>3881</v>
      </c>
      <c r="G377" s="68" t="s">
        <v>3788</v>
      </c>
      <c r="H377" s="69">
        <v>1943.32</v>
      </c>
      <c r="J377" s="69">
        <v>14953353.58</v>
      </c>
    </row>
    <row r="378" spans="1:10" x14ac:dyDescent="0.25">
      <c r="A378" s="70">
        <v>45847</v>
      </c>
      <c r="B378" s="68">
        <v>44008</v>
      </c>
      <c r="C378" s="68" t="s">
        <v>3858</v>
      </c>
      <c r="D378" s="68" t="s">
        <v>3551</v>
      </c>
      <c r="E378" s="68" t="s">
        <v>3664</v>
      </c>
      <c r="F378" s="68" t="s">
        <v>3882</v>
      </c>
      <c r="G378" s="68" t="s">
        <v>3788</v>
      </c>
      <c r="H378" s="69">
        <v>594.97</v>
      </c>
      <c r="J378" s="69">
        <v>14953948.550000001</v>
      </c>
    </row>
    <row r="379" spans="1:10" ht="30" x14ac:dyDescent="0.25">
      <c r="A379" s="70">
        <v>45847</v>
      </c>
      <c r="B379" s="68">
        <v>44008</v>
      </c>
      <c r="C379" s="68" t="s">
        <v>3858</v>
      </c>
      <c r="D379" s="68" t="s">
        <v>3551</v>
      </c>
      <c r="E379" s="68" t="s">
        <v>3664</v>
      </c>
      <c r="F379" s="68" t="s">
        <v>3883</v>
      </c>
      <c r="G379" s="68" t="s">
        <v>3788</v>
      </c>
      <c r="H379" s="69">
        <v>1315.99</v>
      </c>
      <c r="J379" s="69">
        <v>14955264.539999999</v>
      </c>
    </row>
    <row r="380" spans="1:10" x14ac:dyDescent="0.25">
      <c r="A380" s="70">
        <v>45847</v>
      </c>
      <c r="B380" s="68">
        <v>44008</v>
      </c>
      <c r="C380" s="68" t="s">
        <v>3858</v>
      </c>
      <c r="D380" s="68" t="s">
        <v>3551</v>
      </c>
      <c r="E380" s="68" t="s">
        <v>3664</v>
      </c>
      <c r="F380" s="68" t="s">
        <v>3884</v>
      </c>
      <c r="G380" s="68" t="s">
        <v>3788</v>
      </c>
      <c r="H380" s="69">
        <v>648.66</v>
      </c>
      <c r="J380" s="69">
        <v>14955913.199999999</v>
      </c>
    </row>
    <row r="381" spans="1:10" x14ac:dyDescent="0.25">
      <c r="A381" s="70">
        <v>45847</v>
      </c>
      <c r="B381" s="68">
        <v>44008</v>
      </c>
      <c r="C381" s="68" t="s">
        <v>3858</v>
      </c>
      <c r="D381" s="68" t="s">
        <v>3551</v>
      </c>
      <c r="E381" s="68" t="s">
        <v>3664</v>
      </c>
      <c r="F381" s="68" t="s">
        <v>3885</v>
      </c>
      <c r="G381" s="68" t="s">
        <v>3788</v>
      </c>
      <c r="H381" s="69">
        <v>198.32</v>
      </c>
      <c r="J381" s="69">
        <v>14956111.52</v>
      </c>
    </row>
    <row r="382" spans="1:10" x14ac:dyDescent="0.25">
      <c r="A382" s="70">
        <v>45847</v>
      </c>
      <c r="B382" s="68">
        <v>44008</v>
      </c>
      <c r="C382" s="68" t="s">
        <v>3858</v>
      </c>
      <c r="D382" s="68" t="s">
        <v>3551</v>
      </c>
      <c r="E382" s="68" t="s">
        <v>3664</v>
      </c>
      <c r="F382" s="68" t="s">
        <v>3886</v>
      </c>
      <c r="G382" s="68" t="s">
        <v>3788</v>
      </c>
      <c r="H382" s="69">
        <v>2789.33</v>
      </c>
      <c r="J382" s="69">
        <v>14958900.85</v>
      </c>
    </row>
    <row r="383" spans="1:10" x14ac:dyDescent="0.25">
      <c r="A383" s="70">
        <v>45847</v>
      </c>
      <c r="B383" s="68">
        <v>44008</v>
      </c>
      <c r="C383" s="68" t="s">
        <v>3858</v>
      </c>
      <c r="D383" s="68" t="s">
        <v>3551</v>
      </c>
      <c r="E383" s="68" t="s">
        <v>3664</v>
      </c>
      <c r="F383" s="68" t="s">
        <v>3887</v>
      </c>
      <c r="G383" s="68" t="s">
        <v>3788</v>
      </c>
      <c r="H383" s="69">
        <v>541.30999999999995</v>
      </c>
      <c r="J383" s="69">
        <v>14959442.16</v>
      </c>
    </row>
    <row r="384" spans="1:10" ht="30" x14ac:dyDescent="0.25">
      <c r="A384" s="70">
        <v>45847</v>
      </c>
      <c r="B384" s="68">
        <v>44008</v>
      </c>
      <c r="C384" s="68" t="s">
        <v>3858</v>
      </c>
      <c r="D384" s="68" t="s">
        <v>3551</v>
      </c>
      <c r="E384" s="68" t="s">
        <v>3664</v>
      </c>
      <c r="F384" s="68" t="s">
        <v>3888</v>
      </c>
      <c r="G384" s="68" t="s">
        <v>3788</v>
      </c>
      <c r="H384" s="69">
        <v>509.33</v>
      </c>
      <c r="J384" s="69">
        <v>14959951.49</v>
      </c>
    </row>
    <row r="385" spans="1:10" ht="30" x14ac:dyDescent="0.25">
      <c r="A385" s="70">
        <v>45847</v>
      </c>
      <c r="B385" s="68">
        <v>44008</v>
      </c>
      <c r="C385" s="68" t="s">
        <v>3858</v>
      </c>
      <c r="D385" s="68" t="s">
        <v>3551</v>
      </c>
      <c r="E385" s="68" t="s">
        <v>3664</v>
      </c>
      <c r="F385" s="68" t="s">
        <v>3889</v>
      </c>
      <c r="G385" s="68" t="s">
        <v>3788</v>
      </c>
      <c r="H385" s="69">
        <v>115.99</v>
      </c>
      <c r="J385" s="69">
        <v>14960067.48</v>
      </c>
    </row>
    <row r="386" spans="1:10" ht="30" x14ac:dyDescent="0.25">
      <c r="A386" s="70">
        <v>45847</v>
      </c>
      <c r="B386" s="68">
        <v>44008</v>
      </c>
      <c r="C386" s="68" t="s">
        <v>3858</v>
      </c>
      <c r="D386" s="68" t="s">
        <v>3551</v>
      </c>
      <c r="E386" s="68" t="s">
        <v>3664</v>
      </c>
      <c r="F386" s="68" t="s">
        <v>3890</v>
      </c>
      <c r="G386" s="68" t="s">
        <v>3788</v>
      </c>
      <c r="H386" s="69">
        <v>116.02</v>
      </c>
      <c r="J386" s="69">
        <v>14960183.5</v>
      </c>
    </row>
    <row r="387" spans="1:10" ht="30" x14ac:dyDescent="0.25">
      <c r="A387" s="70">
        <v>45847</v>
      </c>
      <c r="B387" s="68">
        <v>44178</v>
      </c>
      <c r="C387" s="68" t="s">
        <v>3858</v>
      </c>
      <c r="D387" s="68" t="s">
        <v>3551</v>
      </c>
      <c r="E387" s="68" t="s">
        <v>3664</v>
      </c>
      <c r="F387" s="68" t="s">
        <v>3891</v>
      </c>
      <c r="G387" s="68" t="s">
        <v>3788</v>
      </c>
      <c r="H387" s="69">
        <v>20</v>
      </c>
      <c r="J387" s="69">
        <v>14960203.5</v>
      </c>
    </row>
    <row r="388" spans="1:10" ht="30" x14ac:dyDescent="0.25">
      <c r="A388" s="70">
        <v>45847</v>
      </c>
      <c r="B388" s="68">
        <v>44178</v>
      </c>
      <c r="C388" s="68" t="s">
        <v>3858</v>
      </c>
      <c r="D388" s="68" t="s">
        <v>3551</v>
      </c>
      <c r="E388" s="68" t="s">
        <v>3664</v>
      </c>
      <c r="F388" s="68" t="s">
        <v>3892</v>
      </c>
      <c r="G388" s="68" t="s">
        <v>3788</v>
      </c>
      <c r="H388" s="69">
        <v>21</v>
      </c>
      <c r="J388" s="69">
        <v>14960224.5</v>
      </c>
    </row>
    <row r="389" spans="1:10" ht="30" x14ac:dyDescent="0.25">
      <c r="A389" s="70">
        <v>45847</v>
      </c>
      <c r="B389" s="68">
        <v>44435</v>
      </c>
      <c r="C389" s="68" t="s">
        <v>3858</v>
      </c>
      <c r="D389" s="68" t="s">
        <v>3551</v>
      </c>
      <c r="E389" s="68" t="s">
        <v>3664</v>
      </c>
      <c r="F389" s="68" t="s">
        <v>3893</v>
      </c>
      <c r="G389" s="68" t="s">
        <v>3788</v>
      </c>
      <c r="H389" s="69">
        <v>551.66999999999996</v>
      </c>
      <c r="J389" s="69">
        <v>14960776.17</v>
      </c>
    </row>
    <row r="390" spans="1:10" ht="30" x14ac:dyDescent="0.25">
      <c r="A390" s="70">
        <v>45847</v>
      </c>
      <c r="B390" s="68">
        <v>44435</v>
      </c>
      <c r="C390" s="68" t="s">
        <v>3858</v>
      </c>
      <c r="D390" s="68" t="s">
        <v>3551</v>
      </c>
      <c r="E390" s="68" t="s">
        <v>3664</v>
      </c>
      <c r="F390" s="68" t="s">
        <v>3894</v>
      </c>
      <c r="G390" s="68" t="s">
        <v>3788</v>
      </c>
      <c r="H390" s="69">
        <v>218.19</v>
      </c>
      <c r="J390" s="69">
        <v>14960994.359999999</v>
      </c>
    </row>
    <row r="391" spans="1:10" x14ac:dyDescent="0.25">
      <c r="A391" s="70">
        <v>45847</v>
      </c>
      <c r="B391" s="68">
        <v>44435</v>
      </c>
      <c r="C391" s="68" t="s">
        <v>3858</v>
      </c>
      <c r="D391" s="68" t="s">
        <v>3551</v>
      </c>
      <c r="E391" s="68" t="s">
        <v>3664</v>
      </c>
      <c r="F391" s="68" t="s">
        <v>3895</v>
      </c>
      <c r="G391" s="68" t="s">
        <v>3788</v>
      </c>
      <c r="H391" s="69">
        <v>37.17</v>
      </c>
      <c r="J391" s="69">
        <v>14961031.529999999</v>
      </c>
    </row>
    <row r="392" spans="1:10" x14ac:dyDescent="0.25">
      <c r="A392" s="70">
        <v>45847</v>
      </c>
      <c r="B392" s="68">
        <v>44435</v>
      </c>
      <c r="C392" s="68" t="s">
        <v>3858</v>
      </c>
      <c r="D392" s="68" t="s">
        <v>3551</v>
      </c>
      <c r="E392" s="68" t="s">
        <v>3664</v>
      </c>
      <c r="F392" s="68" t="s">
        <v>3896</v>
      </c>
      <c r="G392" s="68" t="s">
        <v>3788</v>
      </c>
      <c r="H392" s="69">
        <v>36.770000000000003</v>
      </c>
      <c r="J392" s="69">
        <v>14961068.300000001</v>
      </c>
    </row>
    <row r="393" spans="1:10" ht="45" x14ac:dyDescent="0.25">
      <c r="A393" s="70">
        <v>45847</v>
      </c>
      <c r="B393" s="68">
        <v>44435</v>
      </c>
      <c r="C393" s="68" t="s">
        <v>3858</v>
      </c>
      <c r="D393" s="68" t="s">
        <v>3551</v>
      </c>
      <c r="E393" s="68" t="s">
        <v>3664</v>
      </c>
      <c r="F393" s="68" t="s">
        <v>3897</v>
      </c>
      <c r="G393" s="68" t="s">
        <v>3788</v>
      </c>
      <c r="H393" s="69">
        <v>692.34</v>
      </c>
      <c r="J393" s="69">
        <v>14961760.640000001</v>
      </c>
    </row>
    <row r="394" spans="1:10" ht="30" x14ac:dyDescent="0.25">
      <c r="A394" s="70">
        <v>45847</v>
      </c>
      <c r="B394" s="68">
        <v>44435</v>
      </c>
      <c r="C394" s="68" t="s">
        <v>3858</v>
      </c>
      <c r="D394" s="68" t="s">
        <v>3551</v>
      </c>
      <c r="E394" s="68" t="s">
        <v>3664</v>
      </c>
      <c r="F394" s="68" t="s">
        <v>3898</v>
      </c>
      <c r="G394" s="68" t="s">
        <v>3788</v>
      </c>
      <c r="H394" s="69">
        <v>249.37</v>
      </c>
      <c r="J394" s="69">
        <v>14962010.01</v>
      </c>
    </row>
    <row r="395" spans="1:10" ht="30" x14ac:dyDescent="0.25">
      <c r="A395" s="70">
        <v>45847</v>
      </c>
      <c r="B395" s="68">
        <v>44435</v>
      </c>
      <c r="C395" s="68" t="s">
        <v>3858</v>
      </c>
      <c r="D395" s="68" t="s">
        <v>3551</v>
      </c>
      <c r="E395" s="68" t="s">
        <v>3664</v>
      </c>
      <c r="F395" s="68" t="s">
        <v>3899</v>
      </c>
      <c r="G395" s="68" t="s">
        <v>3788</v>
      </c>
      <c r="H395" s="69">
        <v>37.17</v>
      </c>
      <c r="J395" s="69">
        <v>14962047.18</v>
      </c>
    </row>
    <row r="396" spans="1:10" x14ac:dyDescent="0.25">
      <c r="A396" s="70">
        <v>45847</v>
      </c>
      <c r="B396" s="68">
        <v>44435</v>
      </c>
      <c r="C396" s="68" t="s">
        <v>3858</v>
      </c>
      <c r="D396" s="68" t="s">
        <v>3551</v>
      </c>
      <c r="E396" s="68" t="s">
        <v>3664</v>
      </c>
      <c r="F396" s="68" t="s">
        <v>3900</v>
      </c>
      <c r="G396" s="68" t="s">
        <v>3788</v>
      </c>
      <c r="H396" s="69">
        <v>36.770000000000003</v>
      </c>
      <c r="J396" s="69">
        <v>14962083.949999999</v>
      </c>
    </row>
    <row r="397" spans="1:10" ht="30" x14ac:dyDescent="0.25">
      <c r="A397" s="70">
        <v>45847</v>
      </c>
      <c r="B397" s="68">
        <v>44435</v>
      </c>
      <c r="C397" s="68" t="s">
        <v>3858</v>
      </c>
      <c r="D397" s="68" t="s">
        <v>3551</v>
      </c>
      <c r="E397" s="68" t="s">
        <v>3664</v>
      </c>
      <c r="F397" s="68" t="s">
        <v>3901</v>
      </c>
      <c r="G397" s="68" t="s">
        <v>3788</v>
      </c>
      <c r="H397" s="69">
        <v>18.59</v>
      </c>
      <c r="J397" s="69">
        <v>14962102.539999999</v>
      </c>
    </row>
    <row r="398" spans="1:10" x14ac:dyDescent="0.25">
      <c r="A398" s="70">
        <v>45847</v>
      </c>
      <c r="B398" s="68">
        <v>44435</v>
      </c>
      <c r="C398" s="68" t="s">
        <v>3858</v>
      </c>
      <c r="D398" s="68" t="s">
        <v>3551</v>
      </c>
      <c r="E398" s="68" t="s">
        <v>3664</v>
      </c>
      <c r="F398" s="68" t="s">
        <v>3902</v>
      </c>
      <c r="G398" s="68" t="s">
        <v>3788</v>
      </c>
      <c r="H398" s="69">
        <v>14.59</v>
      </c>
      <c r="J398" s="69">
        <v>14962117.130000001</v>
      </c>
    </row>
    <row r="399" spans="1:10" ht="30" x14ac:dyDescent="0.25">
      <c r="A399" s="70">
        <v>45847</v>
      </c>
      <c r="B399" s="68">
        <v>44435</v>
      </c>
      <c r="C399" s="68" t="s">
        <v>3858</v>
      </c>
      <c r="D399" s="68" t="s">
        <v>3551</v>
      </c>
      <c r="E399" s="68" t="s">
        <v>3664</v>
      </c>
      <c r="F399" s="68" t="s">
        <v>3903</v>
      </c>
      <c r="G399" s="68" t="s">
        <v>3788</v>
      </c>
      <c r="H399" s="69">
        <v>18.59</v>
      </c>
      <c r="J399" s="69">
        <v>14962135.720000001</v>
      </c>
    </row>
    <row r="400" spans="1:10" x14ac:dyDescent="0.25">
      <c r="A400" s="70">
        <v>45847</v>
      </c>
      <c r="B400" s="68">
        <v>44435</v>
      </c>
      <c r="C400" s="68" t="s">
        <v>3858</v>
      </c>
      <c r="D400" s="68" t="s">
        <v>3551</v>
      </c>
      <c r="E400" s="68" t="s">
        <v>3664</v>
      </c>
      <c r="F400" s="68" t="s">
        <v>3904</v>
      </c>
      <c r="G400" s="68" t="s">
        <v>3788</v>
      </c>
      <c r="H400" s="69">
        <v>14.57</v>
      </c>
      <c r="J400" s="69">
        <v>14962150.289999999</v>
      </c>
    </row>
    <row r="401" spans="1:10" x14ac:dyDescent="0.25">
      <c r="A401" s="70">
        <v>45847</v>
      </c>
      <c r="B401" s="68">
        <v>44436</v>
      </c>
      <c r="C401" s="68" t="s">
        <v>3858</v>
      </c>
      <c r="D401" s="68" t="s">
        <v>3551</v>
      </c>
      <c r="E401" s="68" t="s">
        <v>3664</v>
      </c>
      <c r="F401" s="68" t="s">
        <v>3905</v>
      </c>
      <c r="G401" s="68" t="s">
        <v>3788</v>
      </c>
      <c r="H401" s="69">
        <v>187.11</v>
      </c>
      <c r="J401" s="69">
        <v>14962337.4</v>
      </c>
    </row>
    <row r="402" spans="1:10" x14ac:dyDescent="0.25">
      <c r="A402" s="70">
        <v>45847</v>
      </c>
      <c r="B402" s="68">
        <v>44436</v>
      </c>
      <c r="C402" s="68" t="s">
        <v>3858</v>
      </c>
      <c r="D402" s="68" t="s">
        <v>3551</v>
      </c>
      <c r="E402" s="68" t="s">
        <v>3664</v>
      </c>
      <c r="F402" s="68" t="s">
        <v>3906</v>
      </c>
      <c r="G402" s="68" t="s">
        <v>3788</v>
      </c>
      <c r="H402" s="69">
        <v>334.75</v>
      </c>
      <c r="J402" s="69">
        <v>14962672.15</v>
      </c>
    </row>
    <row r="403" spans="1:10" x14ac:dyDescent="0.25">
      <c r="A403" s="70">
        <v>45847</v>
      </c>
      <c r="B403" s="68">
        <v>44436</v>
      </c>
      <c r="C403" s="68" t="s">
        <v>3858</v>
      </c>
      <c r="D403" s="68" t="s">
        <v>3551</v>
      </c>
      <c r="E403" s="68" t="s">
        <v>3664</v>
      </c>
      <c r="F403" s="68" t="s">
        <v>3907</v>
      </c>
      <c r="G403" s="68" t="s">
        <v>3788</v>
      </c>
      <c r="H403" s="69">
        <v>386.87</v>
      </c>
      <c r="J403" s="69">
        <v>14963059.02</v>
      </c>
    </row>
    <row r="404" spans="1:10" x14ac:dyDescent="0.25">
      <c r="A404" s="70">
        <v>45847</v>
      </c>
      <c r="B404" s="68">
        <v>45840</v>
      </c>
      <c r="C404" s="68" t="s">
        <v>3858</v>
      </c>
      <c r="D404" s="68" t="s">
        <v>3551</v>
      </c>
      <c r="E404" s="68" t="s">
        <v>3664</v>
      </c>
      <c r="F404" s="68" t="s">
        <v>3908</v>
      </c>
      <c r="G404" s="68" t="s">
        <v>3788</v>
      </c>
      <c r="H404" s="69">
        <v>2175</v>
      </c>
      <c r="J404" s="69">
        <v>14965234.02</v>
      </c>
    </row>
    <row r="405" spans="1:10" ht="30" x14ac:dyDescent="0.25">
      <c r="A405" s="70">
        <v>45847</v>
      </c>
      <c r="B405" s="68">
        <v>45861</v>
      </c>
      <c r="C405" s="68" t="s">
        <v>3858</v>
      </c>
      <c r="D405" s="68" t="s">
        <v>3551</v>
      </c>
      <c r="E405" s="68" t="s">
        <v>3664</v>
      </c>
      <c r="F405" s="68" t="s">
        <v>3909</v>
      </c>
      <c r="G405" s="68" t="s">
        <v>3788</v>
      </c>
      <c r="H405" s="69">
        <v>1233.0999999999999</v>
      </c>
      <c r="J405" s="69">
        <v>14966467.119999999</v>
      </c>
    </row>
    <row r="406" spans="1:10" x14ac:dyDescent="0.25">
      <c r="A406" s="70">
        <v>45848</v>
      </c>
      <c r="B406" s="68" t="s">
        <v>3910</v>
      </c>
      <c r="C406" s="68" t="s">
        <v>3910</v>
      </c>
      <c r="D406" s="68" t="s">
        <v>3551</v>
      </c>
      <c r="E406" s="68" t="s">
        <v>3552</v>
      </c>
      <c r="F406" s="68"/>
      <c r="G406" s="68" t="s">
        <v>678</v>
      </c>
      <c r="I406" s="69">
        <v>2004.76</v>
      </c>
      <c r="J406" s="69">
        <v>14964462.359999999</v>
      </c>
    </row>
    <row r="407" spans="1:10" x14ac:dyDescent="0.25">
      <c r="A407" s="70">
        <v>45849</v>
      </c>
      <c r="B407" s="68" t="s">
        <v>3911</v>
      </c>
      <c r="C407" s="68" t="s">
        <v>3911</v>
      </c>
      <c r="D407" s="68" t="s">
        <v>3551</v>
      </c>
      <c r="E407" s="68" t="s">
        <v>3552</v>
      </c>
      <c r="F407" s="68" t="s">
        <v>3912</v>
      </c>
      <c r="G407" s="68" t="s">
        <v>1452</v>
      </c>
      <c r="J407" s="69">
        <v>14964462.359999999</v>
      </c>
    </row>
    <row r="408" spans="1:10" x14ac:dyDescent="0.25">
      <c r="A408" s="70">
        <v>45849</v>
      </c>
      <c r="B408" s="68" t="s">
        <v>3913</v>
      </c>
      <c r="C408" s="68" t="s">
        <v>2977</v>
      </c>
      <c r="D408" s="68" t="s">
        <v>3551</v>
      </c>
      <c r="E408" s="68" t="s">
        <v>3664</v>
      </c>
      <c r="F408" s="68" t="s">
        <v>3912</v>
      </c>
      <c r="G408" s="68" t="s">
        <v>3829</v>
      </c>
      <c r="J408" s="69">
        <v>14964462.359999999</v>
      </c>
    </row>
    <row r="409" spans="1:10" x14ac:dyDescent="0.25">
      <c r="A409" s="70">
        <v>45849</v>
      </c>
      <c r="B409" s="68" t="s">
        <v>3914</v>
      </c>
      <c r="C409" s="68" t="s">
        <v>3914</v>
      </c>
      <c r="D409" s="68" t="s">
        <v>3551</v>
      </c>
      <c r="E409" s="68" t="s">
        <v>3552</v>
      </c>
      <c r="F409" s="68" t="s">
        <v>3915</v>
      </c>
      <c r="G409" s="68" t="s">
        <v>687</v>
      </c>
      <c r="I409" s="69">
        <v>6123.55</v>
      </c>
      <c r="J409" s="69">
        <v>14958338.810000001</v>
      </c>
    </row>
    <row r="410" spans="1:10" x14ac:dyDescent="0.25">
      <c r="A410" s="70">
        <v>45849</v>
      </c>
      <c r="B410" s="68" t="s">
        <v>3916</v>
      </c>
      <c r="C410" s="68" t="s">
        <v>3916</v>
      </c>
      <c r="D410" s="68" t="s">
        <v>3551</v>
      </c>
      <c r="E410" s="68" t="s">
        <v>3552</v>
      </c>
      <c r="F410" s="68" t="s">
        <v>3917</v>
      </c>
      <c r="G410" s="68" t="s">
        <v>680</v>
      </c>
      <c r="I410" s="69">
        <v>1720</v>
      </c>
      <c r="J410" s="69">
        <v>14956618.810000001</v>
      </c>
    </row>
    <row r="411" spans="1:10" x14ac:dyDescent="0.25">
      <c r="A411" s="70">
        <v>45849</v>
      </c>
      <c r="B411" s="68" t="s">
        <v>3916</v>
      </c>
      <c r="C411" s="68" t="s">
        <v>3916</v>
      </c>
      <c r="D411" s="68" t="s">
        <v>3551</v>
      </c>
      <c r="E411" s="68" t="s">
        <v>3552</v>
      </c>
      <c r="F411" s="68" t="s">
        <v>3918</v>
      </c>
      <c r="G411" s="68" t="s">
        <v>680</v>
      </c>
      <c r="I411" s="69">
        <v>4148</v>
      </c>
      <c r="J411" s="69">
        <v>14952470.810000001</v>
      </c>
    </row>
    <row r="412" spans="1:10" ht="30" x14ac:dyDescent="0.25">
      <c r="A412" s="70">
        <v>45849</v>
      </c>
      <c r="B412" s="68" t="s">
        <v>3916</v>
      </c>
      <c r="C412" s="68" t="s">
        <v>3916</v>
      </c>
      <c r="D412" s="68" t="s">
        <v>3551</v>
      </c>
      <c r="E412" s="68" t="s">
        <v>3552</v>
      </c>
      <c r="F412" s="68" t="s">
        <v>3771</v>
      </c>
      <c r="G412" s="68" t="s">
        <v>680</v>
      </c>
      <c r="I412" s="69">
        <v>6151.5</v>
      </c>
      <c r="J412" s="69">
        <v>14946319.310000001</v>
      </c>
    </row>
    <row r="413" spans="1:10" ht="30" x14ac:dyDescent="0.25">
      <c r="A413" s="70">
        <v>45849</v>
      </c>
      <c r="B413" s="68" t="s">
        <v>3916</v>
      </c>
      <c r="C413" s="68" t="s">
        <v>3916</v>
      </c>
      <c r="D413" s="68" t="s">
        <v>3551</v>
      </c>
      <c r="E413" s="68" t="s">
        <v>3552</v>
      </c>
      <c r="F413" s="68" t="s">
        <v>3772</v>
      </c>
      <c r="G413" s="68" t="s">
        <v>680</v>
      </c>
      <c r="I413" s="69">
        <v>4692.5</v>
      </c>
      <c r="J413" s="69">
        <v>14941626.810000001</v>
      </c>
    </row>
    <row r="414" spans="1:10" ht="30" x14ac:dyDescent="0.25">
      <c r="A414" s="70">
        <v>45849</v>
      </c>
      <c r="B414" s="68" t="s">
        <v>3916</v>
      </c>
      <c r="C414" s="68" t="s">
        <v>3916</v>
      </c>
      <c r="D414" s="68" t="s">
        <v>3551</v>
      </c>
      <c r="E414" s="68" t="s">
        <v>3552</v>
      </c>
      <c r="F414" s="68" t="s">
        <v>3773</v>
      </c>
      <c r="G414" s="68" t="s">
        <v>680</v>
      </c>
      <c r="I414" s="69">
        <v>3778.34</v>
      </c>
      <c r="J414" s="69">
        <v>14937848.470000001</v>
      </c>
    </row>
    <row r="415" spans="1:10" x14ac:dyDescent="0.25">
      <c r="A415" s="70">
        <v>45849</v>
      </c>
      <c r="B415" s="68" t="s">
        <v>3916</v>
      </c>
      <c r="C415" s="68" t="s">
        <v>3916</v>
      </c>
      <c r="D415" s="68" t="s">
        <v>3551</v>
      </c>
      <c r="E415" s="68" t="s">
        <v>3552</v>
      </c>
      <c r="F415" s="68" t="s">
        <v>3775</v>
      </c>
      <c r="G415" s="68" t="s">
        <v>680</v>
      </c>
      <c r="I415" s="69">
        <v>2317.5</v>
      </c>
      <c r="J415" s="69">
        <v>14935530.970000001</v>
      </c>
    </row>
    <row r="416" spans="1:10" x14ac:dyDescent="0.25">
      <c r="A416" s="70">
        <v>45849</v>
      </c>
      <c r="B416" s="68" t="s">
        <v>3916</v>
      </c>
      <c r="C416" s="68" t="s">
        <v>3916</v>
      </c>
      <c r="D416" s="68" t="s">
        <v>3551</v>
      </c>
      <c r="E416" s="68" t="s">
        <v>3552</v>
      </c>
      <c r="F416" s="68" t="s">
        <v>3919</v>
      </c>
      <c r="G416" s="68" t="s">
        <v>680</v>
      </c>
      <c r="I416" s="69">
        <v>12565.56</v>
      </c>
      <c r="J416" s="69">
        <v>14922965.41</v>
      </c>
    </row>
    <row r="417" spans="1:10" x14ac:dyDescent="0.25">
      <c r="A417" s="70">
        <v>45849</v>
      </c>
      <c r="B417" s="68" t="s">
        <v>3916</v>
      </c>
      <c r="C417" s="68" t="s">
        <v>3916</v>
      </c>
      <c r="D417" s="68" t="s">
        <v>3551</v>
      </c>
      <c r="E417" s="68" t="s">
        <v>3552</v>
      </c>
      <c r="F417" s="68" t="s">
        <v>3774</v>
      </c>
      <c r="G417" s="68" t="s">
        <v>680</v>
      </c>
      <c r="I417" s="69">
        <v>6596.28</v>
      </c>
      <c r="J417" s="69">
        <v>14916369.130000001</v>
      </c>
    </row>
    <row r="418" spans="1:10" x14ac:dyDescent="0.25">
      <c r="A418" s="70">
        <v>45849</v>
      </c>
      <c r="B418" s="68" t="s">
        <v>3920</v>
      </c>
      <c r="C418" s="68" t="s">
        <v>3920</v>
      </c>
      <c r="D418" s="68" t="s">
        <v>3551</v>
      </c>
      <c r="E418" s="68" t="s">
        <v>3552</v>
      </c>
      <c r="F418" s="68"/>
      <c r="G418" s="68" t="s">
        <v>682</v>
      </c>
      <c r="I418" s="69">
        <v>2002.92</v>
      </c>
      <c r="J418" s="69">
        <v>14914366.210000001</v>
      </c>
    </row>
    <row r="419" spans="1:10" x14ac:dyDescent="0.25">
      <c r="A419" s="70">
        <v>45849</v>
      </c>
      <c r="B419" s="68" t="s">
        <v>3921</v>
      </c>
      <c r="C419" s="68" t="s">
        <v>3921</v>
      </c>
      <c r="D419" s="68" t="s">
        <v>3551</v>
      </c>
      <c r="E419" s="68" t="s">
        <v>3552</v>
      </c>
      <c r="F419" s="68" t="s">
        <v>3784</v>
      </c>
      <c r="G419" s="68" t="s">
        <v>682</v>
      </c>
      <c r="I419" s="69">
        <v>3301.16</v>
      </c>
      <c r="J419" s="69">
        <v>14911065.050000001</v>
      </c>
    </row>
    <row r="420" spans="1:10" x14ac:dyDescent="0.25">
      <c r="A420" s="70">
        <v>45849</v>
      </c>
      <c r="B420" s="68" t="s">
        <v>3922</v>
      </c>
      <c r="C420" s="68" t="s">
        <v>3922</v>
      </c>
      <c r="D420" s="68" t="s">
        <v>3551</v>
      </c>
      <c r="E420" s="68" t="s">
        <v>3552</v>
      </c>
      <c r="F420" s="68" t="s">
        <v>3923</v>
      </c>
      <c r="G420" s="68" t="s">
        <v>682</v>
      </c>
      <c r="I420" s="69">
        <v>1429.8</v>
      </c>
      <c r="J420" s="69">
        <v>14909635.25</v>
      </c>
    </row>
    <row r="421" spans="1:10" x14ac:dyDescent="0.25">
      <c r="A421" s="70">
        <v>45849</v>
      </c>
      <c r="B421" s="68" t="s">
        <v>3924</v>
      </c>
      <c r="C421" s="68" t="s">
        <v>3924</v>
      </c>
      <c r="D421" s="68" t="s">
        <v>3551</v>
      </c>
      <c r="E421" s="68" t="s">
        <v>3552</v>
      </c>
      <c r="F421" s="68" t="s">
        <v>3925</v>
      </c>
      <c r="G421" s="68" t="s">
        <v>680</v>
      </c>
      <c r="I421" s="69">
        <v>2299</v>
      </c>
      <c r="J421" s="69">
        <v>14907336.25</v>
      </c>
    </row>
    <row r="422" spans="1:10" x14ac:dyDescent="0.25">
      <c r="A422" s="70">
        <v>45849</v>
      </c>
      <c r="B422" s="68">
        <v>43238</v>
      </c>
      <c r="C422" s="68" t="s">
        <v>3858</v>
      </c>
      <c r="D422" s="68" t="s">
        <v>3551</v>
      </c>
      <c r="E422" s="68" t="s">
        <v>3664</v>
      </c>
      <c r="F422" s="68" t="s">
        <v>3915</v>
      </c>
      <c r="G422" s="68" t="s">
        <v>3788</v>
      </c>
      <c r="H422" s="69">
        <v>6123.55</v>
      </c>
      <c r="J422" s="69">
        <v>14913459.800000001</v>
      </c>
    </row>
    <row r="423" spans="1:10" x14ac:dyDescent="0.25">
      <c r="A423" s="70">
        <v>45849</v>
      </c>
      <c r="B423" s="68">
        <v>43238</v>
      </c>
      <c r="C423" s="68" t="s">
        <v>3858</v>
      </c>
      <c r="D423" s="68" t="s">
        <v>3551</v>
      </c>
      <c r="E423" s="68" t="s">
        <v>3664</v>
      </c>
      <c r="F423" s="68" t="s">
        <v>3926</v>
      </c>
      <c r="G423" s="68" t="s">
        <v>3788</v>
      </c>
      <c r="H423" s="69">
        <v>1367.27</v>
      </c>
      <c r="J423" s="69">
        <v>14914827.07</v>
      </c>
    </row>
    <row r="424" spans="1:10" x14ac:dyDescent="0.25">
      <c r="A424" s="70">
        <v>45849</v>
      </c>
      <c r="B424" s="68">
        <v>45744</v>
      </c>
      <c r="C424" s="68" t="s">
        <v>3858</v>
      </c>
      <c r="D424" s="68" t="s">
        <v>3551</v>
      </c>
      <c r="E424" s="68" t="s">
        <v>3664</v>
      </c>
      <c r="F424" s="68" t="s">
        <v>3917</v>
      </c>
      <c r="G424" s="68" t="s">
        <v>3788</v>
      </c>
      <c r="H424" s="69">
        <v>1720</v>
      </c>
      <c r="J424" s="69">
        <v>14916547.07</v>
      </c>
    </row>
    <row r="425" spans="1:10" x14ac:dyDescent="0.25">
      <c r="A425" s="70">
        <v>45849</v>
      </c>
      <c r="B425" s="68">
        <v>45744</v>
      </c>
      <c r="C425" s="68" t="s">
        <v>3858</v>
      </c>
      <c r="D425" s="68" t="s">
        <v>3551</v>
      </c>
      <c r="E425" s="68" t="s">
        <v>3664</v>
      </c>
      <c r="F425" s="68" t="s">
        <v>3918</v>
      </c>
      <c r="G425" s="68" t="s">
        <v>3788</v>
      </c>
      <c r="H425" s="69">
        <v>4148</v>
      </c>
      <c r="J425" s="69">
        <v>14920695.07</v>
      </c>
    </row>
    <row r="426" spans="1:10" x14ac:dyDescent="0.25">
      <c r="A426" s="70">
        <v>45849</v>
      </c>
      <c r="B426" s="68">
        <v>45745</v>
      </c>
      <c r="C426" s="68" t="s">
        <v>3858</v>
      </c>
      <c r="D426" s="68" t="s">
        <v>3551</v>
      </c>
      <c r="E426" s="68" t="s">
        <v>3664</v>
      </c>
      <c r="F426" s="68" t="s">
        <v>3925</v>
      </c>
      <c r="G426" s="68" t="s">
        <v>3788</v>
      </c>
      <c r="H426" s="69">
        <v>2299</v>
      </c>
      <c r="J426" s="69">
        <v>14922994.07</v>
      </c>
    </row>
    <row r="427" spans="1:10" x14ac:dyDescent="0.25">
      <c r="A427" s="70">
        <v>45851</v>
      </c>
      <c r="B427" s="68" t="s">
        <v>3927</v>
      </c>
      <c r="C427" s="68" t="s">
        <v>3770</v>
      </c>
      <c r="D427" s="68" t="s">
        <v>3551</v>
      </c>
      <c r="E427" s="68" t="s">
        <v>3664</v>
      </c>
      <c r="F427" s="68" t="s">
        <v>3919</v>
      </c>
      <c r="G427" s="68" t="s">
        <v>620</v>
      </c>
      <c r="H427" s="69">
        <v>12565.56</v>
      </c>
      <c r="J427" s="69">
        <v>14935559.630000001</v>
      </c>
    </row>
    <row r="428" spans="1:10" ht="30" x14ac:dyDescent="0.25">
      <c r="A428" s="70">
        <v>45852</v>
      </c>
      <c r="B428" s="68" t="s">
        <v>3928</v>
      </c>
      <c r="C428" s="68" t="s">
        <v>3928</v>
      </c>
      <c r="D428" s="68" t="s">
        <v>3551</v>
      </c>
      <c r="E428" s="68" t="s">
        <v>3552</v>
      </c>
      <c r="F428" s="68" t="s">
        <v>3929</v>
      </c>
      <c r="G428" s="68" t="s">
        <v>691</v>
      </c>
      <c r="I428" s="69">
        <v>4467.28</v>
      </c>
      <c r="J428" s="69">
        <v>14931092.35</v>
      </c>
    </row>
    <row r="429" spans="1:10" x14ac:dyDescent="0.25">
      <c r="A429" s="70">
        <v>45852</v>
      </c>
      <c r="B429" s="68" t="s">
        <v>3930</v>
      </c>
      <c r="C429" s="68" t="s">
        <v>3930</v>
      </c>
      <c r="D429" s="68" t="s">
        <v>3551</v>
      </c>
      <c r="E429" s="68" t="s">
        <v>3552</v>
      </c>
      <c r="F429" s="68" t="s">
        <v>3931</v>
      </c>
      <c r="G429" s="68" t="s">
        <v>691</v>
      </c>
      <c r="I429" s="69">
        <v>13380.07</v>
      </c>
      <c r="J429" s="69">
        <v>14917712.279999999</v>
      </c>
    </row>
    <row r="430" spans="1:10" x14ac:dyDescent="0.25">
      <c r="A430" s="70">
        <v>45852</v>
      </c>
      <c r="B430" s="68" t="s">
        <v>3930</v>
      </c>
      <c r="C430" s="68" t="s">
        <v>3930</v>
      </c>
      <c r="D430" s="68" t="s">
        <v>3551</v>
      </c>
      <c r="E430" s="68" t="s">
        <v>3552</v>
      </c>
      <c r="F430" s="68" t="s">
        <v>3932</v>
      </c>
      <c r="G430" s="68" t="s">
        <v>691</v>
      </c>
      <c r="I430" s="69">
        <v>620.82000000000005</v>
      </c>
      <c r="J430" s="69">
        <v>14917091.460000001</v>
      </c>
    </row>
    <row r="431" spans="1:10" x14ac:dyDescent="0.25">
      <c r="A431" s="70">
        <v>45852</v>
      </c>
      <c r="B431" s="68" t="s">
        <v>3933</v>
      </c>
      <c r="C431" s="68" t="s">
        <v>3933</v>
      </c>
      <c r="D431" s="68" t="s">
        <v>3551</v>
      </c>
      <c r="E431" s="68" t="s">
        <v>3552</v>
      </c>
      <c r="F431" s="68" t="s">
        <v>3934</v>
      </c>
      <c r="G431" s="68" t="s">
        <v>691</v>
      </c>
      <c r="I431" s="69">
        <v>121.15</v>
      </c>
      <c r="J431" s="69">
        <v>14916970.310000001</v>
      </c>
    </row>
    <row r="432" spans="1:10" x14ac:dyDescent="0.25">
      <c r="A432" s="70">
        <v>45852</v>
      </c>
      <c r="B432" s="68" t="s">
        <v>3933</v>
      </c>
      <c r="C432" s="68" t="s">
        <v>3933</v>
      </c>
      <c r="D432" s="68" t="s">
        <v>3551</v>
      </c>
      <c r="E432" s="68" t="s">
        <v>3552</v>
      </c>
      <c r="F432" s="68" t="s">
        <v>3935</v>
      </c>
      <c r="G432" s="68" t="s">
        <v>691</v>
      </c>
      <c r="I432" s="69">
        <v>91.9</v>
      </c>
      <c r="J432" s="69">
        <v>14916878.41</v>
      </c>
    </row>
    <row r="433" spans="1:10" x14ac:dyDescent="0.25">
      <c r="A433" s="70">
        <v>45852</v>
      </c>
      <c r="B433" s="68" t="s">
        <v>3933</v>
      </c>
      <c r="C433" s="68" t="s">
        <v>3933</v>
      </c>
      <c r="D433" s="68" t="s">
        <v>3551</v>
      </c>
      <c r="E433" s="68" t="s">
        <v>3552</v>
      </c>
      <c r="F433" s="68" t="s">
        <v>3936</v>
      </c>
      <c r="G433" s="68" t="s">
        <v>691</v>
      </c>
      <c r="I433" s="69">
        <v>206.31</v>
      </c>
      <c r="J433" s="69">
        <v>14916672.1</v>
      </c>
    </row>
    <row r="434" spans="1:10" x14ac:dyDescent="0.25">
      <c r="A434" s="70">
        <v>45852</v>
      </c>
      <c r="B434" s="68" t="s">
        <v>3937</v>
      </c>
      <c r="C434" s="68" t="s">
        <v>3937</v>
      </c>
      <c r="D434" s="68" t="s">
        <v>3551</v>
      </c>
      <c r="E434" s="68" t="s">
        <v>3552</v>
      </c>
      <c r="F434" s="68"/>
      <c r="G434" s="68" t="s">
        <v>691</v>
      </c>
      <c r="I434" s="69">
        <v>5030.09</v>
      </c>
      <c r="J434" s="69">
        <v>14911642.01</v>
      </c>
    </row>
    <row r="435" spans="1:10" x14ac:dyDescent="0.25">
      <c r="A435" s="70">
        <v>45852</v>
      </c>
      <c r="B435" s="68" t="s">
        <v>3937</v>
      </c>
      <c r="C435" s="68" t="s">
        <v>3937</v>
      </c>
      <c r="D435" s="68" t="s">
        <v>3551</v>
      </c>
      <c r="E435" s="68" t="s">
        <v>3552</v>
      </c>
      <c r="F435" s="68"/>
      <c r="G435" s="68" t="s">
        <v>691</v>
      </c>
      <c r="I435" s="69">
        <v>79.2</v>
      </c>
      <c r="J435" s="69">
        <v>14911562.810000001</v>
      </c>
    </row>
    <row r="436" spans="1:10" x14ac:dyDescent="0.25">
      <c r="A436" s="70">
        <v>45852</v>
      </c>
      <c r="B436" s="68" t="s">
        <v>3937</v>
      </c>
      <c r="C436" s="68" t="s">
        <v>3937</v>
      </c>
      <c r="D436" s="68" t="s">
        <v>3551</v>
      </c>
      <c r="E436" s="68" t="s">
        <v>3552</v>
      </c>
      <c r="F436" s="68"/>
      <c r="G436" s="68" t="s">
        <v>691</v>
      </c>
      <c r="I436" s="69">
        <v>213.6</v>
      </c>
      <c r="J436" s="69">
        <v>14911349.210000001</v>
      </c>
    </row>
    <row r="437" spans="1:10" x14ac:dyDescent="0.25">
      <c r="A437" s="70">
        <v>45852</v>
      </c>
      <c r="B437" s="68" t="s">
        <v>3937</v>
      </c>
      <c r="C437" s="68" t="s">
        <v>3937</v>
      </c>
      <c r="D437" s="68" t="s">
        <v>3551</v>
      </c>
      <c r="E437" s="68" t="s">
        <v>3552</v>
      </c>
      <c r="F437" s="68" t="s">
        <v>3938</v>
      </c>
      <c r="G437" s="68" t="s">
        <v>691</v>
      </c>
      <c r="I437" s="69">
        <v>605.24</v>
      </c>
      <c r="J437" s="69">
        <v>14910743.970000001</v>
      </c>
    </row>
    <row r="438" spans="1:10" x14ac:dyDescent="0.25">
      <c r="A438" s="70">
        <v>45852</v>
      </c>
      <c r="B438" s="68" t="s">
        <v>3937</v>
      </c>
      <c r="C438" s="68" t="s">
        <v>3937</v>
      </c>
      <c r="D438" s="68" t="s">
        <v>3551</v>
      </c>
      <c r="E438" s="68" t="s">
        <v>3552</v>
      </c>
      <c r="F438" s="68" t="s">
        <v>3939</v>
      </c>
      <c r="G438" s="68" t="s">
        <v>691</v>
      </c>
      <c r="I438" s="69">
        <v>86.93</v>
      </c>
      <c r="J438" s="69">
        <v>14910657.039999999</v>
      </c>
    </row>
    <row r="439" spans="1:10" x14ac:dyDescent="0.25">
      <c r="A439" s="70">
        <v>45852</v>
      </c>
      <c r="B439" s="68" t="s">
        <v>3937</v>
      </c>
      <c r="C439" s="68" t="s">
        <v>3937</v>
      </c>
      <c r="D439" s="68" t="s">
        <v>3551</v>
      </c>
      <c r="E439" s="68" t="s">
        <v>3552</v>
      </c>
      <c r="F439" s="68"/>
      <c r="G439" s="68" t="s">
        <v>691</v>
      </c>
      <c r="I439" s="69">
        <v>114.91</v>
      </c>
      <c r="J439" s="69">
        <v>14910542.130000001</v>
      </c>
    </row>
    <row r="440" spans="1:10" x14ac:dyDescent="0.25">
      <c r="A440" s="70">
        <v>45852</v>
      </c>
      <c r="B440" s="68" t="s">
        <v>3940</v>
      </c>
      <c r="C440" s="68" t="s">
        <v>3940</v>
      </c>
      <c r="D440" s="68" t="s">
        <v>3551</v>
      </c>
      <c r="E440" s="68" t="s">
        <v>3552</v>
      </c>
      <c r="F440" s="68" t="s">
        <v>3941</v>
      </c>
      <c r="G440" s="68" t="s">
        <v>691</v>
      </c>
      <c r="I440" s="69">
        <v>73.36</v>
      </c>
      <c r="J440" s="69">
        <v>14910468.77</v>
      </c>
    </row>
    <row r="441" spans="1:10" x14ac:dyDescent="0.25">
      <c r="A441" s="70">
        <v>45852</v>
      </c>
      <c r="B441" s="68" t="s">
        <v>3940</v>
      </c>
      <c r="C441" s="68" t="s">
        <v>3940</v>
      </c>
      <c r="D441" s="68" t="s">
        <v>3551</v>
      </c>
      <c r="E441" s="68" t="s">
        <v>3552</v>
      </c>
      <c r="F441" s="68" t="s">
        <v>3942</v>
      </c>
      <c r="G441" s="68" t="s">
        <v>691</v>
      </c>
      <c r="I441" s="69">
        <v>1.6</v>
      </c>
      <c r="J441" s="69">
        <v>14910467.17</v>
      </c>
    </row>
    <row r="442" spans="1:10" x14ac:dyDescent="0.25">
      <c r="A442" s="70">
        <v>45852</v>
      </c>
      <c r="B442" s="68" t="s">
        <v>3940</v>
      </c>
      <c r="C442" s="68" t="s">
        <v>3940</v>
      </c>
      <c r="D442" s="68" t="s">
        <v>3551</v>
      </c>
      <c r="E442" s="68" t="s">
        <v>3552</v>
      </c>
      <c r="F442" s="68" t="s">
        <v>3941</v>
      </c>
      <c r="G442" s="68" t="s">
        <v>691</v>
      </c>
      <c r="I442" s="69">
        <v>366.82</v>
      </c>
      <c r="J442" s="69">
        <v>14910100.35</v>
      </c>
    </row>
    <row r="443" spans="1:10" x14ac:dyDescent="0.25">
      <c r="A443" s="70">
        <v>45852</v>
      </c>
      <c r="B443" s="68" t="s">
        <v>3940</v>
      </c>
      <c r="C443" s="68" t="s">
        <v>3940</v>
      </c>
      <c r="D443" s="68" t="s">
        <v>3551</v>
      </c>
      <c r="E443" s="68" t="s">
        <v>3552</v>
      </c>
      <c r="F443" s="68" t="s">
        <v>3942</v>
      </c>
      <c r="G443" s="68" t="s">
        <v>691</v>
      </c>
      <c r="I443" s="69">
        <v>8.02</v>
      </c>
      <c r="J443" s="69">
        <v>14910092.33</v>
      </c>
    </row>
    <row r="444" spans="1:10" x14ac:dyDescent="0.25">
      <c r="A444" s="70">
        <v>45852</v>
      </c>
      <c r="B444" s="68" t="s">
        <v>3943</v>
      </c>
      <c r="C444" s="68" t="s">
        <v>3943</v>
      </c>
      <c r="D444" s="68" t="s">
        <v>3551</v>
      </c>
      <c r="E444" s="68" t="s">
        <v>3552</v>
      </c>
      <c r="F444" s="68" t="s">
        <v>3944</v>
      </c>
      <c r="G444" s="68" t="s">
        <v>642</v>
      </c>
      <c r="I444" s="69">
        <v>2609.58</v>
      </c>
      <c r="J444" s="69">
        <v>14907482.75</v>
      </c>
    </row>
    <row r="445" spans="1:10" x14ac:dyDescent="0.25">
      <c r="A445" s="70">
        <v>45852</v>
      </c>
      <c r="B445" s="68" t="s">
        <v>3943</v>
      </c>
      <c r="C445" s="68" t="s">
        <v>3943</v>
      </c>
      <c r="D445" s="68" t="s">
        <v>3551</v>
      </c>
      <c r="E445" s="68" t="s">
        <v>3552</v>
      </c>
      <c r="F445" s="68" t="s">
        <v>3945</v>
      </c>
      <c r="G445" s="68" t="s">
        <v>642</v>
      </c>
      <c r="I445" s="69">
        <v>9406.08</v>
      </c>
      <c r="J445" s="69">
        <v>14898076.67</v>
      </c>
    </row>
    <row r="446" spans="1:10" x14ac:dyDescent="0.25">
      <c r="A446" s="70">
        <v>45852</v>
      </c>
      <c r="B446" s="68" t="s">
        <v>3943</v>
      </c>
      <c r="C446" s="68" t="s">
        <v>3943</v>
      </c>
      <c r="D446" s="68" t="s">
        <v>3551</v>
      </c>
      <c r="E446" s="68" t="s">
        <v>3552</v>
      </c>
      <c r="F446" s="68" t="s">
        <v>3945</v>
      </c>
      <c r="G446" s="68" t="s">
        <v>642</v>
      </c>
      <c r="I446" s="69">
        <v>3327.58</v>
      </c>
      <c r="J446" s="69">
        <v>14894749.09</v>
      </c>
    </row>
    <row r="447" spans="1:10" ht="30" x14ac:dyDescent="0.25">
      <c r="A447" s="70">
        <v>45852</v>
      </c>
      <c r="B447" s="68" t="s">
        <v>3943</v>
      </c>
      <c r="C447" s="68" t="s">
        <v>3943</v>
      </c>
      <c r="D447" s="68" t="s">
        <v>3551</v>
      </c>
      <c r="E447" s="68" t="s">
        <v>3552</v>
      </c>
      <c r="F447" s="68" t="s">
        <v>3946</v>
      </c>
      <c r="G447" s="68" t="s">
        <v>642</v>
      </c>
      <c r="I447" s="69">
        <v>40440</v>
      </c>
      <c r="J447" s="69">
        <v>14854309.09</v>
      </c>
    </row>
    <row r="448" spans="1:10" ht="30" x14ac:dyDescent="0.25">
      <c r="A448" s="70">
        <v>45852</v>
      </c>
      <c r="B448" s="68" t="s">
        <v>3943</v>
      </c>
      <c r="C448" s="68" t="s">
        <v>3943</v>
      </c>
      <c r="D448" s="68" t="s">
        <v>3551</v>
      </c>
      <c r="E448" s="68" t="s">
        <v>3552</v>
      </c>
      <c r="F448" s="68" t="s">
        <v>3946</v>
      </c>
      <c r="G448" s="68" t="s">
        <v>642</v>
      </c>
      <c r="I448" s="69">
        <v>43810</v>
      </c>
      <c r="J448" s="69">
        <v>14810499.09</v>
      </c>
    </row>
    <row r="449" spans="1:10" ht="30" x14ac:dyDescent="0.25">
      <c r="A449" s="70">
        <v>45852</v>
      </c>
      <c r="B449" s="68" t="s">
        <v>3943</v>
      </c>
      <c r="C449" s="68" t="s">
        <v>3943</v>
      </c>
      <c r="D449" s="68" t="s">
        <v>3551</v>
      </c>
      <c r="E449" s="68" t="s">
        <v>3552</v>
      </c>
      <c r="F449" s="68" t="s">
        <v>3947</v>
      </c>
      <c r="G449" s="68" t="s">
        <v>642</v>
      </c>
      <c r="I449" s="69">
        <v>2920</v>
      </c>
      <c r="J449" s="69">
        <v>14807579.09</v>
      </c>
    </row>
    <row r="450" spans="1:10" ht="30" x14ac:dyDescent="0.25">
      <c r="A450" s="70">
        <v>45852</v>
      </c>
      <c r="B450" s="68" t="s">
        <v>3943</v>
      </c>
      <c r="C450" s="68" t="s">
        <v>3943</v>
      </c>
      <c r="D450" s="68" t="s">
        <v>3551</v>
      </c>
      <c r="E450" s="68" t="s">
        <v>3552</v>
      </c>
      <c r="F450" s="68" t="s">
        <v>3947</v>
      </c>
      <c r="G450" s="68" t="s">
        <v>642</v>
      </c>
      <c r="I450" s="69">
        <v>32013.95</v>
      </c>
      <c r="J450" s="69">
        <v>14775565.140000001</v>
      </c>
    </row>
    <row r="451" spans="1:10" ht="30" x14ac:dyDescent="0.25">
      <c r="A451" s="70">
        <v>45852</v>
      </c>
      <c r="B451" s="68" t="s">
        <v>3943</v>
      </c>
      <c r="C451" s="68" t="s">
        <v>3943</v>
      </c>
      <c r="D451" s="68" t="s">
        <v>3551</v>
      </c>
      <c r="E451" s="68" t="s">
        <v>3552</v>
      </c>
      <c r="F451" s="68" t="s">
        <v>3947</v>
      </c>
      <c r="G451" s="68" t="s">
        <v>642</v>
      </c>
      <c r="I451" s="69">
        <v>12949.09</v>
      </c>
      <c r="J451" s="69">
        <v>14762616.050000001</v>
      </c>
    </row>
    <row r="452" spans="1:10" ht="30" x14ac:dyDescent="0.25">
      <c r="A452" s="70">
        <v>45852</v>
      </c>
      <c r="B452" s="68" t="s">
        <v>3943</v>
      </c>
      <c r="C452" s="68" t="s">
        <v>3943</v>
      </c>
      <c r="D452" s="68" t="s">
        <v>3551</v>
      </c>
      <c r="E452" s="68" t="s">
        <v>3552</v>
      </c>
      <c r="F452" s="68" t="s">
        <v>3948</v>
      </c>
      <c r="G452" s="68" t="s">
        <v>642</v>
      </c>
      <c r="I452" s="69">
        <v>11416.8</v>
      </c>
      <c r="J452" s="69">
        <v>14751199.25</v>
      </c>
    </row>
    <row r="453" spans="1:10" ht="30" x14ac:dyDescent="0.25">
      <c r="A453" s="70">
        <v>45852</v>
      </c>
      <c r="B453" s="68" t="s">
        <v>3943</v>
      </c>
      <c r="C453" s="68" t="s">
        <v>3943</v>
      </c>
      <c r="D453" s="68" t="s">
        <v>3551</v>
      </c>
      <c r="E453" s="68" t="s">
        <v>3552</v>
      </c>
      <c r="F453" s="68" t="s">
        <v>3949</v>
      </c>
      <c r="G453" s="68" t="s">
        <v>642</v>
      </c>
      <c r="I453" s="69">
        <v>1865.79</v>
      </c>
      <c r="J453" s="69">
        <v>14749333.460000001</v>
      </c>
    </row>
    <row r="454" spans="1:10" ht="30" x14ac:dyDescent="0.25">
      <c r="A454" s="70">
        <v>45852</v>
      </c>
      <c r="B454" s="68" t="s">
        <v>3943</v>
      </c>
      <c r="C454" s="68" t="s">
        <v>3943</v>
      </c>
      <c r="D454" s="68" t="s">
        <v>3551</v>
      </c>
      <c r="E454" s="68" t="s">
        <v>3552</v>
      </c>
      <c r="F454" s="68" t="s">
        <v>3950</v>
      </c>
      <c r="G454" s="68" t="s">
        <v>642</v>
      </c>
      <c r="I454" s="69">
        <v>3404.36</v>
      </c>
      <c r="J454" s="69">
        <v>14745929.1</v>
      </c>
    </row>
    <row r="455" spans="1:10" x14ac:dyDescent="0.25">
      <c r="A455" s="70">
        <v>45852</v>
      </c>
      <c r="B455" s="68" t="s">
        <v>3943</v>
      </c>
      <c r="C455" s="68" t="s">
        <v>3943</v>
      </c>
      <c r="D455" s="68" t="s">
        <v>3551</v>
      </c>
      <c r="E455" s="68" t="s">
        <v>3552</v>
      </c>
      <c r="F455" s="68" t="s">
        <v>3951</v>
      </c>
      <c r="G455" s="68" t="s">
        <v>642</v>
      </c>
      <c r="I455" s="69">
        <v>1812.79</v>
      </c>
      <c r="J455" s="69">
        <v>14744116.310000001</v>
      </c>
    </row>
    <row r="456" spans="1:10" ht="30" x14ac:dyDescent="0.25">
      <c r="A456" s="70">
        <v>45852</v>
      </c>
      <c r="B456" s="68" t="s">
        <v>3943</v>
      </c>
      <c r="C456" s="68" t="s">
        <v>3943</v>
      </c>
      <c r="D456" s="68" t="s">
        <v>3551</v>
      </c>
      <c r="E456" s="68" t="s">
        <v>3552</v>
      </c>
      <c r="F456" s="68" t="s">
        <v>3952</v>
      </c>
      <c r="G456" s="68" t="s">
        <v>642</v>
      </c>
      <c r="I456" s="69">
        <v>2283.36</v>
      </c>
      <c r="J456" s="69">
        <v>14741832.949999999</v>
      </c>
    </row>
    <row r="457" spans="1:10" ht="30" x14ac:dyDescent="0.25">
      <c r="A457" s="70">
        <v>45852</v>
      </c>
      <c r="B457" s="68" t="s">
        <v>3943</v>
      </c>
      <c r="C457" s="68" t="s">
        <v>3943</v>
      </c>
      <c r="D457" s="68" t="s">
        <v>3551</v>
      </c>
      <c r="E457" s="68" t="s">
        <v>3552</v>
      </c>
      <c r="F457" s="68" t="s">
        <v>3953</v>
      </c>
      <c r="G457" s="68" t="s">
        <v>642</v>
      </c>
      <c r="I457" s="69">
        <v>2844.35</v>
      </c>
      <c r="J457" s="69">
        <v>14738988.6</v>
      </c>
    </row>
    <row r="458" spans="1:10" ht="30" x14ac:dyDescent="0.25">
      <c r="A458" s="70">
        <v>45852</v>
      </c>
      <c r="B458" s="68" t="s">
        <v>3943</v>
      </c>
      <c r="C458" s="68" t="s">
        <v>3943</v>
      </c>
      <c r="D458" s="68" t="s">
        <v>3551</v>
      </c>
      <c r="E458" s="68" t="s">
        <v>3552</v>
      </c>
      <c r="F458" s="68" t="s">
        <v>3954</v>
      </c>
      <c r="G458" s="68" t="s">
        <v>642</v>
      </c>
      <c r="I458" s="69">
        <v>1244.79</v>
      </c>
      <c r="J458" s="69">
        <v>14737743.810000001</v>
      </c>
    </row>
    <row r="459" spans="1:10" ht="30" x14ac:dyDescent="0.25">
      <c r="A459" s="70">
        <v>45852</v>
      </c>
      <c r="B459" s="68" t="s">
        <v>3943</v>
      </c>
      <c r="C459" s="68" t="s">
        <v>3943</v>
      </c>
      <c r="D459" s="68" t="s">
        <v>3551</v>
      </c>
      <c r="E459" s="68" t="s">
        <v>3552</v>
      </c>
      <c r="F459" s="68" t="s">
        <v>3955</v>
      </c>
      <c r="G459" s="68" t="s">
        <v>642</v>
      </c>
      <c r="I459" s="69">
        <v>1674.79</v>
      </c>
      <c r="J459" s="69">
        <v>14736069.02</v>
      </c>
    </row>
    <row r="460" spans="1:10" ht="30" x14ac:dyDescent="0.25">
      <c r="A460" s="70">
        <v>45852</v>
      </c>
      <c r="B460" s="68" t="s">
        <v>3943</v>
      </c>
      <c r="C460" s="68" t="s">
        <v>3943</v>
      </c>
      <c r="D460" s="68" t="s">
        <v>3551</v>
      </c>
      <c r="E460" s="68" t="s">
        <v>3552</v>
      </c>
      <c r="F460" s="68" t="s">
        <v>3956</v>
      </c>
      <c r="G460" s="68" t="s">
        <v>642</v>
      </c>
      <c r="I460" s="69">
        <v>3816.2</v>
      </c>
      <c r="J460" s="69">
        <v>14732252.82</v>
      </c>
    </row>
    <row r="461" spans="1:10" x14ac:dyDescent="0.25">
      <c r="A461" s="70">
        <v>45852</v>
      </c>
      <c r="B461" s="68" t="s">
        <v>3943</v>
      </c>
      <c r="C461" s="68" t="s">
        <v>3943</v>
      </c>
      <c r="D461" s="68" t="s">
        <v>3551</v>
      </c>
      <c r="E461" s="68" t="s">
        <v>3552</v>
      </c>
      <c r="F461" s="68" t="s">
        <v>3957</v>
      </c>
      <c r="G461" s="68" t="s">
        <v>642</v>
      </c>
      <c r="I461" s="69">
        <v>7197.45</v>
      </c>
      <c r="J461" s="69">
        <v>14725055.369999999</v>
      </c>
    </row>
    <row r="462" spans="1:10" x14ac:dyDescent="0.25">
      <c r="A462" s="70">
        <v>45852</v>
      </c>
      <c r="B462" s="68" t="s">
        <v>3943</v>
      </c>
      <c r="C462" s="68" t="s">
        <v>3943</v>
      </c>
      <c r="D462" s="68" t="s">
        <v>3551</v>
      </c>
      <c r="E462" s="68" t="s">
        <v>3552</v>
      </c>
      <c r="F462" s="68" t="s">
        <v>3958</v>
      </c>
      <c r="G462" s="68" t="s">
        <v>642</v>
      </c>
      <c r="I462" s="69">
        <v>2851.14</v>
      </c>
      <c r="J462" s="69">
        <v>14722204.23</v>
      </c>
    </row>
    <row r="463" spans="1:10" x14ac:dyDescent="0.25">
      <c r="A463" s="70">
        <v>45852</v>
      </c>
      <c r="B463" s="68" t="s">
        <v>3959</v>
      </c>
      <c r="C463" s="68" t="s">
        <v>2883</v>
      </c>
      <c r="D463" s="68" t="s">
        <v>3551</v>
      </c>
      <c r="E463" s="68" t="s">
        <v>3664</v>
      </c>
      <c r="F463" s="68" t="s">
        <v>3960</v>
      </c>
      <c r="G463" s="68" t="s">
        <v>3788</v>
      </c>
      <c r="H463" s="69">
        <v>3941</v>
      </c>
      <c r="J463" s="69">
        <v>14726145.23</v>
      </c>
    </row>
    <row r="464" spans="1:10" ht="30" x14ac:dyDescent="0.25">
      <c r="A464" s="70">
        <v>45852</v>
      </c>
      <c r="B464" s="68" t="s">
        <v>3961</v>
      </c>
      <c r="C464" s="68" t="s">
        <v>3962</v>
      </c>
      <c r="D464" s="68" t="s">
        <v>3551</v>
      </c>
      <c r="E464" s="68" t="s">
        <v>3664</v>
      </c>
      <c r="F464" s="68" t="s">
        <v>3946</v>
      </c>
      <c r="G464" s="68" t="s">
        <v>3788</v>
      </c>
      <c r="H464" s="69">
        <v>43810</v>
      </c>
      <c r="J464" s="69">
        <v>14769955.23</v>
      </c>
    </row>
    <row r="465" spans="1:10" ht="30" x14ac:dyDescent="0.25">
      <c r="A465" s="70">
        <v>45852</v>
      </c>
      <c r="B465" s="68" t="s">
        <v>3963</v>
      </c>
      <c r="C465" s="68" t="s">
        <v>3962</v>
      </c>
      <c r="D465" s="68" t="s">
        <v>3551</v>
      </c>
      <c r="E465" s="68" t="s">
        <v>3664</v>
      </c>
      <c r="F465" s="68" t="s">
        <v>3946</v>
      </c>
      <c r="G465" s="68" t="s">
        <v>3788</v>
      </c>
      <c r="H465" s="69">
        <v>40440</v>
      </c>
      <c r="J465" s="69">
        <v>14810395.23</v>
      </c>
    </row>
    <row r="466" spans="1:10" ht="30" x14ac:dyDescent="0.25">
      <c r="A466" s="70">
        <v>45852</v>
      </c>
      <c r="B466" s="68" t="s">
        <v>3963</v>
      </c>
      <c r="C466" s="68" t="s">
        <v>3962</v>
      </c>
      <c r="D466" s="68" t="s">
        <v>3551</v>
      </c>
      <c r="E466" s="68" t="s">
        <v>3664</v>
      </c>
      <c r="F466" s="68" t="s">
        <v>3947</v>
      </c>
      <c r="G466" s="68" t="s">
        <v>3788</v>
      </c>
      <c r="H466" s="69">
        <v>2920</v>
      </c>
      <c r="J466" s="69">
        <v>14813315.23</v>
      </c>
    </row>
    <row r="467" spans="1:10" x14ac:dyDescent="0.25">
      <c r="A467" s="70">
        <v>45852</v>
      </c>
      <c r="B467" s="68" t="s">
        <v>3964</v>
      </c>
      <c r="C467" s="68" t="s">
        <v>3962</v>
      </c>
      <c r="D467" s="68" t="s">
        <v>3551</v>
      </c>
      <c r="E467" s="68" t="s">
        <v>3664</v>
      </c>
      <c r="F467" s="68" t="s">
        <v>3944</v>
      </c>
      <c r="G467" s="68" t="s">
        <v>3788</v>
      </c>
      <c r="H467" s="69">
        <v>2609.58</v>
      </c>
      <c r="J467" s="69">
        <v>14815924.810000001</v>
      </c>
    </row>
    <row r="468" spans="1:10" x14ac:dyDescent="0.25">
      <c r="A468" s="70">
        <v>45852</v>
      </c>
      <c r="B468" s="68" t="s">
        <v>3964</v>
      </c>
      <c r="C468" s="68" t="s">
        <v>3962</v>
      </c>
      <c r="D468" s="68" t="s">
        <v>3551</v>
      </c>
      <c r="E468" s="68" t="s">
        <v>3664</v>
      </c>
      <c r="F468" s="68" t="s">
        <v>3945</v>
      </c>
      <c r="G468" s="68" t="s">
        <v>3788</v>
      </c>
      <c r="H468" s="69">
        <v>3327.58</v>
      </c>
      <c r="J468" s="69">
        <v>14819252.390000001</v>
      </c>
    </row>
    <row r="469" spans="1:10" ht="30" x14ac:dyDescent="0.25">
      <c r="A469" s="70">
        <v>45852</v>
      </c>
      <c r="B469" s="68" t="s">
        <v>3964</v>
      </c>
      <c r="C469" s="68" t="s">
        <v>3962</v>
      </c>
      <c r="D469" s="68" t="s">
        <v>3551</v>
      </c>
      <c r="E469" s="68" t="s">
        <v>3664</v>
      </c>
      <c r="F469" s="68" t="s">
        <v>3947</v>
      </c>
      <c r="G469" s="68" t="s">
        <v>3788</v>
      </c>
      <c r="H469" s="69">
        <v>12949.09</v>
      </c>
      <c r="J469" s="69">
        <v>14832201.48</v>
      </c>
    </row>
    <row r="470" spans="1:10" ht="30" x14ac:dyDescent="0.25">
      <c r="A470" s="70">
        <v>45852</v>
      </c>
      <c r="B470" s="68" t="s">
        <v>3964</v>
      </c>
      <c r="C470" s="68" t="s">
        <v>3962</v>
      </c>
      <c r="D470" s="68" t="s">
        <v>3551</v>
      </c>
      <c r="E470" s="68" t="s">
        <v>3664</v>
      </c>
      <c r="F470" s="68" t="s">
        <v>3949</v>
      </c>
      <c r="G470" s="68" t="s">
        <v>3788</v>
      </c>
      <c r="H470" s="69">
        <v>1865.79</v>
      </c>
      <c r="J470" s="69">
        <v>14834067.27</v>
      </c>
    </row>
    <row r="471" spans="1:10" x14ac:dyDescent="0.25">
      <c r="A471" s="70">
        <v>45852</v>
      </c>
      <c r="B471" s="68" t="s">
        <v>3964</v>
      </c>
      <c r="C471" s="68" t="s">
        <v>3962</v>
      </c>
      <c r="D471" s="68" t="s">
        <v>3551</v>
      </c>
      <c r="E471" s="68" t="s">
        <v>3664</v>
      </c>
      <c r="F471" s="68" t="s">
        <v>3951</v>
      </c>
      <c r="G471" s="68" t="s">
        <v>3788</v>
      </c>
      <c r="H471" s="69">
        <v>1812.79</v>
      </c>
      <c r="J471" s="69">
        <v>14835880.060000001</v>
      </c>
    </row>
    <row r="472" spans="1:10" ht="30" x14ac:dyDescent="0.25">
      <c r="A472" s="70">
        <v>45852</v>
      </c>
      <c r="B472" s="68" t="s">
        <v>3964</v>
      </c>
      <c r="C472" s="68" t="s">
        <v>3962</v>
      </c>
      <c r="D472" s="68" t="s">
        <v>3551</v>
      </c>
      <c r="E472" s="68" t="s">
        <v>3664</v>
      </c>
      <c r="F472" s="68" t="s">
        <v>3954</v>
      </c>
      <c r="G472" s="68" t="s">
        <v>3788</v>
      </c>
      <c r="H472" s="69">
        <v>1244.79</v>
      </c>
      <c r="J472" s="69">
        <v>14837124.85</v>
      </c>
    </row>
    <row r="473" spans="1:10" ht="30" x14ac:dyDescent="0.25">
      <c r="A473" s="70">
        <v>45852</v>
      </c>
      <c r="B473" s="68" t="s">
        <v>3964</v>
      </c>
      <c r="C473" s="68" t="s">
        <v>3962</v>
      </c>
      <c r="D473" s="68" t="s">
        <v>3551</v>
      </c>
      <c r="E473" s="68" t="s">
        <v>3664</v>
      </c>
      <c r="F473" s="68" t="s">
        <v>3955</v>
      </c>
      <c r="G473" s="68" t="s">
        <v>3788</v>
      </c>
      <c r="H473" s="69">
        <v>1674.79</v>
      </c>
      <c r="J473" s="69">
        <v>14838799.640000001</v>
      </c>
    </row>
    <row r="474" spans="1:10" x14ac:dyDescent="0.25">
      <c r="A474" s="70">
        <v>45852</v>
      </c>
      <c r="B474" s="68" t="s">
        <v>3964</v>
      </c>
      <c r="C474" s="68" t="s">
        <v>3962</v>
      </c>
      <c r="D474" s="68" t="s">
        <v>3551</v>
      </c>
      <c r="E474" s="68" t="s">
        <v>3664</v>
      </c>
      <c r="F474" s="68" t="s">
        <v>3957</v>
      </c>
      <c r="G474" s="68" t="s">
        <v>3788</v>
      </c>
      <c r="H474" s="69">
        <v>7197.45</v>
      </c>
      <c r="J474" s="69">
        <v>14845997.09</v>
      </c>
    </row>
    <row r="475" spans="1:10" x14ac:dyDescent="0.25">
      <c r="A475" s="70">
        <v>45852</v>
      </c>
      <c r="B475" s="68" t="s">
        <v>3964</v>
      </c>
      <c r="C475" s="68" t="s">
        <v>3962</v>
      </c>
      <c r="D475" s="68" t="s">
        <v>3551</v>
      </c>
      <c r="E475" s="68" t="s">
        <v>3664</v>
      </c>
      <c r="F475" s="68" t="s">
        <v>3958</v>
      </c>
      <c r="G475" s="68" t="s">
        <v>3788</v>
      </c>
      <c r="H475" s="69">
        <v>2851.14</v>
      </c>
      <c r="J475" s="69">
        <v>14848848.23</v>
      </c>
    </row>
    <row r="476" spans="1:10" x14ac:dyDescent="0.25">
      <c r="A476" s="70">
        <v>45852</v>
      </c>
      <c r="B476" s="68" t="s">
        <v>3965</v>
      </c>
      <c r="C476" s="68" t="s">
        <v>3962</v>
      </c>
      <c r="D476" s="68" t="s">
        <v>3551</v>
      </c>
      <c r="E476" s="68" t="s">
        <v>3664</v>
      </c>
      <c r="F476" s="68" t="s">
        <v>3945</v>
      </c>
      <c r="G476" s="68" t="s">
        <v>3788</v>
      </c>
      <c r="H476" s="69">
        <v>9406.08</v>
      </c>
      <c r="J476" s="69">
        <v>14858254.310000001</v>
      </c>
    </row>
    <row r="477" spans="1:10" ht="30" x14ac:dyDescent="0.25">
      <c r="A477" s="70">
        <v>45852</v>
      </c>
      <c r="B477" s="68" t="s">
        <v>3965</v>
      </c>
      <c r="C477" s="68" t="s">
        <v>3962</v>
      </c>
      <c r="D477" s="68" t="s">
        <v>3551</v>
      </c>
      <c r="E477" s="68" t="s">
        <v>3664</v>
      </c>
      <c r="F477" s="68" t="s">
        <v>3947</v>
      </c>
      <c r="G477" s="68" t="s">
        <v>3788</v>
      </c>
      <c r="H477" s="69">
        <v>32013.95</v>
      </c>
      <c r="J477" s="69">
        <v>14890268.26</v>
      </c>
    </row>
    <row r="478" spans="1:10" ht="30" x14ac:dyDescent="0.25">
      <c r="A478" s="70">
        <v>45852</v>
      </c>
      <c r="B478" s="68" t="s">
        <v>3965</v>
      </c>
      <c r="C478" s="68" t="s">
        <v>3962</v>
      </c>
      <c r="D478" s="68" t="s">
        <v>3551</v>
      </c>
      <c r="E478" s="68" t="s">
        <v>3664</v>
      </c>
      <c r="F478" s="68" t="s">
        <v>3948</v>
      </c>
      <c r="G478" s="68" t="s">
        <v>3788</v>
      </c>
      <c r="H478" s="69">
        <v>11416.8</v>
      </c>
      <c r="J478" s="69">
        <v>14901685.060000001</v>
      </c>
    </row>
    <row r="479" spans="1:10" ht="30" x14ac:dyDescent="0.25">
      <c r="A479" s="70">
        <v>45852</v>
      </c>
      <c r="B479" s="68" t="s">
        <v>3965</v>
      </c>
      <c r="C479" s="68" t="s">
        <v>3962</v>
      </c>
      <c r="D479" s="68" t="s">
        <v>3551</v>
      </c>
      <c r="E479" s="68" t="s">
        <v>3664</v>
      </c>
      <c r="F479" s="68" t="s">
        <v>3950</v>
      </c>
      <c r="G479" s="68" t="s">
        <v>3788</v>
      </c>
      <c r="H479" s="69">
        <v>3404.36</v>
      </c>
      <c r="J479" s="69">
        <v>14905089.42</v>
      </c>
    </row>
    <row r="480" spans="1:10" ht="30" x14ac:dyDescent="0.25">
      <c r="A480" s="70">
        <v>45852</v>
      </c>
      <c r="B480" s="68" t="s">
        <v>3965</v>
      </c>
      <c r="C480" s="68" t="s">
        <v>3962</v>
      </c>
      <c r="D480" s="68" t="s">
        <v>3551</v>
      </c>
      <c r="E480" s="68" t="s">
        <v>3664</v>
      </c>
      <c r="F480" s="68" t="s">
        <v>3952</v>
      </c>
      <c r="G480" s="68" t="s">
        <v>3788</v>
      </c>
      <c r="H480" s="69">
        <v>2283.36</v>
      </c>
      <c r="J480" s="69">
        <v>14907372.779999999</v>
      </c>
    </row>
    <row r="481" spans="1:10" ht="30" x14ac:dyDescent="0.25">
      <c r="A481" s="70">
        <v>45852</v>
      </c>
      <c r="B481" s="68" t="s">
        <v>3965</v>
      </c>
      <c r="C481" s="68" t="s">
        <v>3962</v>
      </c>
      <c r="D481" s="68" t="s">
        <v>3551</v>
      </c>
      <c r="E481" s="68" t="s">
        <v>3664</v>
      </c>
      <c r="F481" s="68" t="s">
        <v>3953</v>
      </c>
      <c r="G481" s="68" t="s">
        <v>3788</v>
      </c>
      <c r="H481" s="69">
        <v>2844.35</v>
      </c>
      <c r="J481" s="69">
        <v>14910217.130000001</v>
      </c>
    </row>
    <row r="482" spans="1:10" x14ac:dyDescent="0.25">
      <c r="A482" s="70">
        <v>45854</v>
      </c>
      <c r="B482" s="68" t="s">
        <v>3966</v>
      </c>
      <c r="C482" s="68" t="s">
        <v>3966</v>
      </c>
      <c r="D482" s="68" t="s">
        <v>3551</v>
      </c>
      <c r="E482" s="68" t="s">
        <v>3552</v>
      </c>
      <c r="F482" s="68" t="s">
        <v>3967</v>
      </c>
      <c r="G482" s="68" t="s">
        <v>642</v>
      </c>
      <c r="I482" s="69">
        <v>23420.880000000001</v>
      </c>
      <c r="J482" s="69">
        <v>14886796.25</v>
      </c>
    </row>
    <row r="483" spans="1:10" ht="30" x14ac:dyDescent="0.25">
      <c r="A483" s="70">
        <v>45854</v>
      </c>
      <c r="B483" s="68" t="s">
        <v>3966</v>
      </c>
      <c r="C483" s="68" t="s">
        <v>3966</v>
      </c>
      <c r="D483" s="68" t="s">
        <v>3551</v>
      </c>
      <c r="E483" s="68" t="s">
        <v>3552</v>
      </c>
      <c r="F483" s="68" t="s">
        <v>3968</v>
      </c>
      <c r="G483" s="68" t="s">
        <v>642</v>
      </c>
      <c r="J483" s="69">
        <v>14886796.25</v>
      </c>
    </row>
    <row r="484" spans="1:10" ht="30" x14ac:dyDescent="0.25">
      <c r="A484" s="70">
        <v>45854</v>
      </c>
      <c r="B484" s="68" t="s">
        <v>3966</v>
      </c>
      <c r="C484" s="68" t="s">
        <v>3966</v>
      </c>
      <c r="D484" s="68" t="s">
        <v>3551</v>
      </c>
      <c r="E484" s="68" t="s">
        <v>3552</v>
      </c>
      <c r="F484" s="68" t="s">
        <v>3969</v>
      </c>
      <c r="G484" s="68" t="s">
        <v>642</v>
      </c>
      <c r="I484" s="69">
        <v>2806.56</v>
      </c>
      <c r="J484" s="69">
        <v>14883989.689999999</v>
      </c>
    </row>
    <row r="485" spans="1:10" ht="30" x14ac:dyDescent="0.25">
      <c r="A485" s="70">
        <v>45854</v>
      </c>
      <c r="B485" s="68" t="s">
        <v>3966</v>
      </c>
      <c r="C485" s="68" t="s">
        <v>3966</v>
      </c>
      <c r="D485" s="68" t="s">
        <v>3551</v>
      </c>
      <c r="E485" s="68" t="s">
        <v>3552</v>
      </c>
      <c r="F485" s="68" t="s">
        <v>3970</v>
      </c>
      <c r="G485" s="68" t="s">
        <v>642</v>
      </c>
      <c r="J485" s="69">
        <v>14883989.689999999</v>
      </c>
    </row>
    <row r="486" spans="1:10" ht="30" x14ac:dyDescent="0.25">
      <c r="A486" s="70">
        <v>45854</v>
      </c>
      <c r="B486" s="68" t="s">
        <v>3966</v>
      </c>
      <c r="C486" s="68" t="s">
        <v>3966</v>
      </c>
      <c r="D486" s="68" t="s">
        <v>3551</v>
      </c>
      <c r="E486" s="68" t="s">
        <v>3552</v>
      </c>
      <c r="F486" s="68" t="s">
        <v>3971</v>
      </c>
      <c r="G486" s="68" t="s">
        <v>642</v>
      </c>
      <c r="I486" s="69">
        <v>3198.86</v>
      </c>
      <c r="J486" s="69">
        <v>14880790.83</v>
      </c>
    </row>
    <row r="487" spans="1:10" ht="30" x14ac:dyDescent="0.25">
      <c r="A487" s="70">
        <v>45854</v>
      </c>
      <c r="B487" s="68" t="s">
        <v>3966</v>
      </c>
      <c r="C487" s="68" t="s">
        <v>3966</v>
      </c>
      <c r="D487" s="68" t="s">
        <v>3551</v>
      </c>
      <c r="E487" s="68" t="s">
        <v>3552</v>
      </c>
      <c r="F487" s="68" t="s">
        <v>3972</v>
      </c>
      <c r="G487" s="68" t="s">
        <v>642</v>
      </c>
      <c r="J487" s="69">
        <v>14880790.83</v>
      </c>
    </row>
    <row r="488" spans="1:10" ht="30" x14ac:dyDescent="0.25">
      <c r="A488" s="70">
        <v>45854</v>
      </c>
      <c r="B488" s="68" t="s">
        <v>3973</v>
      </c>
      <c r="C488" s="68" t="s">
        <v>3973</v>
      </c>
      <c r="D488" s="68" t="s">
        <v>3551</v>
      </c>
      <c r="E488" s="68" t="s">
        <v>3552</v>
      </c>
      <c r="F488" s="68" t="s">
        <v>3974</v>
      </c>
      <c r="G488" s="68" t="s">
        <v>642</v>
      </c>
      <c r="I488" s="69">
        <v>1665.1</v>
      </c>
      <c r="J488" s="69">
        <v>14879125.73</v>
      </c>
    </row>
    <row r="489" spans="1:10" x14ac:dyDescent="0.25">
      <c r="A489" s="70">
        <v>45854</v>
      </c>
      <c r="B489" s="68" t="s">
        <v>3973</v>
      </c>
      <c r="C489" s="68" t="s">
        <v>3973</v>
      </c>
      <c r="D489" s="68" t="s">
        <v>3551</v>
      </c>
      <c r="E489" s="68" t="s">
        <v>3552</v>
      </c>
      <c r="F489" s="68" t="s">
        <v>3975</v>
      </c>
      <c r="G489" s="68" t="s">
        <v>642</v>
      </c>
      <c r="J489" s="69">
        <v>14879125.73</v>
      </c>
    </row>
    <row r="490" spans="1:10" x14ac:dyDescent="0.25">
      <c r="A490" s="70">
        <v>45854</v>
      </c>
      <c r="B490" s="68" t="s">
        <v>3973</v>
      </c>
      <c r="C490" s="68" t="s">
        <v>3973</v>
      </c>
      <c r="D490" s="68" t="s">
        <v>3551</v>
      </c>
      <c r="E490" s="68" t="s">
        <v>3552</v>
      </c>
      <c r="F490" s="68" t="s">
        <v>3976</v>
      </c>
      <c r="G490" s="68" t="s">
        <v>642</v>
      </c>
      <c r="I490" s="69">
        <v>2596.9</v>
      </c>
      <c r="J490" s="69">
        <v>14876528.83</v>
      </c>
    </row>
    <row r="491" spans="1:10" ht="30" x14ac:dyDescent="0.25">
      <c r="A491" s="70">
        <v>45854</v>
      </c>
      <c r="B491" s="68" t="s">
        <v>3973</v>
      </c>
      <c r="C491" s="68" t="s">
        <v>3973</v>
      </c>
      <c r="D491" s="68" t="s">
        <v>3551</v>
      </c>
      <c r="E491" s="68" t="s">
        <v>3552</v>
      </c>
      <c r="F491" s="68" t="s">
        <v>3977</v>
      </c>
      <c r="G491" s="68" t="s">
        <v>642</v>
      </c>
      <c r="J491" s="69">
        <v>14876528.83</v>
      </c>
    </row>
    <row r="492" spans="1:10" x14ac:dyDescent="0.25">
      <c r="A492" s="70">
        <v>45854</v>
      </c>
      <c r="B492" s="68">
        <v>40918</v>
      </c>
      <c r="C492" s="68" t="s">
        <v>3755</v>
      </c>
      <c r="D492" s="68" t="s">
        <v>3551</v>
      </c>
      <c r="E492" s="68" t="s">
        <v>3664</v>
      </c>
      <c r="F492" s="68" t="s">
        <v>3758</v>
      </c>
      <c r="G492" s="68" t="s">
        <v>604</v>
      </c>
      <c r="H492" s="69">
        <v>13392</v>
      </c>
      <c r="J492" s="69">
        <v>14889920.83</v>
      </c>
    </row>
    <row r="493" spans="1:10" ht="30" x14ac:dyDescent="0.25">
      <c r="A493" s="70">
        <v>45854</v>
      </c>
      <c r="B493" s="68">
        <v>40918</v>
      </c>
      <c r="C493" s="68" t="s">
        <v>3755</v>
      </c>
      <c r="D493" s="68" t="s">
        <v>3551</v>
      </c>
      <c r="E493" s="68" t="s">
        <v>3664</v>
      </c>
      <c r="F493" s="68" t="s">
        <v>3759</v>
      </c>
      <c r="G493" s="68" t="s">
        <v>604</v>
      </c>
      <c r="H493" s="69">
        <v>1485</v>
      </c>
      <c r="J493" s="69">
        <v>14891405.83</v>
      </c>
    </row>
    <row r="494" spans="1:10" ht="30" x14ac:dyDescent="0.25">
      <c r="A494" s="70">
        <v>45854</v>
      </c>
      <c r="B494" s="68">
        <v>40918</v>
      </c>
      <c r="C494" s="68" t="s">
        <v>3755</v>
      </c>
      <c r="D494" s="68" t="s">
        <v>3551</v>
      </c>
      <c r="E494" s="68" t="s">
        <v>3664</v>
      </c>
      <c r="F494" s="68" t="s">
        <v>3760</v>
      </c>
      <c r="G494" s="68" t="s">
        <v>604</v>
      </c>
      <c r="H494" s="69">
        <v>1879.2</v>
      </c>
      <c r="J494" s="69">
        <v>14893285.029999999</v>
      </c>
    </row>
    <row r="495" spans="1:10" x14ac:dyDescent="0.25">
      <c r="A495" s="70">
        <v>45854</v>
      </c>
      <c r="B495" s="68" t="s">
        <v>3978</v>
      </c>
      <c r="C495" s="68" t="s">
        <v>3979</v>
      </c>
      <c r="D495" s="68" t="s">
        <v>3551</v>
      </c>
      <c r="E495" s="68" t="s">
        <v>3664</v>
      </c>
      <c r="F495" s="68" t="s">
        <v>3967</v>
      </c>
      <c r="G495" s="68" t="s">
        <v>3829</v>
      </c>
      <c r="H495" s="69">
        <v>23420.880000000001</v>
      </c>
      <c r="J495" s="69">
        <v>14916705.91</v>
      </c>
    </row>
    <row r="496" spans="1:10" ht="30" x14ac:dyDescent="0.25">
      <c r="A496" s="70">
        <v>45854</v>
      </c>
      <c r="B496" s="68" t="s">
        <v>3978</v>
      </c>
      <c r="C496" s="68" t="s">
        <v>3979</v>
      </c>
      <c r="D496" s="68" t="s">
        <v>3551</v>
      </c>
      <c r="E496" s="68" t="s">
        <v>3664</v>
      </c>
      <c r="F496" s="68" t="s">
        <v>3968</v>
      </c>
      <c r="G496" s="68" t="s">
        <v>3829</v>
      </c>
      <c r="J496" s="69">
        <v>14916705.91</v>
      </c>
    </row>
    <row r="497" spans="1:10" ht="30" x14ac:dyDescent="0.25">
      <c r="A497" s="70">
        <v>45854</v>
      </c>
      <c r="B497" s="68" t="s">
        <v>3978</v>
      </c>
      <c r="C497" s="68" t="s">
        <v>3979</v>
      </c>
      <c r="D497" s="68" t="s">
        <v>3551</v>
      </c>
      <c r="E497" s="68" t="s">
        <v>3664</v>
      </c>
      <c r="F497" s="68" t="s">
        <v>3969</v>
      </c>
      <c r="G497" s="68" t="s">
        <v>3829</v>
      </c>
      <c r="H497" s="69">
        <v>2806.56</v>
      </c>
      <c r="J497" s="69">
        <v>14919512.470000001</v>
      </c>
    </row>
    <row r="498" spans="1:10" ht="30" x14ac:dyDescent="0.25">
      <c r="A498" s="70">
        <v>45854</v>
      </c>
      <c r="B498" s="68" t="s">
        <v>3978</v>
      </c>
      <c r="C498" s="68" t="s">
        <v>3979</v>
      </c>
      <c r="D498" s="68" t="s">
        <v>3551</v>
      </c>
      <c r="E498" s="68" t="s">
        <v>3664</v>
      </c>
      <c r="F498" s="68" t="s">
        <v>3970</v>
      </c>
      <c r="G498" s="68" t="s">
        <v>3829</v>
      </c>
      <c r="J498" s="69">
        <v>14919512.470000001</v>
      </c>
    </row>
    <row r="499" spans="1:10" ht="30" x14ac:dyDescent="0.25">
      <c r="A499" s="70">
        <v>45854</v>
      </c>
      <c r="B499" s="68" t="s">
        <v>3978</v>
      </c>
      <c r="C499" s="68" t="s">
        <v>3979</v>
      </c>
      <c r="D499" s="68" t="s">
        <v>3551</v>
      </c>
      <c r="E499" s="68" t="s">
        <v>3664</v>
      </c>
      <c r="F499" s="68" t="s">
        <v>3971</v>
      </c>
      <c r="G499" s="68" t="s">
        <v>3829</v>
      </c>
      <c r="H499" s="69">
        <v>3198.86</v>
      </c>
      <c r="J499" s="69">
        <v>14922711.33</v>
      </c>
    </row>
    <row r="500" spans="1:10" ht="30" x14ac:dyDescent="0.25">
      <c r="A500" s="70">
        <v>45854</v>
      </c>
      <c r="B500" s="68" t="s">
        <v>3978</v>
      </c>
      <c r="C500" s="68" t="s">
        <v>3979</v>
      </c>
      <c r="D500" s="68" t="s">
        <v>3551</v>
      </c>
      <c r="E500" s="68" t="s">
        <v>3664</v>
      </c>
      <c r="F500" s="68" t="s">
        <v>3972</v>
      </c>
      <c r="G500" s="68" t="s">
        <v>3829</v>
      </c>
      <c r="J500" s="69">
        <v>14922711.33</v>
      </c>
    </row>
    <row r="501" spans="1:10" ht="30" x14ac:dyDescent="0.25">
      <c r="A501" s="70">
        <v>45854</v>
      </c>
      <c r="B501" s="68">
        <v>43355</v>
      </c>
      <c r="C501" s="68" t="s">
        <v>3979</v>
      </c>
      <c r="D501" s="68" t="s">
        <v>3551</v>
      </c>
      <c r="E501" s="68" t="s">
        <v>3664</v>
      </c>
      <c r="F501" s="68" t="s">
        <v>3974</v>
      </c>
      <c r="G501" s="68" t="s">
        <v>3829</v>
      </c>
      <c r="H501" s="69">
        <v>1665.1</v>
      </c>
      <c r="J501" s="69">
        <v>14924376.43</v>
      </c>
    </row>
    <row r="502" spans="1:10" x14ac:dyDescent="0.25">
      <c r="A502" s="70">
        <v>45854</v>
      </c>
      <c r="B502" s="68">
        <v>43355</v>
      </c>
      <c r="C502" s="68" t="s">
        <v>3979</v>
      </c>
      <c r="D502" s="68" t="s">
        <v>3551</v>
      </c>
      <c r="E502" s="68" t="s">
        <v>3664</v>
      </c>
      <c r="F502" s="68" t="s">
        <v>3975</v>
      </c>
      <c r="G502" s="68" t="s">
        <v>3829</v>
      </c>
      <c r="J502" s="69">
        <v>14924376.43</v>
      </c>
    </row>
    <row r="503" spans="1:10" x14ac:dyDescent="0.25">
      <c r="A503" s="70">
        <v>45854</v>
      </c>
      <c r="B503" s="68">
        <v>43355</v>
      </c>
      <c r="C503" s="68" t="s">
        <v>3979</v>
      </c>
      <c r="D503" s="68" t="s">
        <v>3551</v>
      </c>
      <c r="E503" s="68" t="s">
        <v>3664</v>
      </c>
      <c r="F503" s="68" t="s">
        <v>3976</v>
      </c>
      <c r="G503" s="68" t="s">
        <v>3829</v>
      </c>
      <c r="H503" s="69">
        <v>2596.9</v>
      </c>
      <c r="J503" s="69">
        <v>14926973.33</v>
      </c>
    </row>
    <row r="504" spans="1:10" ht="30" x14ac:dyDescent="0.25">
      <c r="A504" s="70">
        <v>45854</v>
      </c>
      <c r="B504" s="68">
        <v>43355</v>
      </c>
      <c r="C504" s="68" t="s">
        <v>3979</v>
      </c>
      <c r="D504" s="68" t="s">
        <v>3551</v>
      </c>
      <c r="E504" s="68" t="s">
        <v>3664</v>
      </c>
      <c r="F504" s="68" t="s">
        <v>3977</v>
      </c>
      <c r="G504" s="68" t="s">
        <v>3829</v>
      </c>
      <c r="J504" s="69">
        <v>14926973.33</v>
      </c>
    </row>
    <row r="505" spans="1:10" x14ac:dyDescent="0.25">
      <c r="A505" s="70">
        <v>45854</v>
      </c>
      <c r="B505" s="68" t="s">
        <v>3980</v>
      </c>
      <c r="C505" s="68" t="s">
        <v>2996</v>
      </c>
      <c r="D505" s="68" t="s">
        <v>3551</v>
      </c>
      <c r="E505" s="68" t="s">
        <v>3664</v>
      </c>
      <c r="F505" s="68"/>
      <c r="G505" s="68" t="s">
        <v>3981</v>
      </c>
      <c r="H505" s="69">
        <v>5638.89</v>
      </c>
      <c r="J505" s="69">
        <v>14932612.220000001</v>
      </c>
    </row>
    <row r="506" spans="1:10" x14ac:dyDescent="0.25">
      <c r="A506" s="70">
        <v>45856</v>
      </c>
      <c r="B506" s="68" t="s">
        <v>3982</v>
      </c>
      <c r="C506" s="68" t="s">
        <v>3982</v>
      </c>
      <c r="D506" s="68" t="s">
        <v>3551</v>
      </c>
      <c r="E506" s="68" t="s">
        <v>3552</v>
      </c>
      <c r="F506" s="68" t="s">
        <v>3983</v>
      </c>
      <c r="G506" s="68" t="s">
        <v>640</v>
      </c>
      <c r="I506" s="69">
        <v>26585</v>
      </c>
      <c r="J506" s="69">
        <v>14906027.220000001</v>
      </c>
    </row>
    <row r="507" spans="1:10" ht="30" x14ac:dyDescent="0.25">
      <c r="A507" s="70">
        <v>45856</v>
      </c>
      <c r="B507" s="68" t="s">
        <v>3982</v>
      </c>
      <c r="C507" s="68" t="s">
        <v>3982</v>
      </c>
      <c r="D507" s="68" t="s">
        <v>3551</v>
      </c>
      <c r="E507" s="68" t="s">
        <v>3552</v>
      </c>
      <c r="F507" s="68" t="s">
        <v>3984</v>
      </c>
      <c r="G507" s="68" t="s">
        <v>640</v>
      </c>
      <c r="I507" s="69">
        <v>50351.88</v>
      </c>
      <c r="J507" s="69">
        <v>14855675.34</v>
      </c>
    </row>
    <row r="508" spans="1:10" x14ac:dyDescent="0.25">
      <c r="A508" s="70">
        <v>45856</v>
      </c>
      <c r="B508" s="68" t="s">
        <v>3982</v>
      </c>
      <c r="C508" s="68" t="s">
        <v>3982</v>
      </c>
      <c r="D508" s="68" t="s">
        <v>3551</v>
      </c>
      <c r="E508" s="68" t="s">
        <v>3552</v>
      </c>
      <c r="F508" s="68" t="s">
        <v>3985</v>
      </c>
      <c r="G508" s="68" t="s">
        <v>640</v>
      </c>
      <c r="I508" s="69">
        <v>28109.32</v>
      </c>
      <c r="J508" s="69">
        <v>14827566.02</v>
      </c>
    </row>
    <row r="509" spans="1:10" ht="30" x14ac:dyDescent="0.25">
      <c r="A509" s="70">
        <v>45856</v>
      </c>
      <c r="B509" s="68" t="s">
        <v>3982</v>
      </c>
      <c r="C509" s="68" t="s">
        <v>3982</v>
      </c>
      <c r="D509" s="68" t="s">
        <v>3551</v>
      </c>
      <c r="E509" s="68" t="s">
        <v>3552</v>
      </c>
      <c r="F509" s="68" t="s">
        <v>3986</v>
      </c>
      <c r="G509" s="68" t="s">
        <v>640</v>
      </c>
      <c r="I509" s="69">
        <v>2289.46</v>
      </c>
      <c r="J509" s="69">
        <v>14825276.560000001</v>
      </c>
    </row>
    <row r="510" spans="1:10" x14ac:dyDescent="0.25">
      <c r="A510" s="70">
        <v>45856</v>
      </c>
      <c r="B510" s="68" t="s">
        <v>3982</v>
      </c>
      <c r="C510" s="68" t="s">
        <v>3982</v>
      </c>
      <c r="D510" s="68" t="s">
        <v>3551</v>
      </c>
      <c r="E510" s="68" t="s">
        <v>3552</v>
      </c>
      <c r="F510" s="68" t="s">
        <v>3987</v>
      </c>
      <c r="G510" s="68" t="s">
        <v>640</v>
      </c>
      <c r="I510" s="69">
        <v>1767.54</v>
      </c>
      <c r="J510" s="69">
        <v>14823509.02</v>
      </c>
    </row>
    <row r="511" spans="1:10" ht="30" x14ac:dyDescent="0.25">
      <c r="A511" s="70">
        <v>45856</v>
      </c>
      <c r="B511" s="68">
        <v>43377</v>
      </c>
      <c r="C511" s="68" t="s">
        <v>2949</v>
      </c>
      <c r="D511" s="68" t="s">
        <v>3551</v>
      </c>
      <c r="E511" s="68" t="s">
        <v>3664</v>
      </c>
      <c r="F511" s="68" t="s">
        <v>3988</v>
      </c>
      <c r="G511" s="68" t="s">
        <v>3989</v>
      </c>
      <c r="H511" s="69">
        <v>55775</v>
      </c>
      <c r="J511" s="69">
        <v>14879284.02</v>
      </c>
    </row>
    <row r="512" spans="1:10" x14ac:dyDescent="0.25">
      <c r="A512" s="70">
        <v>45856</v>
      </c>
      <c r="B512" s="68">
        <v>43377</v>
      </c>
      <c r="C512" s="68" t="s">
        <v>2949</v>
      </c>
      <c r="D512" s="68" t="s">
        <v>3551</v>
      </c>
      <c r="E512" s="68" t="s">
        <v>3664</v>
      </c>
      <c r="F512" s="68" t="s">
        <v>3990</v>
      </c>
      <c r="G512" s="68" t="s">
        <v>3989</v>
      </c>
      <c r="H512" s="69">
        <v>57750</v>
      </c>
      <c r="J512" s="69">
        <v>14937034.02</v>
      </c>
    </row>
    <row r="513" spans="1:10" x14ac:dyDescent="0.25">
      <c r="A513" s="70">
        <v>45860</v>
      </c>
      <c r="B513" s="68" t="s">
        <v>3991</v>
      </c>
      <c r="C513" s="68" t="s">
        <v>3762</v>
      </c>
      <c r="D513" s="68" t="s">
        <v>3551</v>
      </c>
      <c r="E513" s="68" t="s">
        <v>3664</v>
      </c>
      <c r="F513" s="68" t="s">
        <v>3992</v>
      </c>
      <c r="G513" s="68" t="s">
        <v>620</v>
      </c>
      <c r="H513" s="69">
        <v>2945.65</v>
      </c>
      <c r="J513" s="69">
        <v>14939979.67</v>
      </c>
    </row>
    <row r="514" spans="1:10" x14ac:dyDescent="0.25">
      <c r="A514" s="70">
        <v>45860</v>
      </c>
      <c r="B514" s="68" t="s">
        <v>3993</v>
      </c>
      <c r="C514" s="68" t="s">
        <v>2931</v>
      </c>
      <c r="D514" s="68" t="s">
        <v>3551</v>
      </c>
      <c r="E514" s="68" t="s">
        <v>3664</v>
      </c>
      <c r="F514" s="68" t="s">
        <v>3994</v>
      </c>
      <c r="G514" s="68" t="s">
        <v>620</v>
      </c>
      <c r="H514" s="69">
        <v>7314.78</v>
      </c>
      <c r="J514" s="69">
        <v>14947294.449999999</v>
      </c>
    </row>
    <row r="515" spans="1:10" ht="30" x14ac:dyDescent="0.25">
      <c r="A515" s="70">
        <v>45860</v>
      </c>
      <c r="B515" s="68">
        <v>43076</v>
      </c>
      <c r="C515" s="68" t="s">
        <v>3779</v>
      </c>
      <c r="D515" s="68" t="s">
        <v>3551</v>
      </c>
      <c r="E515" s="68" t="s">
        <v>3664</v>
      </c>
      <c r="F515" s="68" t="s">
        <v>3780</v>
      </c>
      <c r="G515" s="68" t="s">
        <v>620</v>
      </c>
      <c r="H515" s="69">
        <v>493.75</v>
      </c>
      <c r="J515" s="69">
        <v>14947788.199999999</v>
      </c>
    </row>
    <row r="516" spans="1:10" x14ac:dyDescent="0.25">
      <c r="A516" s="70">
        <v>45860</v>
      </c>
      <c r="B516" s="68">
        <v>43466</v>
      </c>
      <c r="C516" s="68" t="s">
        <v>2918</v>
      </c>
      <c r="D516" s="68" t="s">
        <v>3551</v>
      </c>
      <c r="E516" s="68" t="s">
        <v>3664</v>
      </c>
      <c r="F516" s="68" t="s">
        <v>3995</v>
      </c>
      <c r="G516" s="68" t="s">
        <v>620</v>
      </c>
      <c r="H516" s="69">
        <v>71.73</v>
      </c>
      <c r="J516" s="69">
        <v>14947859.93</v>
      </c>
    </row>
    <row r="517" spans="1:10" x14ac:dyDescent="0.25">
      <c r="A517" s="70">
        <v>45860</v>
      </c>
      <c r="B517" s="68">
        <v>43466</v>
      </c>
      <c r="C517" s="68" t="s">
        <v>2918</v>
      </c>
      <c r="D517" s="68" t="s">
        <v>3551</v>
      </c>
      <c r="E517" s="68" t="s">
        <v>3664</v>
      </c>
      <c r="F517" s="68" t="s">
        <v>3996</v>
      </c>
      <c r="G517" s="68" t="s">
        <v>620</v>
      </c>
      <c r="H517" s="69">
        <v>84.93</v>
      </c>
      <c r="J517" s="69">
        <v>14947944.859999999</v>
      </c>
    </row>
    <row r="518" spans="1:10" x14ac:dyDescent="0.25">
      <c r="A518" s="70">
        <v>45860</v>
      </c>
      <c r="B518" s="68">
        <v>43466</v>
      </c>
      <c r="C518" s="68" t="s">
        <v>2918</v>
      </c>
      <c r="D518" s="68" t="s">
        <v>3551</v>
      </c>
      <c r="E518" s="68" t="s">
        <v>3664</v>
      </c>
      <c r="F518" s="68" t="s">
        <v>3997</v>
      </c>
      <c r="G518" s="68" t="s">
        <v>620</v>
      </c>
      <c r="H518" s="69">
        <v>67.33</v>
      </c>
      <c r="J518" s="69">
        <v>14948012.189999999</v>
      </c>
    </row>
    <row r="519" spans="1:10" x14ac:dyDescent="0.25">
      <c r="A519" s="70">
        <v>45860</v>
      </c>
      <c r="B519" s="68">
        <v>43466</v>
      </c>
      <c r="C519" s="68" t="s">
        <v>2918</v>
      </c>
      <c r="D519" s="68" t="s">
        <v>3551</v>
      </c>
      <c r="E519" s="68" t="s">
        <v>3664</v>
      </c>
      <c r="F519" s="68" t="s">
        <v>3998</v>
      </c>
      <c r="G519" s="68" t="s">
        <v>620</v>
      </c>
      <c r="H519" s="69">
        <v>114.43</v>
      </c>
      <c r="J519" s="69">
        <v>14948126.619999999</v>
      </c>
    </row>
    <row r="520" spans="1:10" x14ac:dyDescent="0.25">
      <c r="A520" s="70">
        <v>45860</v>
      </c>
      <c r="B520" s="68">
        <v>43466</v>
      </c>
      <c r="C520" s="68" t="s">
        <v>2918</v>
      </c>
      <c r="D520" s="68" t="s">
        <v>3551</v>
      </c>
      <c r="E520" s="68" t="s">
        <v>3664</v>
      </c>
      <c r="F520" s="68" t="s">
        <v>3999</v>
      </c>
      <c r="G520" s="68" t="s">
        <v>620</v>
      </c>
      <c r="H520" s="69">
        <v>104.61</v>
      </c>
      <c r="J520" s="69">
        <v>14948231.23</v>
      </c>
    </row>
    <row r="521" spans="1:10" x14ac:dyDescent="0.25">
      <c r="A521" s="70">
        <v>45860</v>
      </c>
      <c r="B521" s="68" t="s">
        <v>4000</v>
      </c>
      <c r="C521" s="68" t="s">
        <v>3792</v>
      </c>
      <c r="D521" s="68" t="s">
        <v>3551</v>
      </c>
      <c r="E521" s="68" t="s">
        <v>3664</v>
      </c>
      <c r="F521" s="68" t="s">
        <v>3793</v>
      </c>
      <c r="G521" s="68" t="s">
        <v>620</v>
      </c>
      <c r="H521" s="69">
        <v>1031.74</v>
      </c>
      <c r="J521" s="69">
        <v>14949262.970000001</v>
      </c>
    </row>
    <row r="522" spans="1:10" ht="30" x14ac:dyDescent="0.25">
      <c r="A522" s="70">
        <v>45860</v>
      </c>
      <c r="B522" s="68">
        <v>43968</v>
      </c>
      <c r="C522" s="68">
        <v>202505104</v>
      </c>
      <c r="D522" s="68" t="s">
        <v>3551</v>
      </c>
      <c r="E522" s="68" t="s">
        <v>3664</v>
      </c>
      <c r="F522" s="68" t="s">
        <v>4001</v>
      </c>
      <c r="G522" s="68" t="s">
        <v>3794</v>
      </c>
      <c r="H522" s="69">
        <v>108.36</v>
      </c>
      <c r="J522" s="69">
        <v>14949371.33</v>
      </c>
    </row>
    <row r="523" spans="1:10" ht="30" x14ac:dyDescent="0.25">
      <c r="A523" s="70">
        <v>45860</v>
      </c>
      <c r="B523" s="68">
        <v>43968</v>
      </c>
      <c r="C523" s="68">
        <v>202505104</v>
      </c>
      <c r="D523" s="68" t="s">
        <v>3551</v>
      </c>
      <c r="E523" s="68" t="s">
        <v>3664</v>
      </c>
      <c r="F523" s="68" t="s">
        <v>4002</v>
      </c>
      <c r="G523" s="68" t="s">
        <v>3794</v>
      </c>
      <c r="H523" s="69">
        <v>404.46</v>
      </c>
      <c r="J523" s="69">
        <v>14949775.789999999</v>
      </c>
    </row>
    <row r="524" spans="1:10" ht="30" x14ac:dyDescent="0.25">
      <c r="A524" s="70">
        <v>45860</v>
      </c>
      <c r="B524" s="68">
        <v>43968</v>
      </c>
      <c r="C524" s="68">
        <v>202505104</v>
      </c>
      <c r="D524" s="68" t="s">
        <v>3551</v>
      </c>
      <c r="E524" s="68" t="s">
        <v>3664</v>
      </c>
      <c r="F524" s="68" t="s">
        <v>4003</v>
      </c>
      <c r="G524" s="68" t="s">
        <v>3794</v>
      </c>
      <c r="H524" s="69">
        <v>307.17</v>
      </c>
      <c r="J524" s="69">
        <v>14950082.960000001</v>
      </c>
    </row>
    <row r="525" spans="1:10" ht="30" x14ac:dyDescent="0.25">
      <c r="A525" s="70">
        <v>45860</v>
      </c>
      <c r="B525" s="68">
        <v>43968</v>
      </c>
      <c r="C525" s="68">
        <v>202505104</v>
      </c>
      <c r="D525" s="68" t="s">
        <v>3551</v>
      </c>
      <c r="E525" s="68" t="s">
        <v>3664</v>
      </c>
      <c r="F525" s="68" t="s">
        <v>4004</v>
      </c>
      <c r="G525" s="68" t="s">
        <v>3794</v>
      </c>
      <c r="H525" s="69">
        <v>0.56000000000000005</v>
      </c>
      <c r="J525" s="69">
        <v>14950083.52</v>
      </c>
    </row>
    <row r="526" spans="1:10" ht="30" x14ac:dyDescent="0.25">
      <c r="A526" s="70">
        <v>45860</v>
      </c>
      <c r="B526" s="68">
        <v>43968</v>
      </c>
      <c r="C526" s="68">
        <v>202505104</v>
      </c>
      <c r="D526" s="68" t="s">
        <v>3551</v>
      </c>
      <c r="E526" s="68" t="s">
        <v>3664</v>
      </c>
      <c r="F526" s="68" t="s">
        <v>4005</v>
      </c>
      <c r="G526" s="68" t="s">
        <v>3794</v>
      </c>
      <c r="H526" s="69">
        <v>6.72</v>
      </c>
      <c r="J526" s="69">
        <v>14950090.24</v>
      </c>
    </row>
    <row r="527" spans="1:10" ht="45" x14ac:dyDescent="0.25">
      <c r="A527" s="70">
        <v>45860</v>
      </c>
      <c r="B527" s="68">
        <v>43968</v>
      </c>
      <c r="C527" s="68">
        <v>202505104</v>
      </c>
      <c r="D527" s="68" t="s">
        <v>3551</v>
      </c>
      <c r="E527" s="68" t="s">
        <v>3664</v>
      </c>
      <c r="F527" s="68" t="s">
        <v>4006</v>
      </c>
      <c r="G527" s="68" t="s">
        <v>3794</v>
      </c>
      <c r="H527" s="69">
        <v>57.99</v>
      </c>
      <c r="J527" s="69">
        <v>14950148.23</v>
      </c>
    </row>
    <row r="528" spans="1:10" ht="30" x14ac:dyDescent="0.25">
      <c r="A528" s="70">
        <v>45860</v>
      </c>
      <c r="B528" s="68">
        <v>43968</v>
      </c>
      <c r="C528" s="68">
        <v>202505104</v>
      </c>
      <c r="D528" s="68" t="s">
        <v>3551</v>
      </c>
      <c r="E528" s="68" t="s">
        <v>3664</v>
      </c>
      <c r="F528" s="68" t="s">
        <v>4007</v>
      </c>
      <c r="G528" s="68" t="s">
        <v>3794</v>
      </c>
      <c r="H528" s="69">
        <v>756.49</v>
      </c>
      <c r="J528" s="69">
        <v>14950904.720000001</v>
      </c>
    </row>
    <row r="529" spans="1:10" ht="30" x14ac:dyDescent="0.25">
      <c r="A529" s="70">
        <v>45860</v>
      </c>
      <c r="B529" s="68">
        <v>43968</v>
      </c>
      <c r="C529" s="68">
        <v>202505104</v>
      </c>
      <c r="D529" s="68" t="s">
        <v>3551</v>
      </c>
      <c r="E529" s="68" t="s">
        <v>3664</v>
      </c>
      <c r="F529" s="68" t="s">
        <v>4008</v>
      </c>
      <c r="G529" s="68" t="s">
        <v>3794</v>
      </c>
      <c r="H529" s="69">
        <v>78.36</v>
      </c>
      <c r="J529" s="69">
        <v>14950983.08</v>
      </c>
    </row>
    <row r="530" spans="1:10" ht="30" x14ac:dyDescent="0.25">
      <c r="A530" s="70">
        <v>45860</v>
      </c>
      <c r="B530" s="68">
        <v>43968</v>
      </c>
      <c r="C530" s="68">
        <v>202505104</v>
      </c>
      <c r="D530" s="68" t="s">
        <v>3551</v>
      </c>
      <c r="E530" s="68" t="s">
        <v>3664</v>
      </c>
      <c r="F530" s="68" t="s">
        <v>4009</v>
      </c>
      <c r="G530" s="68" t="s">
        <v>3794</v>
      </c>
      <c r="H530" s="69">
        <v>491.76</v>
      </c>
      <c r="J530" s="69">
        <v>14951474.84</v>
      </c>
    </row>
    <row r="531" spans="1:10" ht="30" x14ac:dyDescent="0.25">
      <c r="A531" s="70">
        <v>45860</v>
      </c>
      <c r="B531" s="68">
        <v>43968</v>
      </c>
      <c r="C531" s="68">
        <v>202505104</v>
      </c>
      <c r="D531" s="68" t="s">
        <v>3551</v>
      </c>
      <c r="E531" s="68" t="s">
        <v>3664</v>
      </c>
      <c r="F531" s="68" t="s">
        <v>4010</v>
      </c>
      <c r="G531" s="68" t="s">
        <v>3794</v>
      </c>
      <c r="H531" s="69">
        <v>104.36</v>
      </c>
      <c r="J531" s="69">
        <v>14951579.199999999</v>
      </c>
    </row>
    <row r="532" spans="1:10" ht="30" x14ac:dyDescent="0.25">
      <c r="A532" s="70">
        <v>45860</v>
      </c>
      <c r="B532" s="68">
        <v>43968</v>
      </c>
      <c r="C532" s="68">
        <v>202505104</v>
      </c>
      <c r="D532" s="68" t="s">
        <v>3551</v>
      </c>
      <c r="E532" s="68" t="s">
        <v>3664</v>
      </c>
      <c r="F532" s="68" t="s">
        <v>4011</v>
      </c>
      <c r="G532" s="68" t="s">
        <v>3794</v>
      </c>
      <c r="H532" s="69">
        <v>171.86</v>
      </c>
      <c r="J532" s="69">
        <v>14951751.060000001</v>
      </c>
    </row>
    <row r="533" spans="1:10" ht="30" x14ac:dyDescent="0.25">
      <c r="A533" s="70">
        <v>45860</v>
      </c>
      <c r="B533" s="68">
        <v>43968</v>
      </c>
      <c r="C533" s="68">
        <v>202505104</v>
      </c>
      <c r="D533" s="68" t="s">
        <v>3551</v>
      </c>
      <c r="E533" s="68" t="s">
        <v>3664</v>
      </c>
      <c r="F533" s="68" t="s">
        <v>4012</v>
      </c>
      <c r="G533" s="68" t="s">
        <v>3794</v>
      </c>
      <c r="H533" s="69">
        <v>42.46</v>
      </c>
      <c r="J533" s="69">
        <v>14951793.52</v>
      </c>
    </row>
    <row r="534" spans="1:10" ht="30" x14ac:dyDescent="0.25">
      <c r="A534" s="70">
        <v>45860</v>
      </c>
      <c r="B534" s="68">
        <v>43968</v>
      </c>
      <c r="C534" s="68">
        <v>202505104</v>
      </c>
      <c r="D534" s="68" t="s">
        <v>3551</v>
      </c>
      <c r="E534" s="68" t="s">
        <v>3664</v>
      </c>
      <c r="F534" s="68" t="s">
        <v>4013</v>
      </c>
      <c r="G534" s="68" t="s">
        <v>3794</v>
      </c>
      <c r="H534" s="69">
        <v>294.86</v>
      </c>
      <c r="J534" s="69">
        <v>14952088.380000001</v>
      </c>
    </row>
    <row r="535" spans="1:10" ht="30" x14ac:dyDescent="0.25">
      <c r="A535" s="70">
        <v>45860</v>
      </c>
      <c r="B535" s="68">
        <v>43968</v>
      </c>
      <c r="C535" s="68">
        <v>202505104</v>
      </c>
      <c r="D535" s="68" t="s">
        <v>3551</v>
      </c>
      <c r="E535" s="68" t="s">
        <v>3664</v>
      </c>
      <c r="F535" s="68" t="s">
        <v>4014</v>
      </c>
      <c r="G535" s="68" t="s">
        <v>3794</v>
      </c>
      <c r="H535" s="69">
        <v>213.26</v>
      </c>
      <c r="J535" s="69">
        <v>14952301.640000001</v>
      </c>
    </row>
    <row r="536" spans="1:10" ht="30" x14ac:dyDescent="0.25">
      <c r="A536" s="70">
        <v>45860</v>
      </c>
      <c r="B536" s="68">
        <v>43968</v>
      </c>
      <c r="C536" s="68">
        <v>202505104</v>
      </c>
      <c r="D536" s="68" t="s">
        <v>3551</v>
      </c>
      <c r="E536" s="68" t="s">
        <v>3664</v>
      </c>
      <c r="F536" s="68" t="s">
        <v>4015</v>
      </c>
      <c r="G536" s="68" t="s">
        <v>3794</v>
      </c>
      <c r="H536" s="69">
        <v>189.56</v>
      </c>
      <c r="J536" s="69">
        <v>14952491.199999999</v>
      </c>
    </row>
    <row r="537" spans="1:10" ht="30" x14ac:dyDescent="0.25">
      <c r="A537" s="70">
        <v>45860</v>
      </c>
      <c r="B537" s="68">
        <v>43968</v>
      </c>
      <c r="C537" s="68">
        <v>202505104</v>
      </c>
      <c r="D537" s="68" t="s">
        <v>3551</v>
      </c>
      <c r="E537" s="68" t="s">
        <v>3664</v>
      </c>
      <c r="F537" s="68" t="s">
        <v>4016</v>
      </c>
      <c r="G537" s="68" t="s">
        <v>3794</v>
      </c>
      <c r="H537" s="69">
        <v>380.66</v>
      </c>
      <c r="J537" s="69">
        <v>14952871.859999999</v>
      </c>
    </row>
    <row r="538" spans="1:10" ht="30" x14ac:dyDescent="0.25">
      <c r="A538" s="70">
        <v>45860</v>
      </c>
      <c r="B538" s="68">
        <v>43968</v>
      </c>
      <c r="C538" s="68">
        <v>202505104</v>
      </c>
      <c r="D538" s="68" t="s">
        <v>3551</v>
      </c>
      <c r="E538" s="68" t="s">
        <v>3664</v>
      </c>
      <c r="F538" s="68" t="s">
        <v>4017</v>
      </c>
      <c r="G538" s="68" t="s">
        <v>3794</v>
      </c>
      <c r="H538" s="69">
        <v>268.95999999999998</v>
      </c>
      <c r="J538" s="69">
        <v>14953140.82</v>
      </c>
    </row>
    <row r="539" spans="1:10" ht="30" x14ac:dyDescent="0.25">
      <c r="A539" s="70">
        <v>45860</v>
      </c>
      <c r="B539" s="68">
        <v>43968</v>
      </c>
      <c r="C539" s="68">
        <v>202505104</v>
      </c>
      <c r="D539" s="68" t="s">
        <v>3551</v>
      </c>
      <c r="E539" s="68" t="s">
        <v>3664</v>
      </c>
      <c r="F539" s="68" t="s">
        <v>4018</v>
      </c>
      <c r="G539" s="68" t="s">
        <v>3794</v>
      </c>
      <c r="H539" s="69">
        <v>205.46</v>
      </c>
      <c r="J539" s="69">
        <v>14953346.279999999</v>
      </c>
    </row>
    <row r="540" spans="1:10" ht="30" x14ac:dyDescent="0.25">
      <c r="A540" s="70">
        <v>45860</v>
      </c>
      <c r="B540" s="68">
        <v>43968</v>
      </c>
      <c r="C540" s="68">
        <v>202505104</v>
      </c>
      <c r="D540" s="68" t="s">
        <v>3551</v>
      </c>
      <c r="E540" s="68" t="s">
        <v>3664</v>
      </c>
      <c r="F540" s="68" t="s">
        <v>4019</v>
      </c>
      <c r="G540" s="68" t="s">
        <v>3794</v>
      </c>
      <c r="H540" s="69">
        <v>79.16</v>
      </c>
      <c r="J540" s="69">
        <v>14953425.439999999</v>
      </c>
    </row>
    <row r="541" spans="1:10" ht="30" x14ac:dyDescent="0.25">
      <c r="A541" s="70">
        <v>45860</v>
      </c>
      <c r="B541" s="68">
        <v>43968</v>
      </c>
      <c r="C541" s="68">
        <v>202505104</v>
      </c>
      <c r="D541" s="68" t="s">
        <v>3551</v>
      </c>
      <c r="E541" s="68" t="s">
        <v>3664</v>
      </c>
      <c r="F541" s="68" t="s">
        <v>4020</v>
      </c>
      <c r="G541" s="68" t="s">
        <v>3794</v>
      </c>
      <c r="H541" s="69">
        <v>79.16</v>
      </c>
      <c r="J541" s="69">
        <v>14953504.6</v>
      </c>
    </row>
    <row r="542" spans="1:10" ht="30" x14ac:dyDescent="0.25">
      <c r="A542" s="70">
        <v>45860</v>
      </c>
      <c r="B542" s="68">
        <v>43968</v>
      </c>
      <c r="C542" s="68">
        <v>202505104</v>
      </c>
      <c r="D542" s="68" t="s">
        <v>3551</v>
      </c>
      <c r="E542" s="68" t="s">
        <v>3664</v>
      </c>
      <c r="F542" s="68" t="s">
        <v>4021</v>
      </c>
      <c r="G542" s="68" t="s">
        <v>3794</v>
      </c>
      <c r="H542" s="69">
        <v>78.260000000000005</v>
      </c>
      <c r="J542" s="69">
        <v>14953582.859999999</v>
      </c>
    </row>
    <row r="543" spans="1:10" ht="30" x14ac:dyDescent="0.25">
      <c r="A543" s="70">
        <v>45860</v>
      </c>
      <c r="B543" s="68">
        <v>43968</v>
      </c>
      <c r="C543" s="68">
        <v>202505104</v>
      </c>
      <c r="D543" s="68" t="s">
        <v>3551</v>
      </c>
      <c r="E543" s="68" t="s">
        <v>3664</v>
      </c>
      <c r="F543" s="68" t="s">
        <v>4022</v>
      </c>
      <c r="G543" s="68" t="s">
        <v>3794</v>
      </c>
      <c r="H543" s="69">
        <v>326.45999999999998</v>
      </c>
      <c r="J543" s="69">
        <v>14953909.32</v>
      </c>
    </row>
    <row r="544" spans="1:10" ht="30" x14ac:dyDescent="0.25">
      <c r="A544" s="70">
        <v>45860</v>
      </c>
      <c r="B544" s="68">
        <v>43968</v>
      </c>
      <c r="C544" s="68">
        <v>202505104</v>
      </c>
      <c r="D544" s="68" t="s">
        <v>3551</v>
      </c>
      <c r="E544" s="68" t="s">
        <v>3664</v>
      </c>
      <c r="F544" s="68" t="s">
        <v>4023</v>
      </c>
      <c r="G544" s="68" t="s">
        <v>3794</v>
      </c>
      <c r="H544" s="69">
        <v>269.16000000000003</v>
      </c>
      <c r="J544" s="69">
        <v>14954178.48</v>
      </c>
    </row>
    <row r="545" spans="1:10" ht="30" x14ac:dyDescent="0.25">
      <c r="A545" s="70">
        <v>45860</v>
      </c>
      <c r="B545" s="68">
        <v>43968</v>
      </c>
      <c r="C545" s="68">
        <v>202505104</v>
      </c>
      <c r="D545" s="68" t="s">
        <v>3551</v>
      </c>
      <c r="E545" s="68" t="s">
        <v>3664</v>
      </c>
      <c r="F545" s="68" t="s">
        <v>4024</v>
      </c>
      <c r="G545" s="68" t="s">
        <v>3794</v>
      </c>
      <c r="H545" s="69">
        <v>169.26</v>
      </c>
      <c r="J545" s="69">
        <v>14954347.74</v>
      </c>
    </row>
    <row r="546" spans="1:10" ht="30" x14ac:dyDescent="0.25">
      <c r="A546" s="70">
        <v>45860</v>
      </c>
      <c r="B546" s="68">
        <v>43968</v>
      </c>
      <c r="C546" s="68">
        <v>202505104</v>
      </c>
      <c r="D546" s="68" t="s">
        <v>3551</v>
      </c>
      <c r="E546" s="68" t="s">
        <v>3664</v>
      </c>
      <c r="F546" s="68" t="s">
        <v>4025</v>
      </c>
      <c r="G546" s="68" t="s">
        <v>3794</v>
      </c>
      <c r="H546" s="69">
        <v>446.33</v>
      </c>
      <c r="J546" s="69">
        <v>14954794.07</v>
      </c>
    </row>
    <row r="547" spans="1:10" ht="30" x14ac:dyDescent="0.25">
      <c r="A547" s="70">
        <v>45860</v>
      </c>
      <c r="B547" s="68">
        <v>44283</v>
      </c>
      <c r="C547" s="68" t="s">
        <v>4026</v>
      </c>
      <c r="D547" s="68" t="s">
        <v>3551</v>
      </c>
      <c r="E547" s="68" t="s">
        <v>3664</v>
      </c>
      <c r="F547" s="68" t="s">
        <v>4027</v>
      </c>
      <c r="G547" s="68" t="s">
        <v>620</v>
      </c>
      <c r="H547" s="69">
        <v>1059.45</v>
      </c>
      <c r="J547" s="69">
        <v>14955853.52</v>
      </c>
    </row>
    <row r="548" spans="1:10" ht="30" x14ac:dyDescent="0.25">
      <c r="A548" s="70">
        <v>45860</v>
      </c>
      <c r="B548" s="68">
        <v>44284</v>
      </c>
      <c r="C548" s="68" t="s">
        <v>4026</v>
      </c>
      <c r="D548" s="68" t="s">
        <v>3551</v>
      </c>
      <c r="E548" s="68" t="s">
        <v>3664</v>
      </c>
      <c r="F548" s="68" t="s">
        <v>4028</v>
      </c>
      <c r="G548" s="68" t="s">
        <v>620</v>
      </c>
      <c r="H548" s="69">
        <v>956.99</v>
      </c>
      <c r="J548" s="69">
        <v>14956810.51</v>
      </c>
    </row>
    <row r="549" spans="1:10" x14ac:dyDescent="0.25">
      <c r="A549" s="70">
        <v>45860</v>
      </c>
      <c r="B549" s="68">
        <v>44539</v>
      </c>
      <c r="C549" s="68" t="s">
        <v>2933</v>
      </c>
      <c r="D549" s="68" t="s">
        <v>3551</v>
      </c>
      <c r="E549" s="68" t="s">
        <v>3664</v>
      </c>
      <c r="F549" s="68"/>
      <c r="G549" s="68" t="s">
        <v>620</v>
      </c>
      <c r="H549" s="69">
        <v>282.74</v>
      </c>
      <c r="J549" s="69">
        <v>14957093.25</v>
      </c>
    </row>
    <row r="550" spans="1:10" x14ac:dyDescent="0.25">
      <c r="A550" s="70">
        <v>45860</v>
      </c>
      <c r="B550" s="68">
        <v>44540</v>
      </c>
      <c r="C550" s="68" t="s">
        <v>2934</v>
      </c>
      <c r="D550" s="68" t="s">
        <v>3551</v>
      </c>
      <c r="E550" s="68" t="s">
        <v>3664</v>
      </c>
      <c r="F550" s="68" t="s">
        <v>4029</v>
      </c>
      <c r="G550" s="68" t="s">
        <v>620</v>
      </c>
      <c r="H550" s="69">
        <v>960.71</v>
      </c>
      <c r="J550" s="69">
        <v>14958053.960000001</v>
      </c>
    </row>
    <row r="551" spans="1:10" x14ac:dyDescent="0.25">
      <c r="A551" s="70">
        <v>45860</v>
      </c>
      <c r="B551" s="68">
        <v>44540</v>
      </c>
      <c r="C551" s="68" t="s">
        <v>2934</v>
      </c>
      <c r="D551" s="68" t="s">
        <v>3551</v>
      </c>
      <c r="E551" s="68" t="s">
        <v>3664</v>
      </c>
      <c r="F551" s="68" t="s">
        <v>4030</v>
      </c>
      <c r="G551" s="68" t="s">
        <v>620</v>
      </c>
      <c r="H551" s="69">
        <v>1813.42</v>
      </c>
      <c r="J551" s="69">
        <v>14959867.380000001</v>
      </c>
    </row>
    <row r="552" spans="1:10" x14ac:dyDescent="0.25">
      <c r="A552" s="70">
        <v>45860</v>
      </c>
      <c r="B552" s="68">
        <v>44540</v>
      </c>
      <c r="C552" s="68" t="s">
        <v>2934</v>
      </c>
      <c r="D552" s="68" t="s">
        <v>3551</v>
      </c>
      <c r="E552" s="68" t="s">
        <v>3664</v>
      </c>
      <c r="F552" s="68" t="s">
        <v>4031</v>
      </c>
      <c r="G552" s="68" t="s">
        <v>620</v>
      </c>
      <c r="H552" s="69">
        <v>807.19</v>
      </c>
      <c r="J552" s="69">
        <v>14960674.57</v>
      </c>
    </row>
    <row r="553" spans="1:10" x14ac:dyDescent="0.25">
      <c r="A553" s="70">
        <v>45860</v>
      </c>
      <c r="B553" s="68">
        <v>44540</v>
      </c>
      <c r="C553" s="68" t="s">
        <v>2934</v>
      </c>
      <c r="D553" s="68" t="s">
        <v>3551</v>
      </c>
      <c r="E553" s="68" t="s">
        <v>3664</v>
      </c>
      <c r="F553" s="68" t="s">
        <v>4032</v>
      </c>
      <c r="G553" s="68" t="s">
        <v>620</v>
      </c>
      <c r="H553" s="69">
        <v>440.02</v>
      </c>
      <c r="J553" s="69">
        <v>14961114.59</v>
      </c>
    </row>
    <row r="554" spans="1:10" x14ac:dyDescent="0.25">
      <c r="A554" s="70">
        <v>45860</v>
      </c>
      <c r="B554" s="68">
        <v>44580</v>
      </c>
      <c r="C554" s="68" t="s">
        <v>4033</v>
      </c>
      <c r="D554" s="68" t="s">
        <v>3551</v>
      </c>
      <c r="E554" s="68" t="s">
        <v>3664</v>
      </c>
      <c r="F554" s="68" t="s">
        <v>4034</v>
      </c>
      <c r="G554" s="68" t="s">
        <v>620</v>
      </c>
      <c r="H554" s="69">
        <v>1240.0899999999999</v>
      </c>
      <c r="J554" s="69">
        <v>14962354.68</v>
      </c>
    </row>
    <row r="555" spans="1:10" ht="30" x14ac:dyDescent="0.25">
      <c r="A555" s="70">
        <v>45860</v>
      </c>
      <c r="B555" s="68">
        <v>44580</v>
      </c>
      <c r="C555" s="68" t="s">
        <v>4033</v>
      </c>
      <c r="D555" s="68" t="s">
        <v>3551</v>
      </c>
      <c r="E555" s="68" t="s">
        <v>3664</v>
      </c>
      <c r="F555" s="68" t="s">
        <v>4035</v>
      </c>
      <c r="G555" s="68" t="s">
        <v>620</v>
      </c>
      <c r="H555" s="69">
        <v>7620.18</v>
      </c>
      <c r="J555" s="69">
        <v>14969974.859999999</v>
      </c>
    </row>
    <row r="556" spans="1:10" x14ac:dyDescent="0.25">
      <c r="A556" s="70">
        <v>45860</v>
      </c>
      <c r="B556" s="68">
        <v>44581</v>
      </c>
      <c r="C556" s="68" t="s">
        <v>4033</v>
      </c>
      <c r="D556" s="68" t="s">
        <v>3551</v>
      </c>
      <c r="E556" s="68" t="s">
        <v>3664</v>
      </c>
      <c r="F556" s="68" t="s">
        <v>4036</v>
      </c>
      <c r="G556" s="68" t="s">
        <v>620</v>
      </c>
      <c r="H556" s="69">
        <v>1462.48</v>
      </c>
      <c r="J556" s="69">
        <v>14971437.34</v>
      </c>
    </row>
    <row r="557" spans="1:10" x14ac:dyDescent="0.25">
      <c r="A557" s="70">
        <v>45860</v>
      </c>
      <c r="B557" s="68">
        <v>44581</v>
      </c>
      <c r="C557" s="68" t="s">
        <v>4033</v>
      </c>
      <c r="D557" s="68" t="s">
        <v>3551</v>
      </c>
      <c r="E557" s="68" t="s">
        <v>3664</v>
      </c>
      <c r="F557" s="68" t="s">
        <v>4037</v>
      </c>
      <c r="G557" s="68" t="s">
        <v>620</v>
      </c>
      <c r="H557" s="69">
        <v>701.55</v>
      </c>
      <c r="J557" s="69">
        <v>14972138.890000001</v>
      </c>
    </row>
    <row r="558" spans="1:10" x14ac:dyDescent="0.25">
      <c r="A558" s="70">
        <v>45860</v>
      </c>
      <c r="B558" s="68">
        <v>44600</v>
      </c>
      <c r="C558" s="68" t="s">
        <v>4038</v>
      </c>
      <c r="D558" s="68" t="s">
        <v>3551</v>
      </c>
      <c r="E558" s="68" t="s">
        <v>3664</v>
      </c>
      <c r="F558" s="68" t="s">
        <v>4039</v>
      </c>
      <c r="G558" s="68" t="s">
        <v>620</v>
      </c>
      <c r="H558" s="69">
        <v>36.76</v>
      </c>
      <c r="J558" s="69">
        <v>14972175.65</v>
      </c>
    </row>
    <row r="559" spans="1:10" x14ac:dyDescent="0.25">
      <c r="A559" s="70">
        <v>45860</v>
      </c>
      <c r="B559" s="68">
        <v>44600</v>
      </c>
      <c r="C559" s="68" t="s">
        <v>4038</v>
      </c>
      <c r="D559" s="68" t="s">
        <v>3551</v>
      </c>
      <c r="E559" s="68" t="s">
        <v>3664</v>
      </c>
      <c r="F559" s="68" t="s">
        <v>4040</v>
      </c>
      <c r="G559" s="68" t="s">
        <v>620</v>
      </c>
      <c r="H559" s="69">
        <v>251.29</v>
      </c>
      <c r="J559" s="69">
        <v>14972426.939999999</v>
      </c>
    </row>
    <row r="560" spans="1:10" x14ac:dyDescent="0.25">
      <c r="A560" s="70">
        <v>45860</v>
      </c>
      <c r="B560" s="68">
        <v>44600</v>
      </c>
      <c r="C560" s="68" t="s">
        <v>4038</v>
      </c>
      <c r="D560" s="68" t="s">
        <v>3551</v>
      </c>
      <c r="E560" s="68" t="s">
        <v>3664</v>
      </c>
      <c r="F560" s="68" t="s">
        <v>4041</v>
      </c>
      <c r="G560" s="68" t="s">
        <v>620</v>
      </c>
      <c r="H560" s="69">
        <v>147.53</v>
      </c>
      <c r="J560" s="69">
        <v>14972574.470000001</v>
      </c>
    </row>
    <row r="561" spans="1:10" x14ac:dyDescent="0.25">
      <c r="A561" s="70">
        <v>45860</v>
      </c>
      <c r="B561" s="68">
        <v>44600</v>
      </c>
      <c r="C561" s="68" t="s">
        <v>4038</v>
      </c>
      <c r="D561" s="68" t="s">
        <v>3551</v>
      </c>
      <c r="E561" s="68" t="s">
        <v>3664</v>
      </c>
      <c r="F561" s="68" t="s">
        <v>4042</v>
      </c>
      <c r="G561" s="68" t="s">
        <v>620</v>
      </c>
      <c r="H561" s="69">
        <v>93.75</v>
      </c>
      <c r="J561" s="69">
        <v>14972668.220000001</v>
      </c>
    </row>
    <row r="562" spans="1:10" x14ac:dyDescent="0.25">
      <c r="A562" s="70">
        <v>45860</v>
      </c>
      <c r="B562" s="68">
        <v>44601</v>
      </c>
      <c r="C562" s="68" t="s">
        <v>2925</v>
      </c>
      <c r="D562" s="68" t="s">
        <v>3551</v>
      </c>
      <c r="E562" s="68" t="s">
        <v>3664</v>
      </c>
      <c r="F562" s="68" t="s">
        <v>4043</v>
      </c>
      <c r="G562" s="68" t="s">
        <v>620</v>
      </c>
      <c r="H562" s="69">
        <v>243.72</v>
      </c>
      <c r="J562" s="69">
        <v>14972911.939999999</v>
      </c>
    </row>
    <row r="563" spans="1:10" x14ac:dyDescent="0.25">
      <c r="A563" s="70">
        <v>45860</v>
      </c>
      <c r="B563" s="68">
        <v>44601</v>
      </c>
      <c r="C563" s="68" t="s">
        <v>2925</v>
      </c>
      <c r="D563" s="68" t="s">
        <v>3551</v>
      </c>
      <c r="E563" s="68" t="s">
        <v>3664</v>
      </c>
      <c r="F563" s="68" t="s">
        <v>4044</v>
      </c>
      <c r="G563" s="68" t="s">
        <v>620</v>
      </c>
      <c r="H563" s="69">
        <v>18.72</v>
      </c>
      <c r="J563" s="69">
        <v>14972930.66</v>
      </c>
    </row>
    <row r="564" spans="1:10" x14ac:dyDescent="0.25">
      <c r="A564" s="70">
        <v>45860</v>
      </c>
      <c r="B564" s="68">
        <v>44601</v>
      </c>
      <c r="C564" s="68" t="s">
        <v>2925</v>
      </c>
      <c r="D564" s="68" t="s">
        <v>3551</v>
      </c>
      <c r="E564" s="68" t="s">
        <v>3664</v>
      </c>
      <c r="F564" s="68" t="s">
        <v>4045</v>
      </c>
      <c r="G564" s="68" t="s">
        <v>620</v>
      </c>
      <c r="H564" s="69">
        <v>62.06</v>
      </c>
      <c r="J564" s="69">
        <v>14972992.720000001</v>
      </c>
    </row>
    <row r="565" spans="1:10" x14ac:dyDescent="0.25">
      <c r="A565" s="70">
        <v>45860</v>
      </c>
      <c r="B565" s="68">
        <v>45131</v>
      </c>
      <c r="C565" s="68" t="s">
        <v>4046</v>
      </c>
      <c r="D565" s="68" t="s">
        <v>3551</v>
      </c>
      <c r="E565" s="68" t="s">
        <v>3664</v>
      </c>
      <c r="F565" s="68" t="s">
        <v>4047</v>
      </c>
      <c r="G565" s="68" t="s">
        <v>4048</v>
      </c>
      <c r="H565" s="69">
        <v>811.75</v>
      </c>
      <c r="J565" s="69">
        <v>14973804.470000001</v>
      </c>
    </row>
    <row r="566" spans="1:10" x14ac:dyDescent="0.25">
      <c r="A566" s="70">
        <v>45860</v>
      </c>
      <c r="B566" s="68">
        <v>45131</v>
      </c>
      <c r="C566" s="68" t="s">
        <v>4046</v>
      </c>
      <c r="D566" s="68" t="s">
        <v>3551</v>
      </c>
      <c r="E566" s="68" t="s">
        <v>3664</v>
      </c>
      <c r="F566" s="68" t="s">
        <v>4049</v>
      </c>
      <c r="G566" s="68" t="s">
        <v>4048</v>
      </c>
      <c r="H566" s="69">
        <v>5006.82</v>
      </c>
      <c r="J566" s="69">
        <v>14978811.289999999</v>
      </c>
    </row>
    <row r="567" spans="1:10" ht="30" x14ac:dyDescent="0.25">
      <c r="A567" s="70">
        <v>45860</v>
      </c>
      <c r="B567" s="68">
        <v>45131</v>
      </c>
      <c r="C567" s="68" t="s">
        <v>4046</v>
      </c>
      <c r="D567" s="68" t="s">
        <v>3551</v>
      </c>
      <c r="E567" s="68" t="s">
        <v>3664</v>
      </c>
      <c r="F567" s="68" t="s">
        <v>4050</v>
      </c>
      <c r="G567" s="68" t="s">
        <v>4048</v>
      </c>
      <c r="H567" s="69">
        <v>1014</v>
      </c>
      <c r="J567" s="69">
        <v>14979825.289999999</v>
      </c>
    </row>
    <row r="568" spans="1:10" x14ac:dyDescent="0.25">
      <c r="A568" s="70">
        <v>45860</v>
      </c>
      <c r="B568" s="68">
        <v>45192</v>
      </c>
      <c r="C568" s="68" t="s">
        <v>2923</v>
      </c>
      <c r="D568" s="68" t="s">
        <v>3551</v>
      </c>
      <c r="E568" s="68" t="s">
        <v>3664</v>
      </c>
      <c r="F568" s="68" t="s">
        <v>4051</v>
      </c>
      <c r="G568" s="68" t="s">
        <v>620</v>
      </c>
      <c r="H568" s="69">
        <v>1094.72</v>
      </c>
      <c r="J568" s="69">
        <v>14980920.01</v>
      </c>
    </row>
    <row r="569" spans="1:10" x14ac:dyDescent="0.25">
      <c r="A569" s="70">
        <v>45860</v>
      </c>
      <c r="B569" s="68">
        <v>45298</v>
      </c>
      <c r="C569" s="68" t="s">
        <v>299</v>
      </c>
      <c r="D569" s="68" t="s">
        <v>3551</v>
      </c>
      <c r="E569" s="68" t="s">
        <v>3664</v>
      </c>
      <c r="F569" s="68" t="s">
        <v>4052</v>
      </c>
      <c r="G569" s="68" t="s">
        <v>4048</v>
      </c>
      <c r="H569" s="69">
        <v>940.82</v>
      </c>
      <c r="J569" s="69">
        <v>14981860.83</v>
      </c>
    </row>
    <row r="570" spans="1:10" ht="30" x14ac:dyDescent="0.25">
      <c r="A570" s="70">
        <v>45860</v>
      </c>
      <c r="B570" s="68">
        <v>45298</v>
      </c>
      <c r="C570" s="68" t="s">
        <v>299</v>
      </c>
      <c r="D570" s="68" t="s">
        <v>3551</v>
      </c>
      <c r="E570" s="68" t="s">
        <v>3664</v>
      </c>
      <c r="F570" s="68" t="s">
        <v>4053</v>
      </c>
      <c r="G570" s="68" t="s">
        <v>4048</v>
      </c>
      <c r="H570" s="69">
        <v>948.42</v>
      </c>
      <c r="J570" s="69">
        <v>14982809.25</v>
      </c>
    </row>
    <row r="571" spans="1:10" ht="30" x14ac:dyDescent="0.25">
      <c r="A571" s="70">
        <v>45860</v>
      </c>
      <c r="B571" s="68">
        <v>45298</v>
      </c>
      <c r="C571" s="68" t="s">
        <v>299</v>
      </c>
      <c r="D571" s="68" t="s">
        <v>3551</v>
      </c>
      <c r="E571" s="68" t="s">
        <v>3664</v>
      </c>
      <c r="F571" s="68" t="s">
        <v>4054</v>
      </c>
      <c r="G571" s="68" t="s">
        <v>4048</v>
      </c>
      <c r="H571" s="69">
        <v>387.2</v>
      </c>
      <c r="J571" s="69">
        <v>14983196.449999999</v>
      </c>
    </row>
    <row r="572" spans="1:10" x14ac:dyDescent="0.25">
      <c r="A572" s="70">
        <v>45860</v>
      </c>
      <c r="B572" s="68">
        <v>45298</v>
      </c>
      <c r="C572" s="68" t="s">
        <v>299</v>
      </c>
      <c r="D572" s="68" t="s">
        <v>3551</v>
      </c>
      <c r="E572" s="68" t="s">
        <v>3664</v>
      </c>
      <c r="F572" s="68" t="s">
        <v>4055</v>
      </c>
      <c r="G572" s="68" t="s">
        <v>4048</v>
      </c>
      <c r="H572" s="69">
        <v>392.32</v>
      </c>
      <c r="J572" s="69">
        <v>14983588.77</v>
      </c>
    </row>
    <row r="573" spans="1:10" ht="30" x14ac:dyDescent="0.25">
      <c r="A573" s="70">
        <v>45860</v>
      </c>
      <c r="B573" s="68">
        <v>45298</v>
      </c>
      <c r="C573" s="68" t="s">
        <v>299</v>
      </c>
      <c r="D573" s="68" t="s">
        <v>3551</v>
      </c>
      <c r="E573" s="68" t="s">
        <v>3664</v>
      </c>
      <c r="F573" s="68" t="s">
        <v>4056</v>
      </c>
      <c r="G573" s="68" t="s">
        <v>4048</v>
      </c>
      <c r="H573" s="69">
        <v>618.19000000000005</v>
      </c>
      <c r="J573" s="69">
        <v>14984206.960000001</v>
      </c>
    </row>
    <row r="574" spans="1:10" x14ac:dyDescent="0.25">
      <c r="A574" s="70">
        <v>45860</v>
      </c>
      <c r="B574" s="68">
        <v>45298</v>
      </c>
      <c r="C574" s="68" t="s">
        <v>299</v>
      </c>
      <c r="D574" s="68" t="s">
        <v>3551</v>
      </c>
      <c r="E574" s="68" t="s">
        <v>3664</v>
      </c>
      <c r="F574" s="68" t="s">
        <v>4057</v>
      </c>
      <c r="G574" s="68" t="s">
        <v>4048</v>
      </c>
      <c r="H574" s="69">
        <v>308.27999999999997</v>
      </c>
      <c r="J574" s="69">
        <v>14984515.24</v>
      </c>
    </row>
    <row r="575" spans="1:10" ht="30" x14ac:dyDescent="0.25">
      <c r="A575" s="70">
        <v>45860</v>
      </c>
      <c r="B575" s="68">
        <v>45298</v>
      </c>
      <c r="C575" s="68" t="s">
        <v>299</v>
      </c>
      <c r="D575" s="68" t="s">
        <v>3551</v>
      </c>
      <c r="E575" s="68" t="s">
        <v>3664</v>
      </c>
      <c r="F575" s="68" t="s">
        <v>4058</v>
      </c>
      <c r="G575" s="68" t="s">
        <v>4048</v>
      </c>
      <c r="H575" s="69">
        <v>172.08</v>
      </c>
      <c r="J575" s="69">
        <v>14984687.32</v>
      </c>
    </row>
    <row r="576" spans="1:10" ht="30" x14ac:dyDescent="0.25">
      <c r="A576" s="70">
        <v>45860</v>
      </c>
      <c r="B576" s="68">
        <v>45298</v>
      </c>
      <c r="C576" s="68" t="s">
        <v>299</v>
      </c>
      <c r="D576" s="68" t="s">
        <v>3551</v>
      </c>
      <c r="E576" s="68" t="s">
        <v>3664</v>
      </c>
      <c r="F576" s="68" t="s">
        <v>4059</v>
      </c>
      <c r="G576" s="68" t="s">
        <v>4048</v>
      </c>
      <c r="H576" s="69">
        <v>139.11000000000001</v>
      </c>
      <c r="J576" s="69">
        <v>14984826.43</v>
      </c>
    </row>
    <row r="577" spans="1:10" ht="30" x14ac:dyDescent="0.25">
      <c r="A577" s="70">
        <v>45860</v>
      </c>
      <c r="B577" s="68">
        <v>45298</v>
      </c>
      <c r="C577" s="68" t="s">
        <v>299</v>
      </c>
      <c r="D577" s="68" t="s">
        <v>3551</v>
      </c>
      <c r="E577" s="68" t="s">
        <v>3664</v>
      </c>
      <c r="F577" s="68" t="s">
        <v>4060</v>
      </c>
      <c r="G577" s="68" t="s">
        <v>4048</v>
      </c>
      <c r="H577" s="69">
        <v>165.63</v>
      </c>
      <c r="J577" s="69">
        <v>14984992.060000001</v>
      </c>
    </row>
    <row r="578" spans="1:10" ht="30" x14ac:dyDescent="0.25">
      <c r="A578" s="70">
        <v>45860</v>
      </c>
      <c r="B578" s="68">
        <v>45298</v>
      </c>
      <c r="C578" s="68" t="s">
        <v>299</v>
      </c>
      <c r="D578" s="68" t="s">
        <v>3551</v>
      </c>
      <c r="E578" s="68" t="s">
        <v>3664</v>
      </c>
      <c r="F578" s="68" t="s">
        <v>4061</v>
      </c>
      <c r="G578" s="68" t="s">
        <v>4048</v>
      </c>
      <c r="H578" s="69">
        <v>174.72</v>
      </c>
      <c r="J578" s="69">
        <v>14985166.779999999</v>
      </c>
    </row>
    <row r="579" spans="1:10" ht="30" x14ac:dyDescent="0.25">
      <c r="A579" s="70">
        <v>45860</v>
      </c>
      <c r="B579" s="68">
        <v>45298</v>
      </c>
      <c r="C579" s="68" t="s">
        <v>299</v>
      </c>
      <c r="D579" s="68" t="s">
        <v>3551</v>
      </c>
      <c r="E579" s="68" t="s">
        <v>3664</v>
      </c>
      <c r="F579" s="68" t="s">
        <v>4062</v>
      </c>
      <c r="G579" s="68" t="s">
        <v>4048</v>
      </c>
      <c r="H579" s="69">
        <v>297.27999999999997</v>
      </c>
      <c r="J579" s="69">
        <v>14985464.060000001</v>
      </c>
    </row>
    <row r="580" spans="1:10" ht="30" x14ac:dyDescent="0.25">
      <c r="A580" s="70">
        <v>45860</v>
      </c>
      <c r="B580" s="68">
        <v>45298</v>
      </c>
      <c r="C580" s="68" t="s">
        <v>299</v>
      </c>
      <c r="D580" s="68" t="s">
        <v>3551</v>
      </c>
      <c r="E580" s="68" t="s">
        <v>3664</v>
      </c>
      <c r="F580" s="68" t="s">
        <v>4063</v>
      </c>
      <c r="G580" s="68" t="s">
        <v>4048</v>
      </c>
      <c r="H580" s="69">
        <v>332.02</v>
      </c>
      <c r="J580" s="69">
        <v>14985796.08</v>
      </c>
    </row>
    <row r="581" spans="1:10" x14ac:dyDescent="0.25">
      <c r="A581" s="70">
        <v>45860</v>
      </c>
      <c r="B581" s="68">
        <v>45307</v>
      </c>
      <c r="C581" s="68" t="s">
        <v>298</v>
      </c>
      <c r="D581" s="68" t="s">
        <v>3551</v>
      </c>
      <c r="E581" s="68" t="s">
        <v>3664</v>
      </c>
      <c r="F581" s="68" t="s">
        <v>4064</v>
      </c>
      <c r="G581" s="68" t="s">
        <v>4048</v>
      </c>
      <c r="H581" s="69">
        <v>997.88</v>
      </c>
      <c r="J581" s="69">
        <v>14986793.960000001</v>
      </c>
    </row>
    <row r="582" spans="1:10" x14ac:dyDescent="0.25">
      <c r="A582" s="70">
        <v>45860</v>
      </c>
      <c r="B582" s="68">
        <v>45307</v>
      </c>
      <c r="C582" s="68" t="s">
        <v>298</v>
      </c>
      <c r="D582" s="68" t="s">
        <v>3551</v>
      </c>
      <c r="E582" s="68" t="s">
        <v>3664</v>
      </c>
      <c r="F582" s="68" t="s">
        <v>4065</v>
      </c>
      <c r="G582" s="68" t="s">
        <v>4048</v>
      </c>
      <c r="H582" s="69">
        <v>1055.07</v>
      </c>
      <c r="J582" s="69">
        <v>14987849.029999999</v>
      </c>
    </row>
    <row r="583" spans="1:10" ht="30" x14ac:dyDescent="0.25">
      <c r="A583" s="70">
        <v>45860</v>
      </c>
      <c r="B583" s="68">
        <v>45307</v>
      </c>
      <c r="C583" s="68" t="s">
        <v>298</v>
      </c>
      <c r="D583" s="68" t="s">
        <v>3551</v>
      </c>
      <c r="E583" s="68" t="s">
        <v>3664</v>
      </c>
      <c r="F583" s="68" t="s">
        <v>4066</v>
      </c>
      <c r="G583" s="68" t="s">
        <v>4048</v>
      </c>
      <c r="H583" s="69">
        <v>404.5</v>
      </c>
      <c r="J583" s="69">
        <v>14988253.529999999</v>
      </c>
    </row>
    <row r="584" spans="1:10" ht="30" x14ac:dyDescent="0.25">
      <c r="A584" s="70">
        <v>45860</v>
      </c>
      <c r="B584" s="68">
        <v>45307</v>
      </c>
      <c r="C584" s="68" t="s">
        <v>298</v>
      </c>
      <c r="D584" s="68" t="s">
        <v>3551</v>
      </c>
      <c r="E584" s="68" t="s">
        <v>3664</v>
      </c>
      <c r="F584" s="68" t="s">
        <v>4067</v>
      </c>
      <c r="G584" s="68" t="s">
        <v>4048</v>
      </c>
      <c r="H584" s="69">
        <v>476.22</v>
      </c>
      <c r="J584" s="69">
        <v>14988729.75</v>
      </c>
    </row>
    <row r="585" spans="1:10" ht="30" x14ac:dyDescent="0.25">
      <c r="A585" s="70">
        <v>45860</v>
      </c>
      <c r="B585" s="68">
        <v>45307</v>
      </c>
      <c r="C585" s="68" t="s">
        <v>298</v>
      </c>
      <c r="D585" s="68" t="s">
        <v>3551</v>
      </c>
      <c r="E585" s="68" t="s">
        <v>3664</v>
      </c>
      <c r="F585" s="68" t="s">
        <v>4068</v>
      </c>
      <c r="G585" s="68" t="s">
        <v>4048</v>
      </c>
      <c r="H585" s="69">
        <v>1433.79</v>
      </c>
      <c r="J585" s="69">
        <v>14990163.539999999</v>
      </c>
    </row>
    <row r="586" spans="1:10" ht="30" x14ac:dyDescent="0.25">
      <c r="A586" s="70">
        <v>45860</v>
      </c>
      <c r="B586" s="68">
        <v>45307</v>
      </c>
      <c r="C586" s="68" t="s">
        <v>298</v>
      </c>
      <c r="D586" s="68" t="s">
        <v>3551</v>
      </c>
      <c r="E586" s="68" t="s">
        <v>3664</v>
      </c>
      <c r="F586" s="68" t="s">
        <v>4069</v>
      </c>
      <c r="G586" s="68" t="s">
        <v>4048</v>
      </c>
      <c r="H586" s="69">
        <v>138.33000000000001</v>
      </c>
      <c r="J586" s="69">
        <v>14990301.869999999</v>
      </c>
    </row>
    <row r="587" spans="1:10" ht="30" x14ac:dyDescent="0.25">
      <c r="A587" s="70">
        <v>45860</v>
      </c>
      <c r="B587" s="68">
        <v>45307</v>
      </c>
      <c r="C587" s="68" t="s">
        <v>298</v>
      </c>
      <c r="D587" s="68" t="s">
        <v>3551</v>
      </c>
      <c r="E587" s="68" t="s">
        <v>3664</v>
      </c>
      <c r="F587" s="68" t="s">
        <v>4070</v>
      </c>
      <c r="G587" s="68" t="s">
        <v>4048</v>
      </c>
      <c r="H587" s="69">
        <v>138.33000000000001</v>
      </c>
      <c r="J587" s="69">
        <v>14990440.199999999</v>
      </c>
    </row>
    <row r="588" spans="1:10" ht="30" x14ac:dyDescent="0.25">
      <c r="A588" s="70">
        <v>45860</v>
      </c>
      <c r="B588" s="68">
        <v>45307</v>
      </c>
      <c r="C588" s="68" t="s">
        <v>298</v>
      </c>
      <c r="D588" s="68" t="s">
        <v>3551</v>
      </c>
      <c r="E588" s="68" t="s">
        <v>3664</v>
      </c>
      <c r="F588" s="68" t="s">
        <v>4071</v>
      </c>
      <c r="G588" s="68" t="s">
        <v>4048</v>
      </c>
      <c r="H588" s="69">
        <v>446.39</v>
      </c>
      <c r="J588" s="69">
        <v>14990886.59</v>
      </c>
    </row>
    <row r="589" spans="1:10" ht="30" x14ac:dyDescent="0.25">
      <c r="A589" s="70">
        <v>45860</v>
      </c>
      <c r="B589" s="68">
        <v>45307</v>
      </c>
      <c r="C589" s="68" t="s">
        <v>298</v>
      </c>
      <c r="D589" s="68" t="s">
        <v>3551</v>
      </c>
      <c r="E589" s="68" t="s">
        <v>3664</v>
      </c>
      <c r="F589" s="68" t="s">
        <v>4072</v>
      </c>
      <c r="G589" s="68" t="s">
        <v>4048</v>
      </c>
      <c r="H589" s="69">
        <v>441.61</v>
      </c>
      <c r="J589" s="69">
        <v>14991328.199999999</v>
      </c>
    </row>
    <row r="590" spans="1:10" ht="30" x14ac:dyDescent="0.25">
      <c r="A590" s="70">
        <v>45860</v>
      </c>
      <c r="B590" s="68">
        <v>45307</v>
      </c>
      <c r="C590" s="68" t="s">
        <v>298</v>
      </c>
      <c r="D590" s="68" t="s">
        <v>3551</v>
      </c>
      <c r="E590" s="68" t="s">
        <v>3664</v>
      </c>
      <c r="F590" s="68" t="s">
        <v>4073</v>
      </c>
      <c r="G590" s="68" t="s">
        <v>4048</v>
      </c>
      <c r="H590" s="69">
        <v>220.76</v>
      </c>
      <c r="J590" s="69">
        <v>14991548.960000001</v>
      </c>
    </row>
    <row r="591" spans="1:10" ht="30" x14ac:dyDescent="0.25">
      <c r="A591" s="70">
        <v>45860</v>
      </c>
      <c r="B591" s="68">
        <v>45307</v>
      </c>
      <c r="C591" s="68" t="s">
        <v>298</v>
      </c>
      <c r="D591" s="68" t="s">
        <v>3551</v>
      </c>
      <c r="E591" s="68" t="s">
        <v>3664</v>
      </c>
      <c r="F591" s="68" t="s">
        <v>4074</v>
      </c>
      <c r="G591" s="68" t="s">
        <v>4048</v>
      </c>
      <c r="H591" s="69">
        <v>755.48</v>
      </c>
      <c r="J591" s="69">
        <v>14992304.439999999</v>
      </c>
    </row>
    <row r="592" spans="1:10" x14ac:dyDescent="0.25">
      <c r="A592" s="70">
        <v>45860</v>
      </c>
      <c r="B592" s="68">
        <v>45307</v>
      </c>
      <c r="C592" s="68" t="s">
        <v>298</v>
      </c>
      <c r="D592" s="68" t="s">
        <v>3551</v>
      </c>
      <c r="E592" s="68" t="s">
        <v>3664</v>
      </c>
      <c r="F592" s="68" t="s">
        <v>4075</v>
      </c>
      <c r="G592" s="68" t="s">
        <v>4048</v>
      </c>
      <c r="H592" s="69">
        <v>908.06</v>
      </c>
      <c r="J592" s="69">
        <v>14993212.5</v>
      </c>
    </row>
    <row r="593" spans="1:10" ht="30" x14ac:dyDescent="0.25">
      <c r="A593" s="70">
        <v>45860</v>
      </c>
      <c r="B593" s="68">
        <v>45307</v>
      </c>
      <c r="C593" s="68" t="s">
        <v>298</v>
      </c>
      <c r="D593" s="68" t="s">
        <v>3551</v>
      </c>
      <c r="E593" s="68" t="s">
        <v>3664</v>
      </c>
      <c r="F593" s="68" t="s">
        <v>4076</v>
      </c>
      <c r="G593" s="68" t="s">
        <v>4048</v>
      </c>
      <c r="H593" s="69">
        <v>324.92</v>
      </c>
      <c r="J593" s="69">
        <v>14993537.42</v>
      </c>
    </row>
    <row r="594" spans="1:10" ht="30" x14ac:dyDescent="0.25">
      <c r="A594" s="70">
        <v>45860</v>
      </c>
      <c r="B594" s="68">
        <v>45347</v>
      </c>
      <c r="C594" s="68">
        <v>202505104</v>
      </c>
      <c r="D594" s="68" t="s">
        <v>3551</v>
      </c>
      <c r="E594" s="68" t="s">
        <v>3664</v>
      </c>
      <c r="F594" s="68" t="s">
        <v>4077</v>
      </c>
      <c r="G594" s="68" t="s">
        <v>3794</v>
      </c>
      <c r="H594" s="69">
        <v>30.75</v>
      </c>
      <c r="J594" s="69">
        <v>14993568.17</v>
      </c>
    </row>
    <row r="595" spans="1:10" ht="30" x14ac:dyDescent="0.25">
      <c r="A595" s="70">
        <v>45860</v>
      </c>
      <c r="B595" s="68">
        <v>45347</v>
      </c>
      <c r="C595" s="68">
        <v>202505104</v>
      </c>
      <c r="D595" s="68" t="s">
        <v>3551</v>
      </c>
      <c r="E595" s="68" t="s">
        <v>3664</v>
      </c>
      <c r="F595" s="68" t="s">
        <v>4078</v>
      </c>
      <c r="G595" s="68" t="s">
        <v>3794</v>
      </c>
      <c r="H595" s="69">
        <v>183.48</v>
      </c>
      <c r="J595" s="69">
        <v>14993751.65</v>
      </c>
    </row>
    <row r="596" spans="1:10" ht="30" x14ac:dyDescent="0.25">
      <c r="A596" s="70">
        <v>45860</v>
      </c>
      <c r="B596" s="68">
        <v>45347</v>
      </c>
      <c r="C596" s="68">
        <v>202505104</v>
      </c>
      <c r="D596" s="68" t="s">
        <v>3551</v>
      </c>
      <c r="E596" s="68" t="s">
        <v>3664</v>
      </c>
      <c r="F596" s="68" t="s">
        <v>4079</v>
      </c>
      <c r="G596" s="68" t="s">
        <v>3794</v>
      </c>
      <c r="H596" s="69">
        <v>178.8</v>
      </c>
      <c r="J596" s="69">
        <v>14993930.449999999</v>
      </c>
    </row>
    <row r="597" spans="1:10" ht="30" x14ac:dyDescent="0.25">
      <c r="A597" s="70">
        <v>45860</v>
      </c>
      <c r="B597" s="68">
        <v>45347</v>
      </c>
      <c r="C597" s="68">
        <v>202505104</v>
      </c>
      <c r="D597" s="68" t="s">
        <v>3551</v>
      </c>
      <c r="E597" s="68" t="s">
        <v>3664</v>
      </c>
      <c r="F597" s="68" t="s">
        <v>4080</v>
      </c>
      <c r="G597" s="68" t="s">
        <v>3794</v>
      </c>
      <c r="H597" s="69">
        <v>264</v>
      </c>
      <c r="J597" s="69">
        <v>14994194.449999999</v>
      </c>
    </row>
    <row r="598" spans="1:10" ht="30" x14ac:dyDescent="0.25">
      <c r="A598" s="70">
        <v>45860</v>
      </c>
      <c r="B598" s="68">
        <v>45347</v>
      </c>
      <c r="C598" s="68">
        <v>202505104</v>
      </c>
      <c r="D598" s="68" t="s">
        <v>3551</v>
      </c>
      <c r="E598" s="68" t="s">
        <v>3664</v>
      </c>
      <c r="F598" s="68" t="s">
        <v>4081</v>
      </c>
      <c r="G598" s="68" t="s">
        <v>3794</v>
      </c>
      <c r="H598" s="69">
        <v>135.33000000000001</v>
      </c>
      <c r="J598" s="69">
        <v>14994329.779999999</v>
      </c>
    </row>
    <row r="599" spans="1:10" ht="30" x14ac:dyDescent="0.25">
      <c r="A599" s="70">
        <v>45860</v>
      </c>
      <c r="B599" s="68">
        <v>45347</v>
      </c>
      <c r="C599" s="68">
        <v>202505104</v>
      </c>
      <c r="D599" s="68" t="s">
        <v>3551</v>
      </c>
      <c r="E599" s="68" t="s">
        <v>3664</v>
      </c>
      <c r="F599" s="68" t="s">
        <v>4082</v>
      </c>
      <c r="G599" s="68" t="s">
        <v>3794</v>
      </c>
      <c r="H599" s="69">
        <v>41.58</v>
      </c>
      <c r="J599" s="69">
        <v>14994371.359999999</v>
      </c>
    </row>
    <row r="600" spans="1:10" ht="30" x14ac:dyDescent="0.25">
      <c r="A600" s="70">
        <v>45860</v>
      </c>
      <c r="B600" s="68">
        <v>45347</v>
      </c>
      <c r="C600" s="68">
        <v>202505104</v>
      </c>
      <c r="D600" s="68" t="s">
        <v>3551</v>
      </c>
      <c r="E600" s="68" t="s">
        <v>3664</v>
      </c>
      <c r="F600" s="68" t="s">
        <v>4083</v>
      </c>
      <c r="G600" s="68" t="s">
        <v>3794</v>
      </c>
      <c r="H600" s="69">
        <v>41.04</v>
      </c>
      <c r="J600" s="69">
        <v>14994412.4</v>
      </c>
    </row>
    <row r="601" spans="1:10" ht="90" x14ac:dyDescent="0.25">
      <c r="A601" s="70">
        <v>45860</v>
      </c>
      <c r="B601" s="68">
        <v>45354</v>
      </c>
      <c r="C601" s="68" t="s">
        <v>2936</v>
      </c>
      <c r="D601" s="68" t="s">
        <v>3551</v>
      </c>
      <c r="E601" s="68" t="s">
        <v>3664</v>
      </c>
      <c r="F601" s="68" t="s">
        <v>4084</v>
      </c>
      <c r="G601" s="68" t="s">
        <v>620</v>
      </c>
      <c r="H601" s="69">
        <v>449.5</v>
      </c>
      <c r="J601" s="69">
        <v>14994861.9</v>
      </c>
    </row>
    <row r="602" spans="1:10" ht="60" x14ac:dyDescent="0.25">
      <c r="A602" s="70">
        <v>45860</v>
      </c>
      <c r="B602" s="68">
        <v>45354</v>
      </c>
      <c r="C602" s="68" t="s">
        <v>2936</v>
      </c>
      <c r="D602" s="68" t="s">
        <v>3551</v>
      </c>
      <c r="E602" s="68" t="s">
        <v>3664</v>
      </c>
      <c r="F602" s="68" t="s">
        <v>4085</v>
      </c>
      <c r="G602" s="68" t="s">
        <v>620</v>
      </c>
      <c r="H602" s="69">
        <v>284.5</v>
      </c>
      <c r="J602" s="69">
        <v>14995146.4</v>
      </c>
    </row>
    <row r="603" spans="1:10" ht="75" x14ac:dyDescent="0.25">
      <c r="A603" s="70">
        <v>45860</v>
      </c>
      <c r="B603" s="68">
        <v>45354</v>
      </c>
      <c r="C603" s="68" t="s">
        <v>2936</v>
      </c>
      <c r="D603" s="68" t="s">
        <v>3551</v>
      </c>
      <c r="E603" s="68" t="s">
        <v>3664</v>
      </c>
      <c r="F603" s="68" t="s">
        <v>4086</v>
      </c>
      <c r="G603" s="68" t="s">
        <v>620</v>
      </c>
      <c r="H603" s="69">
        <v>569</v>
      </c>
      <c r="J603" s="69">
        <v>14995715.4</v>
      </c>
    </row>
    <row r="604" spans="1:10" ht="75" x14ac:dyDescent="0.25">
      <c r="A604" s="70">
        <v>45860</v>
      </c>
      <c r="B604" s="68">
        <v>45354</v>
      </c>
      <c r="C604" s="68" t="s">
        <v>2936</v>
      </c>
      <c r="D604" s="68" t="s">
        <v>3551</v>
      </c>
      <c r="E604" s="68" t="s">
        <v>3664</v>
      </c>
      <c r="F604" s="68" t="s">
        <v>4087</v>
      </c>
      <c r="G604" s="68" t="s">
        <v>620</v>
      </c>
      <c r="H604" s="69">
        <v>899</v>
      </c>
      <c r="J604" s="69">
        <v>14996614.4</v>
      </c>
    </row>
    <row r="605" spans="1:10" x14ac:dyDescent="0.25">
      <c r="A605" s="70">
        <v>45860</v>
      </c>
      <c r="B605" s="68">
        <v>45406</v>
      </c>
      <c r="C605" s="68" t="s">
        <v>2932</v>
      </c>
      <c r="D605" s="68" t="s">
        <v>3551</v>
      </c>
      <c r="E605" s="68" t="s">
        <v>3664</v>
      </c>
      <c r="F605" s="68" t="s">
        <v>4088</v>
      </c>
      <c r="G605" s="68" t="s">
        <v>620</v>
      </c>
      <c r="H605" s="69">
        <v>91.88</v>
      </c>
      <c r="J605" s="69">
        <v>14996706.279999999</v>
      </c>
    </row>
    <row r="606" spans="1:10" ht="30" x14ac:dyDescent="0.25">
      <c r="A606" s="70">
        <v>45860</v>
      </c>
      <c r="B606" s="68">
        <v>45406</v>
      </c>
      <c r="C606" s="68" t="s">
        <v>2932</v>
      </c>
      <c r="D606" s="68" t="s">
        <v>3551</v>
      </c>
      <c r="E606" s="68" t="s">
        <v>3664</v>
      </c>
      <c r="F606" s="68" t="s">
        <v>4089</v>
      </c>
      <c r="G606" s="68" t="s">
        <v>620</v>
      </c>
      <c r="H606" s="69">
        <v>188.88</v>
      </c>
      <c r="J606" s="69">
        <v>14996895.16</v>
      </c>
    </row>
    <row r="607" spans="1:10" ht="30" x14ac:dyDescent="0.25">
      <c r="A607" s="70">
        <v>45860</v>
      </c>
      <c r="B607" s="68">
        <v>45406</v>
      </c>
      <c r="C607" s="68" t="s">
        <v>2932</v>
      </c>
      <c r="D607" s="68" t="s">
        <v>3551</v>
      </c>
      <c r="E607" s="68" t="s">
        <v>3664</v>
      </c>
      <c r="F607" s="68" t="s">
        <v>4090</v>
      </c>
      <c r="G607" s="68" t="s">
        <v>620</v>
      </c>
      <c r="H607" s="69">
        <v>188.88</v>
      </c>
      <c r="J607" s="69">
        <v>14997084.039999999</v>
      </c>
    </row>
    <row r="608" spans="1:10" ht="30" x14ac:dyDescent="0.25">
      <c r="A608" s="70">
        <v>45860</v>
      </c>
      <c r="B608" s="68">
        <v>45406</v>
      </c>
      <c r="C608" s="68" t="s">
        <v>2932</v>
      </c>
      <c r="D608" s="68" t="s">
        <v>3551</v>
      </c>
      <c r="E608" s="68" t="s">
        <v>3664</v>
      </c>
      <c r="F608" s="68" t="s">
        <v>4091</v>
      </c>
      <c r="G608" s="68" t="s">
        <v>620</v>
      </c>
      <c r="H608" s="69">
        <v>188.88</v>
      </c>
      <c r="J608" s="69">
        <v>14997272.92</v>
      </c>
    </row>
    <row r="609" spans="1:10" ht="30" x14ac:dyDescent="0.25">
      <c r="A609" s="70">
        <v>45860</v>
      </c>
      <c r="B609" s="68">
        <v>45406</v>
      </c>
      <c r="C609" s="68" t="s">
        <v>2932</v>
      </c>
      <c r="D609" s="68" t="s">
        <v>3551</v>
      </c>
      <c r="E609" s="68" t="s">
        <v>3664</v>
      </c>
      <c r="F609" s="68" t="s">
        <v>4092</v>
      </c>
      <c r="G609" s="68" t="s">
        <v>620</v>
      </c>
      <c r="H609" s="69">
        <v>523.88</v>
      </c>
      <c r="J609" s="69">
        <v>14997796.800000001</v>
      </c>
    </row>
    <row r="610" spans="1:10" ht="30" x14ac:dyDescent="0.25">
      <c r="A610" s="70">
        <v>45860</v>
      </c>
      <c r="B610" s="68">
        <v>45406</v>
      </c>
      <c r="C610" s="68" t="s">
        <v>2932</v>
      </c>
      <c r="D610" s="68" t="s">
        <v>3551</v>
      </c>
      <c r="E610" s="68" t="s">
        <v>3664</v>
      </c>
      <c r="F610" s="68" t="s">
        <v>4093</v>
      </c>
      <c r="G610" s="68" t="s">
        <v>620</v>
      </c>
      <c r="H610" s="69">
        <v>523.88</v>
      </c>
      <c r="J610" s="69">
        <v>14998320.68</v>
      </c>
    </row>
    <row r="611" spans="1:10" ht="30" x14ac:dyDescent="0.25">
      <c r="A611" s="70">
        <v>45860</v>
      </c>
      <c r="B611" s="68">
        <v>45406</v>
      </c>
      <c r="C611" s="68" t="s">
        <v>2932</v>
      </c>
      <c r="D611" s="68" t="s">
        <v>3551</v>
      </c>
      <c r="E611" s="68" t="s">
        <v>3664</v>
      </c>
      <c r="F611" s="68" t="s">
        <v>4094</v>
      </c>
      <c r="G611" s="68" t="s">
        <v>620</v>
      </c>
      <c r="H611" s="69">
        <v>673.88</v>
      </c>
      <c r="J611" s="69">
        <v>14998994.560000001</v>
      </c>
    </row>
    <row r="612" spans="1:10" x14ac:dyDescent="0.25">
      <c r="A612" s="70">
        <v>45860</v>
      </c>
      <c r="B612" s="68">
        <v>45406</v>
      </c>
      <c r="C612" s="68" t="s">
        <v>2932</v>
      </c>
      <c r="D612" s="68" t="s">
        <v>3551</v>
      </c>
      <c r="E612" s="68" t="s">
        <v>3664</v>
      </c>
      <c r="F612" s="68" t="s">
        <v>4095</v>
      </c>
      <c r="G612" s="68" t="s">
        <v>620</v>
      </c>
      <c r="H612" s="69">
        <v>263.88</v>
      </c>
      <c r="J612" s="69">
        <v>14999258.439999999</v>
      </c>
    </row>
    <row r="613" spans="1:10" x14ac:dyDescent="0.25">
      <c r="A613" s="70">
        <v>45860</v>
      </c>
      <c r="B613" s="68">
        <v>45406</v>
      </c>
      <c r="C613" s="68" t="s">
        <v>2932</v>
      </c>
      <c r="D613" s="68" t="s">
        <v>3551</v>
      </c>
      <c r="E613" s="68" t="s">
        <v>3664</v>
      </c>
      <c r="F613" s="68" t="s">
        <v>4096</v>
      </c>
      <c r="G613" s="68" t="s">
        <v>620</v>
      </c>
      <c r="H613" s="69">
        <v>691.88</v>
      </c>
      <c r="J613" s="69">
        <v>14999950.32</v>
      </c>
    </row>
    <row r="614" spans="1:10" x14ac:dyDescent="0.25">
      <c r="A614" s="70">
        <v>45860</v>
      </c>
      <c r="B614" s="68">
        <v>45406</v>
      </c>
      <c r="C614" s="68" t="s">
        <v>2932</v>
      </c>
      <c r="D614" s="68" t="s">
        <v>3551</v>
      </c>
      <c r="E614" s="68" t="s">
        <v>3664</v>
      </c>
      <c r="F614" s="68" t="s">
        <v>4097</v>
      </c>
      <c r="G614" s="68" t="s">
        <v>620</v>
      </c>
      <c r="H614" s="69">
        <v>83.88</v>
      </c>
      <c r="J614" s="69">
        <v>15000034.199999999</v>
      </c>
    </row>
    <row r="615" spans="1:10" x14ac:dyDescent="0.25">
      <c r="A615" s="70">
        <v>45860</v>
      </c>
      <c r="B615" s="68">
        <v>45406</v>
      </c>
      <c r="C615" s="68" t="s">
        <v>2932</v>
      </c>
      <c r="D615" s="68" t="s">
        <v>3551</v>
      </c>
      <c r="E615" s="68" t="s">
        <v>3664</v>
      </c>
      <c r="F615" s="68" t="s">
        <v>4098</v>
      </c>
      <c r="G615" s="68" t="s">
        <v>620</v>
      </c>
      <c r="H615" s="69">
        <v>83.88</v>
      </c>
      <c r="J615" s="69">
        <v>15000118.08</v>
      </c>
    </row>
    <row r="616" spans="1:10" x14ac:dyDescent="0.25">
      <c r="A616" s="70">
        <v>45860</v>
      </c>
      <c r="B616" s="68">
        <v>45406</v>
      </c>
      <c r="C616" s="68" t="s">
        <v>2932</v>
      </c>
      <c r="D616" s="68" t="s">
        <v>3551</v>
      </c>
      <c r="E616" s="68" t="s">
        <v>3664</v>
      </c>
      <c r="F616" s="68" t="s">
        <v>4099</v>
      </c>
      <c r="G616" s="68" t="s">
        <v>620</v>
      </c>
      <c r="H616" s="69">
        <v>83.88</v>
      </c>
      <c r="J616" s="69">
        <v>15000201.960000001</v>
      </c>
    </row>
    <row r="617" spans="1:10" x14ac:dyDescent="0.25">
      <c r="A617" s="70">
        <v>45860</v>
      </c>
      <c r="B617" s="68">
        <v>45406</v>
      </c>
      <c r="C617" s="68" t="s">
        <v>2932</v>
      </c>
      <c r="D617" s="68" t="s">
        <v>3551</v>
      </c>
      <c r="E617" s="68" t="s">
        <v>3664</v>
      </c>
      <c r="F617" s="68" t="s">
        <v>4100</v>
      </c>
      <c r="G617" s="68" t="s">
        <v>620</v>
      </c>
      <c r="H617" s="69">
        <v>167.74</v>
      </c>
      <c r="J617" s="69">
        <v>15000369.699999999</v>
      </c>
    </row>
    <row r="618" spans="1:10" x14ac:dyDescent="0.25">
      <c r="A618" s="70">
        <v>45860</v>
      </c>
      <c r="B618" s="68">
        <v>45406</v>
      </c>
      <c r="C618" s="68" t="s">
        <v>2932</v>
      </c>
      <c r="D618" s="68" t="s">
        <v>3551</v>
      </c>
      <c r="E618" s="68" t="s">
        <v>3664</v>
      </c>
      <c r="F618" s="68" t="s">
        <v>4100</v>
      </c>
      <c r="G618" s="68" t="s">
        <v>620</v>
      </c>
      <c r="H618" s="69">
        <v>113.88</v>
      </c>
      <c r="J618" s="69">
        <v>15000483.58</v>
      </c>
    </row>
    <row r="619" spans="1:10" x14ac:dyDescent="0.25">
      <c r="A619" s="70">
        <v>45860</v>
      </c>
      <c r="B619" s="68">
        <v>45406</v>
      </c>
      <c r="C619" s="68" t="s">
        <v>2932</v>
      </c>
      <c r="D619" s="68" t="s">
        <v>3551</v>
      </c>
      <c r="E619" s="68" t="s">
        <v>3664</v>
      </c>
      <c r="F619" s="68" t="s">
        <v>4100</v>
      </c>
      <c r="G619" s="68" t="s">
        <v>620</v>
      </c>
      <c r="H619" s="69">
        <v>81.73</v>
      </c>
      <c r="J619" s="69">
        <v>15000565.310000001</v>
      </c>
    </row>
    <row r="620" spans="1:10" x14ac:dyDescent="0.25">
      <c r="A620" s="70">
        <v>45860</v>
      </c>
      <c r="B620" s="68">
        <v>45554</v>
      </c>
      <c r="C620" s="68" t="s">
        <v>4101</v>
      </c>
      <c r="D620" s="68" t="s">
        <v>3551</v>
      </c>
      <c r="E620" s="68" t="s">
        <v>3664</v>
      </c>
      <c r="F620" s="68" t="s">
        <v>4102</v>
      </c>
      <c r="G620" s="68" t="s">
        <v>4048</v>
      </c>
      <c r="H620" s="69">
        <v>114.72</v>
      </c>
      <c r="J620" s="69">
        <v>15000680.029999999</v>
      </c>
    </row>
    <row r="621" spans="1:10" x14ac:dyDescent="0.25">
      <c r="A621" s="70">
        <v>45860</v>
      </c>
      <c r="B621" s="68">
        <v>45554</v>
      </c>
      <c r="C621" s="68" t="s">
        <v>4101</v>
      </c>
      <c r="D621" s="68" t="s">
        <v>3551</v>
      </c>
      <c r="E621" s="68" t="s">
        <v>3664</v>
      </c>
      <c r="F621" s="68" t="s">
        <v>4103</v>
      </c>
      <c r="G621" s="68" t="s">
        <v>4048</v>
      </c>
      <c r="H621" s="69">
        <v>1143.72</v>
      </c>
      <c r="J621" s="69">
        <v>15001823.75</v>
      </c>
    </row>
    <row r="622" spans="1:10" x14ac:dyDescent="0.25">
      <c r="A622" s="70">
        <v>45860</v>
      </c>
      <c r="B622" s="68">
        <v>45554</v>
      </c>
      <c r="C622" s="68" t="s">
        <v>4101</v>
      </c>
      <c r="D622" s="68" t="s">
        <v>3551</v>
      </c>
      <c r="E622" s="68" t="s">
        <v>3664</v>
      </c>
      <c r="F622" s="68" t="s">
        <v>4104</v>
      </c>
      <c r="G622" s="68" t="s">
        <v>4048</v>
      </c>
      <c r="H622" s="69">
        <v>496.12</v>
      </c>
      <c r="J622" s="69">
        <v>15002319.869999999</v>
      </c>
    </row>
    <row r="623" spans="1:10" x14ac:dyDescent="0.25">
      <c r="A623" s="70">
        <v>45860</v>
      </c>
      <c r="B623" s="68">
        <v>45554</v>
      </c>
      <c r="C623" s="68" t="s">
        <v>4101</v>
      </c>
      <c r="D623" s="68" t="s">
        <v>3551</v>
      </c>
      <c r="E623" s="68" t="s">
        <v>3664</v>
      </c>
      <c r="F623" s="68" t="s">
        <v>4105</v>
      </c>
      <c r="G623" s="68" t="s">
        <v>4048</v>
      </c>
      <c r="H623" s="69">
        <v>600</v>
      </c>
      <c r="J623" s="69">
        <v>15002919.869999999</v>
      </c>
    </row>
    <row r="624" spans="1:10" x14ac:dyDescent="0.25">
      <c r="A624" s="70">
        <v>45860</v>
      </c>
      <c r="B624" s="68">
        <v>45671</v>
      </c>
      <c r="C624" s="68" t="s">
        <v>2929</v>
      </c>
      <c r="D624" s="68" t="s">
        <v>3551</v>
      </c>
      <c r="E624" s="68" t="s">
        <v>3664</v>
      </c>
      <c r="F624" s="68" t="s">
        <v>4106</v>
      </c>
      <c r="G624" s="68" t="s">
        <v>620</v>
      </c>
      <c r="H624" s="69">
        <v>6464.33</v>
      </c>
      <c r="J624" s="69">
        <v>15009384.199999999</v>
      </c>
    </row>
    <row r="625" spans="1:10" x14ac:dyDescent="0.25">
      <c r="A625" s="70">
        <v>45860</v>
      </c>
      <c r="B625" s="68">
        <v>45671</v>
      </c>
      <c r="C625" s="68" t="s">
        <v>2929</v>
      </c>
      <c r="D625" s="68" t="s">
        <v>3551</v>
      </c>
      <c r="E625" s="68" t="s">
        <v>3664</v>
      </c>
      <c r="F625" s="68" t="s">
        <v>4107</v>
      </c>
      <c r="G625" s="68" t="s">
        <v>620</v>
      </c>
      <c r="H625" s="69">
        <v>142.08000000000001</v>
      </c>
      <c r="J625" s="69">
        <v>15009526.279999999</v>
      </c>
    </row>
    <row r="626" spans="1:10" x14ac:dyDescent="0.25">
      <c r="A626" s="70">
        <v>45860</v>
      </c>
      <c r="B626" s="68">
        <v>45732</v>
      </c>
      <c r="C626" s="68" t="s">
        <v>4108</v>
      </c>
      <c r="D626" s="68" t="s">
        <v>3551</v>
      </c>
      <c r="E626" s="68" t="s">
        <v>3664</v>
      </c>
      <c r="F626" s="68" t="s">
        <v>4109</v>
      </c>
      <c r="G626" s="68" t="s">
        <v>620</v>
      </c>
      <c r="H626" s="69">
        <v>5974.88</v>
      </c>
      <c r="J626" s="69">
        <v>15015501.16</v>
      </c>
    </row>
    <row r="627" spans="1:10" ht="30" x14ac:dyDescent="0.25">
      <c r="A627" s="70">
        <v>45860</v>
      </c>
      <c r="B627" s="68">
        <v>45736</v>
      </c>
      <c r="C627" s="68" t="s">
        <v>2922</v>
      </c>
      <c r="D627" s="68" t="s">
        <v>3551</v>
      </c>
      <c r="E627" s="68" t="s">
        <v>3664</v>
      </c>
      <c r="F627" s="68" t="s">
        <v>4110</v>
      </c>
      <c r="G627" s="68" t="s">
        <v>620</v>
      </c>
      <c r="H627" s="69">
        <v>137.72999999999999</v>
      </c>
      <c r="J627" s="69">
        <v>15015638.890000001</v>
      </c>
    </row>
    <row r="628" spans="1:10" ht="30" x14ac:dyDescent="0.25">
      <c r="A628" s="70">
        <v>45860</v>
      </c>
      <c r="B628" s="68">
        <v>45736</v>
      </c>
      <c r="C628" s="68" t="s">
        <v>2922</v>
      </c>
      <c r="D628" s="68" t="s">
        <v>3551</v>
      </c>
      <c r="E628" s="68" t="s">
        <v>3664</v>
      </c>
      <c r="F628" s="68" t="s">
        <v>4111</v>
      </c>
      <c r="G628" s="68" t="s">
        <v>620</v>
      </c>
      <c r="H628" s="69">
        <v>347.73</v>
      </c>
      <c r="J628" s="69">
        <v>15015986.619999999</v>
      </c>
    </row>
    <row r="629" spans="1:10" ht="30" x14ac:dyDescent="0.25">
      <c r="A629" s="70">
        <v>45860</v>
      </c>
      <c r="B629" s="68">
        <v>45736</v>
      </c>
      <c r="C629" s="68" t="s">
        <v>2922</v>
      </c>
      <c r="D629" s="68" t="s">
        <v>3551</v>
      </c>
      <c r="E629" s="68" t="s">
        <v>3664</v>
      </c>
      <c r="F629" s="68" t="s">
        <v>4112</v>
      </c>
      <c r="G629" s="68" t="s">
        <v>620</v>
      </c>
      <c r="H629" s="69">
        <v>217.88</v>
      </c>
      <c r="J629" s="69">
        <v>15016204.5</v>
      </c>
    </row>
    <row r="630" spans="1:10" ht="45" x14ac:dyDescent="0.25">
      <c r="A630" s="70">
        <v>45860</v>
      </c>
      <c r="B630" s="68">
        <v>45736</v>
      </c>
      <c r="C630" s="68" t="s">
        <v>2922</v>
      </c>
      <c r="D630" s="68" t="s">
        <v>3551</v>
      </c>
      <c r="E630" s="68" t="s">
        <v>3664</v>
      </c>
      <c r="F630" s="68" t="s">
        <v>4113</v>
      </c>
      <c r="G630" s="68" t="s">
        <v>620</v>
      </c>
      <c r="H630" s="69">
        <v>515.22</v>
      </c>
      <c r="J630" s="69">
        <v>15016719.720000001</v>
      </c>
    </row>
    <row r="631" spans="1:10" ht="30" x14ac:dyDescent="0.25">
      <c r="A631" s="70">
        <v>45860</v>
      </c>
      <c r="B631" s="68">
        <v>45736</v>
      </c>
      <c r="C631" s="68" t="s">
        <v>2922</v>
      </c>
      <c r="D631" s="68" t="s">
        <v>3551</v>
      </c>
      <c r="E631" s="68" t="s">
        <v>3664</v>
      </c>
      <c r="F631" s="68" t="s">
        <v>4114</v>
      </c>
      <c r="G631" s="68" t="s">
        <v>620</v>
      </c>
      <c r="H631" s="69">
        <v>475.49</v>
      </c>
      <c r="J631" s="69">
        <v>15017195.210000001</v>
      </c>
    </row>
    <row r="632" spans="1:10" x14ac:dyDescent="0.25">
      <c r="A632" s="70">
        <v>45860</v>
      </c>
      <c r="B632" s="68">
        <v>45736</v>
      </c>
      <c r="C632" s="68" t="s">
        <v>2922</v>
      </c>
      <c r="D632" s="68" t="s">
        <v>3551</v>
      </c>
      <c r="E632" s="68" t="s">
        <v>3664</v>
      </c>
      <c r="F632" s="68" t="s">
        <v>4115</v>
      </c>
      <c r="G632" s="68" t="s">
        <v>620</v>
      </c>
      <c r="H632" s="69">
        <v>110.88</v>
      </c>
      <c r="J632" s="69">
        <v>15017306.09</v>
      </c>
    </row>
    <row r="633" spans="1:10" ht="30" x14ac:dyDescent="0.25">
      <c r="A633" s="70">
        <v>45860</v>
      </c>
      <c r="B633" s="68">
        <v>45736</v>
      </c>
      <c r="C633" s="68" t="s">
        <v>2922</v>
      </c>
      <c r="D633" s="68" t="s">
        <v>3551</v>
      </c>
      <c r="E633" s="68" t="s">
        <v>3664</v>
      </c>
      <c r="F633" s="68" t="s">
        <v>4116</v>
      </c>
      <c r="G633" s="68" t="s">
        <v>620</v>
      </c>
      <c r="H633" s="69">
        <v>221.73</v>
      </c>
      <c r="J633" s="69">
        <v>15017527.82</v>
      </c>
    </row>
    <row r="634" spans="1:10" ht="30" x14ac:dyDescent="0.25">
      <c r="A634" s="70">
        <v>45860</v>
      </c>
      <c r="B634" s="68">
        <v>45736</v>
      </c>
      <c r="C634" s="68" t="s">
        <v>2922</v>
      </c>
      <c r="D634" s="68" t="s">
        <v>3551</v>
      </c>
      <c r="E634" s="68" t="s">
        <v>3664</v>
      </c>
      <c r="F634" s="68" t="s">
        <v>4117</v>
      </c>
      <c r="G634" s="68" t="s">
        <v>620</v>
      </c>
      <c r="H634" s="69">
        <v>85.88</v>
      </c>
      <c r="J634" s="69">
        <v>15017613.699999999</v>
      </c>
    </row>
    <row r="635" spans="1:10" x14ac:dyDescent="0.25">
      <c r="A635" s="70">
        <v>45860</v>
      </c>
      <c r="B635" s="68">
        <v>45736</v>
      </c>
      <c r="C635" s="68" t="s">
        <v>2922</v>
      </c>
      <c r="D635" s="68" t="s">
        <v>3551</v>
      </c>
      <c r="E635" s="68" t="s">
        <v>3664</v>
      </c>
      <c r="F635" s="68" t="s">
        <v>4118</v>
      </c>
      <c r="G635" s="68" t="s">
        <v>620</v>
      </c>
      <c r="H635" s="69">
        <v>283.49</v>
      </c>
      <c r="J635" s="69">
        <v>15017897.189999999</v>
      </c>
    </row>
    <row r="636" spans="1:10" x14ac:dyDescent="0.25">
      <c r="A636" s="70">
        <v>45860</v>
      </c>
      <c r="B636" s="68">
        <v>45736</v>
      </c>
      <c r="C636" s="68" t="s">
        <v>2922</v>
      </c>
      <c r="D636" s="68" t="s">
        <v>3551</v>
      </c>
      <c r="E636" s="68" t="s">
        <v>3664</v>
      </c>
      <c r="F636" s="68" t="s">
        <v>4119</v>
      </c>
      <c r="G636" s="68" t="s">
        <v>620</v>
      </c>
      <c r="H636" s="69">
        <v>141.49</v>
      </c>
      <c r="J636" s="69">
        <v>15018038.68</v>
      </c>
    </row>
    <row r="637" spans="1:10" x14ac:dyDescent="0.25">
      <c r="A637" s="70">
        <v>45860</v>
      </c>
      <c r="B637" s="68">
        <v>45736</v>
      </c>
      <c r="C637" s="68" t="s">
        <v>2922</v>
      </c>
      <c r="D637" s="68" t="s">
        <v>3551</v>
      </c>
      <c r="E637" s="68" t="s">
        <v>3664</v>
      </c>
      <c r="F637" s="68" t="s">
        <v>4120</v>
      </c>
      <c r="G637" s="68" t="s">
        <v>620</v>
      </c>
      <c r="H637" s="69">
        <v>70.760000000000005</v>
      </c>
      <c r="J637" s="69">
        <v>15018109.439999999</v>
      </c>
    </row>
    <row r="638" spans="1:10" x14ac:dyDescent="0.25">
      <c r="A638" s="70">
        <v>45860</v>
      </c>
      <c r="B638" s="68">
        <v>45736</v>
      </c>
      <c r="C638" s="68" t="s">
        <v>2922</v>
      </c>
      <c r="D638" s="68" t="s">
        <v>3551</v>
      </c>
      <c r="E638" s="68" t="s">
        <v>3664</v>
      </c>
      <c r="F638" s="68" t="s">
        <v>4121</v>
      </c>
      <c r="G638" s="68" t="s">
        <v>620</v>
      </c>
      <c r="H638" s="69">
        <v>141.54</v>
      </c>
      <c r="J638" s="69">
        <v>15018250.98</v>
      </c>
    </row>
    <row r="639" spans="1:10" ht="30" x14ac:dyDescent="0.25">
      <c r="A639" s="70">
        <v>45860</v>
      </c>
      <c r="B639" s="68">
        <v>45738</v>
      </c>
      <c r="C639" s="68" t="s">
        <v>2922</v>
      </c>
      <c r="D639" s="68" t="s">
        <v>3551</v>
      </c>
      <c r="E639" s="68" t="s">
        <v>3664</v>
      </c>
      <c r="F639" s="68" t="s">
        <v>4122</v>
      </c>
      <c r="G639" s="68" t="s">
        <v>620</v>
      </c>
      <c r="H639" s="69">
        <v>18961.98</v>
      </c>
      <c r="J639" s="69">
        <v>15037212.960000001</v>
      </c>
    </row>
    <row r="640" spans="1:10" x14ac:dyDescent="0.25">
      <c r="A640" s="70">
        <v>45860</v>
      </c>
      <c r="B640" s="68">
        <v>45738</v>
      </c>
      <c r="C640" s="68" t="s">
        <v>2922</v>
      </c>
      <c r="D640" s="68" t="s">
        <v>3551</v>
      </c>
      <c r="E640" s="68" t="s">
        <v>3664</v>
      </c>
      <c r="F640" s="68" t="s">
        <v>4123</v>
      </c>
      <c r="G640" s="68" t="s">
        <v>620</v>
      </c>
      <c r="H640" s="69">
        <v>430.98</v>
      </c>
      <c r="J640" s="69">
        <v>15037643.939999999</v>
      </c>
    </row>
    <row r="641" spans="1:10" ht="30" x14ac:dyDescent="0.25">
      <c r="A641" s="70">
        <v>45860</v>
      </c>
      <c r="B641" s="68">
        <v>45738</v>
      </c>
      <c r="C641" s="68" t="s">
        <v>2922</v>
      </c>
      <c r="D641" s="68" t="s">
        <v>3551</v>
      </c>
      <c r="E641" s="68" t="s">
        <v>3664</v>
      </c>
      <c r="F641" s="68" t="s">
        <v>4124</v>
      </c>
      <c r="G641" s="68" t="s">
        <v>620</v>
      </c>
      <c r="H641" s="69">
        <v>1589.76</v>
      </c>
      <c r="J641" s="69">
        <v>15039233.699999999</v>
      </c>
    </row>
    <row r="642" spans="1:10" ht="30" x14ac:dyDescent="0.25">
      <c r="A642" s="70">
        <v>45860</v>
      </c>
      <c r="B642" s="68">
        <v>45738</v>
      </c>
      <c r="C642" s="68" t="s">
        <v>2922</v>
      </c>
      <c r="D642" s="68" t="s">
        <v>3551</v>
      </c>
      <c r="E642" s="68" t="s">
        <v>3664</v>
      </c>
      <c r="F642" s="68" t="s">
        <v>4125</v>
      </c>
      <c r="G642" s="68" t="s">
        <v>620</v>
      </c>
      <c r="H642" s="69">
        <v>24.76</v>
      </c>
      <c r="J642" s="69">
        <v>15039258.460000001</v>
      </c>
    </row>
    <row r="643" spans="1:10" ht="30" x14ac:dyDescent="0.25">
      <c r="A643" s="70">
        <v>45860</v>
      </c>
      <c r="B643" s="68">
        <v>45738</v>
      </c>
      <c r="C643" s="68" t="s">
        <v>2922</v>
      </c>
      <c r="D643" s="68" t="s">
        <v>3551</v>
      </c>
      <c r="E643" s="68" t="s">
        <v>3664</v>
      </c>
      <c r="F643" s="68" t="s">
        <v>4126</v>
      </c>
      <c r="G643" s="68" t="s">
        <v>620</v>
      </c>
      <c r="H643" s="69">
        <v>24.76</v>
      </c>
      <c r="J643" s="69">
        <v>15039283.220000001</v>
      </c>
    </row>
    <row r="644" spans="1:10" ht="30" x14ac:dyDescent="0.25">
      <c r="A644" s="70">
        <v>45860</v>
      </c>
      <c r="B644" s="68">
        <v>45738</v>
      </c>
      <c r="C644" s="68" t="s">
        <v>2922</v>
      </c>
      <c r="D644" s="68" t="s">
        <v>3551</v>
      </c>
      <c r="E644" s="68" t="s">
        <v>3664</v>
      </c>
      <c r="F644" s="68" t="s">
        <v>4127</v>
      </c>
      <c r="G644" s="68" t="s">
        <v>620</v>
      </c>
      <c r="H644" s="69">
        <v>279.95999999999998</v>
      </c>
      <c r="J644" s="69">
        <v>15039563.18</v>
      </c>
    </row>
    <row r="645" spans="1:10" ht="30" x14ac:dyDescent="0.25">
      <c r="A645" s="70">
        <v>45860</v>
      </c>
      <c r="B645" s="68">
        <v>45738</v>
      </c>
      <c r="C645" s="68" t="s">
        <v>2922</v>
      </c>
      <c r="D645" s="68" t="s">
        <v>3551</v>
      </c>
      <c r="E645" s="68" t="s">
        <v>3664</v>
      </c>
      <c r="F645" s="68" t="s">
        <v>4128</v>
      </c>
      <c r="G645" s="68" t="s">
        <v>620</v>
      </c>
      <c r="H645" s="69">
        <v>4.96</v>
      </c>
      <c r="J645" s="69">
        <v>15039568.140000001</v>
      </c>
    </row>
    <row r="646" spans="1:10" x14ac:dyDescent="0.25">
      <c r="A646" s="70">
        <v>45860</v>
      </c>
      <c r="B646" s="68">
        <v>45738</v>
      </c>
      <c r="C646" s="68" t="s">
        <v>2922</v>
      </c>
      <c r="D646" s="68" t="s">
        <v>3551</v>
      </c>
      <c r="E646" s="68" t="s">
        <v>3664</v>
      </c>
      <c r="F646" s="68" t="s">
        <v>4129</v>
      </c>
      <c r="G646" s="68" t="s">
        <v>620</v>
      </c>
      <c r="H646" s="69">
        <v>4345.9799999999996</v>
      </c>
      <c r="J646" s="69">
        <v>15043914.119999999</v>
      </c>
    </row>
    <row r="647" spans="1:10" ht="30" x14ac:dyDescent="0.25">
      <c r="A647" s="70">
        <v>45860</v>
      </c>
      <c r="B647" s="68">
        <v>45738</v>
      </c>
      <c r="C647" s="68" t="s">
        <v>2922</v>
      </c>
      <c r="D647" s="68" t="s">
        <v>3551</v>
      </c>
      <c r="E647" s="68" t="s">
        <v>3664</v>
      </c>
      <c r="F647" s="68" t="s">
        <v>4130</v>
      </c>
      <c r="G647" s="68" t="s">
        <v>620</v>
      </c>
      <c r="H647" s="69">
        <v>56.96</v>
      </c>
      <c r="J647" s="69">
        <v>15043971.08</v>
      </c>
    </row>
    <row r="648" spans="1:10" x14ac:dyDescent="0.25">
      <c r="A648" s="70">
        <v>45860</v>
      </c>
      <c r="B648" s="68">
        <v>45738</v>
      </c>
      <c r="C648" s="68" t="s">
        <v>2922</v>
      </c>
      <c r="D648" s="68" t="s">
        <v>3551</v>
      </c>
      <c r="E648" s="68" t="s">
        <v>3664</v>
      </c>
      <c r="F648" s="68" t="s">
        <v>4131</v>
      </c>
      <c r="G648" s="68" t="s">
        <v>620</v>
      </c>
      <c r="H648" s="69">
        <v>269.76</v>
      </c>
      <c r="J648" s="69">
        <v>15044240.84</v>
      </c>
    </row>
    <row r="649" spans="1:10" ht="45" x14ac:dyDescent="0.25">
      <c r="A649" s="70">
        <v>45860</v>
      </c>
      <c r="B649" s="68">
        <v>45741</v>
      </c>
      <c r="C649" s="68" t="s">
        <v>2924</v>
      </c>
      <c r="D649" s="68" t="s">
        <v>3551</v>
      </c>
      <c r="E649" s="68" t="s">
        <v>3664</v>
      </c>
      <c r="F649" s="68" t="s">
        <v>4132</v>
      </c>
      <c r="G649" s="68" t="s">
        <v>620</v>
      </c>
      <c r="H649" s="69">
        <v>149.72</v>
      </c>
      <c r="J649" s="69">
        <v>15044390.560000001</v>
      </c>
    </row>
    <row r="650" spans="1:10" ht="30" x14ac:dyDescent="0.25">
      <c r="A650" s="70">
        <v>45860</v>
      </c>
      <c r="B650" s="68">
        <v>45755</v>
      </c>
      <c r="C650" s="68" t="s">
        <v>2926</v>
      </c>
      <c r="D650" s="68" t="s">
        <v>3551</v>
      </c>
      <c r="E650" s="68" t="s">
        <v>3664</v>
      </c>
      <c r="F650" s="68" t="s">
        <v>4133</v>
      </c>
      <c r="G650" s="68" t="s">
        <v>620</v>
      </c>
      <c r="H650" s="69">
        <v>517.49</v>
      </c>
      <c r="J650" s="69">
        <v>15044908.050000001</v>
      </c>
    </row>
    <row r="651" spans="1:10" ht="30" x14ac:dyDescent="0.25">
      <c r="A651" s="70">
        <v>45860</v>
      </c>
      <c r="B651" s="68">
        <v>45755</v>
      </c>
      <c r="C651" s="68" t="s">
        <v>2926</v>
      </c>
      <c r="D651" s="68" t="s">
        <v>3551</v>
      </c>
      <c r="E651" s="68" t="s">
        <v>3664</v>
      </c>
      <c r="F651" s="68" t="s">
        <v>4134</v>
      </c>
      <c r="G651" s="68" t="s">
        <v>620</v>
      </c>
      <c r="H651" s="69">
        <v>223.74</v>
      </c>
      <c r="J651" s="69">
        <v>15045131.789999999</v>
      </c>
    </row>
    <row r="652" spans="1:10" ht="30" x14ac:dyDescent="0.25">
      <c r="A652" s="70">
        <v>45860</v>
      </c>
      <c r="B652" s="68">
        <v>45755</v>
      </c>
      <c r="C652" s="68" t="s">
        <v>2926</v>
      </c>
      <c r="D652" s="68" t="s">
        <v>3551</v>
      </c>
      <c r="E652" s="68" t="s">
        <v>3664</v>
      </c>
      <c r="F652" s="68" t="s">
        <v>4135</v>
      </c>
      <c r="G652" s="68" t="s">
        <v>620</v>
      </c>
      <c r="H652" s="69">
        <v>802.45</v>
      </c>
      <c r="J652" s="69">
        <v>15045934.24</v>
      </c>
    </row>
    <row r="653" spans="1:10" ht="45" x14ac:dyDescent="0.25">
      <c r="A653" s="70">
        <v>45860</v>
      </c>
      <c r="B653" s="68">
        <v>45755</v>
      </c>
      <c r="C653" s="68" t="s">
        <v>2926</v>
      </c>
      <c r="D653" s="68" t="s">
        <v>3551</v>
      </c>
      <c r="E653" s="68" t="s">
        <v>3664</v>
      </c>
      <c r="F653" s="68" t="s">
        <v>4136</v>
      </c>
      <c r="G653" s="68" t="s">
        <v>620</v>
      </c>
      <c r="H653" s="69">
        <v>207.49</v>
      </c>
      <c r="J653" s="69">
        <v>15046141.73</v>
      </c>
    </row>
    <row r="654" spans="1:10" ht="45" x14ac:dyDescent="0.25">
      <c r="A654" s="70">
        <v>45860</v>
      </c>
      <c r="B654" s="68">
        <v>45755</v>
      </c>
      <c r="C654" s="68" t="s">
        <v>2926</v>
      </c>
      <c r="D654" s="68" t="s">
        <v>3551</v>
      </c>
      <c r="E654" s="68" t="s">
        <v>3664</v>
      </c>
      <c r="F654" s="68" t="s">
        <v>4137</v>
      </c>
      <c r="G654" s="68" t="s">
        <v>620</v>
      </c>
      <c r="H654" s="69">
        <v>73.739999999999995</v>
      </c>
      <c r="J654" s="69">
        <v>15046215.470000001</v>
      </c>
    </row>
    <row r="655" spans="1:10" ht="45" x14ac:dyDescent="0.25">
      <c r="A655" s="70">
        <v>45860</v>
      </c>
      <c r="B655" s="68">
        <v>45755</v>
      </c>
      <c r="C655" s="68" t="s">
        <v>2926</v>
      </c>
      <c r="D655" s="68" t="s">
        <v>3551</v>
      </c>
      <c r="E655" s="68" t="s">
        <v>3664</v>
      </c>
      <c r="F655" s="68" t="s">
        <v>4138</v>
      </c>
      <c r="G655" s="68" t="s">
        <v>620</v>
      </c>
      <c r="H655" s="69">
        <v>278.73</v>
      </c>
      <c r="J655" s="69">
        <v>15046494.199999999</v>
      </c>
    </row>
    <row r="656" spans="1:10" x14ac:dyDescent="0.25">
      <c r="A656" s="70">
        <v>45860</v>
      </c>
      <c r="B656" s="68">
        <v>45766</v>
      </c>
      <c r="C656" s="68" t="s">
        <v>2921</v>
      </c>
      <c r="D656" s="68" t="s">
        <v>3551</v>
      </c>
      <c r="E656" s="68" t="s">
        <v>3664</v>
      </c>
      <c r="F656" s="68" t="s">
        <v>4139</v>
      </c>
      <c r="G656" s="68" t="s">
        <v>620</v>
      </c>
      <c r="H656" s="69">
        <v>278.85000000000002</v>
      </c>
      <c r="J656" s="69">
        <v>15046773.050000001</v>
      </c>
    </row>
    <row r="657" spans="1:10" x14ac:dyDescent="0.25">
      <c r="A657" s="70">
        <v>45860</v>
      </c>
      <c r="B657" s="68">
        <v>45766</v>
      </c>
      <c r="C657" s="68" t="s">
        <v>2921</v>
      </c>
      <c r="D657" s="68" t="s">
        <v>3551</v>
      </c>
      <c r="E657" s="68" t="s">
        <v>3664</v>
      </c>
      <c r="F657" s="68" t="s">
        <v>4140</v>
      </c>
      <c r="G657" s="68" t="s">
        <v>620</v>
      </c>
      <c r="H657" s="69">
        <v>107.71</v>
      </c>
      <c r="J657" s="69">
        <v>15046880.76</v>
      </c>
    </row>
    <row r="658" spans="1:10" x14ac:dyDescent="0.25">
      <c r="A658" s="70">
        <v>45860</v>
      </c>
      <c r="B658" s="68">
        <v>45766</v>
      </c>
      <c r="C658" s="68" t="s">
        <v>2921</v>
      </c>
      <c r="D658" s="68" t="s">
        <v>3551</v>
      </c>
      <c r="E658" s="68" t="s">
        <v>3664</v>
      </c>
      <c r="F658" s="68" t="s">
        <v>4141</v>
      </c>
      <c r="G658" s="68" t="s">
        <v>620</v>
      </c>
      <c r="H658" s="69">
        <v>310.85000000000002</v>
      </c>
      <c r="J658" s="69">
        <v>15047191.609999999</v>
      </c>
    </row>
    <row r="659" spans="1:10" x14ac:dyDescent="0.25">
      <c r="A659" s="70">
        <v>45860</v>
      </c>
      <c r="B659" s="68">
        <v>45766</v>
      </c>
      <c r="C659" s="68" t="s">
        <v>2921</v>
      </c>
      <c r="D659" s="68" t="s">
        <v>3551</v>
      </c>
      <c r="E659" s="68" t="s">
        <v>3664</v>
      </c>
      <c r="F659" s="68" t="s">
        <v>4142</v>
      </c>
      <c r="G659" s="68" t="s">
        <v>620</v>
      </c>
      <c r="H659" s="69">
        <v>388.85</v>
      </c>
      <c r="J659" s="69">
        <v>15047580.460000001</v>
      </c>
    </row>
    <row r="660" spans="1:10" x14ac:dyDescent="0.25">
      <c r="A660" s="70">
        <v>45860</v>
      </c>
      <c r="B660" s="68">
        <v>45766</v>
      </c>
      <c r="C660" s="68" t="s">
        <v>2921</v>
      </c>
      <c r="D660" s="68" t="s">
        <v>3551</v>
      </c>
      <c r="E660" s="68" t="s">
        <v>3664</v>
      </c>
      <c r="F660" s="68" t="s">
        <v>4143</v>
      </c>
      <c r="G660" s="68" t="s">
        <v>620</v>
      </c>
      <c r="H660" s="69">
        <v>194.44</v>
      </c>
      <c r="J660" s="69">
        <v>15047774.9</v>
      </c>
    </row>
    <row r="661" spans="1:10" ht="30" x14ac:dyDescent="0.25">
      <c r="A661" s="70">
        <v>45860</v>
      </c>
      <c r="B661" s="68">
        <v>45766</v>
      </c>
      <c r="C661" s="68" t="s">
        <v>2921</v>
      </c>
      <c r="D661" s="68" t="s">
        <v>3551</v>
      </c>
      <c r="E661" s="68" t="s">
        <v>3664</v>
      </c>
      <c r="F661" s="68" t="s">
        <v>4144</v>
      </c>
      <c r="G661" s="68" t="s">
        <v>620</v>
      </c>
      <c r="H661" s="69">
        <v>435.43</v>
      </c>
      <c r="J661" s="69">
        <v>15048210.33</v>
      </c>
    </row>
    <row r="662" spans="1:10" x14ac:dyDescent="0.25">
      <c r="A662" s="70">
        <v>45860</v>
      </c>
      <c r="B662" s="68">
        <v>45795</v>
      </c>
      <c r="C662" s="68" t="s">
        <v>2935</v>
      </c>
      <c r="D662" s="68" t="s">
        <v>3551</v>
      </c>
      <c r="E662" s="68" t="s">
        <v>3664</v>
      </c>
      <c r="F662" s="68" t="s">
        <v>4145</v>
      </c>
      <c r="G662" s="68" t="s">
        <v>620</v>
      </c>
      <c r="H662" s="69">
        <v>793.09</v>
      </c>
      <c r="J662" s="69">
        <v>15049003.42</v>
      </c>
    </row>
    <row r="663" spans="1:10" x14ac:dyDescent="0.25">
      <c r="A663" s="70">
        <v>45860</v>
      </c>
      <c r="B663" s="68">
        <v>45821</v>
      </c>
      <c r="C663" s="68" t="s">
        <v>4146</v>
      </c>
      <c r="D663" s="68" t="s">
        <v>3551</v>
      </c>
      <c r="E663" s="68" t="s">
        <v>3664</v>
      </c>
      <c r="F663" s="68" t="s">
        <v>4147</v>
      </c>
      <c r="G663" s="68" t="s">
        <v>620</v>
      </c>
      <c r="H663" s="69">
        <v>1121.3900000000001</v>
      </c>
      <c r="J663" s="69">
        <v>15050124.810000001</v>
      </c>
    </row>
    <row r="664" spans="1:10" x14ac:dyDescent="0.25">
      <c r="A664" s="70">
        <v>45860</v>
      </c>
      <c r="B664" s="68">
        <v>45821</v>
      </c>
      <c r="C664" s="68" t="s">
        <v>4146</v>
      </c>
      <c r="D664" s="68" t="s">
        <v>3551</v>
      </c>
      <c r="E664" s="68" t="s">
        <v>3664</v>
      </c>
      <c r="F664" s="68" t="s">
        <v>4148</v>
      </c>
      <c r="G664" s="68" t="s">
        <v>620</v>
      </c>
      <c r="H664" s="69">
        <v>469.16</v>
      </c>
      <c r="J664" s="69">
        <v>15050593.970000001</v>
      </c>
    </row>
    <row r="665" spans="1:10" x14ac:dyDescent="0.25">
      <c r="A665" s="70">
        <v>45860</v>
      </c>
      <c r="B665" s="68">
        <v>45823</v>
      </c>
      <c r="C665" s="68" t="s">
        <v>4149</v>
      </c>
      <c r="D665" s="68" t="s">
        <v>3551</v>
      </c>
      <c r="E665" s="68" t="s">
        <v>3664</v>
      </c>
      <c r="F665" s="68" t="s">
        <v>4150</v>
      </c>
      <c r="G665" s="68" t="s">
        <v>620</v>
      </c>
      <c r="H665" s="69">
        <v>272.43</v>
      </c>
      <c r="J665" s="69">
        <v>15050866.4</v>
      </c>
    </row>
    <row r="666" spans="1:10" x14ac:dyDescent="0.25">
      <c r="A666" s="70">
        <v>45860</v>
      </c>
      <c r="B666" s="68">
        <v>45823</v>
      </c>
      <c r="C666" s="68" t="s">
        <v>4149</v>
      </c>
      <c r="D666" s="68" t="s">
        <v>3551</v>
      </c>
      <c r="E666" s="68" t="s">
        <v>3664</v>
      </c>
      <c r="F666" s="68" t="s">
        <v>4151</v>
      </c>
      <c r="G666" s="68" t="s">
        <v>620</v>
      </c>
      <c r="H666" s="69">
        <v>325.31</v>
      </c>
      <c r="J666" s="69">
        <v>15051191.710000001</v>
      </c>
    </row>
    <row r="667" spans="1:10" x14ac:dyDescent="0.25">
      <c r="A667" s="70">
        <v>45860</v>
      </c>
      <c r="B667" s="68">
        <v>45823</v>
      </c>
      <c r="C667" s="68" t="s">
        <v>4149</v>
      </c>
      <c r="D667" s="68" t="s">
        <v>3551</v>
      </c>
      <c r="E667" s="68" t="s">
        <v>3664</v>
      </c>
      <c r="F667" s="68" t="s">
        <v>4152</v>
      </c>
      <c r="G667" s="68" t="s">
        <v>620</v>
      </c>
      <c r="H667" s="69">
        <v>254.83</v>
      </c>
      <c r="J667" s="69">
        <v>15051446.539999999</v>
      </c>
    </row>
    <row r="668" spans="1:10" x14ac:dyDescent="0.25">
      <c r="A668" s="70">
        <v>45860</v>
      </c>
      <c r="B668" s="68">
        <v>45823</v>
      </c>
      <c r="C668" s="68" t="s">
        <v>4149</v>
      </c>
      <c r="D668" s="68" t="s">
        <v>3551</v>
      </c>
      <c r="E668" s="68" t="s">
        <v>3664</v>
      </c>
      <c r="F668" s="68" t="s">
        <v>4153</v>
      </c>
      <c r="G668" s="68" t="s">
        <v>620</v>
      </c>
      <c r="H668" s="69">
        <v>271.39999999999998</v>
      </c>
      <c r="J668" s="69">
        <v>15051717.939999999</v>
      </c>
    </row>
    <row r="669" spans="1:10" x14ac:dyDescent="0.25">
      <c r="A669" s="70">
        <v>45860</v>
      </c>
      <c r="B669" s="68">
        <v>45823</v>
      </c>
      <c r="C669" s="68" t="s">
        <v>4149</v>
      </c>
      <c r="D669" s="68" t="s">
        <v>3551</v>
      </c>
      <c r="E669" s="68" t="s">
        <v>3664</v>
      </c>
      <c r="F669" s="68" t="s">
        <v>4154</v>
      </c>
      <c r="G669" s="68" t="s">
        <v>620</v>
      </c>
      <c r="H669" s="69">
        <v>221.62</v>
      </c>
      <c r="J669" s="69">
        <v>15051939.560000001</v>
      </c>
    </row>
    <row r="670" spans="1:10" x14ac:dyDescent="0.25">
      <c r="A670" s="70">
        <v>45860</v>
      </c>
      <c r="B670" s="68">
        <v>45852</v>
      </c>
      <c r="C670" s="68" t="s">
        <v>2928</v>
      </c>
      <c r="D670" s="68" t="s">
        <v>3551</v>
      </c>
      <c r="E670" s="68" t="s">
        <v>3664</v>
      </c>
      <c r="F670" s="68" t="s">
        <v>4155</v>
      </c>
      <c r="G670" s="68" t="s">
        <v>620</v>
      </c>
      <c r="H670" s="69">
        <v>172.79</v>
      </c>
      <c r="J670" s="69">
        <v>15052112.35</v>
      </c>
    </row>
    <row r="671" spans="1:10" x14ac:dyDescent="0.25">
      <c r="A671" s="70">
        <v>45860</v>
      </c>
      <c r="B671" s="68">
        <v>45852</v>
      </c>
      <c r="C671" s="68" t="s">
        <v>2928</v>
      </c>
      <c r="D671" s="68" t="s">
        <v>3551</v>
      </c>
      <c r="E671" s="68" t="s">
        <v>3664</v>
      </c>
      <c r="F671" s="68" t="s">
        <v>4156</v>
      </c>
      <c r="G671" s="68" t="s">
        <v>620</v>
      </c>
      <c r="H671" s="69">
        <v>451.15</v>
      </c>
      <c r="J671" s="69">
        <v>15052563.5</v>
      </c>
    </row>
    <row r="672" spans="1:10" x14ac:dyDescent="0.25">
      <c r="A672" s="70">
        <v>45860</v>
      </c>
      <c r="B672" s="68">
        <v>45852</v>
      </c>
      <c r="C672" s="68" t="s">
        <v>2928</v>
      </c>
      <c r="D672" s="68" t="s">
        <v>3551</v>
      </c>
      <c r="E672" s="68" t="s">
        <v>3664</v>
      </c>
      <c r="F672" s="68" t="s">
        <v>4157</v>
      </c>
      <c r="G672" s="68" t="s">
        <v>620</v>
      </c>
      <c r="H672" s="69">
        <v>73.12</v>
      </c>
      <c r="J672" s="69">
        <v>15052636.619999999</v>
      </c>
    </row>
    <row r="673" spans="1:10" x14ac:dyDescent="0.25">
      <c r="A673" s="70">
        <v>45860</v>
      </c>
      <c r="B673" s="68">
        <v>45852</v>
      </c>
      <c r="C673" s="68" t="s">
        <v>2928</v>
      </c>
      <c r="D673" s="68" t="s">
        <v>3551</v>
      </c>
      <c r="E673" s="68" t="s">
        <v>3664</v>
      </c>
      <c r="F673" s="68" t="s">
        <v>4158</v>
      </c>
      <c r="G673" s="68" t="s">
        <v>620</v>
      </c>
      <c r="H673" s="69">
        <v>225.56</v>
      </c>
      <c r="J673" s="69">
        <v>15052862.18</v>
      </c>
    </row>
    <row r="674" spans="1:10" x14ac:dyDescent="0.25">
      <c r="A674" s="70">
        <v>45860</v>
      </c>
      <c r="B674" s="68">
        <v>45880</v>
      </c>
      <c r="C674" s="68" t="s">
        <v>4159</v>
      </c>
      <c r="D674" s="68" t="s">
        <v>3551</v>
      </c>
      <c r="E674" s="68" t="s">
        <v>3664</v>
      </c>
      <c r="F674" s="68" t="s">
        <v>4160</v>
      </c>
      <c r="G674" s="68" t="s">
        <v>4048</v>
      </c>
      <c r="H674" s="69">
        <v>620.58000000000004</v>
      </c>
      <c r="J674" s="69">
        <v>15053482.76</v>
      </c>
    </row>
    <row r="675" spans="1:10" x14ac:dyDescent="0.25">
      <c r="A675" s="70">
        <v>45860</v>
      </c>
      <c r="B675" s="68">
        <v>45880</v>
      </c>
      <c r="C675" s="68" t="s">
        <v>4159</v>
      </c>
      <c r="D675" s="68" t="s">
        <v>3551</v>
      </c>
      <c r="E675" s="68" t="s">
        <v>3664</v>
      </c>
      <c r="F675" s="68" t="s">
        <v>4161</v>
      </c>
      <c r="G675" s="68" t="s">
        <v>4048</v>
      </c>
      <c r="H675" s="69">
        <v>916.44</v>
      </c>
      <c r="J675" s="69">
        <v>15054399.199999999</v>
      </c>
    </row>
    <row r="676" spans="1:10" x14ac:dyDescent="0.25">
      <c r="A676" s="70">
        <v>45860</v>
      </c>
      <c r="B676" s="68">
        <v>45880</v>
      </c>
      <c r="C676" s="68" t="s">
        <v>4159</v>
      </c>
      <c r="D676" s="68" t="s">
        <v>3551</v>
      </c>
      <c r="E676" s="68" t="s">
        <v>3664</v>
      </c>
      <c r="F676" s="68" t="s">
        <v>4162</v>
      </c>
      <c r="G676" s="68" t="s">
        <v>4048</v>
      </c>
      <c r="H676" s="69">
        <v>514.35</v>
      </c>
      <c r="J676" s="69">
        <v>15054913.550000001</v>
      </c>
    </row>
    <row r="677" spans="1:10" x14ac:dyDescent="0.25">
      <c r="A677" s="70">
        <v>45860</v>
      </c>
      <c r="B677" s="68">
        <v>45880</v>
      </c>
      <c r="C677" s="68" t="s">
        <v>4159</v>
      </c>
      <c r="D677" s="68" t="s">
        <v>3551</v>
      </c>
      <c r="E677" s="68" t="s">
        <v>3664</v>
      </c>
      <c r="F677" s="68" t="s">
        <v>4163</v>
      </c>
      <c r="G677" s="68" t="s">
        <v>4048</v>
      </c>
      <c r="H677" s="69">
        <v>292.86</v>
      </c>
      <c r="J677" s="69">
        <v>15055206.41</v>
      </c>
    </row>
    <row r="678" spans="1:10" x14ac:dyDescent="0.25">
      <c r="A678" s="70">
        <v>45860</v>
      </c>
      <c r="B678" s="68">
        <v>45880</v>
      </c>
      <c r="C678" s="68" t="s">
        <v>4159</v>
      </c>
      <c r="D678" s="68" t="s">
        <v>3551</v>
      </c>
      <c r="E678" s="68" t="s">
        <v>3664</v>
      </c>
      <c r="F678" s="68" t="s">
        <v>4164</v>
      </c>
      <c r="G678" s="68" t="s">
        <v>4048</v>
      </c>
      <c r="H678" s="69">
        <v>1206.8</v>
      </c>
      <c r="J678" s="69">
        <v>15056413.210000001</v>
      </c>
    </row>
    <row r="679" spans="1:10" x14ac:dyDescent="0.25">
      <c r="A679" s="70">
        <v>45860</v>
      </c>
      <c r="B679" s="68">
        <v>45880</v>
      </c>
      <c r="C679" s="68" t="s">
        <v>4159</v>
      </c>
      <c r="D679" s="68" t="s">
        <v>3551</v>
      </c>
      <c r="E679" s="68" t="s">
        <v>3664</v>
      </c>
      <c r="F679" s="68" t="s">
        <v>4165</v>
      </c>
      <c r="G679" s="68" t="s">
        <v>4048</v>
      </c>
      <c r="H679" s="69">
        <v>1974.06</v>
      </c>
      <c r="J679" s="69">
        <v>15058387.27</v>
      </c>
    </row>
    <row r="680" spans="1:10" x14ac:dyDescent="0.25">
      <c r="A680" s="70">
        <v>45860</v>
      </c>
      <c r="B680" s="68">
        <v>45880</v>
      </c>
      <c r="C680" s="68" t="s">
        <v>4159</v>
      </c>
      <c r="D680" s="68" t="s">
        <v>3551</v>
      </c>
      <c r="E680" s="68" t="s">
        <v>3664</v>
      </c>
      <c r="F680" s="68" t="s">
        <v>4166</v>
      </c>
      <c r="G680" s="68" t="s">
        <v>4048</v>
      </c>
      <c r="H680" s="69">
        <v>156.77000000000001</v>
      </c>
      <c r="J680" s="69">
        <v>15058544.039999999</v>
      </c>
    </row>
    <row r="681" spans="1:10" x14ac:dyDescent="0.25">
      <c r="A681" s="70">
        <v>45860</v>
      </c>
      <c r="B681" s="68">
        <v>45880</v>
      </c>
      <c r="C681" s="68" t="s">
        <v>4159</v>
      </c>
      <c r="D681" s="68" t="s">
        <v>3551</v>
      </c>
      <c r="E681" s="68" t="s">
        <v>3664</v>
      </c>
      <c r="F681" s="68" t="s">
        <v>4167</v>
      </c>
      <c r="G681" s="68" t="s">
        <v>4048</v>
      </c>
      <c r="H681" s="69">
        <v>291.7</v>
      </c>
      <c r="J681" s="69">
        <v>15058835.74</v>
      </c>
    </row>
    <row r="682" spans="1:10" x14ac:dyDescent="0.25">
      <c r="A682" s="70">
        <v>45860</v>
      </c>
      <c r="B682" s="68">
        <v>45880</v>
      </c>
      <c r="C682" s="68" t="s">
        <v>4159</v>
      </c>
      <c r="D682" s="68" t="s">
        <v>3551</v>
      </c>
      <c r="E682" s="68" t="s">
        <v>3664</v>
      </c>
      <c r="F682" s="68" t="s">
        <v>4168</v>
      </c>
      <c r="G682" s="68" t="s">
        <v>4048</v>
      </c>
      <c r="H682" s="69">
        <v>460.45</v>
      </c>
      <c r="J682" s="69">
        <v>15059296.189999999</v>
      </c>
    </row>
    <row r="683" spans="1:10" x14ac:dyDescent="0.25">
      <c r="A683" s="70">
        <v>45860</v>
      </c>
      <c r="B683" s="68">
        <v>45880</v>
      </c>
      <c r="C683" s="68" t="s">
        <v>4159</v>
      </c>
      <c r="D683" s="68" t="s">
        <v>3551</v>
      </c>
      <c r="E683" s="68" t="s">
        <v>3664</v>
      </c>
      <c r="F683" s="68" t="s">
        <v>4169</v>
      </c>
      <c r="G683" s="68" t="s">
        <v>4048</v>
      </c>
      <c r="H683" s="69">
        <v>1021.3</v>
      </c>
      <c r="J683" s="69">
        <v>15060317.49</v>
      </c>
    </row>
    <row r="684" spans="1:10" x14ac:dyDescent="0.25">
      <c r="A684" s="70">
        <v>45860</v>
      </c>
      <c r="B684" s="68">
        <v>45880</v>
      </c>
      <c r="C684" s="68" t="s">
        <v>4159</v>
      </c>
      <c r="D684" s="68" t="s">
        <v>3551</v>
      </c>
      <c r="E684" s="68" t="s">
        <v>3664</v>
      </c>
      <c r="F684" s="68" t="s">
        <v>4170</v>
      </c>
      <c r="G684" s="68" t="s">
        <v>4048</v>
      </c>
      <c r="H684" s="69">
        <v>277.41000000000003</v>
      </c>
      <c r="J684" s="69">
        <v>15060594.9</v>
      </c>
    </row>
    <row r="685" spans="1:10" x14ac:dyDescent="0.25">
      <c r="A685" s="70">
        <v>45860</v>
      </c>
      <c r="B685" s="68">
        <v>45880</v>
      </c>
      <c r="C685" s="68" t="s">
        <v>4159</v>
      </c>
      <c r="D685" s="68" t="s">
        <v>3551</v>
      </c>
      <c r="E685" s="68" t="s">
        <v>3664</v>
      </c>
      <c r="F685" s="68" t="s">
        <v>4171</v>
      </c>
      <c r="G685" s="68" t="s">
        <v>4048</v>
      </c>
      <c r="H685" s="69">
        <v>426.42</v>
      </c>
      <c r="J685" s="69">
        <v>15061021.32</v>
      </c>
    </row>
    <row r="686" spans="1:10" x14ac:dyDescent="0.25">
      <c r="A686" s="70">
        <v>45860</v>
      </c>
      <c r="B686" s="68">
        <v>45880</v>
      </c>
      <c r="C686" s="68" t="s">
        <v>4159</v>
      </c>
      <c r="D686" s="68" t="s">
        <v>3551</v>
      </c>
      <c r="E686" s="68" t="s">
        <v>3664</v>
      </c>
      <c r="F686" s="68" t="s">
        <v>4172</v>
      </c>
      <c r="G686" s="68" t="s">
        <v>4048</v>
      </c>
      <c r="H686" s="69">
        <v>269.29000000000002</v>
      </c>
      <c r="J686" s="69">
        <v>15061290.609999999</v>
      </c>
    </row>
    <row r="687" spans="1:10" ht="30" x14ac:dyDescent="0.25">
      <c r="A687" s="70">
        <v>45860</v>
      </c>
      <c r="B687" s="68">
        <v>45892</v>
      </c>
      <c r="C687" s="68" t="s">
        <v>2927</v>
      </c>
      <c r="D687" s="68" t="s">
        <v>3551</v>
      </c>
      <c r="E687" s="68" t="s">
        <v>3664</v>
      </c>
      <c r="F687" s="68" t="s">
        <v>4173</v>
      </c>
      <c r="G687" s="68" t="s">
        <v>620</v>
      </c>
      <c r="H687" s="69">
        <v>421.8</v>
      </c>
      <c r="J687" s="69">
        <v>15061712.41</v>
      </c>
    </row>
    <row r="688" spans="1:10" x14ac:dyDescent="0.25">
      <c r="A688" s="70">
        <v>45860</v>
      </c>
      <c r="B688" s="68">
        <v>45892</v>
      </c>
      <c r="C688" s="68" t="s">
        <v>2927</v>
      </c>
      <c r="D688" s="68" t="s">
        <v>3551</v>
      </c>
      <c r="E688" s="68" t="s">
        <v>3664</v>
      </c>
      <c r="F688" s="68" t="s">
        <v>4106</v>
      </c>
      <c r="G688" s="68" t="s">
        <v>620</v>
      </c>
      <c r="H688" s="69">
        <v>2293.29</v>
      </c>
      <c r="J688" s="69">
        <v>15064005.699999999</v>
      </c>
    </row>
    <row r="689" spans="1:10" x14ac:dyDescent="0.25">
      <c r="A689" s="70">
        <v>45860</v>
      </c>
      <c r="B689" s="68">
        <v>45898</v>
      </c>
      <c r="C689" s="68" t="s">
        <v>2919</v>
      </c>
      <c r="D689" s="68" t="s">
        <v>3551</v>
      </c>
      <c r="E689" s="68" t="s">
        <v>3664</v>
      </c>
      <c r="F689" s="68" t="s">
        <v>4174</v>
      </c>
      <c r="G689" s="68" t="s">
        <v>620</v>
      </c>
      <c r="H689" s="69">
        <v>2279.27</v>
      </c>
      <c r="J689" s="69">
        <v>15066284.970000001</v>
      </c>
    </row>
    <row r="690" spans="1:10" x14ac:dyDescent="0.25">
      <c r="A690" s="70">
        <v>45860</v>
      </c>
      <c r="B690" s="68">
        <v>45949</v>
      </c>
      <c r="C690" s="68" t="s">
        <v>4175</v>
      </c>
      <c r="D690" s="68" t="s">
        <v>3551</v>
      </c>
      <c r="E690" s="68" t="s">
        <v>3664</v>
      </c>
      <c r="F690" s="68" t="s">
        <v>3610</v>
      </c>
      <c r="G690" s="68" t="s">
        <v>620</v>
      </c>
      <c r="H690" s="69">
        <v>412.3</v>
      </c>
      <c r="J690" s="69">
        <v>15066697.27</v>
      </c>
    </row>
    <row r="691" spans="1:10" x14ac:dyDescent="0.25">
      <c r="A691" s="70">
        <v>45860</v>
      </c>
      <c r="B691" s="68">
        <v>45961</v>
      </c>
      <c r="C691" s="68" t="s">
        <v>2920</v>
      </c>
      <c r="D691" s="68" t="s">
        <v>3551</v>
      </c>
      <c r="E691" s="68" t="s">
        <v>3664</v>
      </c>
      <c r="F691" s="68" t="s">
        <v>4176</v>
      </c>
      <c r="G691" s="68" t="s">
        <v>620</v>
      </c>
      <c r="H691" s="69">
        <v>2810.15</v>
      </c>
      <c r="J691" s="69">
        <v>15069507.42</v>
      </c>
    </row>
    <row r="692" spans="1:10" x14ac:dyDescent="0.25">
      <c r="A692" s="70">
        <v>45861</v>
      </c>
      <c r="B692" s="68" t="s">
        <v>4177</v>
      </c>
      <c r="C692" s="68" t="s">
        <v>4177</v>
      </c>
      <c r="D692" s="68" t="s">
        <v>3551</v>
      </c>
      <c r="E692" s="68" t="s">
        <v>3552</v>
      </c>
      <c r="F692" s="68" t="s">
        <v>4178</v>
      </c>
      <c r="G692" s="68" t="s">
        <v>687</v>
      </c>
      <c r="I692" s="69">
        <v>32.18</v>
      </c>
      <c r="J692" s="69">
        <v>15069475.24</v>
      </c>
    </row>
    <row r="693" spans="1:10" ht="30" x14ac:dyDescent="0.25">
      <c r="A693" s="70">
        <v>45862</v>
      </c>
      <c r="B693" s="68" t="s">
        <v>4179</v>
      </c>
      <c r="C693" s="68" t="s">
        <v>4179</v>
      </c>
      <c r="D693" s="68" t="s">
        <v>3551</v>
      </c>
      <c r="E693" s="68" t="s">
        <v>3552</v>
      </c>
      <c r="F693" s="68" t="s">
        <v>4180</v>
      </c>
      <c r="G693" s="68" t="s">
        <v>670</v>
      </c>
      <c r="I693" s="69">
        <v>32463.58</v>
      </c>
      <c r="J693" s="69">
        <v>15037011.66</v>
      </c>
    </row>
    <row r="694" spans="1:10" ht="30" x14ac:dyDescent="0.25">
      <c r="A694" s="70">
        <v>45862</v>
      </c>
      <c r="B694" s="68" t="s">
        <v>4181</v>
      </c>
      <c r="C694" s="68" t="s">
        <v>319</v>
      </c>
      <c r="D694" s="68" t="s">
        <v>3551</v>
      </c>
      <c r="E694" s="68" t="s">
        <v>3664</v>
      </c>
      <c r="F694" s="68" t="s">
        <v>4180</v>
      </c>
      <c r="G694" s="68" t="s">
        <v>3829</v>
      </c>
      <c r="H694" s="69">
        <v>32463.58</v>
      </c>
      <c r="J694" s="69">
        <v>15069475.24</v>
      </c>
    </row>
    <row r="695" spans="1:10" x14ac:dyDescent="0.25">
      <c r="A695" s="70">
        <v>45862</v>
      </c>
      <c r="B695" s="68" t="s">
        <v>4182</v>
      </c>
      <c r="C695" s="68" t="s">
        <v>4183</v>
      </c>
      <c r="D695" s="68" t="s">
        <v>3551</v>
      </c>
      <c r="E695" s="68" t="s">
        <v>3664</v>
      </c>
      <c r="F695" s="68" t="s">
        <v>4184</v>
      </c>
      <c r="G695" s="68" t="s">
        <v>3788</v>
      </c>
      <c r="J695" s="69">
        <v>15069475.24</v>
      </c>
    </row>
    <row r="696" spans="1:10" x14ac:dyDescent="0.25">
      <c r="A696" s="70">
        <v>45863</v>
      </c>
      <c r="B696" s="68" t="s">
        <v>4185</v>
      </c>
      <c r="C696" s="68" t="s">
        <v>4185</v>
      </c>
      <c r="D696" s="68" t="s">
        <v>3551</v>
      </c>
      <c r="E696" s="68" t="s">
        <v>3552</v>
      </c>
      <c r="F696" s="68" t="s">
        <v>4186</v>
      </c>
      <c r="G696" s="68" t="s">
        <v>4187</v>
      </c>
      <c r="I696" s="69">
        <v>3140.2</v>
      </c>
      <c r="J696" s="69">
        <v>15066335.039999999</v>
      </c>
    </row>
    <row r="697" spans="1:10" x14ac:dyDescent="0.25">
      <c r="A697" s="70">
        <v>45863</v>
      </c>
      <c r="B697" s="68" t="s">
        <v>4185</v>
      </c>
      <c r="C697" s="68" t="s">
        <v>4185</v>
      </c>
      <c r="D697" s="68" t="s">
        <v>3551</v>
      </c>
      <c r="E697" s="68" t="s">
        <v>3552</v>
      </c>
      <c r="F697" s="68" t="s">
        <v>4188</v>
      </c>
      <c r="G697" s="68" t="s">
        <v>4187</v>
      </c>
      <c r="I697" s="69">
        <v>2347.64</v>
      </c>
      <c r="J697" s="69">
        <v>15063987.4</v>
      </c>
    </row>
    <row r="698" spans="1:10" x14ac:dyDescent="0.25">
      <c r="A698" s="70">
        <v>45863</v>
      </c>
      <c r="B698" s="68" t="s">
        <v>4185</v>
      </c>
      <c r="C698" s="68" t="s">
        <v>4185</v>
      </c>
      <c r="D698" s="68" t="s">
        <v>3551</v>
      </c>
      <c r="E698" s="68" t="s">
        <v>3552</v>
      </c>
      <c r="F698" s="68" t="s">
        <v>4189</v>
      </c>
      <c r="G698" s="68" t="s">
        <v>4187</v>
      </c>
      <c r="I698" s="69">
        <v>1727.29</v>
      </c>
      <c r="J698" s="69">
        <v>15062260.109999999</v>
      </c>
    </row>
    <row r="699" spans="1:10" x14ac:dyDescent="0.25">
      <c r="A699" s="70">
        <v>45863</v>
      </c>
      <c r="B699" s="68" t="s">
        <v>4185</v>
      </c>
      <c r="C699" s="68" t="s">
        <v>4185</v>
      </c>
      <c r="D699" s="68" t="s">
        <v>3551</v>
      </c>
      <c r="E699" s="68" t="s">
        <v>3552</v>
      </c>
      <c r="F699" s="68" t="s">
        <v>4190</v>
      </c>
      <c r="G699" s="68" t="s">
        <v>4187</v>
      </c>
      <c r="I699" s="69">
        <v>1678.57</v>
      </c>
      <c r="J699" s="69">
        <v>15060581.539999999</v>
      </c>
    </row>
    <row r="700" spans="1:10" x14ac:dyDescent="0.25">
      <c r="A700" s="70">
        <v>45863</v>
      </c>
      <c r="B700" s="68" t="s">
        <v>4191</v>
      </c>
      <c r="C700" s="68" t="s">
        <v>4191</v>
      </c>
      <c r="D700" s="68" t="s">
        <v>3551</v>
      </c>
      <c r="E700" s="68" t="s">
        <v>3552</v>
      </c>
      <c r="F700" s="68" t="s">
        <v>4192</v>
      </c>
      <c r="G700" s="68" t="s">
        <v>4187</v>
      </c>
      <c r="I700" s="69">
        <v>146.88</v>
      </c>
      <c r="J700" s="69">
        <v>15060434.66</v>
      </c>
    </row>
    <row r="701" spans="1:10" x14ac:dyDescent="0.25">
      <c r="A701" s="70">
        <v>45863</v>
      </c>
      <c r="B701" s="68" t="s">
        <v>4191</v>
      </c>
      <c r="C701" s="68" t="s">
        <v>4191</v>
      </c>
      <c r="D701" s="68" t="s">
        <v>3551</v>
      </c>
      <c r="E701" s="68" t="s">
        <v>3552</v>
      </c>
      <c r="F701" s="68" t="s">
        <v>4193</v>
      </c>
      <c r="G701" s="68" t="s">
        <v>4187</v>
      </c>
      <c r="I701" s="69">
        <v>633.38</v>
      </c>
      <c r="J701" s="69">
        <v>15059801.279999999</v>
      </c>
    </row>
    <row r="702" spans="1:10" ht="30" x14ac:dyDescent="0.25">
      <c r="A702" s="70">
        <v>45863</v>
      </c>
      <c r="B702" s="68" t="s">
        <v>4191</v>
      </c>
      <c r="C702" s="68" t="s">
        <v>4191</v>
      </c>
      <c r="D702" s="68" t="s">
        <v>3551</v>
      </c>
      <c r="E702" s="68" t="s">
        <v>3552</v>
      </c>
      <c r="F702" s="68" t="s">
        <v>4194</v>
      </c>
      <c r="G702" s="68" t="s">
        <v>4187</v>
      </c>
      <c r="I702" s="69">
        <v>1253.57</v>
      </c>
      <c r="J702" s="69">
        <v>15058547.710000001</v>
      </c>
    </row>
    <row r="703" spans="1:10" x14ac:dyDescent="0.25">
      <c r="A703" s="70">
        <v>45863</v>
      </c>
      <c r="B703" s="68">
        <v>38332</v>
      </c>
      <c r="C703" s="68">
        <v>38332</v>
      </c>
      <c r="D703" s="68" t="s">
        <v>3551</v>
      </c>
      <c r="E703" s="68" t="s">
        <v>3552</v>
      </c>
      <c r="F703" s="68" t="s">
        <v>4064</v>
      </c>
      <c r="G703" s="68" t="s">
        <v>794</v>
      </c>
      <c r="I703" s="69">
        <v>997.88</v>
      </c>
      <c r="J703" s="69">
        <v>15057549.83</v>
      </c>
    </row>
    <row r="704" spans="1:10" x14ac:dyDescent="0.25">
      <c r="A704" s="70">
        <v>45863</v>
      </c>
      <c r="B704" s="68">
        <v>38332</v>
      </c>
      <c r="C704" s="68">
        <v>38332</v>
      </c>
      <c r="D704" s="68" t="s">
        <v>3551</v>
      </c>
      <c r="E704" s="68" t="s">
        <v>3552</v>
      </c>
      <c r="F704" s="68" t="s">
        <v>4065</v>
      </c>
      <c r="G704" s="68" t="s">
        <v>794</v>
      </c>
      <c r="I704" s="69">
        <v>1055.07</v>
      </c>
      <c r="J704" s="69">
        <v>15056494.76</v>
      </c>
    </row>
    <row r="705" spans="1:10" ht="30" x14ac:dyDescent="0.25">
      <c r="A705" s="70">
        <v>45863</v>
      </c>
      <c r="B705" s="68">
        <v>38332</v>
      </c>
      <c r="C705" s="68">
        <v>38332</v>
      </c>
      <c r="D705" s="68" t="s">
        <v>3551</v>
      </c>
      <c r="E705" s="68" t="s">
        <v>3552</v>
      </c>
      <c r="F705" s="68" t="s">
        <v>4066</v>
      </c>
      <c r="G705" s="68" t="s">
        <v>794</v>
      </c>
      <c r="I705" s="69">
        <v>404.5</v>
      </c>
      <c r="J705" s="69">
        <v>15056090.26</v>
      </c>
    </row>
    <row r="706" spans="1:10" ht="30" x14ac:dyDescent="0.25">
      <c r="A706" s="70">
        <v>45863</v>
      </c>
      <c r="B706" s="68">
        <v>38332</v>
      </c>
      <c r="C706" s="68">
        <v>38332</v>
      </c>
      <c r="D706" s="68" t="s">
        <v>3551</v>
      </c>
      <c r="E706" s="68" t="s">
        <v>3552</v>
      </c>
      <c r="F706" s="68" t="s">
        <v>4067</v>
      </c>
      <c r="G706" s="68" t="s">
        <v>794</v>
      </c>
      <c r="I706" s="69">
        <v>476.22</v>
      </c>
      <c r="J706" s="69">
        <v>15055614.039999999</v>
      </c>
    </row>
    <row r="707" spans="1:10" ht="30" x14ac:dyDescent="0.25">
      <c r="A707" s="70">
        <v>45863</v>
      </c>
      <c r="B707" s="68">
        <v>38332</v>
      </c>
      <c r="C707" s="68">
        <v>38332</v>
      </c>
      <c r="D707" s="68" t="s">
        <v>3551</v>
      </c>
      <c r="E707" s="68" t="s">
        <v>3552</v>
      </c>
      <c r="F707" s="68" t="s">
        <v>4068</v>
      </c>
      <c r="G707" s="68" t="s">
        <v>794</v>
      </c>
      <c r="I707" s="69">
        <v>1433.79</v>
      </c>
      <c r="J707" s="69">
        <v>15054180.25</v>
      </c>
    </row>
    <row r="708" spans="1:10" ht="30" x14ac:dyDescent="0.25">
      <c r="A708" s="70">
        <v>45863</v>
      </c>
      <c r="B708" s="68">
        <v>38332</v>
      </c>
      <c r="C708" s="68">
        <v>38332</v>
      </c>
      <c r="D708" s="68" t="s">
        <v>3551</v>
      </c>
      <c r="E708" s="68" t="s">
        <v>3552</v>
      </c>
      <c r="F708" s="68" t="s">
        <v>4069</v>
      </c>
      <c r="G708" s="68" t="s">
        <v>794</v>
      </c>
      <c r="I708" s="69">
        <v>138.33000000000001</v>
      </c>
      <c r="J708" s="69">
        <v>15054041.92</v>
      </c>
    </row>
    <row r="709" spans="1:10" ht="30" x14ac:dyDescent="0.25">
      <c r="A709" s="70">
        <v>45863</v>
      </c>
      <c r="B709" s="68">
        <v>38332</v>
      </c>
      <c r="C709" s="68">
        <v>38332</v>
      </c>
      <c r="D709" s="68" t="s">
        <v>3551</v>
      </c>
      <c r="E709" s="68" t="s">
        <v>3552</v>
      </c>
      <c r="F709" s="68" t="s">
        <v>4070</v>
      </c>
      <c r="G709" s="68" t="s">
        <v>794</v>
      </c>
      <c r="I709" s="69">
        <v>138.33000000000001</v>
      </c>
      <c r="J709" s="69">
        <v>15053903.59</v>
      </c>
    </row>
    <row r="710" spans="1:10" ht="30" x14ac:dyDescent="0.25">
      <c r="A710" s="70">
        <v>45863</v>
      </c>
      <c r="B710" s="68">
        <v>38332</v>
      </c>
      <c r="C710" s="68">
        <v>38332</v>
      </c>
      <c r="D710" s="68" t="s">
        <v>3551</v>
      </c>
      <c r="E710" s="68" t="s">
        <v>3552</v>
      </c>
      <c r="F710" s="68" t="s">
        <v>4071</v>
      </c>
      <c r="G710" s="68" t="s">
        <v>794</v>
      </c>
      <c r="I710" s="69">
        <v>446.39</v>
      </c>
      <c r="J710" s="69">
        <v>15053457.199999999</v>
      </c>
    </row>
    <row r="711" spans="1:10" ht="30" x14ac:dyDescent="0.25">
      <c r="A711" s="70">
        <v>45863</v>
      </c>
      <c r="B711" s="68">
        <v>38332</v>
      </c>
      <c r="C711" s="68">
        <v>38332</v>
      </c>
      <c r="D711" s="68" t="s">
        <v>3551</v>
      </c>
      <c r="E711" s="68" t="s">
        <v>3552</v>
      </c>
      <c r="F711" s="68" t="s">
        <v>4076</v>
      </c>
      <c r="G711" s="68" t="s">
        <v>794</v>
      </c>
      <c r="I711" s="69">
        <v>324.92</v>
      </c>
      <c r="J711" s="69">
        <v>15053132.279999999</v>
      </c>
    </row>
    <row r="712" spans="1:10" ht="30" x14ac:dyDescent="0.25">
      <c r="A712" s="70">
        <v>45863</v>
      </c>
      <c r="B712" s="68">
        <v>38332</v>
      </c>
      <c r="C712" s="68">
        <v>38332</v>
      </c>
      <c r="D712" s="68" t="s">
        <v>3551</v>
      </c>
      <c r="E712" s="68" t="s">
        <v>3552</v>
      </c>
      <c r="F712" s="68" t="s">
        <v>4072</v>
      </c>
      <c r="G712" s="68" t="s">
        <v>794</v>
      </c>
      <c r="I712" s="69">
        <v>441.61</v>
      </c>
      <c r="J712" s="69">
        <v>15052690.67</v>
      </c>
    </row>
    <row r="713" spans="1:10" ht="30" x14ac:dyDescent="0.25">
      <c r="A713" s="70">
        <v>45863</v>
      </c>
      <c r="B713" s="68">
        <v>38332</v>
      </c>
      <c r="C713" s="68">
        <v>38332</v>
      </c>
      <c r="D713" s="68" t="s">
        <v>3551</v>
      </c>
      <c r="E713" s="68" t="s">
        <v>3552</v>
      </c>
      <c r="F713" s="68" t="s">
        <v>4073</v>
      </c>
      <c r="G713" s="68" t="s">
        <v>794</v>
      </c>
      <c r="I713" s="69">
        <v>220.76</v>
      </c>
      <c r="J713" s="69">
        <v>15052469.91</v>
      </c>
    </row>
    <row r="714" spans="1:10" ht="30" x14ac:dyDescent="0.25">
      <c r="A714" s="70">
        <v>45863</v>
      </c>
      <c r="B714" s="68">
        <v>38332</v>
      </c>
      <c r="C714" s="68">
        <v>38332</v>
      </c>
      <c r="D714" s="68" t="s">
        <v>3551</v>
      </c>
      <c r="E714" s="68" t="s">
        <v>3552</v>
      </c>
      <c r="F714" s="68" t="s">
        <v>4074</v>
      </c>
      <c r="G714" s="68" t="s">
        <v>794</v>
      </c>
      <c r="I714" s="69">
        <v>755.48</v>
      </c>
      <c r="J714" s="69">
        <v>15051714.43</v>
      </c>
    </row>
    <row r="715" spans="1:10" x14ac:dyDescent="0.25">
      <c r="A715" s="70">
        <v>45863</v>
      </c>
      <c r="B715" s="68">
        <v>38332</v>
      </c>
      <c r="C715" s="68">
        <v>38332</v>
      </c>
      <c r="D715" s="68" t="s">
        <v>3551</v>
      </c>
      <c r="E715" s="68" t="s">
        <v>3552</v>
      </c>
      <c r="F715" s="68" t="s">
        <v>4075</v>
      </c>
      <c r="G715" s="68" t="s">
        <v>794</v>
      </c>
      <c r="I715" s="69">
        <v>908.06</v>
      </c>
      <c r="J715" s="69">
        <v>15050806.369999999</v>
      </c>
    </row>
    <row r="716" spans="1:10" x14ac:dyDescent="0.25">
      <c r="A716" s="70">
        <v>45863</v>
      </c>
      <c r="B716" s="68">
        <v>39547</v>
      </c>
      <c r="C716" s="68" t="s">
        <v>3000</v>
      </c>
      <c r="D716" s="68" t="s">
        <v>3551</v>
      </c>
      <c r="E716" s="68" t="s">
        <v>3664</v>
      </c>
      <c r="F716" s="68" t="s">
        <v>4195</v>
      </c>
      <c r="G716" s="68" t="s">
        <v>620</v>
      </c>
      <c r="H716" s="69">
        <v>1696.09</v>
      </c>
      <c r="J716" s="69">
        <v>15052502.460000001</v>
      </c>
    </row>
    <row r="717" spans="1:10" ht="30" x14ac:dyDescent="0.25">
      <c r="A717" s="70">
        <v>45863</v>
      </c>
      <c r="B717" s="68" t="s">
        <v>4196</v>
      </c>
      <c r="C717" s="68" t="s">
        <v>3006</v>
      </c>
      <c r="D717" s="68" t="s">
        <v>3551</v>
      </c>
      <c r="E717" s="68" t="s">
        <v>3664</v>
      </c>
      <c r="F717" s="68" t="s">
        <v>4197</v>
      </c>
      <c r="G717" s="68" t="s">
        <v>620</v>
      </c>
      <c r="H717" s="69">
        <v>540.48</v>
      </c>
      <c r="J717" s="69">
        <v>15053042.939999999</v>
      </c>
    </row>
    <row r="718" spans="1:10" x14ac:dyDescent="0.25">
      <c r="A718" s="70">
        <v>45863</v>
      </c>
      <c r="B718" s="68">
        <v>40916</v>
      </c>
      <c r="C718" s="68" t="s">
        <v>4198</v>
      </c>
      <c r="D718" s="68" t="s">
        <v>3551</v>
      </c>
      <c r="E718" s="68" t="s">
        <v>3664</v>
      </c>
      <c r="F718" s="68" t="s">
        <v>4199</v>
      </c>
      <c r="G718" s="68" t="s">
        <v>620</v>
      </c>
      <c r="H718" s="69">
        <v>11579.06</v>
      </c>
      <c r="J718" s="69">
        <v>15064622</v>
      </c>
    </row>
    <row r="719" spans="1:10" ht="30" x14ac:dyDescent="0.25">
      <c r="A719" s="70">
        <v>45863</v>
      </c>
      <c r="B719" s="68">
        <v>40916</v>
      </c>
      <c r="C719" s="68" t="s">
        <v>4198</v>
      </c>
      <c r="D719" s="68" t="s">
        <v>3551</v>
      </c>
      <c r="E719" s="68" t="s">
        <v>3664</v>
      </c>
      <c r="F719" s="68" t="s">
        <v>4200</v>
      </c>
      <c r="G719" s="68" t="s">
        <v>620</v>
      </c>
      <c r="H719" s="69">
        <v>3888.18</v>
      </c>
      <c r="J719" s="69">
        <v>15068510.18</v>
      </c>
    </row>
    <row r="720" spans="1:10" x14ac:dyDescent="0.25">
      <c r="A720" s="70">
        <v>45863</v>
      </c>
      <c r="B720" s="68" t="s">
        <v>4201</v>
      </c>
      <c r="C720" s="68" t="s">
        <v>2855</v>
      </c>
      <c r="D720" s="68" t="s">
        <v>3551</v>
      </c>
      <c r="E720" s="68" t="s">
        <v>3664</v>
      </c>
      <c r="F720" s="68"/>
      <c r="G720" s="68" t="s">
        <v>4202</v>
      </c>
      <c r="H720" s="69">
        <v>5821.2</v>
      </c>
      <c r="J720" s="69">
        <v>15074331.380000001</v>
      </c>
    </row>
    <row r="721" spans="1:10" x14ac:dyDescent="0.25">
      <c r="A721" s="70">
        <v>45863</v>
      </c>
      <c r="B721" s="68" t="s">
        <v>4201</v>
      </c>
      <c r="C721" s="68" t="s">
        <v>2855</v>
      </c>
      <c r="D721" s="68" t="s">
        <v>3551</v>
      </c>
      <c r="E721" s="68" t="s">
        <v>3664</v>
      </c>
      <c r="F721" s="68"/>
      <c r="G721" s="68" t="s">
        <v>4202</v>
      </c>
      <c r="H721" s="69">
        <v>7408.8</v>
      </c>
      <c r="J721" s="69">
        <v>15081740.18</v>
      </c>
    </row>
    <row r="722" spans="1:10" x14ac:dyDescent="0.25">
      <c r="A722" s="70">
        <v>45863</v>
      </c>
      <c r="B722" s="68" t="s">
        <v>4203</v>
      </c>
      <c r="C722" s="68" t="s">
        <v>2854</v>
      </c>
      <c r="D722" s="68" t="s">
        <v>3551</v>
      </c>
      <c r="E722" s="68" t="s">
        <v>3664</v>
      </c>
      <c r="F722" s="68"/>
      <c r="G722" s="68" t="s">
        <v>4202</v>
      </c>
      <c r="H722" s="69">
        <v>13230</v>
      </c>
      <c r="J722" s="69">
        <v>15094970.18</v>
      </c>
    </row>
    <row r="723" spans="1:10" x14ac:dyDescent="0.25">
      <c r="A723" s="70">
        <v>45863</v>
      </c>
      <c r="B723" s="68" t="s">
        <v>4204</v>
      </c>
      <c r="C723" s="68" t="s">
        <v>3008</v>
      </c>
      <c r="D723" s="68" t="s">
        <v>3551</v>
      </c>
      <c r="E723" s="68" t="s">
        <v>3664</v>
      </c>
      <c r="F723" s="68"/>
      <c r="G723" s="68" t="s">
        <v>620</v>
      </c>
      <c r="H723" s="69">
        <v>5751.69</v>
      </c>
      <c r="J723" s="69">
        <v>15100721.869999999</v>
      </c>
    </row>
    <row r="724" spans="1:10" ht="30" x14ac:dyDescent="0.25">
      <c r="A724" s="70">
        <v>45863</v>
      </c>
      <c r="B724" s="68">
        <v>43465</v>
      </c>
      <c r="C724" s="68" t="s">
        <v>3007</v>
      </c>
      <c r="D724" s="68" t="s">
        <v>3551</v>
      </c>
      <c r="E724" s="68" t="s">
        <v>3664</v>
      </c>
      <c r="F724" s="68" t="s">
        <v>4205</v>
      </c>
      <c r="G724" s="68" t="s">
        <v>620</v>
      </c>
      <c r="H724" s="69">
        <v>286.10000000000002</v>
      </c>
      <c r="J724" s="69">
        <v>15101007.970000001</v>
      </c>
    </row>
    <row r="725" spans="1:10" x14ac:dyDescent="0.25">
      <c r="A725" s="70">
        <v>45863</v>
      </c>
      <c r="B725" s="68">
        <v>43465</v>
      </c>
      <c r="C725" s="68" t="s">
        <v>3007</v>
      </c>
      <c r="D725" s="68" t="s">
        <v>3551</v>
      </c>
      <c r="E725" s="68" t="s">
        <v>3664</v>
      </c>
      <c r="F725" s="68" t="s">
        <v>4206</v>
      </c>
      <c r="G725" s="68" t="s">
        <v>620</v>
      </c>
      <c r="H725" s="69">
        <v>233.08</v>
      </c>
      <c r="J725" s="69">
        <v>15101241.050000001</v>
      </c>
    </row>
    <row r="726" spans="1:10" x14ac:dyDescent="0.25">
      <c r="A726" s="70">
        <v>45863</v>
      </c>
      <c r="B726" s="68" t="s">
        <v>4207</v>
      </c>
      <c r="C726" s="68" t="s">
        <v>2974</v>
      </c>
      <c r="D726" s="68" t="s">
        <v>3551</v>
      </c>
      <c r="E726" s="68" t="s">
        <v>3664</v>
      </c>
      <c r="F726" s="68" t="s">
        <v>4208</v>
      </c>
      <c r="G726" s="68" t="s">
        <v>620</v>
      </c>
      <c r="H726" s="69">
        <v>620.58000000000004</v>
      </c>
      <c r="J726" s="69">
        <v>15101861.630000001</v>
      </c>
    </row>
    <row r="727" spans="1:10" x14ac:dyDescent="0.25">
      <c r="A727" s="70">
        <v>45863</v>
      </c>
      <c r="B727" s="68" t="s">
        <v>4209</v>
      </c>
      <c r="C727" s="68" t="s">
        <v>4198</v>
      </c>
      <c r="D727" s="68" t="s">
        <v>3551</v>
      </c>
      <c r="E727" s="68" t="s">
        <v>3664</v>
      </c>
      <c r="F727" s="68" t="s">
        <v>4210</v>
      </c>
      <c r="G727" s="68" t="s">
        <v>620</v>
      </c>
      <c r="H727" s="69">
        <v>970.22</v>
      </c>
      <c r="J727" s="69">
        <v>15102831.85</v>
      </c>
    </row>
    <row r="728" spans="1:10" x14ac:dyDescent="0.25">
      <c r="A728" s="70">
        <v>45863</v>
      </c>
      <c r="B728" s="68" t="s">
        <v>4209</v>
      </c>
      <c r="C728" s="68" t="s">
        <v>4198</v>
      </c>
      <c r="D728" s="68" t="s">
        <v>3551</v>
      </c>
      <c r="E728" s="68" t="s">
        <v>3664</v>
      </c>
      <c r="F728" s="68" t="s">
        <v>4211</v>
      </c>
      <c r="G728" s="68" t="s">
        <v>620</v>
      </c>
      <c r="H728" s="69">
        <v>318.66000000000003</v>
      </c>
      <c r="J728" s="69">
        <v>15103150.51</v>
      </c>
    </row>
    <row r="729" spans="1:10" ht="30" x14ac:dyDescent="0.25">
      <c r="A729" s="70">
        <v>45863</v>
      </c>
      <c r="B729" s="68">
        <v>44535</v>
      </c>
      <c r="C729" s="68" t="s">
        <v>3004</v>
      </c>
      <c r="D729" s="68" t="s">
        <v>3551</v>
      </c>
      <c r="E729" s="68" t="s">
        <v>3664</v>
      </c>
      <c r="F729" s="68" t="s">
        <v>4212</v>
      </c>
      <c r="G729" s="68" t="s">
        <v>620</v>
      </c>
      <c r="H729" s="69">
        <v>2516.59</v>
      </c>
      <c r="J729" s="69">
        <v>15105667.1</v>
      </c>
    </row>
    <row r="730" spans="1:10" x14ac:dyDescent="0.25">
      <c r="A730" s="70">
        <v>45863</v>
      </c>
      <c r="B730" s="68" t="s">
        <v>4213</v>
      </c>
      <c r="C730" s="68" t="s">
        <v>4214</v>
      </c>
      <c r="D730" s="68" t="s">
        <v>3551</v>
      </c>
      <c r="E730" s="68" t="s">
        <v>3664</v>
      </c>
      <c r="F730" s="68"/>
      <c r="G730" s="68" t="s">
        <v>4202</v>
      </c>
      <c r="H730" s="69">
        <v>2764.18</v>
      </c>
      <c r="J730" s="69">
        <v>15108431.279999999</v>
      </c>
    </row>
    <row r="731" spans="1:10" x14ac:dyDescent="0.25">
      <c r="A731" s="70">
        <v>45863</v>
      </c>
      <c r="B731" s="68" t="s">
        <v>4213</v>
      </c>
      <c r="C731" s="68" t="s">
        <v>4214</v>
      </c>
      <c r="D731" s="68" t="s">
        <v>3551</v>
      </c>
      <c r="E731" s="68" t="s">
        <v>3664</v>
      </c>
      <c r="F731" s="68"/>
      <c r="G731" s="68" t="s">
        <v>4202</v>
      </c>
      <c r="H731" s="69">
        <v>1842.78</v>
      </c>
      <c r="J731" s="69">
        <v>15110274.060000001</v>
      </c>
    </row>
    <row r="732" spans="1:10" x14ac:dyDescent="0.25">
      <c r="A732" s="70">
        <v>45863</v>
      </c>
      <c r="B732" s="68" t="s">
        <v>4215</v>
      </c>
      <c r="C732" s="68" t="s">
        <v>4214</v>
      </c>
      <c r="D732" s="68" t="s">
        <v>3551</v>
      </c>
      <c r="E732" s="68" t="s">
        <v>3664</v>
      </c>
      <c r="F732" s="68"/>
      <c r="G732" s="68" t="s">
        <v>4202</v>
      </c>
      <c r="H732" s="69">
        <v>5841.76</v>
      </c>
      <c r="J732" s="69">
        <v>15116115.82</v>
      </c>
    </row>
    <row r="733" spans="1:10" ht="30" x14ac:dyDescent="0.25">
      <c r="A733" s="70">
        <v>45863</v>
      </c>
      <c r="B733" s="68">
        <v>44751</v>
      </c>
      <c r="C733" s="68" t="s">
        <v>3001</v>
      </c>
      <c r="D733" s="68" t="s">
        <v>3551</v>
      </c>
      <c r="E733" s="68" t="s">
        <v>3664</v>
      </c>
      <c r="F733" s="68" t="s">
        <v>4216</v>
      </c>
      <c r="G733" s="68" t="s">
        <v>620</v>
      </c>
      <c r="H733" s="69">
        <v>6390.15</v>
      </c>
      <c r="J733" s="69">
        <v>15122505.970000001</v>
      </c>
    </row>
    <row r="734" spans="1:10" ht="45" x14ac:dyDescent="0.25">
      <c r="A734" s="70">
        <v>45863</v>
      </c>
      <c r="B734" s="68">
        <v>44790</v>
      </c>
      <c r="C734" s="68" t="s">
        <v>2998</v>
      </c>
      <c r="D734" s="68" t="s">
        <v>3551</v>
      </c>
      <c r="E734" s="68" t="s">
        <v>3664</v>
      </c>
      <c r="F734" s="68" t="s">
        <v>4217</v>
      </c>
      <c r="G734" s="68" t="s">
        <v>620</v>
      </c>
      <c r="H734" s="69">
        <v>1863.95</v>
      </c>
      <c r="J734" s="69">
        <v>15124369.92</v>
      </c>
    </row>
    <row r="735" spans="1:10" ht="30" x14ac:dyDescent="0.25">
      <c r="A735" s="70">
        <v>45863</v>
      </c>
      <c r="B735" s="68">
        <v>44790</v>
      </c>
      <c r="C735" s="68" t="s">
        <v>2998</v>
      </c>
      <c r="D735" s="68" t="s">
        <v>3551</v>
      </c>
      <c r="E735" s="68" t="s">
        <v>3664</v>
      </c>
      <c r="F735" s="68" t="s">
        <v>4218</v>
      </c>
      <c r="G735" s="68" t="s">
        <v>620</v>
      </c>
      <c r="H735" s="69">
        <v>848.82</v>
      </c>
      <c r="J735" s="69">
        <v>15125218.74</v>
      </c>
    </row>
    <row r="736" spans="1:10" x14ac:dyDescent="0.25">
      <c r="A736" s="70">
        <v>45863</v>
      </c>
      <c r="B736" s="68">
        <v>44790</v>
      </c>
      <c r="C736" s="68" t="s">
        <v>2998</v>
      </c>
      <c r="D736" s="68" t="s">
        <v>3551</v>
      </c>
      <c r="E736" s="68" t="s">
        <v>3664</v>
      </c>
      <c r="F736" s="68" t="s">
        <v>4219</v>
      </c>
      <c r="G736" s="68" t="s">
        <v>620</v>
      </c>
      <c r="H736" s="69">
        <v>253.96</v>
      </c>
      <c r="J736" s="69">
        <v>15125472.699999999</v>
      </c>
    </row>
    <row r="737" spans="1:10" ht="75" x14ac:dyDescent="0.25">
      <c r="A737" s="70">
        <v>45863</v>
      </c>
      <c r="B737" s="68" t="s">
        <v>4220</v>
      </c>
      <c r="C737" s="68" t="s">
        <v>3010</v>
      </c>
      <c r="D737" s="68" t="s">
        <v>3551</v>
      </c>
      <c r="E737" s="68" t="s">
        <v>3664</v>
      </c>
      <c r="F737" s="68" t="s">
        <v>4221</v>
      </c>
      <c r="G737" s="68" t="s">
        <v>620</v>
      </c>
      <c r="H737" s="69">
        <v>2886.62</v>
      </c>
      <c r="J737" s="69">
        <v>15128359.32</v>
      </c>
    </row>
    <row r="738" spans="1:10" x14ac:dyDescent="0.25">
      <c r="A738" s="70">
        <v>45863</v>
      </c>
      <c r="B738" s="68">
        <v>45150</v>
      </c>
      <c r="C738" s="68" t="s">
        <v>3009</v>
      </c>
      <c r="D738" s="68" t="s">
        <v>3551</v>
      </c>
      <c r="E738" s="68" t="s">
        <v>3664</v>
      </c>
      <c r="F738" s="68" t="s">
        <v>4222</v>
      </c>
      <c r="G738" s="68" t="s">
        <v>620</v>
      </c>
      <c r="H738" s="69">
        <v>5458.24</v>
      </c>
      <c r="J738" s="69">
        <v>15133817.560000001</v>
      </c>
    </row>
    <row r="739" spans="1:10" ht="60" x14ac:dyDescent="0.25">
      <c r="A739" s="70">
        <v>45863</v>
      </c>
      <c r="B739" s="68">
        <v>45272</v>
      </c>
      <c r="C739" s="68" t="s">
        <v>3003</v>
      </c>
      <c r="D739" s="68" t="s">
        <v>3551</v>
      </c>
      <c r="E739" s="68" t="s">
        <v>3664</v>
      </c>
      <c r="F739" s="68" t="s">
        <v>4223</v>
      </c>
      <c r="G739" s="68" t="s">
        <v>620</v>
      </c>
      <c r="H739" s="69">
        <v>814.76</v>
      </c>
      <c r="J739" s="69">
        <v>15134632.32</v>
      </c>
    </row>
    <row r="740" spans="1:10" x14ac:dyDescent="0.25">
      <c r="A740" s="70">
        <v>45863</v>
      </c>
      <c r="B740" s="68">
        <v>45629</v>
      </c>
      <c r="C740" s="68" t="s">
        <v>2997</v>
      </c>
      <c r="D740" s="68" t="s">
        <v>3551</v>
      </c>
      <c r="E740" s="68" t="s">
        <v>3664</v>
      </c>
      <c r="F740" s="68" t="s">
        <v>4224</v>
      </c>
      <c r="G740" s="68" t="s">
        <v>620</v>
      </c>
      <c r="H740" s="69">
        <v>990.31</v>
      </c>
      <c r="J740" s="69">
        <v>15135622.630000001</v>
      </c>
    </row>
    <row r="741" spans="1:10" x14ac:dyDescent="0.25">
      <c r="A741" s="70">
        <v>45863</v>
      </c>
      <c r="B741" s="68">
        <v>45722</v>
      </c>
      <c r="C741" s="68" t="s">
        <v>506</v>
      </c>
      <c r="D741" s="68" t="s">
        <v>3551</v>
      </c>
      <c r="E741" s="68" t="s">
        <v>3664</v>
      </c>
      <c r="F741" s="68" t="s">
        <v>4225</v>
      </c>
      <c r="G741" s="68" t="s">
        <v>620</v>
      </c>
      <c r="H741" s="69">
        <v>4807.8500000000004</v>
      </c>
      <c r="J741" s="69">
        <v>15140430.48</v>
      </c>
    </row>
    <row r="742" spans="1:10" x14ac:dyDescent="0.25">
      <c r="A742" s="70">
        <v>45863</v>
      </c>
      <c r="B742" s="68" t="s">
        <v>4226</v>
      </c>
      <c r="C742" s="68" t="s">
        <v>4108</v>
      </c>
      <c r="D742" s="68" t="s">
        <v>3551</v>
      </c>
      <c r="E742" s="68" t="s">
        <v>3664</v>
      </c>
      <c r="F742" s="68" t="s">
        <v>4109</v>
      </c>
      <c r="G742" s="68" t="s">
        <v>620</v>
      </c>
      <c r="H742" s="69">
        <v>2487.12</v>
      </c>
      <c r="J742" s="69">
        <v>15142917.6</v>
      </c>
    </row>
    <row r="743" spans="1:10" x14ac:dyDescent="0.25">
      <c r="A743" s="70">
        <v>45863</v>
      </c>
      <c r="B743" s="68">
        <v>45850</v>
      </c>
      <c r="C743" s="68" t="s">
        <v>3032</v>
      </c>
      <c r="D743" s="68" t="s">
        <v>3551</v>
      </c>
      <c r="E743" s="68" t="s">
        <v>3664</v>
      </c>
      <c r="F743" s="68" t="s">
        <v>4227</v>
      </c>
      <c r="G743" s="68" t="s">
        <v>620</v>
      </c>
      <c r="H743" s="69">
        <v>486.34</v>
      </c>
      <c r="J743" s="69">
        <v>15143403.939999999</v>
      </c>
    </row>
    <row r="744" spans="1:10" x14ac:dyDescent="0.25">
      <c r="A744" s="70">
        <v>45863</v>
      </c>
      <c r="B744" s="68">
        <v>45850</v>
      </c>
      <c r="C744" s="68" t="s">
        <v>3032</v>
      </c>
      <c r="D744" s="68" t="s">
        <v>3551</v>
      </c>
      <c r="E744" s="68" t="s">
        <v>3664</v>
      </c>
      <c r="F744" s="68" t="s">
        <v>4045</v>
      </c>
      <c r="G744" s="68" t="s">
        <v>620</v>
      </c>
      <c r="H744" s="69">
        <v>284.68</v>
      </c>
      <c r="J744" s="69">
        <v>15143688.619999999</v>
      </c>
    </row>
    <row r="745" spans="1:10" x14ac:dyDescent="0.25">
      <c r="A745" s="70">
        <v>45863</v>
      </c>
      <c r="B745" s="68" t="s">
        <v>4228</v>
      </c>
      <c r="C745" s="68" t="s">
        <v>4175</v>
      </c>
      <c r="D745" s="68" t="s">
        <v>3551</v>
      </c>
      <c r="E745" s="68" t="s">
        <v>3664</v>
      </c>
      <c r="F745" s="68" t="s">
        <v>3608</v>
      </c>
      <c r="G745" s="68" t="s">
        <v>620</v>
      </c>
      <c r="H745" s="69">
        <v>288.76</v>
      </c>
      <c r="J745" s="69">
        <v>15143977.380000001</v>
      </c>
    </row>
    <row r="746" spans="1:10" x14ac:dyDescent="0.25">
      <c r="A746" s="70">
        <v>45863</v>
      </c>
      <c r="B746" s="68" t="s">
        <v>4228</v>
      </c>
      <c r="C746" s="68" t="s">
        <v>4175</v>
      </c>
      <c r="D746" s="68" t="s">
        <v>3551</v>
      </c>
      <c r="E746" s="68" t="s">
        <v>3664</v>
      </c>
      <c r="F746" s="68" t="s">
        <v>4229</v>
      </c>
      <c r="G746" s="68" t="s">
        <v>620</v>
      </c>
      <c r="H746" s="69">
        <v>77.760000000000005</v>
      </c>
      <c r="J746" s="69">
        <v>15144055.140000001</v>
      </c>
    </row>
    <row r="747" spans="1:10" x14ac:dyDescent="0.25">
      <c r="A747" s="70">
        <v>45863</v>
      </c>
      <c r="B747" s="68" t="s">
        <v>4228</v>
      </c>
      <c r="C747" s="68" t="s">
        <v>4175</v>
      </c>
      <c r="D747" s="68" t="s">
        <v>3551</v>
      </c>
      <c r="E747" s="68" t="s">
        <v>3664</v>
      </c>
      <c r="F747" s="68" t="s">
        <v>4230</v>
      </c>
      <c r="G747" s="68" t="s">
        <v>620</v>
      </c>
      <c r="H747" s="69">
        <v>176.93</v>
      </c>
      <c r="J747" s="69">
        <v>15144232.07</v>
      </c>
    </row>
    <row r="748" spans="1:10" ht="30" x14ac:dyDescent="0.25">
      <c r="A748" s="70">
        <v>45863</v>
      </c>
      <c r="B748" s="68">
        <v>45960</v>
      </c>
      <c r="C748" s="68" t="s">
        <v>2999</v>
      </c>
      <c r="D748" s="68" t="s">
        <v>3551</v>
      </c>
      <c r="E748" s="68" t="s">
        <v>3664</v>
      </c>
      <c r="F748" s="68" t="s">
        <v>3611</v>
      </c>
      <c r="G748" s="68" t="s">
        <v>620</v>
      </c>
      <c r="H748" s="69">
        <v>258.58999999999997</v>
      </c>
      <c r="J748" s="69">
        <v>15144490.66</v>
      </c>
    </row>
    <row r="749" spans="1:10" x14ac:dyDescent="0.25">
      <c r="A749" s="70">
        <v>45864</v>
      </c>
      <c r="B749" s="68" t="s">
        <v>4231</v>
      </c>
      <c r="C749" s="68" t="s">
        <v>4231</v>
      </c>
      <c r="D749" s="68" t="s">
        <v>3551</v>
      </c>
      <c r="E749" s="68" t="s">
        <v>3552</v>
      </c>
      <c r="F749" s="68"/>
      <c r="G749" s="68" t="s">
        <v>4187</v>
      </c>
      <c r="I749" s="69">
        <v>253.98</v>
      </c>
      <c r="J749" s="69">
        <v>15144236.68</v>
      </c>
    </row>
    <row r="750" spans="1:10" x14ac:dyDescent="0.25">
      <c r="A750" s="70">
        <v>45864</v>
      </c>
      <c r="B750" s="68" t="s">
        <v>4231</v>
      </c>
      <c r="C750" s="68" t="s">
        <v>4231</v>
      </c>
      <c r="D750" s="68" t="s">
        <v>3551</v>
      </c>
      <c r="E750" s="68" t="s">
        <v>3552</v>
      </c>
      <c r="F750" s="68"/>
      <c r="G750" s="68" t="s">
        <v>4187</v>
      </c>
      <c r="I750" s="69">
        <v>253.98</v>
      </c>
      <c r="J750" s="69">
        <v>15143982.699999999</v>
      </c>
    </row>
    <row r="751" spans="1:10" x14ac:dyDescent="0.25">
      <c r="A751" s="70">
        <v>45864</v>
      </c>
      <c r="B751" s="68" t="s">
        <v>4231</v>
      </c>
      <c r="C751" s="68" t="s">
        <v>4231</v>
      </c>
      <c r="D751" s="68" t="s">
        <v>3551</v>
      </c>
      <c r="E751" s="68" t="s">
        <v>3552</v>
      </c>
      <c r="F751" s="68"/>
      <c r="G751" s="68" t="s">
        <v>4187</v>
      </c>
      <c r="I751" s="69">
        <v>1244.52</v>
      </c>
      <c r="J751" s="69">
        <v>15142738.18</v>
      </c>
    </row>
    <row r="752" spans="1:10" x14ac:dyDescent="0.25">
      <c r="A752" s="70">
        <v>45864</v>
      </c>
      <c r="B752" s="68" t="s">
        <v>4231</v>
      </c>
      <c r="C752" s="68" t="s">
        <v>4231</v>
      </c>
      <c r="D752" s="68" t="s">
        <v>3551</v>
      </c>
      <c r="E752" s="68" t="s">
        <v>3552</v>
      </c>
      <c r="F752" s="68"/>
      <c r="G752" s="68" t="s">
        <v>4187</v>
      </c>
      <c r="I752" s="69">
        <v>292.08</v>
      </c>
      <c r="J752" s="69">
        <v>15142446.1</v>
      </c>
    </row>
    <row r="753" spans="1:10" x14ac:dyDescent="0.25">
      <c r="A753" s="70">
        <v>45864</v>
      </c>
      <c r="B753" s="68" t="s">
        <v>4231</v>
      </c>
      <c r="C753" s="68" t="s">
        <v>4231</v>
      </c>
      <c r="D753" s="68" t="s">
        <v>3551</v>
      </c>
      <c r="E753" s="68" t="s">
        <v>3552</v>
      </c>
      <c r="F753" s="68"/>
      <c r="G753" s="68" t="s">
        <v>4187</v>
      </c>
      <c r="I753" s="69">
        <v>292.08</v>
      </c>
      <c r="J753" s="69">
        <v>15142154.02</v>
      </c>
    </row>
    <row r="754" spans="1:10" x14ac:dyDescent="0.25">
      <c r="A754" s="70">
        <v>45864</v>
      </c>
      <c r="B754" s="68" t="s">
        <v>4232</v>
      </c>
      <c r="C754" s="68" t="s">
        <v>4232</v>
      </c>
      <c r="D754" s="68" t="s">
        <v>3551</v>
      </c>
      <c r="E754" s="68" t="s">
        <v>3552</v>
      </c>
      <c r="F754" s="68"/>
      <c r="G754" s="68" t="s">
        <v>4187</v>
      </c>
      <c r="I754" s="69">
        <v>9337.1200000000008</v>
      </c>
      <c r="J754" s="69">
        <v>15132816.9</v>
      </c>
    </row>
    <row r="755" spans="1:10" x14ac:dyDescent="0.25">
      <c r="A755" s="70">
        <v>45864</v>
      </c>
      <c r="B755" s="68" t="s">
        <v>4233</v>
      </c>
      <c r="C755" s="68" t="s">
        <v>4233</v>
      </c>
      <c r="D755" s="68" t="s">
        <v>3551</v>
      </c>
      <c r="E755" s="68" t="s">
        <v>3552</v>
      </c>
      <c r="F755" s="68"/>
      <c r="G755" s="68" t="s">
        <v>4187</v>
      </c>
      <c r="I755" s="69">
        <v>3393.36</v>
      </c>
      <c r="J755" s="69">
        <v>15129423.539999999</v>
      </c>
    </row>
    <row r="756" spans="1:10" x14ac:dyDescent="0.25">
      <c r="A756" s="70">
        <v>45864</v>
      </c>
      <c r="B756" s="68" t="s">
        <v>4233</v>
      </c>
      <c r="C756" s="68" t="s">
        <v>4233</v>
      </c>
      <c r="D756" s="68" t="s">
        <v>3551</v>
      </c>
      <c r="E756" s="68" t="s">
        <v>3552</v>
      </c>
      <c r="F756" s="68"/>
      <c r="G756" s="68" t="s">
        <v>4187</v>
      </c>
      <c r="I756" s="69">
        <v>67.849999999999994</v>
      </c>
      <c r="J756" s="69">
        <v>15129355.689999999</v>
      </c>
    </row>
    <row r="757" spans="1:10" x14ac:dyDescent="0.25">
      <c r="A757" s="70">
        <v>45864</v>
      </c>
      <c r="B757" s="68" t="s">
        <v>4234</v>
      </c>
      <c r="C757" s="68" t="s">
        <v>4234</v>
      </c>
      <c r="D757" s="68" t="s">
        <v>3551</v>
      </c>
      <c r="E757" s="68" t="s">
        <v>3552</v>
      </c>
      <c r="F757" s="68" t="s">
        <v>3793</v>
      </c>
      <c r="G757" s="68" t="s">
        <v>794</v>
      </c>
      <c r="I757" s="69">
        <v>86.86</v>
      </c>
      <c r="J757" s="69">
        <v>15129268.83</v>
      </c>
    </row>
    <row r="758" spans="1:10" x14ac:dyDescent="0.25">
      <c r="A758" s="70">
        <v>45864</v>
      </c>
      <c r="B758" s="68" t="s">
        <v>4234</v>
      </c>
      <c r="C758" s="68" t="s">
        <v>4234</v>
      </c>
      <c r="D758" s="68" t="s">
        <v>3551</v>
      </c>
      <c r="E758" s="68" t="s">
        <v>3552</v>
      </c>
      <c r="F758" s="68" t="s">
        <v>3793</v>
      </c>
      <c r="G758" s="68" t="s">
        <v>794</v>
      </c>
      <c r="I758" s="69">
        <v>1031.74</v>
      </c>
      <c r="J758" s="69">
        <v>15128237.09</v>
      </c>
    </row>
    <row r="759" spans="1:10" x14ac:dyDescent="0.25">
      <c r="A759" s="70">
        <v>45866</v>
      </c>
      <c r="B759" s="68" t="s">
        <v>4235</v>
      </c>
      <c r="C759" s="68" t="s">
        <v>4235</v>
      </c>
      <c r="D759" s="68" t="s">
        <v>3551</v>
      </c>
      <c r="E759" s="68" t="s">
        <v>4236</v>
      </c>
      <c r="F759" s="68" t="s">
        <v>4237</v>
      </c>
      <c r="G759" s="68" t="s">
        <v>4238</v>
      </c>
      <c r="H759" s="69">
        <v>807.59</v>
      </c>
      <c r="J759" s="69">
        <v>15129044.68</v>
      </c>
    </row>
    <row r="760" spans="1:10" x14ac:dyDescent="0.25">
      <c r="A760" s="70">
        <v>45868</v>
      </c>
      <c r="B760" s="68" t="s">
        <v>4239</v>
      </c>
      <c r="C760" s="68" t="s">
        <v>4239</v>
      </c>
      <c r="D760" s="68" t="s">
        <v>3551</v>
      </c>
      <c r="E760" s="68" t="s">
        <v>3552</v>
      </c>
      <c r="F760" s="68" t="s">
        <v>4240</v>
      </c>
      <c r="G760" s="68" t="s">
        <v>1090</v>
      </c>
      <c r="I760" s="69">
        <v>1323.43</v>
      </c>
      <c r="J760" s="69">
        <v>15127721.25</v>
      </c>
    </row>
    <row r="761" spans="1:10" ht="60" x14ac:dyDescent="0.25">
      <c r="A761" s="70">
        <v>45868</v>
      </c>
      <c r="B761" s="68" t="s">
        <v>4241</v>
      </c>
      <c r="C761" s="68" t="s">
        <v>4241</v>
      </c>
      <c r="D761" s="68" t="s">
        <v>3551</v>
      </c>
      <c r="E761" s="68" t="s">
        <v>3552</v>
      </c>
      <c r="F761" s="68" t="s">
        <v>4223</v>
      </c>
      <c r="G761" s="68" t="s">
        <v>691</v>
      </c>
      <c r="I761" s="69">
        <v>814.76</v>
      </c>
      <c r="J761" s="69">
        <v>15126906.49</v>
      </c>
    </row>
    <row r="762" spans="1:10" ht="45" x14ac:dyDescent="0.25">
      <c r="A762" s="70">
        <v>45868</v>
      </c>
      <c r="B762" s="68" t="s">
        <v>4242</v>
      </c>
      <c r="C762" s="68" t="s">
        <v>4242</v>
      </c>
      <c r="D762" s="68" t="s">
        <v>3551</v>
      </c>
      <c r="E762" s="68" t="s">
        <v>3552</v>
      </c>
      <c r="F762" s="68" t="s">
        <v>4132</v>
      </c>
      <c r="G762" s="68" t="s">
        <v>691</v>
      </c>
      <c r="I762" s="69">
        <v>149.72</v>
      </c>
      <c r="J762" s="69">
        <v>15126756.77</v>
      </c>
    </row>
    <row r="763" spans="1:10" x14ac:dyDescent="0.25">
      <c r="A763" s="70">
        <v>45868</v>
      </c>
      <c r="B763" s="68" t="s">
        <v>4242</v>
      </c>
      <c r="C763" s="68" t="s">
        <v>4242</v>
      </c>
      <c r="D763" s="68" t="s">
        <v>3551</v>
      </c>
      <c r="E763" s="68" t="s">
        <v>3552</v>
      </c>
      <c r="F763" s="68" t="s">
        <v>4106</v>
      </c>
      <c r="G763" s="68" t="s">
        <v>691</v>
      </c>
      <c r="I763" s="69">
        <v>6464.33</v>
      </c>
      <c r="J763" s="69">
        <v>15120292.439999999</v>
      </c>
    </row>
    <row r="764" spans="1:10" x14ac:dyDescent="0.25">
      <c r="A764" s="70">
        <v>45868</v>
      </c>
      <c r="B764" s="68" t="s">
        <v>4242</v>
      </c>
      <c r="C764" s="68" t="s">
        <v>4242</v>
      </c>
      <c r="D764" s="68" t="s">
        <v>3551</v>
      </c>
      <c r="E764" s="68" t="s">
        <v>3552</v>
      </c>
      <c r="F764" s="68" t="s">
        <v>4107</v>
      </c>
      <c r="G764" s="68" t="s">
        <v>691</v>
      </c>
      <c r="I764" s="69">
        <v>142.08000000000001</v>
      </c>
      <c r="J764" s="69">
        <v>15120150.359999999</v>
      </c>
    </row>
    <row r="765" spans="1:10" x14ac:dyDescent="0.25">
      <c r="A765" s="70">
        <v>45868</v>
      </c>
      <c r="B765" s="68" t="s">
        <v>4243</v>
      </c>
      <c r="C765" s="68" t="s">
        <v>4243</v>
      </c>
      <c r="D765" s="68" t="s">
        <v>3551</v>
      </c>
      <c r="E765" s="68" t="s">
        <v>3552</v>
      </c>
      <c r="F765" s="68" t="s">
        <v>4199</v>
      </c>
      <c r="G765" s="68" t="s">
        <v>691</v>
      </c>
      <c r="I765" s="69">
        <v>11579.06</v>
      </c>
      <c r="J765" s="69">
        <v>15108571.300000001</v>
      </c>
    </row>
    <row r="766" spans="1:10" ht="30" x14ac:dyDescent="0.25">
      <c r="A766" s="70">
        <v>45868</v>
      </c>
      <c r="B766" s="68">
        <v>36570</v>
      </c>
      <c r="C766" s="68">
        <v>36570</v>
      </c>
      <c r="D766" s="68" t="s">
        <v>3551</v>
      </c>
      <c r="E766" s="68" t="s">
        <v>3552</v>
      </c>
      <c r="F766" s="68" t="s">
        <v>4122</v>
      </c>
      <c r="G766" s="68" t="s">
        <v>691</v>
      </c>
      <c r="I766" s="69">
        <v>18961.98</v>
      </c>
      <c r="J766" s="69">
        <v>15089609.32</v>
      </c>
    </row>
    <row r="767" spans="1:10" x14ac:dyDescent="0.25">
      <c r="A767" s="70">
        <v>45868</v>
      </c>
      <c r="B767" s="68">
        <v>36570</v>
      </c>
      <c r="C767" s="68">
        <v>36570</v>
      </c>
      <c r="D767" s="68" t="s">
        <v>3551</v>
      </c>
      <c r="E767" s="68" t="s">
        <v>3552</v>
      </c>
      <c r="F767" s="68" t="s">
        <v>4123</v>
      </c>
      <c r="G767" s="68" t="s">
        <v>691</v>
      </c>
      <c r="I767" s="69">
        <v>430.98</v>
      </c>
      <c r="J767" s="69">
        <v>15089178.34</v>
      </c>
    </row>
    <row r="768" spans="1:10" ht="30" x14ac:dyDescent="0.25">
      <c r="A768" s="70">
        <v>45868</v>
      </c>
      <c r="B768" s="68">
        <v>36570</v>
      </c>
      <c r="C768" s="68">
        <v>36570</v>
      </c>
      <c r="D768" s="68" t="s">
        <v>3551</v>
      </c>
      <c r="E768" s="68" t="s">
        <v>3552</v>
      </c>
      <c r="F768" s="68" t="s">
        <v>4124</v>
      </c>
      <c r="G768" s="68" t="s">
        <v>691</v>
      </c>
      <c r="I768" s="69">
        <v>1589.76</v>
      </c>
      <c r="J768" s="69">
        <v>15087588.58</v>
      </c>
    </row>
    <row r="769" spans="1:10" ht="30" x14ac:dyDescent="0.25">
      <c r="A769" s="70">
        <v>45868</v>
      </c>
      <c r="B769" s="68">
        <v>36570</v>
      </c>
      <c r="C769" s="68">
        <v>36570</v>
      </c>
      <c r="D769" s="68" t="s">
        <v>3551</v>
      </c>
      <c r="E769" s="68" t="s">
        <v>3552</v>
      </c>
      <c r="F769" s="68" t="s">
        <v>4125</v>
      </c>
      <c r="G769" s="68" t="s">
        <v>691</v>
      </c>
      <c r="I769" s="69">
        <v>24.76</v>
      </c>
      <c r="J769" s="69">
        <v>15087563.82</v>
      </c>
    </row>
    <row r="770" spans="1:10" ht="30" x14ac:dyDescent="0.25">
      <c r="A770" s="70">
        <v>45868</v>
      </c>
      <c r="B770" s="68">
        <v>36570</v>
      </c>
      <c r="C770" s="68">
        <v>36570</v>
      </c>
      <c r="D770" s="68" t="s">
        <v>3551</v>
      </c>
      <c r="E770" s="68" t="s">
        <v>3552</v>
      </c>
      <c r="F770" s="68" t="s">
        <v>4126</v>
      </c>
      <c r="G770" s="68" t="s">
        <v>691</v>
      </c>
      <c r="I770" s="69">
        <v>24.76</v>
      </c>
      <c r="J770" s="69">
        <v>15087539.060000001</v>
      </c>
    </row>
    <row r="771" spans="1:10" ht="30" x14ac:dyDescent="0.25">
      <c r="A771" s="70">
        <v>45868</v>
      </c>
      <c r="B771" s="68">
        <v>36570</v>
      </c>
      <c r="C771" s="68">
        <v>36570</v>
      </c>
      <c r="D771" s="68" t="s">
        <v>3551</v>
      </c>
      <c r="E771" s="68" t="s">
        <v>3552</v>
      </c>
      <c r="F771" s="68" t="s">
        <v>4127</v>
      </c>
      <c r="G771" s="68" t="s">
        <v>691</v>
      </c>
      <c r="I771" s="69">
        <v>279.95999999999998</v>
      </c>
      <c r="J771" s="69">
        <v>15087259.1</v>
      </c>
    </row>
    <row r="772" spans="1:10" ht="30" x14ac:dyDescent="0.25">
      <c r="A772" s="70">
        <v>45868</v>
      </c>
      <c r="B772" s="68">
        <v>36570</v>
      </c>
      <c r="C772" s="68">
        <v>36570</v>
      </c>
      <c r="D772" s="68" t="s">
        <v>3551</v>
      </c>
      <c r="E772" s="68" t="s">
        <v>3552</v>
      </c>
      <c r="F772" s="68" t="s">
        <v>4128</v>
      </c>
      <c r="G772" s="68" t="s">
        <v>691</v>
      </c>
      <c r="I772" s="69">
        <v>4.96</v>
      </c>
      <c r="J772" s="69">
        <v>15087254.140000001</v>
      </c>
    </row>
    <row r="773" spans="1:10" x14ac:dyDescent="0.25">
      <c r="A773" s="70">
        <v>45868</v>
      </c>
      <c r="B773" s="68">
        <v>36570</v>
      </c>
      <c r="C773" s="68">
        <v>36570</v>
      </c>
      <c r="D773" s="68" t="s">
        <v>3551</v>
      </c>
      <c r="E773" s="68" t="s">
        <v>3552</v>
      </c>
      <c r="F773" s="68" t="s">
        <v>4129</v>
      </c>
      <c r="G773" s="68" t="s">
        <v>691</v>
      </c>
      <c r="I773" s="69">
        <v>4345.9799999999996</v>
      </c>
      <c r="J773" s="69">
        <v>15082908.16</v>
      </c>
    </row>
    <row r="774" spans="1:10" ht="30" x14ac:dyDescent="0.25">
      <c r="A774" s="70">
        <v>45868</v>
      </c>
      <c r="B774" s="68">
        <v>36570</v>
      </c>
      <c r="C774" s="68">
        <v>36570</v>
      </c>
      <c r="D774" s="68" t="s">
        <v>3551</v>
      </c>
      <c r="E774" s="68" t="s">
        <v>3552</v>
      </c>
      <c r="F774" s="68" t="s">
        <v>4130</v>
      </c>
      <c r="G774" s="68" t="s">
        <v>691</v>
      </c>
      <c r="I774" s="69">
        <v>56.96</v>
      </c>
      <c r="J774" s="69">
        <v>15082851.199999999</v>
      </c>
    </row>
    <row r="775" spans="1:10" x14ac:dyDescent="0.25">
      <c r="A775" s="70">
        <v>45868</v>
      </c>
      <c r="B775" s="68">
        <v>36570</v>
      </c>
      <c r="C775" s="68">
        <v>36570</v>
      </c>
      <c r="D775" s="68" t="s">
        <v>3551</v>
      </c>
      <c r="E775" s="68" t="s">
        <v>3552</v>
      </c>
      <c r="F775" s="68" t="s">
        <v>4131</v>
      </c>
      <c r="G775" s="68" t="s">
        <v>691</v>
      </c>
      <c r="I775" s="69">
        <v>269.76</v>
      </c>
      <c r="J775" s="69">
        <v>15082581.439999999</v>
      </c>
    </row>
    <row r="776" spans="1:10" x14ac:dyDescent="0.25">
      <c r="A776" s="70">
        <v>45868</v>
      </c>
      <c r="B776" s="68" t="s">
        <v>4244</v>
      </c>
      <c r="C776" s="68" t="s">
        <v>4244</v>
      </c>
      <c r="D776" s="68" t="s">
        <v>3551</v>
      </c>
      <c r="E776" s="68" t="s">
        <v>3552</v>
      </c>
      <c r="F776" s="68" t="s">
        <v>4102</v>
      </c>
      <c r="G776" s="68" t="s">
        <v>691</v>
      </c>
      <c r="I776" s="69">
        <v>114.72</v>
      </c>
      <c r="J776" s="69">
        <v>15082466.720000001</v>
      </c>
    </row>
    <row r="777" spans="1:10" x14ac:dyDescent="0.25">
      <c r="A777" s="70">
        <v>45868</v>
      </c>
      <c r="B777" s="68" t="s">
        <v>4244</v>
      </c>
      <c r="C777" s="68" t="s">
        <v>4244</v>
      </c>
      <c r="D777" s="68" t="s">
        <v>3551</v>
      </c>
      <c r="E777" s="68" t="s">
        <v>3552</v>
      </c>
      <c r="F777" s="68" t="s">
        <v>4103</v>
      </c>
      <c r="G777" s="68" t="s">
        <v>691</v>
      </c>
      <c r="I777" s="69">
        <v>1143.72</v>
      </c>
      <c r="J777" s="69">
        <v>15081323</v>
      </c>
    </row>
    <row r="778" spans="1:10" x14ac:dyDescent="0.25">
      <c r="A778" s="70">
        <v>45868</v>
      </c>
      <c r="B778" s="68" t="s">
        <v>4244</v>
      </c>
      <c r="C778" s="68" t="s">
        <v>4244</v>
      </c>
      <c r="D778" s="68" t="s">
        <v>3551</v>
      </c>
      <c r="E778" s="68" t="s">
        <v>3552</v>
      </c>
      <c r="F778" s="68" t="s">
        <v>4104</v>
      </c>
      <c r="G778" s="68" t="s">
        <v>691</v>
      </c>
      <c r="I778" s="69">
        <v>496.12</v>
      </c>
      <c r="J778" s="69">
        <v>15080826.880000001</v>
      </c>
    </row>
    <row r="779" spans="1:10" x14ac:dyDescent="0.25">
      <c r="A779" s="70">
        <v>45868</v>
      </c>
      <c r="B779" s="68" t="s">
        <v>4244</v>
      </c>
      <c r="C779" s="68" t="s">
        <v>4244</v>
      </c>
      <c r="D779" s="68" t="s">
        <v>3551</v>
      </c>
      <c r="E779" s="68" t="s">
        <v>3552</v>
      </c>
      <c r="F779" s="68" t="s">
        <v>4105</v>
      </c>
      <c r="G779" s="68" t="s">
        <v>691</v>
      </c>
      <c r="I779" s="69">
        <v>600</v>
      </c>
      <c r="J779" s="69">
        <v>15080226.880000001</v>
      </c>
    </row>
    <row r="780" spans="1:10" x14ac:dyDescent="0.25">
      <c r="A780" s="70">
        <v>45868</v>
      </c>
      <c r="B780" s="68" t="s">
        <v>4245</v>
      </c>
      <c r="C780" s="68" t="s">
        <v>4245</v>
      </c>
      <c r="D780" s="68" t="s">
        <v>3551</v>
      </c>
      <c r="E780" s="68" t="s">
        <v>3552</v>
      </c>
      <c r="F780" s="68" t="s">
        <v>4210</v>
      </c>
      <c r="G780" s="68" t="s">
        <v>691</v>
      </c>
      <c r="I780" s="69">
        <v>970.22</v>
      </c>
      <c r="J780" s="69">
        <v>15079256.66</v>
      </c>
    </row>
    <row r="781" spans="1:10" ht="30" x14ac:dyDescent="0.25">
      <c r="A781" s="70">
        <v>45868</v>
      </c>
      <c r="B781" s="68">
        <v>36581</v>
      </c>
      <c r="C781" s="68">
        <v>36581</v>
      </c>
      <c r="D781" s="68" t="s">
        <v>3551</v>
      </c>
      <c r="E781" s="68" t="s">
        <v>3552</v>
      </c>
      <c r="F781" s="68" t="s">
        <v>4110</v>
      </c>
      <c r="G781" s="68" t="s">
        <v>691</v>
      </c>
      <c r="I781" s="69">
        <v>137.72999999999999</v>
      </c>
      <c r="J781" s="69">
        <v>15079118.93</v>
      </c>
    </row>
    <row r="782" spans="1:10" ht="30" x14ac:dyDescent="0.25">
      <c r="A782" s="70">
        <v>45868</v>
      </c>
      <c r="B782" s="68">
        <v>36581</v>
      </c>
      <c r="C782" s="68">
        <v>36581</v>
      </c>
      <c r="D782" s="68" t="s">
        <v>3551</v>
      </c>
      <c r="E782" s="68" t="s">
        <v>3552</v>
      </c>
      <c r="F782" s="68" t="s">
        <v>4111</v>
      </c>
      <c r="G782" s="68" t="s">
        <v>691</v>
      </c>
      <c r="I782" s="69">
        <v>347.73</v>
      </c>
      <c r="J782" s="69">
        <v>15078771.199999999</v>
      </c>
    </row>
    <row r="783" spans="1:10" ht="30" x14ac:dyDescent="0.25">
      <c r="A783" s="70">
        <v>45868</v>
      </c>
      <c r="B783" s="68">
        <v>36581</v>
      </c>
      <c r="C783" s="68">
        <v>36581</v>
      </c>
      <c r="D783" s="68" t="s">
        <v>3551</v>
      </c>
      <c r="E783" s="68" t="s">
        <v>3552</v>
      </c>
      <c r="F783" s="68" t="s">
        <v>4112</v>
      </c>
      <c r="G783" s="68" t="s">
        <v>691</v>
      </c>
      <c r="I783" s="69">
        <v>217.88</v>
      </c>
      <c r="J783" s="69">
        <v>15078553.32</v>
      </c>
    </row>
    <row r="784" spans="1:10" ht="45" x14ac:dyDescent="0.25">
      <c r="A784" s="70">
        <v>45868</v>
      </c>
      <c r="B784" s="68">
        <v>36581</v>
      </c>
      <c r="C784" s="68">
        <v>36581</v>
      </c>
      <c r="D784" s="68" t="s">
        <v>3551</v>
      </c>
      <c r="E784" s="68" t="s">
        <v>3552</v>
      </c>
      <c r="F784" s="68" t="s">
        <v>4113</v>
      </c>
      <c r="G784" s="68" t="s">
        <v>691</v>
      </c>
      <c r="I784" s="69">
        <v>515.22</v>
      </c>
      <c r="J784" s="69">
        <v>15078038.1</v>
      </c>
    </row>
    <row r="785" spans="1:10" ht="30" x14ac:dyDescent="0.25">
      <c r="A785" s="70">
        <v>45868</v>
      </c>
      <c r="B785" s="68">
        <v>36581</v>
      </c>
      <c r="C785" s="68">
        <v>36581</v>
      </c>
      <c r="D785" s="68" t="s">
        <v>3551</v>
      </c>
      <c r="E785" s="68" t="s">
        <v>3552</v>
      </c>
      <c r="F785" s="68" t="s">
        <v>4114</v>
      </c>
      <c r="G785" s="68" t="s">
        <v>691</v>
      </c>
      <c r="I785" s="69">
        <v>475.49</v>
      </c>
      <c r="J785" s="69">
        <v>15077562.609999999</v>
      </c>
    </row>
    <row r="786" spans="1:10" x14ac:dyDescent="0.25">
      <c r="A786" s="70">
        <v>45868</v>
      </c>
      <c r="B786" s="68">
        <v>36581</v>
      </c>
      <c r="C786" s="68">
        <v>36581</v>
      </c>
      <c r="D786" s="68" t="s">
        <v>3551</v>
      </c>
      <c r="E786" s="68" t="s">
        <v>3552</v>
      </c>
      <c r="F786" s="68" t="s">
        <v>4115</v>
      </c>
      <c r="G786" s="68" t="s">
        <v>691</v>
      </c>
      <c r="I786" s="69">
        <v>110.88</v>
      </c>
      <c r="J786" s="69">
        <v>15077451.73</v>
      </c>
    </row>
    <row r="787" spans="1:10" ht="30" x14ac:dyDescent="0.25">
      <c r="A787" s="70">
        <v>45868</v>
      </c>
      <c r="B787" s="68">
        <v>36581</v>
      </c>
      <c r="C787" s="68">
        <v>36581</v>
      </c>
      <c r="D787" s="68" t="s">
        <v>3551</v>
      </c>
      <c r="E787" s="68" t="s">
        <v>3552</v>
      </c>
      <c r="F787" s="68" t="s">
        <v>4116</v>
      </c>
      <c r="G787" s="68" t="s">
        <v>691</v>
      </c>
      <c r="I787" s="69">
        <v>221.73</v>
      </c>
      <c r="J787" s="69">
        <v>15077230</v>
      </c>
    </row>
    <row r="788" spans="1:10" ht="30" x14ac:dyDescent="0.25">
      <c r="A788" s="70">
        <v>45868</v>
      </c>
      <c r="B788" s="68">
        <v>36581</v>
      </c>
      <c r="C788" s="68">
        <v>36581</v>
      </c>
      <c r="D788" s="68" t="s">
        <v>3551</v>
      </c>
      <c r="E788" s="68" t="s">
        <v>3552</v>
      </c>
      <c r="F788" s="68" t="s">
        <v>4117</v>
      </c>
      <c r="G788" s="68" t="s">
        <v>691</v>
      </c>
      <c r="I788" s="69">
        <v>85.88</v>
      </c>
      <c r="J788" s="69">
        <v>15077144.119999999</v>
      </c>
    </row>
    <row r="789" spans="1:10" x14ac:dyDescent="0.25">
      <c r="A789" s="70">
        <v>45868</v>
      </c>
      <c r="B789" s="68">
        <v>36581</v>
      </c>
      <c r="C789" s="68">
        <v>36581</v>
      </c>
      <c r="D789" s="68" t="s">
        <v>3551</v>
      </c>
      <c r="E789" s="68" t="s">
        <v>3552</v>
      </c>
      <c r="F789" s="68" t="s">
        <v>4118</v>
      </c>
      <c r="G789" s="68" t="s">
        <v>691</v>
      </c>
      <c r="I789" s="69">
        <v>283.49</v>
      </c>
      <c r="J789" s="69">
        <v>15076860.630000001</v>
      </c>
    </row>
    <row r="790" spans="1:10" x14ac:dyDescent="0.25">
      <c r="A790" s="70">
        <v>45868</v>
      </c>
      <c r="B790" s="68">
        <v>36581</v>
      </c>
      <c r="C790" s="68">
        <v>36581</v>
      </c>
      <c r="D790" s="68" t="s">
        <v>3551</v>
      </c>
      <c r="E790" s="68" t="s">
        <v>3552</v>
      </c>
      <c r="F790" s="68" t="s">
        <v>4119</v>
      </c>
      <c r="G790" s="68" t="s">
        <v>691</v>
      </c>
      <c r="I790" s="69">
        <v>141.49</v>
      </c>
      <c r="J790" s="69">
        <v>15076719.140000001</v>
      </c>
    </row>
    <row r="791" spans="1:10" x14ac:dyDescent="0.25">
      <c r="A791" s="70">
        <v>45868</v>
      </c>
      <c r="B791" s="68">
        <v>36581</v>
      </c>
      <c r="C791" s="68">
        <v>36581</v>
      </c>
      <c r="D791" s="68" t="s">
        <v>3551</v>
      </c>
      <c r="E791" s="68" t="s">
        <v>3552</v>
      </c>
      <c r="F791" s="68" t="s">
        <v>4120</v>
      </c>
      <c r="G791" s="68" t="s">
        <v>691</v>
      </c>
      <c r="I791" s="69">
        <v>70.760000000000005</v>
      </c>
      <c r="J791" s="69">
        <v>15076648.380000001</v>
      </c>
    </row>
    <row r="792" spans="1:10" x14ac:dyDescent="0.25">
      <c r="A792" s="70">
        <v>45868</v>
      </c>
      <c r="B792" s="68">
        <v>36581</v>
      </c>
      <c r="C792" s="68">
        <v>36581</v>
      </c>
      <c r="D792" s="68" t="s">
        <v>3551</v>
      </c>
      <c r="E792" s="68" t="s">
        <v>3552</v>
      </c>
      <c r="F792" s="68" t="s">
        <v>4121</v>
      </c>
      <c r="G792" s="68" t="s">
        <v>691</v>
      </c>
      <c r="I792" s="69">
        <v>141.54</v>
      </c>
      <c r="J792" s="69">
        <v>15076506.84</v>
      </c>
    </row>
    <row r="793" spans="1:10" ht="90" x14ac:dyDescent="0.25">
      <c r="A793" s="70">
        <v>45868</v>
      </c>
      <c r="B793" s="68" t="s">
        <v>4246</v>
      </c>
      <c r="C793" s="68" t="s">
        <v>4246</v>
      </c>
      <c r="D793" s="68" t="s">
        <v>3551</v>
      </c>
      <c r="E793" s="68" t="s">
        <v>3552</v>
      </c>
      <c r="F793" s="68" t="s">
        <v>4084</v>
      </c>
      <c r="G793" s="68" t="s">
        <v>691</v>
      </c>
      <c r="I793" s="69">
        <v>449.5</v>
      </c>
      <c r="J793" s="69">
        <v>15076057.34</v>
      </c>
    </row>
    <row r="794" spans="1:10" ht="60" x14ac:dyDescent="0.25">
      <c r="A794" s="70">
        <v>45868</v>
      </c>
      <c r="B794" s="68" t="s">
        <v>4246</v>
      </c>
      <c r="C794" s="68" t="s">
        <v>4246</v>
      </c>
      <c r="D794" s="68" t="s">
        <v>3551</v>
      </c>
      <c r="E794" s="68" t="s">
        <v>3552</v>
      </c>
      <c r="F794" s="68" t="s">
        <v>4085</v>
      </c>
      <c r="G794" s="68" t="s">
        <v>691</v>
      </c>
      <c r="I794" s="69">
        <v>284.5</v>
      </c>
      <c r="J794" s="69">
        <v>15075772.84</v>
      </c>
    </row>
    <row r="795" spans="1:10" ht="75" x14ac:dyDescent="0.25">
      <c r="A795" s="70">
        <v>45868</v>
      </c>
      <c r="B795" s="68" t="s">
        <v>4246</v>
      </c>
      <c r="C795" s="68" t="s">
        <v>4246</v>
      </c>
      <c r="D795" s="68" t="s">
        <v>3551</v>
      </c>
      <c r="E795" s="68" t="s">
        <v>3552</v>
      </c>
      <c r="F795" s="68" t="s">
        <v>4086</v>
      </c>
      <c r="G795" s="68" t="s">
        <v>691</v>
      </c>
      <c r="I795" s="69">
        <v>569</v>
      </c>
      <c r="J795" s="69">
        <v>15075203.84</v>
      </c>
    </row>
    <row r="796" spans="1:10" ht="75" x14ac:dyDescent="0.25">
      <c r="A796" s="70">
        <v>45868</v>
      </c>
      <c r="B796" s="68" t="s">
        <v>4246</v>
      </c>
      <c r="C796" s="68" t="s">
        <v>4246</v>
      </c>
      <c r="D796" s="68" t="s">
        <v>3551</v>
      </c>
      <c r="E796" s="68" t="s">
        <v>3552</v>
      </c>
      <c r="F796" s="68" t="s">
        <v>4087</v>
      </c>
      <c r="G796" s="68" t="s">
        <v>691</v>
      </c>
      <c r="I796" s="69">
        <v>899</v>
      </c>
      <c r="J796" s="69">
        <v>15074304.84</v>
      </c>
    </row>
    <row r="797" spans="1:10" ht="30" x14ac:dyDescent="0.25">
      <c r="A797" s="70">
        <v>45868</v>
      </c>
      <c r="B797" s="68" t="s">
        <v>4247</v>
      </c>
      <c r="C797" s="68" t="s">
        <v>4247</v>
      </c>
      <c r="D797" s="68" t="s">
        <v>3551</v>
      </c>
      <c r="E797" s="68" t="s">
        <v>3552</v>
      </c>
      <c r="F797" s="68" t="s">
        <v>4027</v>
      </c>
      <c r="G797" s="68" t="s">
        <v>1090</v>
      </c>
      <c r="I797" s="69">
        <v>1059.45</v>
      </c>
      <c r="J797" s="69">
        <v>15073245.390000001</v>
      </c>
    </row>
    <row r="798" spans="1:10" x14ac:dyDescent="0.25">
      <c r="A798" s="70">
        <v>45868</v>
      </c>
      <c r="B798" s="68" t="s">
        <v>4248</v>
      </c>
      <c r="C798" s="68" t="s">
        <v>4248</v>
      </c>
      <c r="D798" s="68" t="s">
        <v>3551</v>
      </c>
      <c r="E798" s="68" t="s">
        <v>3552</v>
      </c>
      <c r="F798" s="68" t="s">
        <v>3694</v>
      </c>
      <c r="G798" s="68" t="s">
        <v>640</v>
      </c>
      <c r="I798" s="69">
        <v>3877.29</v>
      </c>
      <c r="J798" s="69">
        <v>15069368.1</v>
      </c>
    </row>
    <row r="799" spans="1:10" x14ac:dyDescent="0.25">
      <c r="A799" s="70">
        <v>45868</v>
      </c>
      <c r="B799" s="68" t="s">
        <v>4248</v>
      </c>
      <c r="C799" s="68" t="s">
        <v>4248</v>
      </c>
      <c r="D799" s="68" t="s">
        <v>3551</v>
      </c>
      <c r="E799" s="68" t="s">
        <v>3552</v>
      </c>
      <c r="F799" s="68" t="s">
        <v>4249</v>
      </c>
      <c r="G799" s="68" t="s">
        <v>640</v>
      </c>
      <c r="I799" s="69">
        <v>10200.52</v>
      </c>
      <c r="J799" s="69">
        <v>15059167.58</v>
      </c>
    </row>
    <row r="800" spans="1:10" x14ac:dyDescent="0.25">
      <c r="A800" s="70">
        <v>45868</v>
      </c>
      <c r="B800" s="68" t="s">
        <v>4248</v>
      </c>
      <c r="C800" s="68" t="s">
        <v>4248</v>
      </c>
      <c r="D800" s="68" t="s">
        <v>3551</v>
      </c>
      <c r="E800" s="68" t="s">
        <v>3552</v>
      </c>
      <c r="F800" s="68" t="s">
        <v>4250</v>
      </c>
      <c r="G800" s="68" t="s">
        <v>640</v>
      </c>
      <c r="I800" s="69">
        <v>11067.5</v>
      </c>
      <c r="J800" s="69">
        <v>15048100.08</v>
      </c>
    </row>
    <row r="801" spans="1:10" ht="30" x14ac:dyDescent="0.25">
      <c r="A801" s="70">
        <v>45868</v>
      </c>
      <c r="B801" s="68">
        <v>40232</v>
      </c>
      <c r="C801" s="68" t="s">
        <v>3031</v>
      </c>
      <c r="D801" s="68" t="s">
        <v>3551</v>
      </c>
      <c r="E801" s="68" t="s">
        <v>3664</v>
      </c>
      <c r="F801" s="68" t="s">
        <v>4251</v>
      </c>
      <c r="G801" s="68" t="s">
        <v>620</v>
      </c>
      <c r="H801" s="69">
        <v>658.97</v>
      </c>
      <c r="J801" s="69">
        <v>15048759.050000001</v>
      </c>
    </row>
    <row r="802" spans="1:10" ht="30" x14ac:dyDescent="0.25">
      <c r="A802" s="70">
        <v>45868</v>
      </c>
      <c r="B802" s="68">
        <v>40232</v>
      </c>
      <c r="C802" s="68" t="s">
        <v>3031</v>
      </c>
      <c r="D802" s="68" t="s">
        <v>3551</v>
      </c>
      <c r="E802" s="68" t="s">
        <v>3664</v>
      </c>
      <c r="F802" s="68" t="s">
        <v>4252</v>
      </c>
      <c r="G802" s="68" t="s">
        <v>620</v>
      </c>
      <c r="H802" s="69">
        <v>757.41</v>
      </c>
      <c r="J802" s="69">
        <v>15049516.460000001</v>
      </c>
    </row>
    <row r="803" spans="1:10" x14ac:dyDescent="0.25">
      <c r="A803" s="70">
        <v>45868</v>
      </c>
      <c r="B803" s="68">
        <v>40232</v>
      </c>
      <c r="C803" s="68" t="s">
        <v>3031</v>
      </c>
      <c r="D803" s="68" t="s">
        <v>3551</v>
      </c>
      <c r="E803" s="68" t="s">
        <v>3664</v>
      </c>
      <c r="F803" s="68" t="s">
        <v>4253</v>
      </c>
      <c r="G803" s="68" t="s">
        <v>620</v>
      </c>
      <c r="H803" s="69">
        <v>944.62</v>
      </c>
      <c r="J803" s="69">
        <v>15050461.08</v>
      </c>
    </row>
    <row r="804" spans="1:10" ht="30" x14ac:dyDescent="0.25">
      <c r="A804" s="70">
        <v>45868</v>
      </c>
      <c r="B804" s="68">
        <v>40232</v>
      </c>
      <c r="C804" s="68" t="s">
        <v>3031</v>
      </c>
      <c r="D804" s="68" t="s">
        <v>3551</v>
      </c>
      <c r="E804" s="68" t="s">
        <v>3664</v>
      </c>
      <c r="F804" s="68" t="s">
        <v>4254</v>
      </c>
      <c r="G804" s="68" t="s">
        <v>620</v>
      </c>
      <c r="H804" s="69">
        <v>2384.56</v>
      </c>
      <c r="J804" s="69">
        <v>15052845.640000001</v>
      </c>
    </row>
    <row r="805" spans="1:10" x14ac:dyDescent="0.25">
      <c r="A805" s="70">
        <v>45868</v>
      </c>
      <c r="B805" s="68">
        <v>40232</v>
      </c>
      <c r="C805" s="68" t="s">
        <v>3031</v>
      </c>
      <c r="D805" s="68" t="s">
        <v>3551</v>
      </c>
      <c r="E805" s="68" t="s">
        <v>3664</v>
      </c>
      <c r="F805" s="68" t="s">
        <v>4255</v>
      </c>
      <c r="G805" s="68" t="s">
        <v>620</v>
      </c>
      <c r="H805" s="69">
        <v>1952.47</v>
      </c>
      <c r="J805" s="69">
        <v>15054798.109999999</v>
      </c>
    </row>
    <row r="806" spans="1:10" ht="30" x14ac:dyDescent="0.25">
      <c r="A806" s="70">
        <v>45868</v>
      </c>
      <c r="B806" s="68">
        <v>40232</v>
      </c>
      <c r="C806" s="68" t="s">
        <v>3031</v>
      </c>
      <c r="D806" s="68" t="s">
        <v>3551</v>
      </c>
      <c r="E806" s="68" t="s">
        <v>3664</v>
      </c>
      <c r="F806" s="68" t="s">
        <v>4256</v>
      </c>
      <c r="G806" s="68" t="s">
        <v>620</v>
      </c>
      <c r="H806" s="69">
        <v>69.650000000000006</v>
      </c>
      <c r="J806" s="69">
        <v>15054867.76</v>
      </c>
    </row>
    <row r="807" spans="1:10" ht="30" x14ac:dyDescent="0.25">
      <c r="A807" s="70">
        <v>45868</v>
      </c>
      <c r="B807" s="68">
        <v>40232</v>
      </c>
      <c r="C807" s="68" t="s">
        <v>3031</v>
      </c>
      <c r="D807" s="68" t="s">
        <v>3551</v>
      </c>
      <c r="E807" s="68" t="s">
        <v>3664</v>
      </c>
      <c r="F807" s="68" t="s">
        <v>4257</v>
      </c>
      <c r="G807" s="68" t="s">
        <v>620</v>
      </c>
      <c r="H807" s="69">
        <v>156.79</v>
      </c>
      <c r="J807" s="69">
        <v>15055024.550000001</v>
      </c>
    </row>
    <row r="808" spans="1:10" ht="30" x14ac:dyDescent="0.25">
      <c r="A808" s="70">
        <v>45868</v>
      </c>
      <c r="B808" s="68">
        <v>40232</v>
      </c>
      <c r="C808" s="68" t="s">
        <v>3031</v>
      </c>
      <c r="D808" s="68" t="s">
        <v>3551</v>
      </c>
      <c r="E808" s="68" t="s">
        <v>3664</v>
      </c>
      <c r="F808" s="68" t="s">
        <v>4258</v>
      </c>
      <c r="G808" s="68" t="s">
        <v>620</v>
      </c>
      <c r="H808" s="69">
        <v>232.7</v>
      </c>
      <c r="J808" s="69">
        <v>15055257.25</v>
      </c>
    </row>
    <row r="809" spans="1:10" ht="30" x14ac:dyDescent="0.25">
      <c r="A809" s="70">
        <v>45868</v>
      </c>
      <c r="B809" s="68">
        <v>40232</v>
      </c>
      <c r="C809" s="68" t="s">
        <v>3031</v>
      </c>
      <c r="D809" s="68" t="s">
        <v>3551</v>
      </c>
      <c r="E809" s="68" t="s">
        <v>3664</v>
      </c>
      <c r="F809" s="68" t="s">
        <v>4259</v>
      </c>
      <c r="G809" s="68" t="s">
        <v>620</v>
      </c>
      <c r="H809" s="69">
        <v>1120.02</v>
      </c>
      <c r="J809" s="69">
        <v>15056377.27</v>
      </c>
    </row>
    <row r="810" spans="1:10" x14ac:dyDescent="0.25">
      <c r="A810" s="70">
        <v>45868</v>
      </c>
      <c r="B810" s="68">
        <v>40232</v>
      </c>
      <c r="C810" s="68" t="s">
        <v>3031</v>
      </c>
      <c r="D810" s="68" t="s">
        <v>3551</v>
      </c>
      <c r="E810" s="68" t="s">
        <v>3664</v>
      </c>
      <c r="F810" s="68" t="s">
        <v>4260</v>
      </c>
      <c r="G810" s="68" t="s">
        <v>620</v>
      </c>
      <c r="H810" s="69">
        <v>625.34</v>
      </c>
      <c r="J810" s="69">
        <v>15057002.609999999</v>
      </c>
    </row>
    <row r="811" spans="1:10" x14ac:dyDescent="0.25">
      <c r="A811" s="70">
        <v>45868</v>
      </c>
      <c r="B811" s="68">
        <v>40232</v>
      </c>
      <c r="C811" s="68" t="s">
        <v>3031</v>
      </c>
      <c r="D811" s="68" t="s">
        <v>3551</v>
      </c>
      <c r="E811" s="68" t="s">
        <v>3664</v>
      </c>
      <c r="F811" s="68" t="s">
        <v>4261</v>
      </c>
      <c r="G811" s="68" t="s">
        <v>620</v>
      </c>
      <c r="H811" s="69">
        <v>551.28</v>
      </c>
      <c r="J811" s="69">
        <v>15057553.890000001</v>
      </c>
    </row>
    <row r="812" spans="1:10" x14ac:dyDescent="0.25">
      <c r="A812" s="70">
        <v>45868</v>
      </c>
      <c r="B812" s="68">
        <v>40232</v>
      </c>
      <c r="C812" s="68" t="s">
        <v>3031</v>
      </c>
      <c r="D812" s="68" t="s">
        <v>3551</v>
      </c>
      <c r="E812" s="68" t="s">
        <v>3664</v>
      </c>
      <c r="F812" s="68" t="s">
        <v>4262</v>
      </c>
      <c r="G812" s="68" t="s">
        <v>620</v>
      </c>
      <c r="H812" s="69">
        <v>200.13</v>
      </c>
      <c r="J812" s="69">
        <v>15057754.02</v>
      </c>
    </row>
    <row r="813" spans="1:10" x14ac:dyDescent="0.25">
      <c r="A813" s="70">
        <v>45868</v>
      </c>
      <c r="B813" s="68">
        <v>40232</v>
      </c>
      <c r="C813" s="68" t="s">
        <v>3031</v>
      </c>
      <c r="D813" s="68" t="s">
        <v>3551</v>
      </c>
      <c r="E813" s="68" t="s">
        <v>3664</v>
      </c>
      <c r="F813" s="68" t="s">
        <v>4263</v>
      </c>
      <c r="G813" s="68" t="s">
        <v>620</v>
      </c>
      <c r="H813" s="69">
        <v>991.5</v>
      </c>
      <c r="J813" s="69">
        <v>15058745.52</v>
      </c>
    </row>
    <row r="814" spans="1:10" x14ac:dyDescent="0.25">
      <c r="A814" s="70">
        <v>45868</v>
      </c>
      <c r="B814" s="68">
        <v>40232</v>
      </c>
      <c r="C814" s="68" t="s">
        <v>3031</v>
      </c>
      <c r="D814" s="68" t="s">
        <v>3551</v>
      </c>
      <c r="E814" s="68" t="s">
        <v>3664</v>
      </c>
      <c r="F814" s="68" t="s">
        <v>4264</v>
      </c>
      <c r="G814" s="68" t="s">
        <v>620</v>
      </c>
      <c r="H814" s="69">
        <v>1290.0899999999999</v>
      </c>
      <c r="J814" s="69">
        <v>15060035.609999999</v>
      </c>
    </row>
    <row r="815" spans="1:10" x14ac:dyDescent="0.25">
      <c r="A815" s="70">
        <v>45868</v>
      </c>
      <c r="B815" s="68">
        <v>40232</v>
      </c>
      <c r="C815" s="68" t="s">
        <v>3031</v>
      </c>
      <c r="D815" s="68" t="s">
        <v>3551</v>
      </c>
      <c r="E815" s="68" t="s">
        <v>3664</v>
      </c>
      <c r="F815" s="68" t="s">
        <v>4265</v>
      </c>
      <c r="G815" s="68" t="s">
        <v>620</v>
      </c>
      <c r="H815" s="69">
        <v>470.41</v>
      </c>
      <c r="J815" s="69">
        <v>15060506.02</v>
      </c>
    </row>
    <row r="816" spans="1:10" ht="45" x14ac:dyDescent="0.25">
      <c r="A816" s="70">
        <v>45868</v>
      </c>
      <c r="B816" s="68" t="s">
        <v>4266</v>
      </c>
      <c r="C816" s="68" t="s">
        <v>3039</v>
      </c>
      <c r="D816" s="68" t="s">
        <v>3551</v>
      </c>
      <c r="E816" s="68" t="s">
        <v>3664</v>
      </c>
      <c r="F816" s="68" t="s">
        <v>4267</v>
      </c>
      <c r="G816" s="68" t="s">
        <v>620</v>
      </c>
      <c r="H816" s="69">
        <v>1195.75</v>
      </c>
      <c r="J816" s="69">
        <v>15061701.77</v>
      </c>
    </row>
    <row r="817" spans="1:10" x14ac:dyDescent="0.25">
      <c r="A817" s="70">
        <v>45868</v>
      </c>
      <c r="B817" s="68">
        <v>42072</v>
      </c>
      <c r="C817" s="68" t="s">
        <v>3040</v>
      </c>
      <c r="D817" s="68" t="s">
        <v>3551</v>
      </c>
      <c r="E817" s="68" t="s">
        <v>3664</v>
      </c>
      <c r="F817" s="68" t="s">
        <v>4268</v>
      </c>
      <c r="G817" s="68" t="s">
        <v>620</v>
      </c>
      <c r="H817" s="69">
        <v>2812.53</v>
      </c>
      <c r="J817" s="69">
        <v>15064514.300000001</v>
      </c>
    </row>
    <row r="818" spans="1:10" x14ac:dyDescent="0.25">
      <c r="A818" s="70">
        <v>45868</v>
      </c>
      <c r="B818" s="68" t="s">
        <v>4269</v>
      </c>
      <c r="C818" s="68" t="s">
        <v>4270</v>
      </c>
      <c r="D818" s="68" t="s">
        <v>3551</v>
      </c>
      <c r="E818" s="68" t="s">
        <v>3664</v>
      </c>
      <c r="F818" s="68" t="s">
        <v>3661</v>
      </c>
      <c r="G818" s="68" t="s">
        <v>620</v>
      </c>
      <c r="H818" s="69">
        <v>6353.16</v>
      </c>
      <c r="J818" s="69">
        <v>15070867.460000001</v>
      </c>
    </row>
    <row r="819" spans="1:10" x14ac:dyDescent="0.25">
      <c r="A819" s="70">
        <v>45868</v>
      </c>
      <c r="B819" s="68">
        <v>42604</v>
      </c>
      <c r="C819" s="68" t="s">
        <v>3042</v>
      </c>
      <c r="D819" s="68" t="s">
        <v>3551</v>
      </c>
      <c r="E819" s="68" t="s">
        <v>3664</v>
      </c>
      <c r="F819" s="68" t="s">
        <v>4271</v>
      </c>
      <c r="G819" s="68" t="s">
        <v>620</v>
      </c>
      <c r="H819" s="69">
        <v>12816.43</v>
      </c>
      <c r="J819" s="69">
        <v>15083683.890000001</v>
      </c>
    </row>
    <row r="820" spans="1:10" x14ac:dyDescent="0.25">
      <c r="A820" s="70">
        <v>45868</v>
      </c>
      <c r="B820" s="68">
        <v>42604</v>
      </c>
      <c r="C820" s="68" t="s">
        <v>3042</v>
      </c>
      <c r="D820" s="68" t="s">
        <v>3551</v>
      </c>
      <c r="E820" s="68" t="s">
        <v>3664</v>
      </c>
      <c r="F820" s="68" t="s">
        <v>4272</v>
      </c>
      <c r="G820" s="68" t="s">
        <v>620</v>
      </c>
      <c r="H820" s="69">
        <v>1857.75</v>
      </c>
      <c r="J820" s="69">
        <v>15085541.640000001</v>
      </c>
    </row>
    <row r="821" spans="1:10" x14ac:dyDescent="0.25">
      <c r="A821" s="70">
        <v>45868</v>
      </c>
      <c r="B821" s="68">
        <v>43048</v>
      </c>
      <c r="C821" s="68" t="s">
        <v>3041</v>
      </c>
      <c r="D821" s="68" t="s">
        <v>3551</v>
      </c>
      <c r="E821" s="68" t="s">
        <v>3664</v>
      </c>
      <c r="F821" s="68" t="s">
        <v>4273</v>
      </c>
      <c r="G821" s="68" t="s">
        <v>620</v>
      </c>
      <c r="H821" s="69">
        <v>3386.54</v>
      </c>
      <c r="J821" s="69">
        <v>15088928.18</v>
      </c>
    </row>
    <row r="822" spans="1:10" ht="30" x14ac:dyDescent="0.25">
      <c r="A822" s="70">
        <v>45868</v>
      </c>
      <c r="B822" s="68">
        <v>43048</v>
      </c>
      <c r="C822" s="68" t="s">
        <v>3041</v>
      </c>
      <c r="D822" s="68" t="s">
        <v>3551</v>
      </c>
      <c r="E822" s="68" t="s">
        <v>3664</v>
      </c>
      <c r="F822" s="68" t="s">
        <v>4274</v>
      </c>
      <c r="G822" s="68" t="s">
        <v>620</v>
      </c>
      <c r="H822" s="69">
        <v>106.96</v>
      </c>
      <c r="J822" s="69">
        <v>15089035.140000001</v>
      </c>
    </row>
    <row r="823" spans="1:10" ht="30" x14ac:dyDescent="0.25">
      <c r="A823" s="70">
        <v>45868</v>
      </c>
      <c r="B823" s="68">
        <v>43345</v>
      </c>
      <c r="C823" s="68" t="s">
        <v>4275</v>
      </c>
      <c r="D823" s="68" t="s">
        <v>3551</v>
      </c>
      <c r="E823" s="68" t="s">
        <v>3664</v>
      </c>
      <c r="F823" s="68" t="s">
        <v>4276</v>
      </c>
      <c r="G823" s="68" t="s">
        <v>3788</v>
      </c>
      <c r="H823" s="69">
        <v>644.59</v>
      </c>
      <c r="J823" s="69">
        <v>15089679.73</v>
      </c>
    </row>
    <row r="824" spans="1:10" ht="30" x14ac:dyDescent="0.25">
      <c r="A824" s="70">
        <v>45868</v>
      </c>
      <c r="B824" s="68">
        <v>43345</v>
      </c>
      <c r="C824" s="68" t="s">
        <v>4275</v>
      </c>
      <c r="D824" s="68" t="s">
        <v>3551</v>
      </c>
      <c r="E824" s="68" t="s">
        <v>3664</v>
      </c>
      <c r="F824" s="68" t="s">
        <v>4277</v>
      </c>
      <c r="G824" s="68" t="s">
        <v>3788</v>
      </c>
      <c r="H824" s="69">
        <v>256.29000000000002</v>
      </c>
      <c r="J824" s="69">
        <v>15089936.02</v>
      </c>
    </row>
    <row r="825" spans="1:10" ht="30" x14ac:dyDescent="0.25">
      <c r="A825" s="70">
        <v>45868</v>
      </c>
      <c r="B825" s="68">
        <v>43345</v>
      </c>
      <c r="C825" s="68" t="s">
        <v>4275</v>
      </c>
      <c r="D825" s="68" t="s">
        <v>3551</v>
      </c>
      <c r="E825" s="68" t="s">
        <v>3664</v>
      </c>
      <c r="F825" s="68" t="s">
        <v>4278</v>
      </c>
      <c r="G825" s="68" t="s">
        <v>3788</v>
      </c>
      <c r="H825" s="69">
        <v>569.79</v>
      </c>
      <c r="J825" s="69">
        <v>15090505.810000001</v>
      </c>
    </row>
    <row r="826" spans="1:10" x14ac:dyDescent="0.25">
      <c r="A826" s="70">
        <v>45868</v>
      </c>
      <c r="B826" s="68">
        <v>43345</v>
      </c>
      <c r="C826" s="68" t="s">
        <v>4275</v>
      </c>
      <c r="D826" s="68" t="s">
        <v>3551</v>
      </c>
      <c r="E826" s="68" t="s">
        <v>3664</v>
      </c>
      <c r="F826" s="68" t="s">
        <v>4279</v>
      </c>
      <c r="G826" s="68" t="s">
        <v>3788</v>
      </c>
      <c r="H826" s="69">
        <v>281.94</v>
      </c>
      <c r="J826" s="69">
        <v>15090787.75</v>
      </c>
    </row>
    <row r="827" spans="1:10" ht="30" x14ac:dyDescent="0.25">
      <c r="A827" s="70">
        <v>45868</v>
      </c>
      <c r="B827" s="68">
        <v>43345</v>
      </c>
      <c r="C827" s="68" t="s">
        <v>4275</v>
      </c>
      <c r="D827" s="68" t="s">
        <v>3551</v>
      </c>
      <c r="E827" s="68" t="s">
        <v>3664</v>
      </c>
      <c r="F827" s="68" t="s">
        <v>4280</v>
      </c>
      <c r="G827" s="68" t="s">
        <v>3788</v>
      </c>
      <c r="H827" s="69">
        <v>310.39</v>
      </c>
      <c r="J827" s="69">
        <v>15091098.140000001</v>
      </c>
    </row>
    <row r="828" spans="1:10" x14ac:dyDescent="0.25">
      <c r="A828" s="70">
        <v>45868</v>
      </c>
      <c r="B828" s="68">
        <v>43345</v>
      </c>
      <c r="C828" s="68" t="s">
        <v>4275</v>
      </c>
      <c r="D828" s="68" t="s">
        <v>3551</v>
      </c>
      <c r="E828" s="68" t="s">
        <v>3664</v>
      </c>
      <c r="F828" s="68" t="s">
        <v>4281</v>
      </c>
      <c r="G828" s="68" t="s">
        <v>3788</v>
      </c>
      <c r="H828" s="69">
        <v>459.5</v>
      </c>
      <c r="J828" s="69">
        <v>15091557.640000001</v>
      </c>
    </row>
    <row r="829" spans="1:10" x14ac:dyDescent="0.25">
      <c r="A829" s="70">
        <v>45868</v>
      </c>
      <c r="B829" s="68" t="s">
        <v>4282</v>
      </c>
      <c r="C829" s="68">
        <v>7312025</v>
      </c>
      <c r="D829" s="68" t="s">
        <v>3551</v>
      </c>
      <c r="E829" s="68" t="s">
        <v>3664</v>
      </c>
      <c r="F829" s="68" t="s">
        <v>4283</v>
      </c>
      <c r="G829" s="68" t="s">
        <v>620</v>
      </c>
      <c r="H829" s="69">
        <v>36996.839999999997</v>
      </c>
      <c r="J829" s="69">
        <v>15128554.48</v>
      </c>
    </row>
    <row r="830" spans="1:10" x14ac:dyDescent="0.25">
      <c r="A830" s="70">
        <v>45868</v>
      </c>
      <c r="B830" s="68" t="s">
        <v>4282</v>
      </c>
      <c r="C830" s="68">
        <v>7312025</v>
      </c>
      <c r="D830" s="68" t="s">
        <v>3551</v>
      </c>
      <c r="E830" s="68" t="s">
        <v>3664</v>
      </c>
      <c r="F830" s="68" t="s">
        <v>4284</v>
      </c>
      <c r="G830" s="68" t="s">
        <v>620</v>
      </c>
      <c r="H830" s="69">
        <v>27483.38</v>
      </c>
      <c r="J830" s="69">
        <v>15156037.859999999</v>
      </c>
    </row>
    <row r="831" spans="1:10" x14ac:dyDescent="0.25">
      <c r="A831" s="70">
        <v>45868</v>
      </c>
      <c r="B831" s="68" t="s">
        <v>4282</v>
      </c>
      <c r="C831" s="68">
        <v>7312025</v>
      </c>
      <c r="D831" s="68" t="s">
        <v>3551</v>
      </c>
      <c r="E831" s="68" t="s">
        <v>3664</v>
      </c>
      <c r="F831" s="68" t="s">
        <v>4285</v>
      </c>
      <c r="G831" s="68" t="s">
        <v>620</v>
      </c>
      <c r="H831" s="69">
        <v>50923.21</v>
      </c>
      <c r="J831" s="69">
        <v>15206961.07</v>
      </c>
    </row>
    <row r="832" spans="1:10" ht="30" x14ac:dyDescent="0.25">
      <c r="A832" s="70">
        <v>45868</v>
      </c>
      <c r="B832" s="68" t="s">
        <v>4282</v>
      </c>
      <c r="C832" s="68">
        <v>7312025</v>
      </c>
      <c r="D832" s="68" t="s">
        <v>3551</v>
      </c>
      <c r="E832" s="68" t="s">
        <v>3664</v>
      </c>
      <c r="F832" s="68" t="s">
        <v>4286</v>
      </c>
      <c r="G832" s="68" t="s">
        <v>620</v>
      </c>
      <c r="H832" s="69">
        <v>4096.49</v>
      </c>
      <c r="J832" s="69">
        <v>15211057.560000001</v>
      </c>
    </row>
    <row r="833" spans="1:10" ht="30" x14ac:dyDescent="0.25">
      <c r="A833" s="70">
        <v>45868</v>
      </c>
      <c r="B833" s="68" t="s">
        <v>4282</v>
      </c>
      <c r="C833" s="68">
        <v>7312025</v>
      </c>
      <c r="D833" s="68" t="s">
        <v>3551</v>
      </c>
      <c r="E833" s="68" t="s">
        <v>3664</v>
      </c>
      <c r="F833" s="68" t="s">
        <v>4287</v>
      </c>
      <c r="G833" s="68" t="s">
        <v>620</v>
      </c>
      <c r="H833" s="69">
        <v>5006.83</v>
      </c>
      <c r="J833" s="69">
        <v>15216064.390000001</v>
      </c>
    </row>
    <row r="834" spans="1:10" x14ac:dyDescent="0.25">
      <c r="A834" s="70">
        <v>45868</v>
      </c>
      <c r="B834" s="68" t="s">
        <v>4282</v>
      </c>
      <c r="C834" s="68">
        <v>7312025</v>
      </c>
      <c r="D834" s="68" t="s">
        <v>3551</v>
      </c>
      <c r="E834" s="68" t="s">
        <v>3664</v>
      </c>
      <c r="F834" s="68" t="s">
        <v>4288</v>
      </c>
      <c r="G834" s="68" t="s">
        <v>620</v>
      </c>
      <c r="H834" s="69">
        <v>2275.88</v>
      </c>
      <c r="J834" s="69">
        <v>15218340.27</v>
      </c>
    </row>
    <row r="835" spans="1:10" x14ac:dyDescent="0.25">
      <c r="A835" s="70">
        <v>45868</v>
      </c>
      <c r="B835" s="68" t="s">
        <v>4282</v>
      </c>
      <c r="C835" s="68">
        <v>7312025</v>
      </c>
      <c r="D835" s="68" t="s">
        <v>3551</v>
      </c>
      <c r="E835" s="68" t="s">
        <v>3664</v>
      </c>
      <c r="F835" s="68" t="s">
        <v>4283</v>
      </c>
      <c r="G835" s="68" t="s">
        <v>620</v>
      </c>
      <c r="H835" s="69">
        <v>53811.32</v>
      </c>
      <c r="J835" s="69">
        <v>15272151.59</v>
      </c>
    </row>
    <row r="836" spans="1:10" ht="30" x14ac:dyDescent="0.25">
      <c r="A836" s="70">
        <v>45868</v>
      </c>
      <c r="B836" s="68">
        <v>43928</v>
      </c>
      <c r="C836" s="68" t="s">
        <v>3033</v>
      </c>
      <c r="D836" s="68" t="s">
        <v>3551</v>
      </c>
      <c r="E836" s="68" t="s">
        <v>3664</v>
      </c>
      <c r="F836" s="68" t="s">
        <v>4289</v>
      </c>
      <c r="G836" s="68" t="s">
        <v>620</v>
      </c>
      <c r="H836" s="69">
        <v>78.900000000000006</v>
      </c>
      <c r="J836" s="69">
        <v>15272230.49</v>
      </c>
    </row>
    <row r="837" spans="1:10" ht="30" x14ac:dyDescent="0.25">
      <c r="A837" s="70">
        <v>45868</v>
      </c>
      <c r="B837" s="68">
        <v>43928</v>
      </c>
      <c r="C837" s="68" t="s">
        <v>3033</v>
      </c>
      <c r="D837" s="68" t="s">
        <v>3551</v>
      </c>
      <c r="E837" s="68" t="s">
        <v>3664</v>
      </c>
      <c r="F837" s="68" t="s">
        <v>4290</v>
      </c>
      <c r="G837" s="68" t="s">
        <v>620</v>
      </c>
      <c r="H837" s="69">
        <v>39.46</v>
      </c>
      <c r="J837" s="69">
        <v>15272269.949999999</v>
      </c>
    </row>
    <row r="838" spans="1:10" ht="30" x14ac:dyDescent="0.25">
      <c r="A838" s="70">
        <v>45868</v>
      </c>
      <c r="B838" s="68">
        <v>43928</v>
      </c>
      <c r="C838" s="68" t="s">
        <v>3033</v>
      </c>
      <c r="D838" s="68" t="s">
        <v>3551</v>
      </c>
      <c r="E838" s="68" t="s">
        <v>3664</v>
      </c>
      <c r="F838" s="68" t="s">
        <v>4291</v>
      </c>
      <c r="G838" s="68" t="s">
        <v>620</v>
      </c>
      <c r="H838" s="69">
        <v>188.71</v>
      </c>
      <c r="J838" s="69">
        <v>15272458.66</v>
      </c>
    </row>
    <row r="839" spans="1:10" ht="30" x14ac:dyDescent="0.25">
      <c r="A839" s="70">
        <v>45868</v>
      </c>
      <c r="B839" s="68">
        <v>43928</v>
      </c>
      <c r="C839" s="68" t="s">
        <v>3033</v>
      </c>
      <c r="D839" s="68" t="s">
        <v>3551</v>
      </c>
      <c r="E839" s="68" t="s">
        <v>3664</v>
      </c>
      <c r="F839" s="68" t="s">
        <v>4292</v>
      </c>
      <c r="G839" s="68" t="s">
        <v>620</v>
      </c>
      <c r="H839" s="69">
        <v>35.44</v>
      </c>
      <c r="J839" s="69">
        <v>15272494.1</v>
      </c>
    </row>
    <row r="840" spans="1:10" ht="30" x14ac:dyDescent="0.25">
      <c r="A840" s="70">
        <v>45868</v>
      </c>
      <c r="B840" s="68">
        <v>44070</v>
      </c>
      <c r="C840" s="68" t="s">
        <v>4293</v>
      </c>
      <c r="D840" s="68" t="s">
        <v>3551</v>
      </c>
      <c r="E840" s="68" t="s">
        <v>3664</v>
      </c>
      <c r="F840" s="68" t="s">
        <v>4294</v>
      </c>
      <c r="G840" s="68" t="s">
        <v>3788</v>
      </c>
      <c r="H840" s="69">
        <v>153.55000000000001</v>
      </c>
      <c r="J840" s="69">
        <v>15272647.65</v>
      </c>
    </row>
    <row r="841" spans="1:10" ht="30" x14ac:dyDescent="0.25">
      <c r="A841" s="70">
        <v>45868</v>
      </c>
      <c r="B841" s="68">
        <v>44070</v>
      </c>
      <c r="C841" s="68" t="s">
        <v>4293</v>
      </c>
      <c r="D841" s="68" t="s">
        <v>3551</v>
      </c>
      <c r="E841" s="68" t="s">
        <v>3664</v>
      </c>
      <c r="F841" s="68" t="s">
        <v>4295</v>
      </c>
      <c r="G841" s="68" t="s">
        <v>3788</v>
      </c>
      <c r="H841" s="69">
        <v>40.69</v>
      </c>
      <c r="J841" s="69">
        <v>15272688.34</v>
      </c>
    </row>
    <row r="842" spans="1:10" ht="30" x14ac:dyDescent="0.25">
      <c r="A842" s="70">
        <v>45868</v>
      </c>
      <c r="B842" s="68">
        <v>44070</v>
      </c>
      <c r="C842" s="68" t="s">
        <v>4293</v>
      </c>
      <c r="D842" s="68" t="s">
        <v>3551</v>
      </c>
      <c r="E842" s="68" t="s">
        <v>3664</v>
      </c>
      <c r="F842" s="68" t="s">
        <v>4296</v>
      </c>
      <c r="G842" s="68" t="s">
        <v>3788</v>
      </c>
      <c r="H842" s="69">
        <v>102.36</v>
      </c>
      <c r="J842" s="69">
        <v>15272790.699999999</v>
      </c>
    </row>
    <row r="843" spans="1:10" ht="30" x14ac:dyDescent="0.25">
      <c r="A843" s="70">
        <v>45868</v>
      </c>
      <c r="B843" s="68">
        <v>44070</v>
      </c>
      <c r="C843" s="68" t="s">
        <v>4293</v>
      </c>
      <c r="D843" s="68" t="s">
        <v>3551</v>
      </c>
      <c r="E843" s="68" t="s">
        <v>3664</v>
      </c>
      <c r="F843" s="68" t="s">
        <v>4297</v>
      </c>
      <c r="G843" s="68" t="s">
        <v>3788</v>
      </c>
      <c r="H843" s="69">
        <v>27.12</v>
      </c>
      <c r="J843" s="69">
        <v>15272817.82</v>
      </c>
    </row>
    <row r="844" spans="1:10" ht="30" x14ac:dyDescent="0.25">
      <c r="A844" s="70">
        <v>45868</v>
      </c>
      <c r="B844" s="68">
        <v>44070</v>
      </c>
      <c r="C844" s="68" t="s">
        <v>4293</v>
      </c>
      <c r="D844" s="68" t="s">
        <v>3551</v>
      </c>
      <c r="E844" s="68" t="s">
        <v>3664</v>
      </c>
      <c r="F844" s="68" t="s">
        <v>4298</v>
      </c>
      <c r="G844" s="68" t="s">
        <v>3788</v>
      </c>
      <c r="H844" s="69">
        <v>370.51</v>
      </c>
      <c r="J844" s="69">
        <v>15273188.33</v>
      </c>
    </row>
    <row r="845" spans="1:10" ht="30" x14ac:dyDescent="0.25">
      <c r="A845" s="70">
        <v>45868</v>
      </c>
      <c r="B845" s="68">
        <v>44070</v>
      </c>
      <c r="C845" s="68" t="s">
        <v>4293</v>
      </c>
      <c r="D845" s="68" t="s">
        <v>3551</v>
      </c>
      <c r="E845" s="68" t="s">
        <v>3664</v>
      </c>
      <c r="F845" s="68" t="s">
        <v>4299</v>
      </c>
      <c r="G845" s="68" t="s">
        <v>3788</v>
      </c>
      <c r="H845" s="69">
        <v>266.52999999999997</v>
      </c>
      <c r="J845" s="69">
        <v>15273454.859999999</v>
      </c>
    </row>
    <row r="846" spans="1:10" ht="30" x14ac:dyDescent="0.25">
      <c r="A846" s="70">
        <v>45868</v>
      </c>
      <c r="B846" s="68">
        <v>44070</v>
      </c>
      <c r="C846" s="68" t="s">
        <v>4293</v>
      </c>
      <c r="D846" s="68" t="s">
        <v>3551</v>
      </c>
      <c r="E846" s="68" t="s">
        <v>3664</v>
      </c>
      <c r="F846" s="68" t="s">
        <v>4300</v>
      </c>
      <c r="G846" s="68" t="s">
        <v>3788</v>
      </c>
      <c r="H846" s="69">
        <v>266.52999999999997</v>
      </c>
      <c r="J846" s="69">
        <v>15273721.390000001</v>
      </c>
    </row>
    <row r="847" spans="1:10" ht="30" x14ac:dyDescent="0.25">
      <c r="A847" s="70">
        <v>45868</v>
      </c>
      <c r="B847" s="68">
        <v>44070</v>
      </c>
      <c r="C847" s="68" t="s">
        <v>4293</v>
      </c>
      <c r="D847" s="68" t="s">
        <v>3551</v>
      </c>
      <c r="E847" s="68" t="s">
        <v>3664</v>
      </c>
      <c r="F847" s="68" t="s">
        <v>4301</v>
      </c>
      <c r="G847" s="68" t="s">
        <v>3788</v>
      </c>
      <c r="H847" s="69">
        <v>370.51</v>
      </c>
      <c r="J847" s="69">
        <v>15274091.9</v>
      </c>
    </row>
    <row r="848" spans="1:10" ht="30" x14ac:dyDescent="0.25">
      <c r="A848" s="70">
        <v>45868</v>
      </c>
      <c r="B848" s="68">
        <v>44070</v>
      </c>
      <c r="C848" s="68" t="s">
        <v>4293</v>
      </c>
      <c r="D848" s="68" t="s">
        <v>3551</v>
      </c>
      <c r="E848" s="68" t="s">
        <v>3664</v>
      </c>
      <c r="F848" s="68" t="s">
        <v>4302</v>
      </c>
      <c r="G848" s="68" t="s">
        <v>3788</v>
      </c>
      <c r="H848" s="69">
        <v>97.98</v>
      </c>
      <c r="J848" s="69">
        <v>15274189.880000001</v>
      </c>
    </row>
    <row r="849" spans="1:10" ht="30" x14ac:dyDescent="0.25">
      <c r="A849" s="70">
        <v>45868</v>
      </c>
      <c r="B849" s="68">
        <v>44070</v>
      </c>
      <c r="C849" s="68" t="s">
        <v>4293</v>
      </c>
      <c r="D849" s="68" t="s">
        <v>3551</v>
      </c>
      <c r="E849" s="68" t="s">
        <v>3664</v>
      </c>
      <c r="F849" s="68" t="s">
        <v>4303</v>
      </c>
      <c r="G849" s="68" t="s">
        <v>3788</v>
      </c>
      <c r="H849" s="69">
        <v>233.81</v>
      </c>
      <c r="J849" s="69">
        <v>15274423.689999999</v>
      </c>
    </row>
    <row r="850" spans="1:10" ht="30" x14ac:dyDescent="0.25">
      <c r="A850" s="70">
        <v>45868</v>
      </c>
      <c r="B850" s="68">
        <v>44070</v>
      </c>
      <c r="C850" s="68" t="s">
        <v>4293</v>
      </c>
      <c r="D850" s="68" t="s">
        <v>3551</v>
      </c>
      <c r="E850" s="68" t="s">
        <v>3664</v>
      </c>
      <c r="F850" s="68" t="s">
        <v>4304</v>
      </c>
      <c r="G850" s="68" t="s">
        <v>3788</v>
      </c>
      <c r="H850" s="69">
        <v>116.9</v>
      </c>
      <c r="J850" s="69">
        <v>15274540.59</v>
      </c>
    </row>
    <row r="851" spans="1:10" ht="30" x14ac:dyDescent="0.25">
      <c r="A851" s="70">
        <v>45868</v>
      </c>
      <c r="B851" s="68">
        <v>44070</v>
      </c>
      <c r="C851" s="68" t="s">
        <v>4293</v>
      </c>
      <c r="D851" s="68" t="s">
        <v>3551</v>
      </c>
      <c r="E851" s="68" t="s">
        <v>3664</v>
      </c>
      <c r="F851" s="68" t="s">
        <v>4305</v>
      </c>
      <c r="G851" s="68" t="s">
        <v>3788</v>
      </c>
      <c r="H851" s="69">
        <v>818.61</v>
      </c>
      <c r="J851" s="69">
        <v>15275359.199999999</v>
      </c>
    </row>
    <row r="852" spans="1:10" ht="30" x14ac:dyDescent="0.25">
      <c r="A852" s="70">
        <v>45868</v>
      </c>
      <c r="B852" s="68">
        <v>44070</v>
      </c>
      <c r="C852" s="68" t="s">
        <v>4293</v>
      </c>
      <c r="D852" s="68" t="s">
        <v>3551</v>
      </c>
      <c r="E852" s="68" t="s">
        <v>3664</v>
      </c>
      <c r="F852" s="68" t="s">
        <v>4306</v>
      </c>
      <c r="G852" s="68" t="s">
        <v>3788</v>
      </c>
      <c r="H852" s="69">
        <v>458.41</v>
      </c>
      <c r="J852" s="69">
        <v>15275817.609999999</v>
      </c>
    </row>
    <row r="853" spans="1:10" ht="30" x14ac:dyDescent="0.25">
      <c r="A853" s="70">
        <v>45868</v>
      </c>
      <c r="B853" s="68">
        <v>44070</v>
      </c>
      <c r="C853" s="68" t="s">
        <v>4293</v>
      </c>
      <c r="D853" s="68" t="s">
        <v>3551</v>
      </c>
      <c r="E853" s="68" t="s">
        <v>3664</v>
      </c>
      <c r="F853" s="68" t="s">
        <v>4307</v>
      </c>
      <c r="G853" s="68" t="s">
        <v>3788</v>
      </c>
      <c r="H853" s="69">
        <v>51.18</v>
      </c>
      <c r="J853" s="69">
        <v>15275868.789999999</v>
      </c>
    </row>
    <row r="854" spans="1:10" ht="30" x14ac:dyDescent="0.25">
      <c r="A854" s="70">
        <v>45868</v>
      </c>
      <c r="B854" s="68">
        <v>44070</v>
      </c>
      <c r="C854" s="68" t="s">
        <v>4293</v>
      </c>
      <c r="D854" s="68" t="s">
        <v>3551</v>
      </c>
      <c r="E854" s="68" t="s">
        <v>3664</v>
      </c>
      <c r="F854" s="68" t="s">
        <v>4308</v>
      </c>
      <c r="G854" s="68" t="s">
        <v>3788</v>
      </c>
      <c r="H854" s="69">
        <v>13.56</v>
      </c>
      <c r="J854" s="69">
        <v>15275882.35</v>
      </c>
    </row>
    <row r="855" spans="1:10" ht="30" x14ac:dyDescent="0.25">
      <c r="A855" s="70">
        <v>45868</v>
      </c>
      <c r="B855" s="68">
        <v>44070</v>
      </c>
      <c r="C855" s="68" t="s">
        <v>4293</v>
      </c>
      <c r="D855" s="68" t="s">
        <v>3551</v>
      </c>
      <c r="E855" s="68" t="s">
        <v>3664</v>
      </c>
      <c r="F855" s="68" t="s">
        <v>4309</v>
      </c>
      <c r="G855" s="68" t="s">
        <v>3788</v>
      </c>
      <c r="H855" s="69">
        <v>51.18</v>
      </c>
      <c r="J855" s="69">
        <v>15275933.529999999</v>
      </c>
    </row>
    <row r="856" spans="1:10" ht="30" x14ac:dyDescent="0.25">
      <c r="A856" s="70">
        <v>45868</v>
      </c>
      <c r="B856" s="68">
        <v>44070</v>
      </c>
      <c r="C856" s="68" t="s">
        <v>4293</v>
      </c>
      <c r="D856" s="68" t="s">
        <v>3551</v>
      </c>
      <c r="E856" s="68" t="s">
        <v>3664</v>
      </c>
      <c r="F856" s="68" t="s">
        <v>4310</v>
      </c>
      <c r="G856" s="68" t="s">
        <v>3788</v>
      </c>
      <c r="H856" s="69">
        <v>13.56</v>
      </c>
      <c r="J856" s="69">
        <v>15275947.09</v>
      </c>
    </row>
    <row r="857" spans="1:10" x14ac:dyDescent="0.25">
      <c r="A857" s="70">
        <v>45868</v>
      </c>
      <c r="B857" s="68">
        <v>45299</v>
      </c>
      <c r="C857" s="68" t="s">
        <v>3038</v>
      </c>
      <c r="D857" s="68" t="s">
        <v>3551</v>
      </c>
      <c r="E857" s="68" t="s">
        <v>3664</v>
      </c>
      <c r="F857" s="68" t="s">
        <v>4311</v>
      </c>
      <c r="G857" s="68" t="s">
        <v>620</v>
      </c>
      <c r="H857" s="69">
        <v>1085</v>
      </c>
      <c r="J857" s="69">
        <v>15277032.09</v>
      </c>
    </row>
    <row r="858" spans="1:10" ht="30" x14ac:dyDescent="0.25">
      <c r="A858" s="70">
        <v>45868</v>
      </c>
      <c r="B858" s="68">
        <v>45300</v>
      </c>
      <c r="C858" s="68" t="s">
        <v>4312</v>
      </c>
      <c r="D858" s="68" t="s">
        <v>3551</v>
      </c>
      <c r="E858" s="68" t="s">
        <v>3664</v>
      </c>
      <c r="F858" s="68" t="s">
        <v>4313</v>
      </c>
      <c r="G858" s="68" t="s">
        <v>620</v>
      </c>
      <c r="H858" s="69">
        <v>2156.42</v>
      </c>
      <c r="J858" s="69">
        <v>15279188.51</v>
      </c>
    </row>
    <row r="859" spans="1:10" x14ac:dyDescent="0.25">
      <c r="A859" s="70">
        <v>45868</v>
      </c>
      <c r="B859" s="68">
        <v>45446</v>
      </c>
      <c r="C859" s="68" t="s">
        <v>322</v>
      </c>
      <c r="D859" s="68" t="s">
        <v>3551</v>
      </c>
      <c r="E859" s="68" t="s">
        <v>3664</v>
      </c>
      <c r="F859" s="68" t="s">
        <v>4314</v>
      </c>
      <c r="G859" s="68" t="s">
        <v>620</v>
      </c>
      <c r="H859" s="69">
        <v>2563.3000000000002</v>
      </c>
      <c r="J859" s="69">
        <v>15281751.810000001</v>
      </c>
    </row>
    <row r="860" spans="1:10" x14ac:dyDescent="0.25">
      <c r="A860" s="70">
        <v>45868</v>
      </c>
      <c r="B860" s="68">
        <v>45446</v>
      </c>
      <c r="C860" s="68" t="s">
        <v>322</v>
      </c>
      <c r="D860" s="68" t="s">
        <v>3551</v>
      </c>
      <c r="E860" s="68" t="s">
        <v>3664</v>
      </c>
      <c r="F860" s="68" t="s">
        <v>4315</v>
      </c>
      <c r="G860" s="68" t="s">
        <v>620</v>
      </c>
      <c r="H860" s="69">
        <v>2675.75</v>
      </c>
      <c r="J860" s="69">
        <v>15284427.560000001</v>
      </c>
    </row>
    <row r="861" spans="1:10" x14ac:dyDescent="0.25">
      <c r="A861" s="70">
        <v>45868</v>
      </c>
      <c r="B861" s="68">
        <v>45446</v>
      </c>
      <c r="C861" s="68" t="s">
        <v>322</v>
      </c>
      <c r="D861" s="68" t="s">
        <v>3551</v>
      </c>
      <c r="E861" s="68" t="s">
        <v>3664</v>
      </c>
      <c r="F861" s="68" t="s">
        <v>4316</v>
      </c>
      <c r="G861" s="68" t="s">
        <v>620</v>
      </c>
      <c r="H861" s="69">
        <v>1217.69</v>
      </c>
      <c r="J861" s="69">
        <v>15285645.25</v>
      </c>
    </row>
    <row r="862" spans="1:10" x14ac:dyDescent="0.25">
      <c r="A862" s="70">
        <v>45868</v>
      </c>
      <c r="B862" s="68">
        <v>45446</v>
      </c>
      <c r="C862" s="68" t="s">
        <v>322</v>
      </c>
      <c r="D862" s="68" t="s">
        <v>3551</v>
      </c>
      <c r="E862" s="68" t="s">
        <v>3664</v>
      </c>
      <c r="F862" s="68" t="s">
        <v>4317</v>
      </c>
      <c r="G862" s="68" t="s">
        <v>620</v>
      </c>
      <c r="H862" s="69">
        <v>714.14</v>
      </c>
      <c r="J862" s="69">
        <v>15286359.390000001</v>
      </c>
    </row>
    <row r="863" spans="1:10" x14ac:dyDescent="0.25">
      <c r="A863" s="70">
        <v>45868</v>
      </c>
      <c r="B863" s="68">
        <v>45446</v>
      </c>
      <c r="C863" s="68" t="s">
        <v>322</v>
      </c>
      <c r="D863" s="68" t="s">
        <v>3551</v>
      </c>
      <c r="E863" s="68" t="s">
        <v>3664</v>
      </c>
      <c r="F863" s="68" t="s">
        <v>4318</v>
      </c>
      <c r="G863" s="68" t="s">
        <v>620</v>
      </c>
      <c r="H863" s="69">
        <v>958.63</v>
      </c>
      <c r="J863" s="69">
        <v>15287318.02</v>
      </c>
    </row>
    <row r="864" spans="1:10" x14ac:dyDescent="0.25">
      <c r="A864" s="70">
        <v>45868</v>
      </c>
      <c r="B864" s="68">
        <v>45446</v>
      </c>
      <c r="C864" s="68" t="s">
        <v>322</v>
      </c>
      <c r="D864" s="68" t="s">
        <v>3551</v>
      </c>
      <c r="E864" s="68" t="s">
        <v>3664</v>
      </c>
      <c r="F864" s="68" t="s">
        <v>4319</v>
      </c>
      <c r="G864" s="68" t="s">
        <v>620</v>
      </c>
      <c r="H864" s="69">
        <v>1984.09</v>
      </c>
      <c r="J864" s="69">
        <v>15289302.109999999</v>
      </c>
    </row>
    <row r="865" spans="1:10" ht="30" x14ac:dyDescent="0.25">
      <c r="A865" s="70">
        <v>45868</v>
      </c>
      <c r="B865" s="68">
        <v>45446</v>
      </c>
      <c r="C865" s="68" t="s">
        <v>322</v>
      </c>
      <c r="D865" s="68" t="s">
        <v>3551</v>
      </c>
      <c r="E865" s="68" t="s">
        <v>3664</v>
      </c>
      <c r="F865" s="68" t="s">
        <v>4320</v>
      </c>
      <c r="G865" s="68" t="s">
        <v>620</v>
      </c>
      <c r="H865" s="69">
        <v>791.73</v>
      </c>
      <c r="J865" s="69">
        <v>15290093.84</v>
      </c>
    </row>
    <row r="866" spans="1:10" ht="30" x14ac:dyDescent="0.25">
      <c r="A866" s="70">
        <v>45868</v>
      </c>
      <c r="B866" s="68">
        <v>45465</v>
      </c>
      <c r="C866" s="68" t="s">
        <v>3036</v>
      </c>
      <c r="D866" s="68" t="s">
        <v>3551</v>
      </c>
      <c r="E866" s="68" t="s">
        <v>3664</v>
      </c>
      <c r="F866" s="68" t="s">
        <v>4321</v>
      </c>
      <c r="G866" s="68" t="s">
        <v>620</v>
      </c>
      <c r="H866" s="69">
        <v>690.11</v>
      </c>
      <c r="J866" s="69">
        <v>15290783.949999999</v>
      </c>
    </row>
    <row r="867" spans="1:10" ht="30" x14ac:dyDescent="0.25">
      <c r="A867" s="70">
        <v>45868</v>
      </c>
      <c r="B867" s="68">
        <v>45465</v>
      </c>
      <c r="C867" s="68" t="s">
        <v>3036</v>
      </c>
      <c r="D867" s="68" t="s">
        <v>3551</v>
      </c>
      <c r="E867" s="68" t="s">
        <v>3664</v>
      </c>
      <c r="F867" s="68" t="s">
        <v>4322</v>
      </c>
      <c r="G867" s="68" t="s">
        <v>620</v>
      </c>
      <c r="H867" s="69">
        <v>322.58999999999997</v>
      </c>
      <c r="J867" s="69">
        <v>15291106.539999999</v>
      </c>
    </row>
    <row r="868" spans="1:10" ht="30" x14ac:dyDescent="0.25">
      <c r="A868" s="70">
        <v>45868</v>
      </c>
      <c r="B868" s="68">
        <v>45500</v>
      </c>
      <c r="C868" s="68" t="s">
        <v>3034</v>
      </c>
      <c r="D868" s="68" t="s">
        <v>3551</v>
      </c>
      <c r="E868" s="68" t="s">
        <v>3664</v>
      </c>
      <c r="F868" s="68" t="s">
        <v>4323</v>
      </c>
      <c r="G868" s="68" t="s">
        <v>620</v>
      </c>
      <c r="H868" s="69">
        <v>395.81</v>
      </c>
      <c r="J868" s="69">
        <v>15291502.35</v>
      </c>
    </row>
    <row r="869" spans="1:10" ht="30" x14ac:dyDescent="0.25">
      <c r="A869" s="70">
        <v>45868</v>
      </c>
      <c r="B869" s="68">
        <v>45500</v>
      </c>
      <c r="C869" s="68" t="s">
        <v>3034</v>
      </c>
      <c r="D869" s="68" t="s">
        <v>3551</v>
      </c>
      <c r="E869" s="68" t="s">
        <v>3664</v>
      </c>
      <c r="F869" s="68" t="s">
        <v>4324</v>
      </c>
      <c r="G869" s="68" t="s">
        <v>620</v>
      </c>
      <c r="H869" s="69">
        <v>4207.22</v>
      </c>
      <c r="J869" s="69">
        <v>15295709.57</v>
      </c>
    </row>
    <row r="870" spans="1:10" ht="30" x14ac:dyDescent="0.25">
      <c r="A870" s="70">
        <v>45868</v>
      </c>
      <c r="B870" s="68">
        <v>45500</v>
      </c>
      <c r="C870" s="68" t="s">
        <v>3034</v>
      </c>
      <c r="D870" s="68" t="s">
        <v>3551</v>
      </c>
      <c r="E870" s="68" t="s">
        <v>3664</v>
      </c>
      <c r="F870" s="68" t="s">
        <v>4325</v>
      </c>
      <c r="G870" s="68" t="s">
        <v>620</v>
      </c>
      <c r="H870" s="69">
        <v>1051.79</v>
      </c>
      <c r="J870" s="69">
        <v>15296761.359999999</v>
      </c>
    </row>
    <row r="871" spans="1:10" ht="30" x14ac:dyDescent="0.25">
      <c r="A871" s="70">
        <v>45868</v>
      </c>
      <c r="B871" s="68">
        <v>45618</v>
      </c>
      <c r="C871" s="68" t="s">
        <v>4326</v>
      </c>
      <c r="D871" s="68" t="s">
        <v>3551</v>
      </c>
      <c r="E871" s="68" t="s">
        <v>3664</v>
      </c>
      <c r="F871" s="68" t="s">
        <v>4327</v>
      </c>
      <c r="G871" s="68" t="s">
        <v>3788</v>
      </c>
      <c r="H871" s="69">
        <v>875.73</v>
      </c>
      <c r="J871" s="69">
        <v>15297637.09</v>
      </c>
    </row>
    <row r="872" spans="1:10" ht="30" x14ac:dyDescent="0.25">
      <c r="A872" s="70">
        <v>45868</v>
      </c>
      <c r="B872" s="68">
        <v>45618</v>
      </c>
      <c r="C872" s="68" t="s">
        <v>4326</v>
      </c>
      <c r="D872" s="68" t="s">
        <v>3551</v>
      </c>
      <c r="E872" s="68" t="s">
        <v>3664</v>
      </c>
      <c r="F872" s="68" t="s">
        <v>4328</v>
      </c>
      <c r="G872" s="68" t="s">
        <v>3788</v>
      </c>
      <c r="H872" s="69">
        <v>1006.42</v>
      </c>
      <c r="J872" s="69">
        <v>15298643.51</v>
      </c>
    </row>
    <row r="873" spans="1:10" ht="30" x14ac:dyDescent="0.25">
      <c r="A873" s="70">
        <v>45868</v>
      </c>
      <c r="B873" s="68">
        <v>45618</v>
      </c>
      <c r="C873" s="68" t="s">
        <v>4326</v>
      </c>
      <c r="D873" s="68" t="s">
        <v>3551</v>
      </c>
      <c r="E873" s="68" t="s">
        <v>3664</v>
      </c>
      <c r="F873" s="68" t="s">
        <v>4329</v>
      </c>
      <c r="G873" s="68" t="s">
        <v>3788</v>
      </c>
      <c r="H873" s="69">
        <v>11322.19</v>
      </c>
      <c r="J873" s="69">
        <v>15309965.699999999</v>
      </c>
    </row>
    <row r="874" spans="1:10" ht="30" x14ac:dyDescent="0.25">
      <c r="A874" s="70">
        <v>45868</v>
      </c>
      <c r="B874" s="68">
        <v>45618</v>
      </c>
      <c r="C874" s="68" t="s">
        <v>4326</v>
      </c>
      <c r="D874" s="68" t="s">
        <v>3551</v>
      </c>
      <c r="E874" s="68" t="s">
        <v>3664</v>
      </c>
      <c r="F874" s="68" t="s">
        <v>4330</v>
      </c>
      <c r="G874" s="68" t="s">
        <v>3788</v>
      </c>
      <c r="H874" s="69">
        <v>381.4</v>
      </c>
      <c r="J874" s="69">
        <v>15310347.1</v>
      </c>
    </row>
    <row r="875" spans="1:10" ht="30" x14ac:dyDescent="0.25">
      <c r="A875" s="70">
        <v>45868</v>
      </c>
      <c r="B875" s="68">
        <v>45618</v>
      </c>
      <c r="C875" s="68" t="s">
        <v>4326</v>
      </c>
      <c r="D875" s="68" t="s">
        <v>3551</v>
      </c>
      <c r="E875" s="68" t="s">
        <v>3664</v>
      </c>
      <c r="F875" s="68" t="s">
        <v>4331</v>
      </c>
      <c r="G875" s="68" t="s">
        <v>3788</v>
      </c>
      <c r="H875" s="69">
        <v>9692.8700000000008</v>
      </c>
      <c r="J875" s="69">
        <v>15320039.970000001</v>
      </c>
    </row>
    <row r="876" spans="1:10" ht="30" x14ac:dyDescent="0.25">
      <c r="A876" s="70">
        <v>45868</v>
      </c>
      <c r="B876" s="68">
        <v>45618</v>
      </c>
      <c r="C876" s="68" t="s">
        <v>4326</v>
      </c>
      <c r="D876" s="68" t="s">
        <v>3551</v>
      </c>
      <c r="E876" s="68" t="s">
        <v>3664</v>
      </c>
      <c r="F876" s="68" t="s">
        <v>4332</v>
      </c>
      <c r="G876" s="68" t="s">
        <v>3788</v>
      </c>
      <c r="H876" s="69">
        <v>470.5</v>
      </c>
      <c r="J876" s="69">
        <v>15320510.470000001</v>
      </c>
    </row>
    <row r="877" spans="1:10" ht="30" x14ac:dyDescent="0.25">
      <c r="A877" s="70">
        <v>45868</v>
      </c>
      <c r="B877" s="68">
        <v>45618</v>
      </c>
      <c r="C877" s="68" t="s">
        <v>4326</v>
      </c>
      <c r="D877" s="68" t="s">
        <v>3551</v>
      </c>
      <c r="E877" s="68" t="s">
        <v>3664</v>
      </c>
      <c r="F877" s="68" t="s">
        <v>4333</v>
      </c>
      <c r="G877" s="68" t="s">
        <v>3788</v>
      </c>
      <c r="H877" s="69">
        <v>253.8</v>
      </c>
      <c r="J877" s="69">
        <v>15320764.27</v>
      </c>
    </row>
    <row r="878" spans="1:10" ht="30" x14ac:dyDescent="0.25">
      <c r="A878" s="70">
        <v>45868</v>
      </c>
      <c r="B878" s="68">
        <v>45618</v>
      </c>
      <c r="C878" s="68" t="s">
        <v>4326</v>
      </c>
      <c r="D878" s="68" t="s">
        <v>3551</v>
      </c>
      <c r="E878" s="68" t="s">
        <v>3664</v>
      </c>
      <c r="F878" s="68" t="s">
        <v>4334</v>
      </c>
      <c r="G878" s="68" t="s">
        <v>3788</v>
      </c>
      <c r="H878" s="69">
        <v>248.3</v>
      </c>
      <c r="J878" s="69">
        <v>15321012.57</v>
      </c>
    </row>
    <row r="879" spans="1:10" ht="30" x14ac:dyDescent="0.25">
      <c r="A879" s="70">
        <v>45868</v>
      </c>
      <c r="B879" s="68">
        <v>45618</v>
      </c>
      <c r="C879" s="68" t="s">
        <v>4326</v>
      </c>
      <c r="D879" s="68" t="s">
        <v>3551</v>
      </c>
      <c r="E879" s="68" t="s">
        <v>3664</v>
      </c>
      <c r="F879" s="68" t="s">
        <v>4335</v>
      </c>
      <c r="G879" s="68" t="s">
        <v>3788</v>
      </c>
      <c r="H879" s="69">
        <v>381.4</v>
      </c>
      <c r="J879" s="69">
        <v>15321393.970000001</v>
      </c>
    </row>
    <row r="880" spans="1:10" ht="30" x14ac:dyDescent="0.25">
      <c r="A880" s="70">
        <v>45868</v>
      </c>
      <c r="B880" s="68">
        <v>45618</v>
      </c>
      <c r="C880" s="68" t="s">
        <v>4326</v>
      </c>
      <c r="D880" s="68" t="s">
        <v>3551</v>
      </c>
      <c r="E880" s="68" t="s">
        <v>3664</v>
      </c>
      <c r="F880" s="68" t="s">
        <v>4336</v>
      </c>
      <c r="G880" s="68" t="s">
        <v>3788</v>
      </c>
      <c r="H880" s="69">
        <v>514.5</v>
      </c>
      <c r="J880" s="69">
        <v>15321908.470000001</v>
      </c>
    </row>
    <row r="881" spans="1:10" ht="30" x14ac:dyDescent="0.25">
      <c r="A881" s="70">
        <v>45868</v>
      </c>
      <c r="B881" s="68">
        <v>45618</v>
      </c>
      <c r="C881" s="68" t="s">
        <v>4326</v>
      </c>
      <c r="D881" s="68" t="s">
        <v>3551</v>
      </c>
      <c r="E881" s="68" t="s">
        <v>3664</v>
      </c>
      <c r="F881" s="68" t="s">
        <v>4337</v>
      </c>
      <c r="G881" s="68" t="s">
        <v>3788</v>
      </c>
      <c r="H881" s="69">
        <v>457.3</v>
      </c>
      <c r="J881" s="69">
        <v>15322365.77</v>
      </c>
    </row>
    <row r="882" spans="1:10" x14ac:dyDescent="0.25">
      <c r="A882" s="70">
        <v>45868</v>
      </c>
      <c r="B882" s="68">
        <v>45618</v>
      </c>
      <c r="C882" s="68" t="s">
        <v>4326</v>
      </c>
      <c r="D882" s="68" t="s">
        <v>3551</v>
      </c>
      <c r="E882" s="68" t="s">
        <v>3664</v>
      </c>
      <c r="F882" s="68" t="s">
        <v>4338</v>
      </c>
      <c r="G882" s="68" t="s">
        <v>3788</v>
      </c>
      <c r="H882" s="69">
        <v>842.01</v>
      </c>
      <c r="J882" s="69">
        <v>15323207.779999999</v>
      </c>
    </row>
    <row r="883" spans="1:10" ht="30" x14ac:dyDescent="0.25">
      <c r="A883" s="70">
        <v>45868</v>
      </c>
      <c r="B883" s="68">
        <v>45618</v>
      </c>
      <c r="C883" s="68" t="s">
        <v>4326</v>
      </c>
      <c r="D883" s="68" t="s">
        <v>3551</v>
      </c>
      <c r="E883" s="68" t="s">
        <v>3664</v>
      </c>
      <c r="F883" s="68" t="s">
        <v>4339</v>
      </c>
      <c r="G883" s="68" t="s">
        <v>3788</v>
      </c>
      <c r="H883" s="69">
        <v>466.13</v>
      </c>
      <c r="J883" s="69">
        <v>15323673.91</v>
      </c>
    </row>
    <row r="884" spans="1:10" x14ac:dyDescent="0.25">
      <c r="A884" s="70">
        <v>45868</v>
      </c>
      <c r="B884" s="68">
        <v>45812</v>
      </c>
      <c r="C884" s="68" t="s">
        <v>4340</v>
      </c>
      <c r="D884" s="68" t="s">
        <v>3551</v>
      </c>
      <c r="E884" s="68" t="s">
        <v>3664</v>
      </c>
      <c r="F884" s="68" t="s">
        <v>4341</v>
      </c>
      <c r="G884" s="68" t="s">
        <v>3788</v>
      </c>
      <c r="H884" s="69">
        <v>611.09</v>
      </c>
      <c r="J884" s="69">
        <v>15324285</v>
      </c>
    </row>
    <row r="885" spans="1:10" x14ac:dyDescent="0.25">
      <c r="A885" s="70">
        <v>45868</v>
      </c>
      <c r="B885" s="68">
        <v>45812</v>
      </c>
      <c r="C885" s="68" t="s">
        <v>4340</v>
      </c>
      <c r="D885" s="68" t="s">
        <v>3551</v>
      </c>
      <c r="E885" s="68" t="s">
        <v>3664</v>
      </c>
      <c r="F885" s="68" t="s">
        <v>4342</v>
      </c>
      <c r="G885" s="68" t="s">
        <v>3788</v>
      </c>
      <c r="H885" s="69">
        <v>1227.0899999999999</v>
      </c>
      <c r="J885" s="69">
        <v>15325512.09</v>
      </c>
    </row>
    <row r="886" spans="1:10" x14ac:dyDescent="0.25">
      <c r="A886" s="70">
        <v>45868</v>
      </c>
      <c r="B886" s="68">
        <v>45812</v>
      </c>
      <c r="C886" s="68" t="s">
        <v>4340</v>
      </c>
      <c r="D886" s="68" t="s">
        <v>3551</v>
      </c>
      <c r="E886" s="68" t="s">
        <v>3664</v>
      </c>
      <c r="F886" s="68" t="s">
        <v>4343</v>
      </c>
      <c r="G886" s="68" t="s">
        <v>3788</v>
      </c>
      <c r="H886" s="69">
        <v>194.19</v>
      </c>
      <c r="J886" s="69">
        <v>15325706.279999999</v>
      </c>
    </row>
    <row r="887" spans="1:10" x14ac:dyDescent="0.25">
      <c r="A887" s="70">
        <v>45868</v>
      </c>
      <c r="B887" s="68">
        <v>45812</v>
      </c>
      <c r="C887" s="68" t="s">
        <v>4340</v>
      </c>
      <c r="D887" s="68" t="s">
        <v>3551</v>
      </c>
      <c r="E887" s="68" t="s">
        <v>3664</v>
      </c>
      <c r="F887" s="68" t="s">
        <v>4344</v>
      </c>
      <c r="G887" s="68" t="s">
        <v>3788</v>
      </c>
      <c r="H887" s="69">
        <v>499.99</v>
      </c>
      <c r="J887" s="69">
        <v>15326206.27</v>
      </c>
    </row>
    <row r="888" spans="1:10" x14ac:dyDescent="0.25">
      <c r="A888" s="70">
        <v>45868</v>
      </c>
      <c r="B888" s="68">
        <v>45812</v>
      </c>
      <c r="C888" s="68" t="s">
        <v>4340</v>
      </c>
      <c r="D888" s="68" t="s">
        <v>3551</v>
      </c>
      <c r="E888" s="68" t="s">
        <v>3664</v>
      </c>
      <c r="F888" s="68" t="s">
        <v>4345</v>
      </c>
      <c r="G888" s="68" t="s">
        <v>3788</v>
      </c>
      <c r="H888" s="69">
        <v>329.49</v>
      </c>
      <c r="J888" s="69">
        <v>15326535.76</v>
      </c>
    </row>
    <row r="889" spans="1:10" ht="30" x14ac:dyDescent="0.25">
      <c r="A889" s="70">
        <v>45868</v>
      </c>
      <c r="B889" s="68">
        <v>45812</v>
      </c>
      <c r="C889" s="68" t="s">
        <v>4340</v>
      </c>
      <c r="D889" s="68" t="s">
        <v>3551</v>
      </c>
      <c r="E889" s="68" t="s">
        <v>3664</v>
      </c>
      <c r="F889" s="68" t="s">
        <v>4346</v>
      </c>
      <c r="G889" s="68" t="s">
        <v>3788</v>
      </c>
      <c r="H889" s="69">
        <v>631.99</v>
      </c>
      <c r="J889" s="69">
        <v>15327167.75</v>
      </c>
    </row>
    <row r="890" spans="1:10" ht="30" x14ac:dyDescent="0.25">
      <c r="A890" s="70">
        <v>45868</v>
      </c>
      <c r="B890" s="68">
        <v>45812</v>
      </c>
      <c r="C890" s="68" t="s">
        <v>4340</v>
      </c>
      <c r="D890" s="68" t="s">
        <v>3551</v>
      </c>
      <c r="E890" s="68" t="s">
        <v>3664</v>
      </c>
      <c r="F890" s="68" t="s">
        <v>4347</v>
      </c>
      <c r="G890" s="68" t="s">
        <v>3788</v>
      </c>
      <c r="H890" s="69">
        <v>1480.09</v>
      </c>
      <c r="J890" s="69">
        <v>15328647.84</v>
      </c>
    </row>
    <row r="891" spans="1:10" x14ac:dyDescent="0.25">
      <c r="A891" s="70">
        <v>45868</v>
      </c>
      <c r="B891" s="68">
        <v>45812</v>
      </c>
      <c r="C891" s="68" t="s">
        <v>4340</v>
      </c>
      <c r="D891" s="68" t="s">
        <v>3551</v>
      </c>
      <c r="E891" s="68" t="s">
        <v>3664</v>
      </c>
      <c r="F891" s="68" t="s">
        <v>4348</v>
      </c>
      <c r="G891" s="68" t="s">
        <v>3788</v>
      </c>
      <c r="H891" s="69">
        <v>424.09</v>
      </c>
      <c r="J891" s="69">
        <v>15329071.93</v>
      </c>
    </row>
    <row r="892" spans="1:10" x14ac:dyDescent="0.25">
      <c r="A892" s="70">
        <v>45868</v>
      </c>
      <c r="B892" s="68">
        <v>45812</v>
      </c>
      <c r="C892" s="68" t="s">
        <v>4340</v>
      </c>
      <c r="D892" s="68" t="s">
        <v>3551</v>
      </c>
      <c r="E892" s="68" t="s">
        <v>3664</v>
      </c>
      <c r="F892" s="68" t="s">
        <v>4349</v>
      </c>
      <c r="G892" s="68" t="s">
        <v>3788</v>
      </c>
      <c r="H892" s="69">
        <v>417.49</v>
      </c>
      <c r="J892" s="69">
        <v>15329489.42</v>
      </c>
    </row>
    <row r="893" spans="1:10" x14ac:dyDescent="0.25">
      <c r="A893" s="70">
        <v>45868</v>
      </c>
      <c r="B893" s="68">
        <v>45812</v>
      </c>
      <c r="C893" s="68" t="s">
        <v>4340</v>
      </c>
      <c r="D893" s="68" t="s">
        <v>3551</v>
      </c>
      <c r="E893" s="68" t="s">
        <v>3664</v>
      </c>
      <c r="F893" s="68" t="s">
        <v>4350</v>
      </c>
      <c r="G893" s="68" t="s">
        <v>3788</v>
      </c>
      <c r="H893" s="69">
        <v>1109.3900000000001</v>
      </c>
      <c r="J893" s="69">
        <v>15330598.810000001</v>
      </c>
    </row>
    <row r="894" spans="1:10" x14ac:dyDescent="0.25">
      <c r="A894" s="70">
        <v>45868</v>
      </c>
      <c r="B894" s="68">
        <v>45812</v>
      </c>
      <c r="C894" s="68" t="s">
        <v>4340</v>
      </c>
      <c r="D894" s="68" t="s">
        <v>3551</v>
      </c>
      <c r="E894" s="68" t="s">
        <v>3664</v>
      </c>
      <c r="F894" s="68" t="s">
        <v>4351</v>
      </c>
      <c r="G894" s="68" t="s">
        <v>3788</v>
      </c>
      <c r="H894" s="69">
        <v>1048.3699999999999</v>
      </c>
      <c r="J894" s="69">
        <v>15331647.18</v>
      </c>
    </row>
    <row r="895" spans="1:10" x14ac:dyDescent="0.25">
      <c r="A895" s="70">
        <v>45868</v>
      </c>
      <c r="B895" s="68">
        <v>45812</v>
      </c>
      <c r="C895" s="68" t="s">
        <v>4340</v>
      </c>
      <c r="D895" s="68" t="s">
        <v>3551</v>
      </c>
      <c r="E895" s="68" t="s">
        <v>3664</v>
      </c>
      <c r="F895" s="68" t="s">
        <v>4352</v>
      </c>
      <c r="G895" s="68" t="s">
        <v>3788</v>
      </c>
      <c r="H895" s="69">
        <v>396.59</v>
      </c>
      <c r="J895" s="69">
        <v>15332043.77</v>
      </c>
    </row>
    <row r="896" spans="1:10" x14ac:dyDescent="0.25">
      <c r="A896" s="70">
        <v>45868</v>
      </c>
      <c r="B896" s="68">
        <v>45812</v>
      </c>
      <c r="C896" s="68" t="s">
        <v>4340</v>
      </c>
      <c r="D896" s="68" t="s">
        <v>3551</v>
      </c>
      <c r="E896" s="68" t="s">
        <v>3664</v>
      </c>
      <c r="F896" s="68" t="s">
        <v>4353</v>
      </c>
      <c r="G896" s="68" t="s">
        <v>3788</v>
      </c>
      <c r="H896" s="69">
        <v>446.09</v>
      </c>
      <c r="J896" s="69">
        <v>15332489.859999999</v>
      </c>
    </row>
    <row r="897" spans="1:10" ht="30" x14ac:dyDescent="0.25">
      <c r="A897" s="70">
        <v>45868</v>
      </c>
      <c r="B897" s="68">
        <v>45812</v>
      </c>
      <c r="C897" s="68" t="s">
        <v>4340</v>
      </c>
      <c r="D897" s="68" t="s">
        <v>3551</v>
      </c>
      <c r="E897" s="68" t="s">
        <v>3664</v>
      </c>
      <c r="F897" s="68" t="s">
        <v>4354</v>
      </c>
      <c r="G897" s="68" t="s">
        <v>3788</v>
      </c>
      <c r="H897" s="69">
        <v>446.05</v>
      </c>
      <c r="J897" s="69">
        <v>15332935.91</v>
      </c>
    </row>
    <row r="898" spans="1:10" x14ac:dyDescent="0.25">
      <c r="A898" s="70">
        <v>45868</v>
      </c>
      <c r="B898" s="68" t="s">
        <v>4355</v>
      </c>
      <c r="C898" s="68" t="s">
        <v>3032</v>
      </c>
      <c r="D898" s="68" t="s">
        <v>3551</v>
      </c>
      <c r="E898" s="68" t="s">
        <v>3664</v>
      </c>
      <c r="F898" s="68" t="s">
        <v>4356</v>
      </c>
      <c r="G898" s="68" t="s">
        <v>620</v>
      </c>
      <c r="H898" s="69">
        <v>172.8</v>
      </c>
      <c r="J898" s="69">
        <v>15333108.710000001</v>
      </c>
    </row>
    <row r="899" spans="1:10" x14ac:dyDescent="0.25">
      <c r="A899" s="70">
        <v>45868</v>
      </c>
      <c r="B899" s="68" t="s">
        <v>4355</v>
      </c>
      <c r="C899" s="68" t="s">
        <v>3032</v>
      </c>
      <c r="D899" s="68" t="s">
        <v>3551</v>
      </c>
      <c r="E899" s="68" t="s">
        <v>3664</v>
      </c>
      <c r="F899" s="68" t="s">
        <v>4357</v>
      </c>
      <c r="G899" s="68" t="s">
        <v>620</v>
      </c>
      <c r="H899" s="69">
        <v>208.79</v>
      </c>
      <c r="J899" s="69">
        <v>15333317.5</v>
      </c>
    </row>
    <row r="900" spans="1:10" x14ac:dyDescent="0.25">
      <c r="A900" s="70">
        <v>45869</v>
      </c>
      <c r="B900" s="68" t="s">
        <v>4358</v>
      </c>
      <c r="C900" s="68" t="s">
        <v>4359</v>
      </c>
      <c r="D900" s="68" t="s">
        <v>3551</v>
      </c>
      <c r="E900" s="68" t="s">
        <v>3664</v>
      </c>
      <c r="F900" s="68"/>
      <c r="G900" s="68" t="s">
        <v>620</v>
      </c>
      <c r="H900" s="69">
        <v>14986.33</v>
      </c>
      <c r="J900" s="69">
        <v>15348303.83</v>
      </c>
    </row>
    <row r="901" spans="1:10" x14ac:dyDescent="0.25">
      <c r="A901" s="70">
        <v>45869</v>
      </c>
      <c r="B901" s="68" t="s">
        <v>4360</v>
      </c>
      <c r="C901" s="68" t="s">
        <v>4360</v>
      </c>
      <c r="D901" s="68" t="s">
        <v>3551</v>
      </c>
      <c r="E901" s="68" t="s">
        <v>3552</v>
      </c>
      <c r="F901" s="68" t="s">
        <v>4361</v>
      </c>
      <c r="G901" s="68" t="s">
        <v>1094</v>
      </c>
      <c r="I901" s="69">
        <v>5599.75</v>
      </c>
      <c r="J901" s="69">
        <v>15342704.08</v>
      </c>
    </row>
    <row r="902" spans="1:10" ht="30" x14ac:dyDescent="0.25">
      <c r="A902" s="70">
        <v>45869</v>
      </c>
      <c r="B902" s="68" t="s">
        <v>4360</v>
      </c>
      <c r="C902" s="68" t="s">
        <v>4360</v>
      </c>
      <c r="D902" s="68" t="s">
        <v>3551</v>
      </c>
      <c r="E902" s="68" t="s">
        <v>3552</v>
      </c>
      <c r="F902" s="68" t="s">
        <v>4362</v>
      </c>
      <c r="G902" s="68" t="s">
        <v>1094</v>
      </c>
      <c r="I902" s="69">
        <v>159.33000000000001</v>
      </c>
      <c r="J902" s="69">
        <v>15342544.75</v>
      </c>
    </row>
    <row r="903" spans="1:10" ht="30" x14ac:dyDescent="0.25">
      <c r="A903" s="70">
        <v>45869</v>
      </c>
      <c r="B903" s="68" t="s">
        <v>4360</v>
      </c>
      <c r="C903" s="68" t="s">
        <v>4360</v>
      </c>
      <c r="D903" s="68" t="s">
        <v>3551</v>
      </c>
      <c r="E903" s="68" t="s">
        <v>3552</v>
      </c>
      <c r="F903" s="68" t="s">
        <v>4363</v>
      </c>
      <c r="G903" s="68" t="s">
        <v>1094</v>
      </c>
      <c r="I903" s="69">
        <v>201.07</v>
      </c>
      <c r="J903" s="69">
        <v>15342343.68</v>
      </c>
    </row>
    <row r="904" spans="1:10" x14ac:dyDescent="0.25">
      <c r="A904" s="70">
        <v>45869</v>
      </c>
      <c r="B904" s="68" t="s">
        <v>4364</v>
      </c>
      <c r="C904" s="68" t="s">
        <v>4365</v>
      </c>
      <c r="D904" s="68" t="s">
        <v>3551</v>
      </c>
      <c r="E904" s="68" t="s">
        <v>3664</v>
      </c>
      <c r="F904" s="68" t="s">
        <v>4361</v>
      </c>
      <c r="G904" s="68" t="s">
        <v>624</v>
      </c>
      <c r="H904" s="69">
        <v>5599.75</v>
      </c>
      <c r="J904" s="69">
        <v>15347943.43</v>
      </c>
    </row>
    <row r="905" spans="1:10" ht="30" x14ac:dyDescent="0.25">
      <c r="A905" s="70">
        <v>45869</v>
      </c>
      <c r="B905" s="68" t="s">
        <v>4364</v>
      </c>
      <c r="C905" s="68" t="s">
        <v>4365</v>
      </c>
      <c r="D905" s="68" t="s">
        <v>3551</v>
      </c>
      <c r="E905" s="68" t="s">
        <v>3664</v>
      </c>
      <c r="F905" s="68" t="s">
        <v>4362</v>
      </c>
      <c r="G905" s="68" t="s">
        <v>624</v>
      </c>
      <c r="H905" s="69">
        <v>159.33000000000001</v>
      </c>
      <c r="J905" s="69">
        <v>15348102.76</v>
      </c>
    </row>
    <row r="906" spans="1:10" ht="30" x14ac:dyDescent="0.25">
      <c r="A906" s="70">
        <v>45869</v>
      </c>
      <c r="B906" s="68" t="s">
        <v>4364</v>
      </c>
      <c r="C906" s="68" t="s">
        <v>4365</v>
      </c>
      <c r="D906" s="68" t="s">
        <v>3551</v>
      </c>
      <c r="E906" s="68" t="s">
        <v>3664</v>
      </c>
      <c r="F906" s="68" t="s">
        <v>4363</v>
      </c>
      <c r="G906" s="68" t="s">
        <v>624</v>
      </c>
      <c r="H906" s="69">
        <v>201.07</v>
      </c>
      <c r="J906" s="69">
        <v>15348303.83</v>
      </c>
    </row>
    <row r="907" spans="1:10" ht="30" x14ac:dyDescent="0.25">
      <c r="A907" s="70">
        <v>45869</v>
      </c>
      <c r="B907" s="68">
        <v>35801</v>
      </c>
      <c r="C907" s="68">
        <v>35801</v>
      </c>
      <c r="D907" s="68" t="s">
        <v>3551</v>
      </c>
      <c r="E907" s="68" t="s">
        <v>3552</v>
      </c>
      <c r="F907" s="68" t="s">
        <v>4366</v>
      </c>
      <c r="G907" s="68" t="s">
        <v>592</v>
      </c>
      <c r="I907" s="69">
        <v>1236</v>
      </c>
      <c r="J907" s="69">
        <v>15347067.83</v>
      </c>
    </row>
    <row r="908" spans="1:10" ht="30" x14ac:dyDescent="0.25">
      <c r="A908" s="70">
        <v>45869</v>
      </c>
      <c r="B908" s="68">
        <v>35801</v>
      </c>
      <c r="C908" s="68">
        <v>35801</v>
      </c>
      <c r="D908" s="68" t="s">
        <v>3551</v>
      </c>
      <c r="E908" s="68" t="s">
        <v>3552</v>
      </c>
      <c r="F908" s="68" t="s">
        <v>4367</v>
      </c>
      <c r="G908" s="68" t="s">
        <v>592</v>
      </c>
      <c r="I908" s="69">
        <v>927</v>
      </c>
      <c r="J908" s="69">
        <v>15346140.83</v>
      </c>
    </row>
    <row r="909" spans="1:10" ht="30" x14ac:dyDescent="0.25">
      <c r="A909" s="70">
        <v>45869</v>
      </c>
      <c r="B909" s="68">
        <v>35801</v>
      </c>
      <c r="C909" s="68">
        <v>35801</v>
      </c>
      <c r="D909" s="68" t="s">
        <v>3551</v>
      </c>
      <c r="E909" s="68" t="s">
        <v>3552</v>
      </c>
      <c r="F909" s="68" t="s">
        <v>4368</v>
      </c>
      <c r="G909" s="68" t="s">
        <v>592</v>
      </c>
      <c r="I909" s="69">
        <v>8070</v>
      </c>
      <c r="J909" s="69">
        <v>15338070.83</v>
      </c>
    </row>
    <row r="910" spans="1:10" x14ac:dyDescent="0.25">
      <c r="A910" s="70">
        <v>45869</v>
      </c>
      <c r="B910" s="68">
        <v>35801</v>
      </c>
      <c r="C910" s="68">
        <v>35801</v>
      </c>
      <c r="D910" s="68" t="s">
        <v>3551</v>
      </c>
      <c r="E910" s="68" t="s">
        <v>3552</v>
      </c>
      <c r="F910" s="68"/>
      <c r="G910" s="68" t="s">
        <v>592</v>
      </c>
      <c r="I910" s="69">
        <v>446.86</v>
      </c>
      <c r="J910" s="69">
        <v>15337623.970000001</v>
      </c>
    </row>
    <row r="911" spans="1:10" ht="30" x14ac:dyDescent="0.25">
      <c r="A911" s="70">
        <v>45869</v>
      </c>
      <c r="B911" s="68">
        <v>35801</v>
      </c>
      <c r="C911" s="68">
        <v>35801</v>
      </c>
      <c r="D911" s="68" t="s">
        <v>3551</v>
      </c>
      <c r="E911" s="68" t="s">
        <v>3552</v>
      </c>
      <c r="F911" s="68" t="s">
        <v>4369</v>
      </c>
      <c r="G911" s="68" t="s">
        <v>592</v>
      </c>
      <c r="I911" s="69">
        <v>16140</v>
      </c>
      <c r="J911" s="69">
        <v>15321483.970000001</v>
      </c>
    </row>
    <row r="912" spans="1:10" ht="30" x14ac:dyDescent="0.25">
      <c r="A912" s="70">
        <v>45869</v>
      </c>
      <c r="B912" s="68">
        <v>35801</v>
      </c>
      <c r="C912" s="68">
        <v>35801</v>
      </c>
      <c r="D912" s="68" t="s">
        <v>3551</v>
      </c>
      <c r="E912" s="68" t="s">
        <v>3552</v>
      </c>
      <c r="F912" s="68" t="s">
        <v>4370</v>
      </c>
      <c r="G912" s="68" t="s">
        <v>592</v>
      </c>
      <c r="I912" s="69">
        <v>10232.58</v>
      </c>
      <c r="J912" s="69">
        <v>15311251.390000001</v>
      </c>
    </row>
    <row r="913" spans="1:10" ht="30" x14ac:dyDescent="0.25">
      <c r="A913" s="70">
        <v>45869</v>
      </c>
      <c r="B913" s="68">
        <v>35801</v>
      </c>
      <c r="C913" s="68">
        <v>35801</v>
      </c>
      <c r="D913" s="68" t="s">
        <v>3551</v>
      </c>
      <c r="E913" s="68" t="s">
        <v>3552</v>
      </c>
      <c r="F913" s="68" t="s">
        <v>4371</v>
      </c>
      <c r="G913" s="68" t="s">
        <v>592</v>
      </c>
      <c r="I913" s="69">
        <v>309.27999999999997</v>
      </c>
      <c r="J913" s="69">
        <v>15310942.109999999</v>
      </c>
    </row>
    <row r="914" spans="1:10" ht="30" x14ac:dyDescent="0.25">
      <c r="A914" s="70">
        <v>45869</v>
      </c>
      <c r="B914" s="68">
        <v>35801</v>
      </c>
      <c r="C914" s="68">
        <v>35801</v>
      </c>
      <c r="D914" s="68" t="s">
        <v>3551</v>
      </c>
      <c r="E914" s="68" t="s">
        <v>3552</v>
      </c>
      <c r="F914" s="68" t="s">
        <v>4372</v>
      </c>
      <c r="G914" s="68" t="s">
        <v>592</v>
      </c>
      <c r="I914" s="69">
        <v>223.43</v>
      </c>
      <c r="J914" s="69">
        <v>15310718.68</v>
      </c>
    </row>
    <row r="915" spans="1:10" ht="30" x14ac:dyDescent="0.25">
      <c r="A915" s="70">
        <v>45869</v>
      </c>
      <c r="B915" s="68">
        <v>35801</v>
      </c>
      <c r="C915" s="68">
        <v>35801</v>
      </c>
      <c r="D915" s="68" t="s">
        <v>3551</v>
      </c>
      <c r="E915" s="68" t="s">
        <v>3552</v>
      </c>
      <c r="F915" s="68" t="s">
        <v>4372</v>
      </c>
      <c r="G915" s="68" t="s">
        <v>592</v>
      </c>
      <c r="I915" s="69">
        <v>10771.14</v>
      </c>
      <c r="J915" s="69">
        <v>15299947.539999999</v>
      </c>
    </row>
    <row r="916" spans="1:10" ht="30" x14ac:dyDescent="0.25">
      <c r="A916" s="70">
        <v>45869</v>
      </c>
      <c r="B916" s="68">
        <v>35801</v>
      </c>
      <c r="C916" s="68">
        <v>35801</v>
      </c>
      <c r="D916" s="68" t="s">
        <v>3551</v>
      </c>
      <c r="E916" s="68" t="s">
        <v>3552</v>
      </c>
      <c r="F916" s="68" t="s">
        <v>4373</v>
      </c>
      <c r="G916" s="68" t="s">
        <v>592</v>
      </c>
      <c r="I916" s="69">
        <v>223.43</v>
      </c>
      <c r="J916" s="69">
        <v>15299724.109999999</v>
      </c>
    </row>
    <row r="917" spans="1:10" ht="30" x14ac:dyDescent="0.25">
      <c r="A917" s="70">
        <v>45869</v>
      </c>
      <c r="B917" s="68">
        <v>35801</v>
      </c>
      <c r="C917" s="68">
        <v>35801</v>
      </c>
      <c r="D917" s="68" t="s">
        <v>3551</v>
      </c>
      <c r="E917" s="68" t="s">
        <v>3552</v>
      </c>
      <c r="F917" s="68" t="s">
        <v>4373</v>
      </c>
      <c r="G917" s="68" t="s">
        <v>592</v>
      </c>
      <c r="I917" s="69">
        <v>10771.13</v>
      </c>
      <c r="J917" s="69">
        <v>15288952.98</v>
      </c>
    </row>
    <row r="918" spans="1:10" ht="30" x14ac:dyDescent="0.25">
      <c r="A918" s="70">
        <v>45869</v>
      </c>
      <c r="B918" s="68">
        <v>35805</v>
      </c>
      <c r="C918" s="68">
        <v>35805</v>
      </c>
      <c r="D918" s="68" t="s">
        <v>3551</v>
      </c>
      <c r="E918" s="68" t="s">
        <v>3552</v>
      </c>
      <c r="F918" s="68" t="s">
        <v>4374</v>
      </c>
      <c r="G918" s="68" t="s">
        <v>592</v>
      </c>
      <c r="I918" s="69">
        <v>1372.45</v>
      </c>
      <c r="J918" s="69">
        <v>15287580.529999999</v>
      </c>
    </row>
    <row r="919" spans="1:10" ht="30" x14ac:dyDescent="0.25">
      <c r="A919" s="70">
        <v>45869</v>
      </c>
      <c r="B919" s="68">
        <v>35805</v>
      </c>
      <c r="C919" s="68">
        <v>35805</v>
      </c>
      <c r="D919" s="68" t="s">
        <v>3551</v>
      </c>
      <c r="E919" s="68" t="s">
        <v>3552</v>
      </c>
      <c r="F919" s="68" t="s">
        <v>4375</v>
      </c>
      <c r="G919" s="68" t="s">
        <v>592</v>
      </c>
      <c r="I919" s="69">
        <v>22599</v>
      </c>
      <c r="J919" s="69">
        <v>15264981.529999999</v>
      </c>
    </row>
    <row r="920" spans="1:10" ht="30" x14ac:dyDescent="0.25">
      <c r="A920" s="70">
        <v>45869</v>
      </c>
      <c r="B920" s="68">
        <v>35805</v>
      </c>
      <c r="C920" s="68">
        <v>35805</v>
      </c>
      <c r="D920" s="68" t="s">
        <v>3551</v>
      </c>
      <c r="E920" s="68" t="s">
        <v>3552</v>
      </c>
      <c r="F920" s="68" t="s">
        <v>4375</v>
      </c>
      <c r="G920" s="68" t="s">
        <v>592</v>
      </c>
      <c r="I920" s="69">
        <v>19226.75</v>
      </c>
      <c r="J920" s="69">
        <v>15245754.779999999</v>
      </c>
    </row>
    <row r="921" spans="1:10" ht="30" x14ac:dyDescent="0.25">
      <c r="A921" s="70">
        <v>45869</v>
      </c>
      <c r="B921" s="68">
        <v>35805</v>
      </c>
      <c r="C921" s="68">
        <v>35805</v>
      </c>
      <c r="D921" s="68" t="s">
        <v>3551</v>
      </c>
      <c r="E921" s="68" t="s">
        <v>3552</v>
      </c>
      <c r="F921" s="68" t="s">
        <v>4375</v>
      </c>
      <c r="G921" s="68" t="s">
        <v>592</v>
      </c>
      <c r="I921" s="69">
        <v>2259.9</v>
      </c>
      <c r="J921" s="69">
        <v>15243494.880000001</v>
      </c>
    </row>
    <row r="922" spans="1:10" ht="30" x14ac:dyDescent="0.25">
      <c r="A922" s="70">
        <v>45869</v>
      </c>
      <c r="B922" s="68">
        <v>35805</v>
      </c>
      <c r="C922" s="68">
        <v>35805</v>
      </c>
      <c r="D922" s="68" t="s">
        <v>3551</v>
      </c>
      <c r="E922" s="68" t="s">
        <v>3552</v>
      </c>
      <c r="F922" s="68" t="s">
        <v>4376</v>
      </c>
      <c r="G922" s="68" t="s">
        <v>592</v>
      </c>
      <c r="I922" s="69">
        <v>1129.95</v>
      </c>
      <c r="J922" s="69">
        <v>15242364.93</v>
      </c>
    </row>
    <row r="923" spans="1:10" x14ac:dyDescent="0.25">
      <c r="A923" s="70">
        <v>45869</v>
      </c>
      <c r="B923" s="68">
        <v>35805</v>
      </c>
      <c r="C923" s="68">
        <v>35805</v>
      </c>
      <c r="D923" s="68" t="s">
        <v>3551</v>
      </c>
      <c r="E923" s="68" t="s">
        <v>3552</v>
      </c>
      <c r="F923" s="68"/>
      <c r="G923" s="68" t="s">
        <v>592</v>
      </c>
      <c r="I923" s="69">
        <v>16964.78</v>
      </c>
      <c r="J923" s="69">
        <v>15225400.15</v>
      </c>
    </row>
    <row r="924" spans="1:10" ht="30" x14ac:dyDescent="0.25">
      <c r="A924" s="70">
        <v>45869</v>
      </c>
      <c r="B924" s="68">
        <v>35805</v>
      </c>
      <c r="C924" s="68">
        <v>35805</v>
      </c>
      <c r="D924" s="68" t="s">
        <v>3551</v>
      </c>
      <c r="E924" s="68" t="s">
        <v>3552</v>
      </c>
      <c r="F924" s="68" t="s">
        <v>4376</v>
      </c>
      <c r="G924" s="68" t="s">
        <v>592</v>
      </c>
      <c r="I924" s="69">
        <v>22599</v>
      </c>
      <c r="J924" s="69">
        <v>15202801.15</v>
      </c>
    </row>
    <row r="925" spans="1:10" ht="30" x14ac:dyDescent="0.25">
      <c r="A925" s="70">
        <v>45869</v>
      </c>
      <c r="B925" s="68">
        <v>35805</v>
      </c>
      <c r="C925" s="68">
        <v>35805</v>
      </c>
      <c r="D925" s="68" t="s">
        <v>3551</v>
      </c>
      <c r="E925" s="68" t="s">
        <v>3552</v>
      </c>
      <c r="F925" s="68" t="s">
        <v>4376</v>
      </c>
      <c r="G925" s="68" t="s">
        <v>592</v>
      </c>
      <c r="I925" s="69">
        <v>4519.8</v>
      </c>
      <c r="J925" s="69">
        <v>15198281.35</v>
      </c>
    </row>
    <row r="926" spans="1:10" ht="30" x14ac:dyDescent="0.25">
      <c r="A926" s="70">
        <v>45869</v>
      </c>
      <c r="B926" s="68">
        <v>35805</v>
      </c>
      <c r="C926" s="68">
        <v>35805</v>
      </c>
      <c r="D926" s="68" t="s">
        <v>3551</v>
      </c>
      <c r="E926" s="68" t="s">
        <v>3552</v>
      </c>
      <c r="F926" s="68" t="s">
        <v>4377</v>
      </c>
      <c r="G926" s="68" t="s">
        <v>592</v>
      </c>
      <c r="I926" s="69">
        <v>1372.45</v>
      </c>
      <c r="J926" s="69">
        <v>15196908.9</v>
      </c>
    </row>
    <row r="927" spans="1:10" ht="30" x14ac:dyDescent="0.25">
      <c r="A927" s="70">
        <v>45869</v>
      </c>
      <c r="B927" s="68">
        <v>36335</v>
      </c>
      <c r="C927" s="68">
        <v>4</v>
      </c>
      <c r="D927" s="68" t="s">
        <v>3551</v>
      </c>
      <c r="E927" s="68" t="s">
        <v>3664</v>
      </c>
      <c r="F927" s="68" t="s">
        <v>4376</v>
      </c>
      <c r="G927" s="68" t="s">
        <v>4378</v>
      </c>
      <c r="H927" s="69">
        <v>1129.95</v>
      </c>
      <c r="J927" s="69">
        <v>15198038.85</v>
      </c>
    </row>
    <row r="928" spans="1:10" ht="30" x14ac:dyDescent="0.25">
      <c r="A928" s="70">
        <v>45869</v>
      </c>
      <c r="B928" s="68">
        <v>36336</v>
      </c>
      <c r="C928" s="68">
        <v>4</v>
      </c>
      <c r="D928" s="68" t="s">
        <v>3551</v>
      </c>
      <c r="E928" s="68" t="s">
        <v>3664</v>
      </c>
      <c r="F928" s="68" t="s">
        <v>4372</v>
      </c>
      <c r="G928" s="68" t="s">
        <v>4378</v>
      </c>
      <c r="H928" s="69">
        <v>223.43</v>
      </c>
      <c r="J928" s="69">
        <v>15198262.279999999</v>
      </c>
    </row>
    <row r="929" spans="1:10" ht="30" x14ac:dyDescent="0.25">
      <c r="A929" s="70">
        <v>45869</v>
      </c>
      <c r="B929" s="68">
        <v>36336</v>
      </c>
      <c r="C929" s="68">
        <v>4</v>
      </c>
      <c r="D929" s="68" t="s">
        <v>3551</v>
      </c>
      <c r="E929" s="68" t="s">
        <v>3664</v>
      </c>
      <c r="F929" s="68" t="s">
        <v>4373</v>
      </c>
      <c r="G929" s="68" t="s">
        <v>4378</v>
      </c>
      <c r="H929" s="69">
        <v>223.43</v>
      </c>
      <c r="J929" s="69">
        <v>15198485.710000001</v>
      </c>
    </row>
    <row r="930" spans="1:10" x14ac:dyDescent="0.25">
      <c r="A930" s="70">
        <v>45869</v>
      </c>
      <c r="B930" s="68">
        <v>36336</v>
      </c>
      <c r="C930" s="68">
        <v>4</v>
      </c>
      <c r="D930" s="68" t="s">
        <v>3551</v>
      </c>
      <c r="E930" s="68" t="s">
        <v>3664</v>
      </c>
      <c r="F930" s="68"/>
      <c r="G930" s="68" t="s">
        <v>4378</v>
      </c>
      <c r="H930" s="69">
        <v>446.86</v>
      </c>
      <c r="J930" s="69">
        <v>15198932.57</v>
      </c>
    </row>
    <row r="931" spans="1:10" x14ac:dyDescent="0.25">
      <c r="A931" s="70">
        <v>45869</v>
      </c>
      <c r="B931" s="68" t="s">
        <v>4379</v>
      </c>
      <c r="C931" s="68" t="s">
        <v>4380</v>
      </c>
      <c r="D931" s="68" t="s">
        <v>3551</v>
      </c>
      <c r="E931" s="68" t="s">
        <v>3664</v>
      </c>
      <c r="F931" s="68" t="s">
        <v>4381</v>
      </c>
      <c r="G931" s="68" t="s">
        <v>620</v>
      </c>
      <c r="H931" s="69">
        <v>1129.8900000000001</v>
      </c>
      <c r="J931" s="69">
        <v>15200062.460000001</v>
      </c>
    </row>
    <row r="932" spans="1:10" ht="30" x14ac:dyDescent="0.25">
      <c r="A932" s="70">
        <v>45869</v>
      </c>
      <c r="B932" s="68">
        <v>36503</v>
      </c>
      <c r="C932" s="68">
        <v>18</v>
      </c>
      <c r="D932" s="68" t="s">
        <v>3551</v>
      </c>
      <c r="E932" s="68" t="s">
        <v>3664</v>
      </c>
      <c r="F932" s="68" t="s">
        <v>4370</v>
      </c>
      <c r="G932" s="68" t="s">
        <v>4378</v>
      </c>
      <c r="H932" s="69">
        <v>10232.58</v>
      </c>
      <c r="J932" s="69">
        <v>15210295.039999999</v>
      </c>
    </row>
    <row r="933" spans="1:10" ht="30" x14ac:dyDescent="0.25">
      <c r="A933" s="70">
        <v>45869</v>
      </c>
      <c r="B933" s="68">
        <v>36503</v>
      </c>
      <c r="C933" s="68">
        <v>18</v>
      </c>
      <c r="D933" s="68" t="s">
        <v>3551</v>
      </c>
      <c r="E933" s="68" t="s">
        <v>3664</v>
      </c>
      <c r="F933" s="68" t="s">
        <v>4371</v>
      </c>
      <c r="G933" s="68" t="s">
        <v>4378</v>
      </c>
      <c r="H933" s="69">
        <v>309.27999999999997</v>
      </c>
      <c r="J933" s="69">
        <v>15210604.32</v>
      </c>
    </row>
    <row r="934" spans="1:10" ht="30" x14ac:dyDescent="0.25">
      <c r="A934" s="70">
        <v>45869</v>
      </c>
      <c r="B934" s="68">
        <v>36503</v>
      </c>
      <c r="C934" s="68">
        <v>18</v>
      </c>
      <c r="D934" s="68" t="s">
        <v>3551</v>
      </c>
      <c r="E934" s="68" t="s">
        <v>3664</v>
      </c>
      <c r="F934" s="68" t="s">
        <v>4372</v>
      </c>
      <c r="G934" s="68" t="s">
        <v>4378</v>
      </c>
      <c r="H934" s="69">
        <v>10771.14</v>
      </c>
      <c r="J934" s="69">
        <v>15221375.460000001</v>
      </c>
    </row>
    <row r="935" spans="1:10" ht="30" x14ac:dyDescent="0.25">
      <c r="A935" s="70">
        <v>45869</v>
      </c>
      <c r="B935" s="68">
        <v>36503</v>
      </c>
      <c r="C935" s="68">
        <v>18</v>
      </c>
      <c r="D935" s="68" t="s">
        <v>3551</v>
      </c>
      <c r="E935" s="68" t="s">
        <v>3664</v>
      </c>
      <c r="F935" s="68" t="s">
        <v>4373</v>
      </c>
      <c r="G935" s="68" t="s">
        <v>4378</v>
      </c>
      <c r="H935" s="69">
        <v>10771.13</v>
      </c>
      <c r="J935" s="69">
        <v>15232146.59</v>
      </c>
    </row>
    <row r="936" spans="1:10" ht="30" x14ac:dyDescent="0.25">
      <c r="A936" s="70">
        <v>45869</v>
      </c>
      <c r="B936" s="68" t="s">
        <v>4382</v>
      </c>
      <c r="C936" s="68">
        <v>19</v>
      </c>
      <c r="D936" s="68" t="s">
        <v>3551</v>
      </c>
      <c r="E936" s="68" t="s">
        <v>3664</v>
      </c>
      <c r="F936" s="68" t="s">
        <v>4366</v>
      </c>
      <c r="G936" s="68" t="s">
        <v>4378</v>
      </c>
      <c r="H936" s="69">
        <v>1236</v>
      </c>
      <c r="J936" s="69">
        <v>15233382.59</v>
      </c>
    </row>
    <row r="937" spans="1:10" ht="30" x14ac:dyDescent="0.25">
      <c r="A937" s="70">
        <v>45869</v>
      </c>
      <c r="B937" s="68" t="s">
        <v>4382</v>
      </c>
      <c r="C937" s="68">
        <v>19</v>
      </c>
      <c r="D937" s="68" t="s">
        <v>3551</v>
      </c>
      <c r="E937" s="68" t="s">
        <v>3664</v>
      </c>
      <c r="F937" s="68" t="s">
        <v>4367</v>
      </c>
      <c r="G937" s="68" t="s">
        <v>4378</v>
      </c>
      <c r="H937" s="69">
        <v>927</v>
      </c>
      <c r="J937" s="69">
        <v>15234309.59</v>
      </c>
    </row>
    <row r="938" spans="1:10" ht="30" x14ac:dyDescent="0.25">
      <c r="A938" s="70">
        <v>45869</v>
      </c>
      <c r="B938" s="68" t="s">
        <v>4382</v>
      </c>
      <c r="C938" s="68">
        <v>19</v>
      </c>
      <c r="D938" s="68" t="s">
        <v>3551</v>
      </c>
      <c r="E938" s="68" t="s">
        <v>3664</v>
      </c>
      <c r="F938" s="68" t="s">
        <v>4368</v>
      </c>
      <c r="G938" s="68" t="s">
        <v>4378</v>
      </c>
      <c r="H938" s="69">
        <v>8070</v>
      </c>
      <c r="J938" s="69">
        <v>15242379.59</v>
      </c>
    </row>
    <row r="939" spans="1:10" ht="30" x14ac:dyDescent="0.25">
      <c r="A939" s="70">
        <v>45869</v>
      </c>
      <c r="B939" s="68" t="s">
        <v>4382</v>
      </c>
      <c r="C939" s="68">
        <v>19</v>
      </c>
      <c r="D939" s="68" t="s">
        <v>3551</v>
      </c>
      <c r="E939" s="68" t="s">
        <v>3664</v>
      </c>
      <c r="F939" s="68" t="s">
        <v>4369</v>
      </c>
      <c r="G939" s="68" t="s">
        <v>4378</v>
      </c>
      <c r="H939" s="69">
        <v>16140</v>
      </c>
      <c r="J939" s="69">
        <v>15258519.59</v>
      </c>
    </row>
    <row r="940" spans="1:10" ht="30" x14ac:dyDescent="0.25">
      <c r="A940" s="70">
        <v>45869</v>
      </c>
      <c r="B940" s="68">
        <v>36504</v>
      </c>
      <c r="C940" s="68">
        <v>16</v>
      </c>
      <c r="D940" s="68" t="s">
        <v>3551</v>
      </c>
      <c r="E940" s="68" t="s">
        <v>3664</v>
      </c>
      <c r="F940" s="68" t="s">
        <v>4375</v>
      </c>
      <c r="G940" s="68" t="s">
        <v>4378</v>
      </c>
      <c r="H940" s="69">
        <v>22599</v>
      </c>
      <c r="J940" s="69">
        <v>15281118.59</v>
      </c>
    </row>
    <row r="941" spans="1:10" ht="30" x14ac:dyDescent="0.25">
      <c r="A941" s="70">
        <v>45869</v>
      </c>
      <c r="B941" s="68">
        <v>36504</v>
      </c>
      <c r="C941" s="68">
        <v>16</v>
      </c>
      <c r="D941" s="68" t="s">
        <v>3551</v>
      </c>
      <c r="E941" s="68" t="s">
        <v>3664</v>
      </c>
      <c r="F941" s="68" t="s">
        <v>4376</v>
      </c>
      <c r="G941" s="68" t="s">
        <v>4378</v>
      </c>
      <c r="H941" s="69">
        <v>22599</v>
      </c>
      <c r="J941" s="69">
        <v>15303717.59</v>
      </c>
    </row>
    <row r="942" spans="1:10" ht="30" x14ac:dyDescent="0.25">
      <c r="A942" s="70">
        <v>45869</v>
      </c>
      <c r="B942" s="68" t="s">
        <v>4383</v>
      </c>
      <c r="C942" s="68">
        <v>17</v>
      </c>
      <c r="D942" s="68" t="s">
        <v>3551</v>
      </c>
      <c r="E942" s="68" t="s">
        <v>3664</v>
      </c>
      <c r="F942" s="68" t="s">
        <v>4375</v>
      </c>
      <c r="G942" s="68" t="s">
        <v>4378</v>
      </c>
      <c r="H942" s="69">
        <v>19226.75</v>
      </c>
      <c r="J942" s="69">
        <v>15322944.34</v>
      </c>
    </row>
    <row r="943" spans="1:10" x14ac:dyDescent="0.25">
      <c r="A943" s="70">
        <v>45869</v>
      </c>
      <c r="B943" s="68" t="s">
        <v>4383</v>
      </c>
      <c r="C943" s="68">
        <v>17</v>
      </c>
      <c r="D943" s="68" t="s">
        <v>3551</v>
      </c>
      <c r="E943" s="68" t="s">
        <v>3664</v>
      </c>
      <c r="F943" s="68"/>
      <c r="G943" s="68" t="s">
        <v>4378</v>
      </c>
      <c r="H943" s="69">
        <v>16964.78</v>
      </c>
      <c r="J943" s="69">
        <v>15339909.119999999</v>
      </c>
    </row>
    <row r="944" spans="1:10" ht="30" x14ac:dyDescent="0.25">
      <c r="A944" s="70">
        <v>45869</v>
      </c>
      <c r="B944" s="68" t="s">
        <v>4384</v>
      </c>
      <c r="C944" s="68">
        <v>24</v>
      </c>
      <c r="D944" s="68" t="s">
        <v>3551</v>
      </c>
      <c r="E944" s="68" t="s">
        <v>3664</v>
      </c>
      <c r="F944" s="68" t="s">
        <v>4374</v>
      </c>
      <c r="G944" s="68" t="s">
        <v>4378</v>
      </c>
      <c r="H944" s="69">
        <v>1372.45</v>
      </c>
      <c r="J944" s="69">
        <v>15341281.57</v>
      </c>
    </row>
    <row r="945" spans="1:10" ht="30" x14ac:dyDescent="0.25">
      <c r="A945" s="70">
        <v>45869</v>
      </c>
      <c r="B945" s="68" t="s">
        <v>4384</v>
      </c>
      <c r="C945" s="68">
        <v>24</v>
      </c>
      <c r="D945" s="68" t="s">
        <v>3551</v>
      </c>
      <c r="E945" s="68" t="s">
        <v>3664</v>
      </c>
      <c r="F945" s="68" t="s">
        <v>4375</v>
      </c>
      <c r="G945" s="68" t="s">
        <v>4378</v>
      </c>
      <c r="H945" s="69">
        <v>2259.9</v>
      </c>
      <c r="J945" s="69">
        <v>15343541.470000001</v>
      </c>
    </row>
    <row r="946" spans="1:10" ht="30" x14ac:dyDescent="0.25">
      <c r="A946" s="70">
        <v>45869</v>
      </c>
      <c r="B946" s="68" t="s">
        <v>4384</v>
      </c>
      <c r="C946" s="68">
        <v>24</v>
      </c>
      <c r="D946" s="68" t="s">
        <v>3551</v>
      </c>
      <c r="E946" s="68" t="s">
        <v>3664</v>
      </c>
      <c r="F946" s="68" t="s">
        <v>4376</v>
      </c>
      <c r="G946" s="68" t="s">
        <v>4378</v>
      </c>
      <c r="H946" s="69">
        <v>4519.8</v>
      </c>
      <c r="J946" s="69">
        <v>15348061.27</v>
      </c>
    </row>
    <row r="947" spans="1:10" ht="30" x14ac:dyDescent="0.25">
      <c r="A947" s="70">
        <v>45869</v>
      </c>
      <c r="B947" s="68" t="s">
        <v>4384</v>
      </c>
      <c r="C947" s="68">
        <v>24</v>
      </c>
      <c r="D947" s="68" t="s">
        <v>3551</v>
      </c>
      <c r="E947" s="68" t="s">
        <v>3664</v>
      </c>
      <c r="F947" s="68" t="s">
        <v>4377</v>
      </c>
      <c r="G947" s="68" t="s">
        <v>4378</v>
      </c>
      <c r="H947" s="69">
        <v>1372.45</v>
      </c>
      <c r="J947" s="69">
        <v>15349433.720000001</v>
      </c>
    </row>
    <row r="948" spans="1:10" ht="30" x14ac:dyDescent="0.25">
      <c r="A948" s="70">
        <v>45869</v>
      </c>
      <c r="B948" s="68" t="s">
        <v>4385</v>
      </c>
      <c r="C948" s="68" t="s">
        <v>4385</v>
      </c>
      <c r="D948" s="68" t="s">
        <v>3551</v>
      </c>
      <c r="E948" s="68" t="s">
        <v>3552</v>
      </c>
      <c r="F948" s="68" t="s">
        <v>3575</v>
      </c>
      <c r="G948" s="68" t="s">
        <v>691</v>
      </c>
      <c r="I948" s="69">
        <v>717.83</v>
      </c>
      <c r="J948" s="69">
        <v>15348715.890000001</v>
      </c>
    </row>
    <row r="949" spans="1:10" ht="30" x14ac:dyDescent="0.25">
      <c r="A949" s="70">
        <v>45869</v>
      </c>
      <c r="B949" s="68">
        <v>36729</v>
      </c>
      <c r="C949" s="68">
        <v>36729</v>
      </c>
      <c r="D949" s="68" t="s">
        <v>3551</v>
      </c>
      <c r="E949" s="68" t="s">
        <v>3552</v>
      </c>
      <c r="F949" s="68" t="s">
        <v>4386</v>
      </c>
      <c r="G949" s="68" t="s">
        <v>594</v>
      </c>
      <c r="I949" s="69">
        <v>380.74</v>
      </c>
      <c r="J949" s="69">
        <v>15348335.15</v>
      </c>
    </row>
    <row r="950" spans="1:10" x14ac:dyDescent="0.25">
      <c r="A950" s="70">
        <v>45869</v>
      </c>
      <c r="B950" s="68">
        <v>36729</v>
      </c>
      <c r="C950" s="68">
        <v>36729</v>
      </c>
      <c r="D950" s="68" t="s">
        <v>3551</v>
      </c>
      <c r="E950" s="68" t="s">
        <v>3552</v>
      </c>
      <c r="F950" s="68" t="s">
        <v>4387</v>
      </c>
      <c r="G950" s="68" t="s">
        <v>594</v>
      </c>
      <c r="I950" s="69">
        <v>378.37</v>
      </c>
      <c r="J950" s="69">
        <v>15347956.779999999</v>
      </c>
    </row>
    <row r="951" spans="1:10" x14ac:dyDescent="0.25">
      <c r="A951" s="70">
        <v>45869</v>
      </c>
      <c r="B951" s="68">
        <v>36729</v>
      </c>
      <c r="C951" s="68">
        <v>36729</v>
      </c>
      <c r="D951" s="68" t="s">
        <v>3551</v>
      </c>
      <c r="E951" s="68" t="s">
        <v>3552</v>
      </c>
      <c r="F951" s="68" t="s">
        <v>4388</v>
      </c>
      <c r="G951" s="68" t="s">
        <v>594</v>
      </c>
      <c r="I951" s="69">
        <v>160.37</v>
      </c>
      <c r="J951" s="69">
        <v>15347796.41</v>
      </c>
    </row>
    <row r="952" spans="1:10" x14ac:dyDescent="0.25">
      <c r="A952" s="70">
        <v>45869</v>
      </c>
      <c r="B952" s="68">
        <v>36729</v>
      </c>
      <c r="C952" s="68">
        <v>36729</v>
      </c>
      <c r="D952" s="68" t="s">
        <v>3551</v>
      </c>
      <c r="E952" s="68" t="s">
        <v>3552</v>
      </c>
      <c r="F952" s="68" t="s">
        <v>4389</v>
      </c>
      <c r="G952" s="68" t="s">
        <v>594</v>
      </c>
      <c r="I952" s="69">
        <v>155.37</v>
      </c>
      <c r="J952" s="69">
        <v>15347641.039999999</v>
      </c>
    </row>
    <row r="953" spans="1:10" ht="30" x14ac:dyDescent="0.25">
      <c r="A953" s="70">
        <v>45869</v>
      </c>
      <c r="B953" s="68">
        <v>36729</v>
      </c>
      <c r="C953" s="68">
        <v>36729</v>
      </c>
      <c r="D953" s="68" t="s">
        <v>3551</v>
      </c>
      <c r="E953" s="68" t="s">
        <v>3552</v>
      </c>
      <c r="F953" s="68" t="s">
        <v>4390</v>
      </c>
      <c r="G953" s="68" t="s">
        <v>594</v>
      </c>
      <c r="I953" s="69">
        <v>240.37</v>
      </c>
      <c r="J953" s="69">
        <v>15347400.67</v>
      </c>
    </row>
    <row r="954" spans="1:10" ht="30" x14ac:dyDescent="0.25">
      <c r="A954" s="70">
        <v>45869</v>
      </c>
      <c r="B954" s="68">
        <v>36729</v>
      </c>
      <c r="C954" s="68">
        <v>36729</v>
      </c>
      <c r="D954" s="68" t="s">
        <v>3551</v>
      </c>
      <c r="E954" s="68" t="s">
        <v>3552</v>
      </c>
      <c r="F954" s="68" t="s">
        <v>4391</v>
      </c>
      <c r="G954" s="68" t="s">
        <v>594</v>
      </c>
      <c r="I954" s="69">
        <v>851.86</v>
      </c>
      <c r="J954" s="69">
        <v>15346548.810000001</v>
      </c>
    </row>
    <row r="955" spans="1:10" ht="30" x14ac:dyDescent="0.25">
      <c r="A955" s="70">
        <v>45869</v>
      </c>
      <c r="B955" s="68" t="s">
        <v>4392</v>
      </c>
      <c r="C955" s="68" t="s">
        <v>4392</v>
      </c>
      <c r="D955" s="68" t="s">
        <v>3551</v>
      </c>
      <c r="E955" s="68" t="s">
        <v>3552</v>
      </c>
      <c r="F955" s="68" t="s">
        <v>4197</v>
      </c>
      <c r="G955" s="68" t="s">
        <v>1100</v>
      </c>
      <c r="I955" s="69">
        <v>540.48</v>
      </c>
      <c r="J955" s="69">
        <v>15346008.33</v>
      </c>
    </row>
    <row r="956" spans="1:10" ht="30" x14ac:dyDescent="0.25">
      <c r="A956" s="70">
        <v>45869</v>
      </c>
      <c r="B956" s="68" t="s">
        <v>4393</v>
      </c>
      <c r="C956" s="68" t="s">
        <v>4393</v>
      </c>
      <c r="D956" s="68" t="s">
        <v>3551</v>
      </c>
      <c r="E956" s="68" t="s">
        <v>3552</v>
      </c>
      <c r="F956" s="68" t="s">
        <v>4394</v>
      </c>
      <c r="G956" s="68" t="s">
        <v>1100</v>
      </c>
      <c r="I956" s="69">
        <v>1325.22</v>
      </c>
      <c r="J956" s="69">
        <v>15344683.109999999</v>
      </c>
    </row>
    <row r="957" spans="1:10" ht="30" x14ac:dyDescent="0.25">
      <c r="A957" s="70">
        <v>45869</v>
      </c>
      <c r="B957" s="68" t="s">
        <v>4393</v>
      </c>
      <c r="C957" s="68" t="s">
        <v>4393</v>
      </c>
      <c r="D957" s="68" t="s">
        <v>3551</v>
      </c>
      <c r="E957" s="68" t="s">
        <v>3552</v>
      </c>
      <c r="F957" s="68" t="s">
        <v>4395</v>
      </c>
      <c r="G957" s="68" t="s">
        <v>1100</v>
      </c>
      <c r="I957" s="69">
        <v>3272.22</v>
      </c>
      <c r="J957" s="69">
        <v>15341410.890000001</v>
      </c>
    </row>
    <row r="958" spans="1:10" ht="30" x14ac:dyDescent="0.25">
      <c r="A958" s="70">
        <v>45869</v>
      </c>
      <c r="B958" s="68" t="s">
        <v>4393</v>
      </c>
      <c r="C958" s="68" t="s">
        <v>4393</v>
      </c>
      <c r="D958" s="68" t="s">
        <v>3551</v>
      </c>
      <c r="E958" s="68" t="s">
        <v>3552</v>
      </c>
      <c r="F958" s="68" t="s">
        <v>4396</v>
      </c>
      <c r="G958" s="68" t="s">
        <v>1100</v>
      </c>
      <c r="I958" s="69">
        <v>3272.25</v>
      </c>
      <c r="J958" s="69">
        <v>15338138.640000001</v>
      </c>
    </row>
    <row r="959" spans="1:10" ht="30" x14ac:dyDescent="0.25">
      <c r="A959" s="70">
        <v>45869</v>
      </c>
      <c r="B959" s="68" t="s">
        <v>4397</v>
      </c>
      <c r="C959" s="68" t="s">
        <v>4397</v>
      </c>
      <c r="D959" s="68" t="s">
        <v>3551</v>
      </c>
      <c r="E959" s="68" t="s">
        <v>3552</v>
      </c>
      <c r="F959" s="68" t="s">
        <v>4398</v>
      </c>
      <c r="G959" s="68" t="s">
        <v>4399</v>
      </c>
      <c r="I959" s="69">
        <v>431.87</v>
      </c>
      <c r="J959" s="69">
        <v>15337706.77</v>
      </c>
    </row>
    <row r="960" spans="1:10" ht="30" x14ac:dyDescent="0.25">
      <c r="A960" s="70">
        <v>45869</v>
      </c>
      <c r="B960" s="68" t="s">
        <v>4397</v>
      </c>
      <c r="C960" s="68" t="s">
        <v>4397</v>
      </c>
      <c r="D960" s="68" t="s">
        <v>3551</v>
      </c>
      <c r="E960" s="68" t="s">
        <v>3552</v>
      </c>
      <c r="F960" s="68" t="s">
        <v>4400</v>
      </c>
      <c r="G960" s="68" t="s">
        <v>4399</v>
      </c>
      <c r="I960" s="69">
        <v>415.2</v>
      </c>
      <c r="J960" s="69">
        <v>15337291.57</v>
      </c>
    </row>
    <row r="961" spans="1:10" ht="30" x14ac:dyDescent="0.25">
      <c r="A961" s="70">
        <v>45869</v>
      </c>
      <c r="B961" s="68" t="s">
        <v>4397</v>
      </c>
      <c r="C961" s="68" t="s">
        <v>4397</v>
      </c>
      <c r="D961" s="68" t="s">
        <v>3551</v>
      </c>
      <c r="E961" s="68" t="s">
        <v>3552</v>
      </c>
      <c r="F961" s="68" t="s">
        <v>4401</v>
      </c>
      <c r="G961" s="68" t="s">
        <v>4399</v>
      </c>
      <c r="I961" s="69">
        <v>415.19</v>
      </c>
      <c r="J961" s="69">
        <v>15336876.380000001</v>
      </c>
    </row>
    <row r="962" spans="1:10" ht="30" x14ac:dyDescent="0.25">
      <c r="A962" s="70">
        <v>45869</v>
      </c>
      <c r="B962" s="68" t="s">
        <v>4397</v>
      </c>
      <c r="C962" s="68" t="s">
        <v>4397</v>
      </c>
      <c r="D962" s="68" t="s">
        <v>3551</v>
      </c>
      <c r="E962" s="68" t="s">
        <v>3552</v>
      </c>
      <c r="F962" s="68" t="s">
        <v>4402</v>
      </c>
      <c r="G962" s="68" t="s">
        <v>4399</v>
      </c>
      <c r="I962" s="69">
        <v>431.86</v>
      </c>
      <c r="J962" s="69">
        <v>15336444.52</v>
      </c>
    </row>
    <row r="963" spans="1:10" ht="30" x14ac:dyDescent="0.25">
      <c r="A963" s="70">
        <v>45869</v>
      </c>
      <c r="B963" s="68" t="s">
        <v>4397</v>
      </c>
      <c r="C963" s="68" t="s">
        <v>4397</v>
      </c>
      <c r="D963" s="68" t="s">
        <v>3551</v>
      </c>
      <c r="E963" s="68" t="s">
        <v>3552</v>
      </c>
      <c r="F963" s="68" t="s">
        <v>4403</v>
      </c>
      <c r="G963" s="68" t="s">
        <v>4399</v>
      </c>
      <c r="I963" s="69">
        <v>388.21</v>
      </c>
      <c r="J963" s="69">
        <v>15336056.310000001</v>
      </c>
    </row>
    <row r="964" spans="1:10" x14ac:dyDescent="0.25">
      <c r="A964" s="70">
        <v>45869</v>
      </c>
      <c r="B964" s="68" t="s">
        <v>4397</v>
      </c>
      <c r="C964" s="68" t="s">
        <v>4397</v>
      </c>
      <c r="D964" s="68" t="s">
        <v>3551</v>
      </c>
      <c r="E964" s="68" t="s">
        <v>3552</v>
      </c>
      <c r="F964" s="68" t="s">
        <v>4404</v>
      </c>
      <c r="G964" s="68" t="s">
        <v>4399</v>
      </c>
      <c r="I964" s="69">
        <v>9254.08</v>
      </c>
      <c r="J964" s="69">
        <v>15326802.23</v>
      </c>
    </row>
    <row r="965" spans="1:10" x14ac:dyDescent="0.25">
      <c r="A965" s="70">
        <v>45869</v>
      </c>
      <c r="B965" s="68" t="s">
        <v>4397</v>
      </c>
      <c r="C965" s="68" t="s">
        <v>4397</v>
      </c>
      <c r="D965" s="68" t="s">
        <v>3551</v>
      </c>
      <c r="E965" s="68" t="s">
        <v>3552</v>
      </c>
      <c r="F965" s="68" t="s">
        <v>4405</v>
      </c>
      <c r="G965" s="68" t="s">
        <v>4399</v>
      </c>
      <c r="I965" s="69">
        <v>1234.21</v>
      </c>
      <c r="J965" s="69">
        <v>15325568.02</v>
      </c>
    </row>
    <row r="966" spans="1:10" ht="30" x14ac:dyDescent="0.25">
      <c r="A966" s="70">
        <v>45869</v>
      </c>
      <c r="B966" s="68" t="s">
        <v>4397</v>
      </c>
      <c r="C966" s="68" t="s">
        <v>4397</v>
      </c>
      <c r="D966" s="68" t="s">
        <v>3551</v>
      </c>
      <c r="E966" s="68" t="s">
        <v>3552</v>
      </c>
      <c r="F966" s="68" t="s">
        <v>4406</v>
      </c>
      <c r="G966" s="68" t="s">
        <v>4399</v>
      </c>
      <c r="I966" s="69">
        <v>7514.88</v>
      </c>
      <c r="J966" s="69">
        <v>15318053.140000001</v>
      </c>
    </row>
    <row r="967" spans="1:10" ht="30" x14ac:dyDescent="0.25">
      <c r="A967" s="70">
        <v>45869</v>
      </c>
      <c r="B967" s="68">
        <v>37068</v>
      </c>
      <c r="C967" s="68">
        <v>20240425</v>
      </c>
      <c r="D967" s="68" t="s">
        <v>3551</v>
      </c>
      <c r="E967" s="68" t="s">
        <v>3664</v>
      </c>
      <c r="F967" s="68" t="s">
        <v>3686</v>
      </c>
      <c r="G967" s="68" t="s">
        <v>3795</v>
      </c>
      <c r="H967" s="69">
        <v>1299.95</v>
      </c>
      <c r="J967" s="69">
        <v>15319353.09</v>
      </c>
    </row>
    <row r="968" spans="1:10" x14ac:dyDescent="0.25">
      <c r="A968" s="70">
        <v>45869</v>
      </c>
      <c r="B968" s="68">
        <v>37068</v>
      </c>
      <c r="C968" s="68">
        <v>20240425</v>
      </c>
      <c r="D968" s="68" t="s">
        <v>3551</v>
      </c>
      <c r="E968" s="68" t="s">
        <v>3664</v>
      </c>
      <c r="F968" s="68" t="s">
        <v>3687</v>
      </c>
      <c r="G968" s="68" t="s">
        <v>3795</v>
      </c>
      <c r="H968" s="69">
        <v>856.24</v>
      </c>
      <c r="J968" s="69">
        <v>15320209.33</v>
      </c>
    </row>
    <row r="969" spans="1:10" x14ac:dyDescent="0.25">
      <c r="A969" s="70">
        <v>45869</v>
      </c>
      <c r="B969" s="68">
        <v>37068</v>
      </c>
      <c r="C969" s="68">
        <v>20240425</v>
      </c>
      <c r="D969" s="68" t="s">
        <v>3551</v>
      </c>
      <c r="E969" s="68" t="s">
        <v>3664</v>
      </c>
      <c r="F969" s="68" t="s">
        <v>3688</v>
      </c>
      <c r="G969" s="68" t="s">
        <v>3795</v>
      </c>
      <c r="H969" s="69">
        <v>713</v>
      </c>
      <c r="J969" s="69">
        <v>15320922.33</v>
      </c>
    </row>
    <row r="970" spans="1:10" x14ac:dyDescent="0.25">
      <c r="A970" s="70">
        <v>45869</v>
      </c>
      <c r="B970" s="68">
        <v>37068</v>
      </c>
      <c r="C970" s="68">
        <v>20240425</v>
      </c>
      <c r="D970" s="68" t="s">
        <v>3551</v>
      </c>
      <c r="E970" s="68" t="s">
        <v>3664</v>
      </c>
      <c r="F970" s="68" t="s">
        <v>3689</v>
      </c>
      <c r="G970" s="68" t="s">
        <v>3795</v>
      </c>
      <c r="H970" s="69">
        <v>987</v>
      </c>
      <c r="J970" s="69">
        <v>15321909.33</v>
      </c>
    </row>
    <row r="971" spans="1:10" x14ac:dyDescent="0.25">
      <c r="A971" s="70">
        <v>45869</v>
      </c>
      <c r="B971" s="68">
        <v>37068</v>
      </c>
      <c r="C971" s="68">
        <v>20240425</v>
      </c>
      <c r="D971" s="68" t="s">
        <v>3551</v>
      </c>
      <c r="E971" s="68" t="s">
        <v>3664</v>
      </c>
      <c r="F971" s="68" t="s">
        <v>4407</v>
      </c>
      <c r="G971" s="68" t="s">
        <v>3795</v>
      </c>
      <c r="H971" s="69">
        <v>611.6</v>
      </c>
      <c r="J971" s="69">
        <v>15322520.93</v>
      </c>
    </row>
    <row r="972" spans="1:10" ht="30" x14ac:dyDescent="0.25">
      <c r="A972" s="70">
        <v>45869</v>
      </c>
      <c r="B972" s="68">
        <v>37068</v>
      </c>
      <c r="C972" s="68">
        <v>20240425</v>
      </c>
      <c r="D972" s="68" t="s">
        <v>3551</v>
      </c>
      <c r="E972" s="68" t="s">
        <v>3664</v>
      </c>
      <c r="F972" s="68" t="s">
        <v>3690</v>
      </c>
      <c r="G972" s="68" t="s">
        <v>3795</v>
      </c>
      <c r="H972" s="69">
        <v>1759</v>
      </c>
      <c r="J972" s="69">
        <v>15324279.93</v>
      </c>
    </row>
    <row r="973" spans="1:10" x14ac:dyDescent="0.25">
      <c r="A973" s="70">
        <v>45869</v>
      </c>
      <c r="B973" s="68">
        <v>37068</v>
      </c>
      <c r="C973" s="68">
        <v>20240425</v>
      </c>
      <c r="D973" s="68" t="s">
        <v>3551</v>
      </c>
      <c r="E973" s="68" t="s">
        <v>3664</v>
      </c>
      <c r="F973" s="68" t="s">
        <v>3691</v>
      </c>
      <c r="G973" s="68" t="s">
        <v>3795</v>
      </c>
      <c r="H973" s="69">
        <v>183</v>
      </c>
      <c r="J973" s="69">
        <v>15324462.93</v>
      </c>
    </row>
    <row r="974" spans="1:10" x14ac:dyDescent="0.25">
      <c r="A974" s="70">
        <v>45869</v>
      </c>
      <c r="B974" s="68">
        <v>37239</v>
      </c>
      <c r="C974" s="68">
        <v>37239</v>
      </c>
      <c r="D974" s="68" t="s">
        <v>3551</v>
      </c>
      <c r="E974" s="68" t="s">
        <v>3552</v>
      </c>
      <c r="F974" s="68" t="s">
        <v>4408</v>
      </c>
      <c r="G974" s="68" t="s">
        <v>592</v>
      </c>
      <c r="I974" s="69">
        <v>16964.990000000002</v>
      </c>
      <c r="J974" s="69">
        <v>15307497.939999999</v>
      </c>
    </row>
    <row r="975" spans="1:10" x14ac:dyDescent="0.25">
      <c r="A975" s="70">
        <v>45869</v>
      </c>
      <c r="B975" s="68">
        <v>37239</v>
      </c>
      <c r="C975" s="68">
        <v>37239</v>
      </c>
      <c r="D975" s="68" t="s">
        <v>3551</v>
      </c>
      <c r="E975" s="68" t="s">
        <v>3552</v>
      </c>
      <c r="F975" s="68" t="s">
        <v>4409</v>
      </c>
      <c r="G975" s="68" t="s">
        <v>592</v>
      </c>
      <c r="I975" s="69">
        <v>834.87</v>
      </c>
      <c r="J975" s="69">
        <v>15306663.07</v>
      </c>
    </row>
    <row r="976" spans="1:10" x14ac:dyDescent="0.25">
      <c r="A976" s="70">
        <v>45869</v>
      </c>
      <c r="B976" s="68">
        <v>37239</v>
      </c>
      <c r="C976" s="68">
        <v>37239</v>
      </c>
      <c r="D976" s="68" t="s">
        <v>3551</v>
      </c>
      <c r="E976" s="68" t="s">
        <v>3552</v>
      </c>
      <c r="F976" s="68" t="s">
        <v>4410</v>
      </c>
      <c r="G976" s="68" t="s">
        <v>592</v>
      </c>
      <c r="I976" s="69">
        <v>13049.98</v>
      </c>
      <c r="J976" s="69">
        <v>15293613.09</v>
      </c>
    </row>
    <row r="977" spans="1:10" x14ac:dyDescent="0.25">
      <c r="A977" s="70">
        <v>45869</v>
      </c>
      <c r="B977" s="68">
        <v>37239</v>
      </c>
      <c r="C977" s="68">
        <v>37239</v>
      </c>
      <c r="D977" s="68" t="s">
        <v>3551</v>
      </c>
      <c r="E977" s="68" t="s">
        <v>3552</v>
      </c>
      <c r="F977" s="68" t="s">
        <v>4411</v>
      </c>
      <c r="G977" s="68" t="s">
        <v>592</v>
      </c>
      <c r="I977" s="69">
        <v>1669.71</v>
      </c>
      <c r="J977" s="69">
        <v>15291943.380000001</v>
      </c>
    </row>
    <row r="978" spans="1:10" x14ac:dyDescent="0.25">
      <c r="A978" s="70">
        <v>45869</v>
      </c>
      <c r="B978" s="68">
        <v>37239</v>
      </c>
      <c r="C978" s="68">
        <v>37239</v>
      </c>
      <c r="D978" s="68" t="s">
        <v>3551</v>
      </c>
      <c r="E978" s="68" t="s">
        <v>3552</v>
      </c>
      <c r="F978" s="68" t="s">
        <v>4412</v>
      </c>
      <c r="G978" s="68" t="s">
        <v>592</v>
      </c>
      <c r="I978" s="69">
        <v>4194.1499999999996</v>
      </c>
      <c r="J978" s="69">
        <v>15287749.23</v>
      </c>
    </row>
    <row r="979" spans="1:10" x14ac:dyDescent="0.25">
      <c r="A979" s="70">
        <v>45869</v>
      </c>
      <c r="B979" s="68">
        <v>37239</v>
      </c>
      <c r="C979" s="68">
        <v>37239</v>
      </c>
      <c r="D979" s="68" t="s">
        <v>3551</v>
      </c>
      <c r="E979" s="68" t="s">
        <v>3552</v>
      </c>
      <c r="F979" s="68" t="s">
        <v>4413</v>
      </c>
      <c r="G979" s="68" t="s">
        <v>592</v>
      </c>
      <c r="I979" s="69">
        <v>3407.76</v>
      </c>
      <c r="J979" s="69">
        <v>15284341.470000001</v>
      </c>
    </row>
    <row r="980" spans="1:10" ht="30" x14ac:dyDescent="0.25">
      <c r="A980" s="70">
        <v>45869</v>
      </c>
      <c r="B980" s="68">
        <v>37283</v>
      </c>
      <c r="C980" s="68">
        <v>37283</v>
      </c>
      <c r="D980" s="68" t="s">
        <v>3551</v>
      </c>
      <c r="E980" s="68" t="s">
        <v>3552</v>
      </c>
      <c r="F980" s="68" t="s">
        <v>4134</v>
      </c>
      <c r="G980" s="68" t="s">
        <v>1100</v>
      </c>
      <c r="I980" s="69">
        <v>223.74</v>
      </c>
      <c r="J980" s="69">
        <v>15284117.73</v>
      </c>
    </row>
    <row r="981" spans="1:10" ht="30" x14ac:dyDescent="0.25">
      <c r="A981" s="70">
        <v>45869</v>
      </c>
      <c r="B981" s="68">
        <v>37283</v>
      </c>
      <c r="C981" s="68">
        <v>37283</v>
      </c>
      <c r="D981" s="68" t="s">
        <v>3551</v>
      </c>
      <c r="E981" s="68" t="s">
        <v>3552</v>
      </c>
      <c r="F981" s="68" t="s">
        <v>4135</v>
      </c>
      <c r="G981" s="68" t="s">
        <v>1100</v>
      </c>
      <c r="I981" s="69">
        <v>133.74</v>
      </c>
      <c r="J981" s="69">
        <v>15283983.99</v>
      </c>
    </row>
    <row r="982" spans="1:10" ht="45" x14ac:dyDescent="0.25">
      <c r="A982" s="70">
        <v>45869</v>
      </c>
      <c r="B982" s="68">
        <v>37283</v>
      </c>
      <c r="C982" s="68">
        <v>37283</v>
      </c>
      <c r="D982" s="68" t="s">
        <v>3551</v>
      </c>
      <c r="E982" s="68" t="s">
        <v>3552</v>
      </c>
      <c r="F982" s="68" t="s">
        <v>4136</v>
      </c>
      <c r="G982" s="68" t="s">
        <v>1100</v>
      </c>
      <c r="I982" s="69">
        <v>207.49</v>
      </c>
      <c r="J982" s="69">
        <v>15283776.5</v>
      </c>
    </row>
    <row r="983" spans="1:10" ht="30" x14ac:dyDescent="0.25">
      <c r="A983" s="70">
        <v>45869</v>
      </c>
      <c r="B983" s="68">
        <v>37283</v>
      </c>
      <c r="C983" s="68">
        <v>37283</v>
      </c>
      <c r="D983" s="68" t="s">
        <v>3551</v>
      </c>
      <c r="E983" s="68" t="s">
        <v>3552</v>
      </c>
      <c r="F983" s="68" t="s">
        <v>4414</v>
      </c>
      <c r="G983" s="68" t="s">
        <v>1100</v>
      </c>
      <c r="I983" s="69">
        <v>6.24</v>
      </c>
      <c r="J983" s="69">
        <v>15283770.26</v>
      </c>
    </row>
    <row r="984" spans="1:10" ht="30" x14ac:dyDescent="0.25">
      <c r="A984" s="70">
        <v>45869</v>
      </c>
      <c r="B984" s="68">
        <v>37283</v>
      </c>
      <c r="C984" s="68">
        <v>37283</v>
      </c>
      <c r="D984" s="68" t="s">
        <v>3551</v>
      </c>
      <c r="E984" s="68" t="s">
        <v>3552</v>
      </c>
      <c r="F984" s="68" t="s">
        <v>4414</v>
      </c>
      <c r="G984" s="68" t="s">
        <v>1100</v>
      </c>
      <c r="I984" s="69">
        <v>6.24</v>
      </c>
      <c r="J984" s="69">
        <v>15283764.02</v>
      </c>
    </row>
    <row r="985" spans="1:10" x14ac:dyDescent="0.25">
      <c r="A985" s="70">
        <v>45869</v>
      </c>
      <c r="B985" s="68">
        <v>37369</v>
      </c>
      <c r="C985" s="68">
        <v>37369</v>
      </c>
      <c r="D985" s="68" t="s">
        <v>3551</v>
      </c>
      <c r="E985" s="68" t="s">
        <v>3552</v>
      </c>
      <c r="F985" s="68" t="s">
        <v>4415</v>
      </c>
      <c r="G985" s="68" t="s">
        <v>4416</v>
      </c>
      <c r="J985" s="69">
        <v>15283764.02</v>
      </c>
    </row>
    <row r="986" spans="1:10" ht="30" x14ac:dyDescent="0.25">
      <c r="A986" s="70">
        <v>45869</v>
      </c>
      <c r="B986" s="68" t="s">
        <v>4417</v>
      </c>
      <c r="C986" s="68" t="s">
        <v>4417</v>
      </c>
      <c r="D986" s="68" t="s">
        <v>3551</v>
      </c>
      <c r="E986" s="68" t="s">
        <v>3552</v>
      </c>
      <c r="F986" s="68" t="s">
        <v>4418</v>
      </c>
      <c r="G986" s="68" t="s">
        <v>1107</v>
      </c>
      <c r="I986" s="69">
        <v>27.26</v>
      </c>
      <c r="J986" s="69">
        <v>15283736.76</v>
      </c>
    </row>
    <row r="987" spans="1:10" x14ac:dyDescent="0.25">
      <c r="A987" s="70">
        <v>45869</v>
      </c>
      <c r="B987" s="68">
        <v>37682</v>
      </c>
      <c r="C987" s="68">
        <v>37682</v>
      </c>
      <c r="D987" s="68" t="s">
        <v>3551</v>
      </c>
      <c r="E987" s="68" t="s">
        <v>3552</v>
      </c>
      <c r="F987" s="68" t="s">
        <v>4419</v>
      </c>
      <c r="G987" s="68" t="s">
        <v>670</v>
      </c>
      <c r="I987" s="69">
        <v>25282.6</v>
      </c>
      <c r="J987" s="69">
        <v>15258454.16</v>
      </c>
    </row>
    <row r="988" spans="1:10" ht="30" x14ac:dyDescent="0.25">
      <c r="A988" s="70">
        <v>45869</v>
      </c>
      <c r="B988" s="68">
        <v>37682</v>
      </c>
      <c r="C988" s="68">
        <v>37682</v>
      </c>
      <c r="D988" s="68" t="s">
        <v>3551</v>
      </c>
      <c r="E988" s="68" t="s">
        <v>3552</v>
      </c>
      <c r="F988" s="68" t="s">
        <v>4420</v>
      </c>
      <c r="G988" s="68" t="s">
        <v>670</v>
      </c>
      <c r="I988" s="69">
        <v>1035</v>
      </c>
      <c r="J988" s="69">
        <v>15257419.16</v>
      </c>
    </row>
    <row r="989" spans="1:10" ht="30" x14ac:dyDescent="0.25">
      <c r="A989" s="70">
        <v>45869</v>
      </c>
      <c r="B989" s="68">
        <v>37682</v>
      </c>
      <c r="C989" s="68">
        <v>37682</v>
      </c>
      <c r="D989" s="68" t="s">
        <v>3551</v>
      </c>
      <c r="E989" s="68" t="s">
        <v>3552</v>
      </c>
      <c r="F989" s="68" t="s">
        <v>4420</v>
      </c>
      <c r="G989" s="68" t="s">
        <v>670</v>
      </c>
      <c r="I989" s="69">
        <v>17716.349999999999</v>
      </c>
      <c r="J989" s="69">
        <v>15239702.810000001</v>
      </c>
    </row>
    <row r="990" spans="1:10" ht="30" x14ac:dyDescent="0.25">
      <c r="A990" s="70">
        <v>45869</v>
      </c>
      <c r="B990" s="68">
        <v>37682</v>
      </c>
      <c r="C990" s="68">
        <v>37682</v>
      </c>
      <c r="D990" s="68" t="s">
        <v>3551</v>
      </c>
      <c r="E990" s="68" t="s">
        <v>3552</v>
      </c>
      <c r="F990" s="68" t="s">
        <v>4421</v>
      </c>
      <c r="G990" s="68" t="s">
        <v>670</v>
      </c>
      <c r="I990" s="69">
        <v>897.5</v>
      </c>
      <c r="J990" s="69">
        <v>15238805.310000001</v>
      </c>
    </row>
    <row r="991" spans="1:10" ht="30" x14ac:dyDescent="0.25">
      <c r="A991" s="70">
        <v>45869</v>
      </c>
      <c r="B991" s="68">
        <v>37682</v>
      </c>
      <c r="C991" s="68">
        <v>37682</v>
      </c>
      <c r="D991" s="68" t="s">
        <v>3551</v>
      </c>
      <c r="E991" s="68" t="s">
        <v>3552</v>
      </c>
      <c r="F991" s="68" t="s">
        <v>4422</v>
      </c>
      <c r="G991" s="68" t="s">
        <v>670</v>
      </c>
      <c r="I991" s="69">
        <v>678</v>
      </c>
      <c r="J991" s="69">
        <v>15238127.310000001</v>
      </c>
    </row>
    <row r="992" spans="1:10" x14ac:dyDescent="0.25">
      <c r="A992" s="70">
        <v>45869</v>
      </c>
      <c r="B992" s="68" t="s">
        <v>4423</v>
      </c>
      <c r="C992" s="68" t="s">
        <v>4423</v>
      </c>
      <c r="D992" s="68" t="s">
        <v>3551</v>
      </c>
      <c r="E992" s="68" t="s">
        <v>3552</v>
      </c>
      <c r="F992" s="68" t="s">
        <v>4424</v>
      </c>
      <c r="G992" s="68" t="s">
        <v>594</v>
      </c>
      <c r="I992" s="69">
        <v>255.62</v>
      </c>
      <c r="J992" s="69">
        <v>15237871.689999999</v>
      </c>
    </row>
    <row r="993" spans="1:10" x14ac:dyDescent="0.25">
      <c r="A993" s="70">
        <v>45869</v>
      </c>
      <c r="B993" s="68" t="s">
        <v>4423</v>
      </c>
      <c r="C993" s="68" t="s">
        <v>4423</v>
      </c>
      <c r="D993" s="68" t="s">
        <v>3551</v>
      </c>
      <c r="E993" s="68" t="s">
        <v>3552</v>
      </c>
      <c r="F993" s="68" t="s">
        <v>4425</v>
      </c>
      <c r="G993" s="68" t="s">
        <v>594</v>
      </c>
      <c r="I993" s="69">
        <v>177.24</v>
      </c>
      <c r="J993" s="69">
        <v>15237694.449999999</v>
      </c>
    </row>
    <row r="994" spans="1:10" x14ac:dyDescent="0.25">
      <c r="A994" s="70">
        <v>45869</v>
      </c>
      <c r="B994" s="68" t="s">
        <v>4423</v>
      </c>
      <c r="C994" s="68" t="s">
        <v>4423</v>
      </c>
      <c r="D994" s="68" t="s">
        <v>3551</v>
      </c>
      <c r="E994" s="68" t="s">
        <v>3552</v>
      </c>
      <c r="F994" s="68" t="s">
        <v>4426</v>
      </c>
      <c r="G994" s="68" t="s">
        <v>594</v>
      </c>
      <c r="I994" s="69">
        <v>445.24</v>
      </c>
      <c r="J994" s="69">
        <v>15237249.210000001</v>
      </c>
    </row>
    <row r="995" spans="1:10" x14ac:dyDescent="0.25">
      <c r="A995" s="70">
        <v>45869</v>
      </c>
      <c r="B995" s="68" t="s">
        <v>4423</v>
      </c>
      <c r="C995" s="68" t="s">
        <v>4423</v>
      </c>
      <c r="D995" s="68" t="s">
        <v>3551</v>
      </c>
      <c r="E995" s="68" t="s">
        <v>3552</v>
      </c>
      <c r="F995" s="68" t="s">
        <v>4427</v>
      </c>
      <c r="G995" s="68" t="s">
        <v>594</v>
      </c>
      <c r="I995" s="69">
        <v>1740.99</v>
      </c>
      <c r="J995" s="69">
        <v>15235508.220000001</v>
      </c>
    </row>
    <row r="996" spans="1:10" x14ac:dyDescent="0.25">
      <c r="A996" s="70">
        <v>45869</v>
      </c>
      <c r="B996" s="68" t="s">
        <v>4423</v>
      </c>
      <c r="C996" s="68" t="s">
        <v>4423</v>
      </c>
      <c r="D996" s="68" t="s">
        <v>3551</v>
      </c>
      <c r="E996" s="68" t="s">
        <v>3552</v>
      </c>
      <c r="F996" s="68" t="s">
        <v>4428</v>
      </c>
      <c r="G996" s="68" t="s">
        <v>594</v>
      </c>
      <c r="I996" s="69">
        <v>263.73</v>
      </c>
      <c r="J996" s="69">
        <v>15235244.49</v>
      </c>
    </row>
    <row r="997" spans="1:10" x14ac:dyDescent="0.25">
      <c r="A997" s="70">
        <v>45869</v>
      </c>
      <c r="B997" s="68" t="s">
        <v>4429</v>
      </c>
      <c r="C997" s="68" t="s">
        <v>4430</v>
      </c>
      <c r="D997" s="68" t="s">
        <v>3551</v>
      </c>
      <c r="E997" s="68" t="s">
        <v>3664</v>
      </c>
      <c r="F997" s="68" t="s">
        <v>4431</v>
      </c>
      <c r="G997" s="68" t="s">
        <v>620</v>
      </c>
      <c r="J997" s="69">
        <v>15235244.49</v>
      </c>
    </row>
    <row r="998" spans="1:10" x14ac:dyDescent="0.25">
      <c r="A998" s="70">
        <v>45869</v>
      </c>
      <c r="B998" s="68" t="s">
        <v>4429</v>
      </c>
      <c r="C998" s="68" t="s">
        <v>4430</v>
      </c>
      <c r="D998" s="68" t="s">
        <v>3551</v>
      </c>
      <c r="E998" s="68" t="s">
        <v>3664</v>
      </c>
      <c r="F998" s="68" t="s">
        <v>4432</v>
      </c>
      <c r="G998" s="68" t="s">
        <v>620</v>
      </c>
      <c r="J998" s="69">
        <v>15235244.49</v>
      </c>
    </row>
    <row r="999" spans="1:10" x14ac:dyDescent="0.25">
      <c r="A999" s="70">
        <v>45869</v>
      </c>
      <c r="B999" s="68" t="s">
        <v>4433</v>
      </c>
      <c r="C999" s="68" t="s">
        <v>4433</v>
      </c>
      <c r="D999" s="68" t="s">
        <v>3551</v>
      </c>
      <c r="E999" s="68" t="s">
        <v>3552</v>
      </c>
      <c r="F999" s="68" t="s">
        <v>4434</v>
      </c>
      <c r="G999" s="68" t="s">
        <v>1111</v>
      </c>
      <c r="I999" s="69">
        <v>902.43</v>
      </c>
      <c r="J999" s="69">
        <v>15234342.060000001</v>
      </c>
    </row>
    <row r="1000" spans="1:10" x14ac:dyDescent="0.25">
      <c r="A1000" s="70">
        <v>45869</v>
      </c>
      <c r="B1000" s="68" t="s">
        <v>4433</v>
      </c>
      <c r="C1000" s="68" t="s">
        <v>4433</v>
      </c>
      <c r="D1000" s="68" t="s">
        <v>3551</v>
      </c>
      <c r="E1000" s="68" t="s">
        <v>3552</v>
      </c>
      <c r="F1000" s="68" t="s">
        <v>4434</v>
      </c>
      <c r="G1000" s="68" t="s">
        <v>1111</v>
      </c>
      <c r="I1000" s="69">
        <v>26.03</v>
      </c>
      <c r="J1000" s="69">
        <v>15234316.029999999</v>
      </c>
    </row>
    <row r="1001" spans="1:10" x14ac:dyDescent="0.25">
      <c r="A1001" s="70">
        <v>45869</v>
      </c>
      <c r="B1001" s="68" t="s">
        <v>4435</v>
      </c>
      <c r="C1001" s="68" t="s">
        <v>4435</v>
      </c>
      <c r="D1001" s="68" t="s">
        <v>3551</v>
      </c>
      <c r="E1001" s="68" t="s">
        <v>3552</v>
      </c>
      <c r="F1001" s="68" t="s">
        <v>4436</v>
      </c>
      <c r="G1001" s="68" t="s">
        <v>1111</v>
      </c>
      <c r="I1001" s="69">
        <v>81592.5</v>
      </c>
      <c r="J1001" s="69">
        <v>15152723.529999999</v>
      </c>
    </row>
    <row r="1002" spans="1:10" x14ac:dyDescent="0.25">
      <c r="A1002" s="70">
        <v>45869</v>
      </c>
      <c r="B1002" s="68" t="s">
        <v>4435</v>
      </c>
      <c r="C1002" s="68" t="s">
        <v>4435</v>
      </c>
      <c r="D1002" s="68" t="s">
        <v>3551</v>
      </c>
      <c r="E1002" s="68" t="s">
        <v>3552</v>
      </c>
      <c r="F1002" s="68" t="s">
        <v>4437</v>
      </c>
      <c r="G1002" s="68" t="s">
        <v>1111</v>
      </c>
      <c r="I1002" s="69">
        <v>2012.36</v>
      </c>
      <c r="J1002" s="69">
        <v>15150711.17</v>
      </c>
    </row>
    <row r="1003" spans="1:10" x14ac:dyDescent="0.25">
      <c r="A1003" s="70">
        <v>45869</v>
      </c>
      <c r="B1003" s="68" t="s">
        <v>4435</v>
      </c>
      <c r="C1003" s="68" t="s">
        <v>4435</v>
      </c>
      <c r="D1003" s="68" t="s">
        <v>3551</v>
      </c>
      <c r="E1003" s="68" t="s">
        <v>3552</v>
      </c>
      <c r="F1003" s="68" t="s">
        <v>4438</v>
      </c>
      <c r="G1003" s="68" t="s">
        <v>1111</v>
      </c>
      <c r="I1003" s="69">
        <v>8438.34</v>
      </c>
      <c r="J1003" s="69">
        <v>15142272.83</v>
      </c>
    </row>
    <row r="1004" spans="1:10" x14ac:dyDescent="0.25">
      <c r="A1004" s="70">
        <v>45869</v>
      </c>
      <c r="B1004" s="68" t="s">
        <v>4435</v>
      </c>
      <c r="C1004" s="68" t="s">
        <v>4435</v>
      </c>
      <c r="D1004" s="68" t="s">
        <v>3551</v>
      </c>
      <c r="E1004" s="68" t="s">
        <v>3552</v>
      </c>
      <c r="F1004" s="68" t="s">
        <v>4437</v>
      </c>
      <c r="G1004" s="68" t="s">
        <v>1111</v>
      </c>
      <c r="I1004" s="69">
        <v>45369.49</v>
      </c>
      <c r="J1004" s="69">
        <v>15096903.34</v>
      </c>
    </row>
    <row r="1005" spans="1:10" x14ac:dyDescent="0.25">
      <c r="A1005" s="70">
        <v>45869</v>
      </c>
      <c r="B1005" s="68" t="s">
        <v>4435</v>
      </c>
      <c r="C1005" s="68" t="s">
        <v>4435</v>
      </c>
      <c r="D1005" s="68" t="s">
        <v>3551</v>
      </c>
      <c r="E1005" s="68" t="s">
        <v>3552</v>
      </c>
      <c r="F1005" s="68" t="s">
        <v>4439</v>
      </c>
      <c r="G1005" s="68" t="s">
        <v>1111</v>
      </c>
      <c r="I1005" s="69">
        <v>7359.42</v>
      </c>
      <c r="J1005" s="69">
        <v>15089543.92</v>
      </c>
    </row>
    <row r="1006" spans="1:10" x14ac:dyDescent="0.25">
      <c r="A1006" s="70">
        <v>45869</v>
      </c>
      <c r="B1006" s="68" t="s">
        <v>4435</v>
      </c>
      <c r="C1006" s="68" t="s">
        <v>4435</v>
      </c>
      <c r="D1006" s="68" t="s">
        <v>3551</v>
      </c>
      <c r="E1006" s="68" t="s">
        <v>3552</v>
      </c>
      <c r="F1006" s="68" t="s">
        <v>4438</v>
      </c>
      <c r="G1006" s="68" t="s">
        <v>1111</v>
      </c>
      <c r="I1006" s="69">
        <v>2586.4299999999998</v>
      </c>
      <c r="J1006" s="69">
        <v>15086957.49</v>
      </c>
    </row>
    <row r="1007" spans="1:10" x14ac:dyDescent="0.25">
      <c r="A1007" s="70">
        <v>45869</v>
      </c>
      <c r="B1007" s="68" t="s">
        <v>4435</v>
      </c>
      <c r="C1007" s="68" t="s">
        <v>4435</v>
      </c>
      <c r="D1007" s="68" t="s">
        <v>3551</v>
      </c>
      <c r="E1007" s="68" t="s">
        <v>3552</v>
      </c>
      <c r="F1007" s="68" t="s">
        <v>4438</v>
      </c>
      <c r="G1007" s="68" t="s">
        <v>1111</v>
      </c>
      <c r="I1007" s="69">
        <v>2586.4299999999998</v>
      </c>
      <c r="J1007" s="69">
        <v>15084371.060000001</v>
      </c>
    </row>
    <row r="1008" spans="1:10" x14ac:dyDescent="0.25">
      <c r="A1008" s="70">
        <v>45869</v>
      </c>
      <c r="B1008" s="68" t="s">
        <v>4435</v>
      </c>
      <c r="C1008" s="68" t="s">
        <v>4435</v>
      </c>
      <c r="D1008" s="68" t="s">
        <v>3551</v>
      </c>
      <c r="E1008" s="68" t="s">
        <v>3552</v>
      </c>
      <c r="F1008" s="68" t="s">
        <v>4439</v>
      </c>
      <c r="G1008" s="68" t="s">
        <v>1111</v>
      </c>
      <c r="I1008" s="69">
        <v>127117.33</v>
      </c>
      <c r="J1008" s="69">
        <v>14957253.73</v>
      </c>
    </row>
    <row r="1009" spans="1:10" x14ac:dyDescent="0.25">
      <c r="A1009" s="70">
        <v>45869</v>
      </c>
      <c r="B1009" s="68" t="s">
        <v>4435</v>
      </c>
      <c r="C1009" s="68" t="s">
        <v>4435</v>
      </c>
      <c r="D1009" s="68" t="s">
        <v>3551</v>
      </c>
      <c r="E1009" s="68" t="s">
        <v>3552</v>
      </c>
      <c r="F1009" s="68" t="s">
        <v>4440</v>
      </c>
      <c r="G1009" s="68" t="s">
        <v>1111</v>
      </c>
      <c r="I1009" s="69">
        <v>2550.44</v>
      </c>
      <c r="J1009" s="69">
        <v>14954703.289999999</v>
      </c>
    </row>
    <row r="1010" spans="1:10" x14ac:dyDescent="0.25">
      <c r="A1010" s="70">
        <v>45869</v>
      </c>
      <c r="B1010" s="68" t="s">
        <v>4435</v>
      </c>
      <c r="C1010" s="68" t="s">
        <v>4435</v>
      </c>
      <c r="D1010" s="68" t="s">
        <v>3551</v>
      </c>
      <c r="E1010" s="68" t="s">
        <v>3552</v>
      </c>
      <c r="F1010" s="68" t="s">
        <v>4440</v>
      </c>
      <c r="G1010" s="68" t="s">
        <v>1111</v>
      </c>
      <c r="I1010" s="69">
        <v>38985.300000000003</v>
      </c>
      <c r="J1010" s="69">
        <v>14915717.99</v>
      </c>
    </row>
    <row r="1011" spans="1:10" x14ac:dyDescent="0.25">
      <c r="A1011" s="70">
        <v>45869</v>
      </c>
      <c r="B1011" s="68" t="s">
        <v>4435</v>
      </c>
      <c r="C1011" s="68" t="s">
        <v>4435</v>
      </c>
      <c r="D1011" s="68" t="s">
        <v>3551</v>
      </c>
      <c r="E1011" s="68" t="s">
        <v>3552</v>
      </c>
      <c r="F1011" s="68" t="s">
        <v>4440</v>
      </c>
      <c r="G1011" s="68" t="s">
        <v>1111</v>
      </c>
      <c r="I1011" s="69">
        <v>32427.03</v>
      </c>
      <c r="J1011" s="69">
        <v>14883290.960000001</v>
      </c>
    </row>
    <row r="1012" spans="1:10" ht="30" x14ac:dyDescent="0.25">
      <c r="A1012" s="70">
        <v>45869</v>
      </c>
      <c r="B1012" s="68" t="s">
        <v>4435</v>
      </c>
      <c r="C1012" s="68" t="s">
        <v>4435</v>
      </c>
      <c r="D1012" s="68" t="s">
        <v>3551</v>
      </c>
      <c r="E1012" s="68" t="s">
        <v>3552</v>
      </c>
      <c r="F1012" s="68" t="s">
        <v>4441</v>
      </c>
      <c r="G1012" s="68" t="s">
        <v>1111</v>
      </c>
      <c r="I1012" s="69">
        <v>5733.77</v>
      </c>
      <c r="J1012" s="69">
        <v>14877557.189999999</v>
      </c>
    </row>
    <row r="1013" spans="1:10" ht="30" x14ac:dyDescent="0.25">
      <c r="A1013" s="70">
        <v>45869</v>
      </c>
      <c r="B1013" s="68" t="s">
        <v>4435</v>
      </c>
      <c r="C1013" s="68" t="s">
        <v>4435</v>
      </c>
      <c r="D1013" s="68" t="s">
        <v>3551</v>
      </c>
      <c r="E1013" s="68" t="s">
        <v>3552</v>
      </c>
      <c r="F1013" s="68" t="s">
        <v>4441</v>
      </c>
      <c r="G1013" s="68" t="s">
        <v>1111</v>
      </c>
      <c r="I1013" s="69">
        <v>5733.77</v>
      </c>
      <c r="J1013" s="69">
        <v>14871823.42</v>
      </c>
    </row>
    <row r="1014" spans="1:10" ht="30" x14ac:dyDescent="0.25">
      <c r="A1014" s="70">
        <v>45869</v>
      </c>
      <c r="B1014" s="68" t="s">
        <v>4435</v>
      </c>
      <c r="C1014" s="68" t="s">
        <v>4435</v>
      </c>
      <c r="D1014" s="68" t="s">
        <v>3551</v>
      </c>
      <c r="E1014" s="68" t="s">
        <v>3552</v>
      </c>
      <c r="F1014" s="68" t="s">
        <v>4441</v>
      </c>
      <c r="G1014" s="68" t="s">
        <v>1111</v>
      </c>
      <c r="I1014" s="69">
        <v>3276.44</v>
      </c>
      <c r="J1014" s="69">
        <v>14868546.98</v>
      </c>
    </row>
    <row r="1015" spans="1:10" ht="30" x14ac:dyDescent="0.25">
      <c r="A1015" s="70">
        <v>45869</v>
      </c>
      <c r="B1015" s="68" t="s">
        <v>4435</v>
      </c>
      <c r="C1015" s="68" t="s">
        <v>4435</v>
      </c>
      <c r="D1015" s="68" t="s">
        <v>3551</v>
      </c>
      <c r="E1015" s="68" t="s">
        <v>3552</v>
      </c>
      <c r="F1015" s="68" t="s">
        <v>4441</v>
      </c>
      <c r="G1015" s="68" t="s">
        <v>1111</v>
      </c>
      <c r="I1015" s="69">
        <v>114675.34</v>
      </c>
      <c r="J1015" s="69">
        <v>14753871.640000001</v>
      </c>
    </row>
    <row r="1016" spans="1:10" ht="30" x14ac:dyDescent="0.25">
      <c r="A1016" s="70">
        <v>45869</v>
      </c>
      <c r="B1016" s="68" t="s">
        <v>4435</v>
      </c>
      <c r="C1016" s="68" t="s">
        <v>4435</v>
      </c>
      <c r="D1016" s="68" t="s">
        <v>3551</v>
      </c>
      <c r="E1016" s="68" t="s">
        <v>3552</v>
      </c>
      <c r="F1016" s="68" t="s">
        <v>4442</v>
      </c>
      <c r="G1016" s="68" t="s">
        <v>1111</v>
      </c>
      <c r="I1016" s="69">
        <v>9010.2000000000007</v>
      </c>
      <c r="J1016" s="69">
        <v>14744861.439999999</v>
      </c>
    </row>
    <row r="1017" spans="1:10" ht="30" x14ac:dyDescent="0.25">
      <c r="A1017" s="70">
        <v>45869</v>
      </c>
      <c r="B1017" s="68" t="s">
        <v>4435</v>
      </c>
      <c r="C1017" s="68" t="s">
        <v>4435</v>
      </c>
      <c r="D1017" s="68" t="s">
        <v>3551</v>
      </c>
      <c r="E1017" s="68" t="s">
        <v>3552</v>
      </c>
      <c r="F1017" s="68" t="s">
        <v>4443</v>
      </c>
      <c r="G1017" s="68" t="s">
        <v>1111</v>
      </c>
      <c r="I1017" s="69">
        <v>19534.64</v>
      </c>
      <c r="J1017" s="69">
        <v>14725326.800000001</v>
      </c>
    </row>
    <row r="1018" spans="1:10" ht="30" x14ac:dyDescent="0.25">
      <c r="A1018" s="70">
        <v>45869</v>
      </c>
      <c r="B1018" s="68" t="s">
        <v>4435</v>
      </c>
      <c r="C1018" s="68" t="s">
        <v>4435</v>
      </c>
      <c r="D1018" s="68" t="s">
        <v>3551</v>
      </c>
      <c r="E1018" s="68" t="s">
        <v>3552</v>
      </c>
      <c r="F1018" s="68" t="s">
        <v>4443</v>
      </c>
      <c r="G1018" s="68" t="s">
        <v>1111</v>
      </c>
      <c r="I1018" s="69">
        <v>4132.33</v>
      </c>
      <c r="J1018" s="69">
        <v>14721194.470000001</v>
      </c>
    </row>
    <row r="1019" spans="1:10" ht="30" x14ac:dyDescent="0.25">
      <c r="A1019" s="70">
        <v>45869</v>
      </c>
      <c r="B1019" s="68" t="s">
        <v>4435</v>
      </c>
      <c r="C1019" s="68" t="s">
        <v>4435</v>
      </c>
      <c r="D1019" s="68" t="s">
        <v>3551</v>
      </c>
      <c r="E1019" s="68" t="s">
        <v>3552</v>
      </c>
      <c r="F1019" s="68" t="s">
        <v>4443</v>
      </c>
      <c r="G1019" s="68" t="s">
        <v>1111</v>
      </c>
      <c r="I1019" s="69">
        <v>35688.28</v>
      </c>
      <c r="J1019" s="69">
        <v>14685506.189999999</v>
      </c>
    </row>
    <row r="1020" spans="1:10" x14ac:dyDescent="0.25">
      <c r="A1020" s="70">
        <v>45869</v>
      </c>
      <c r="B1020" s="68" t="s">
        <v>4435</v>
      </c>
      <c r="C1020" s="68" t="s">
        <v>4435</v>
      </c>
      <c r="D1020" s="68" t="s">
        <v>3551</v>
      </c>
      <c r="E1020" s="68" t="s">
        <v>3552</v>
      </c>
      <c r="F1020" s="68" t="s">
        <v>4444</v>
      </c>
      <c r="G1020" s="68" t="s">
        <v>1111</v>
      </c>
      <c r="I1020" s="69">
        <v>46025.39</v>
      </c>
      <c r="J1020" s="69">
        <v>14639480.800000001</v>
      </c>
    </row>
    <row r="1021" spans="1:10" x14ac:dyDescent="0.25">
      <c r="A1021" s="70">
        <v>45869</v>
      </c>
      <c r="B1021" s="68" t="s">
        <v>4435</v>
      </c>
      <c r="C1021" s="68" t="s">
        <v>4435</v>
      </c>
      <c r="D1021" s="68" t="s">
        <v>3551</v>
      </c>
      <c r="E1021" s="68" t="s">
        <v>3552</v>
      </c>
      <c r="F1021" s="68" t="s">
        <v>4438</v>
      </c>
      <c r="G1021" s="68" t="s">
        <v>1111</v>
      </c>
      <c r="I1021" s="69">
        <v>6590.89</v>
      </c>
      <c r="J1021" s="69">
        <v>14632889.91</v>
      </c>
    </row>
    <row r="1022" spans="1:10" x14ac:dyDescent="0.25">
      <c r="A1022" s="70">
        <v>45869</v>
      </c>
      <c r="B1022" s="68" t="s">
        <v>4435</v>
      </c>
      <c r="C1022" s="68" t="s">
        <v>4435</v>
      </c>
      <c r="D1022" s="68" t="s">
        <v>3551</v>
      </c>
      <c r="E1022" s="68" t="s">
        <v>3552</v>
      </c>
      <c r="F1022" s="68" t="s">
        <v>4438</v>
      </c>
      <c r="G1022" s="68" t="s">
        <v>1111</v>
      </c>
      <c r="I1022" s="69">
        <v>4943.17</v>
      </c>
      <c r="J1022" s="69">
        <v>14627946.74</v>
      </c>
    </row>
    <row r="1023" spans="1:10" x14ac:dyDescent="0.25">
      <c r="A1023" s="70">
        <v>45869</v>
      </c>
      <c r="B1023" s="68" t="s">
        <v>4435</v>
      </c>
      <c r="C1023" s="68" t="s">
        <v>4435</v>
      </c>
      <c r="D1023" s="68" t="s">
        <v>3551</v>
      </c>
      <c r="E1023" s="68" t="s">
        <v>3552</v>
      </c>
      <c r="F1023" s="68" t="s">
        <v>4445</v>
      </c>
      <c r="G1023" s="68" t="s">
        <v>1111</v>
      </c>
      <c r="I1023" s="69">
        <v>137883.22</v>
      </c>
      <c r="J1023" s="69">
        <v>14490063.52</v>
      </c>
    </row>
    <row r="1024" spans="1:10" x14ac:dyDescent="0.25">
      <c r="A1024" s="70">
        <v>45869</v>
      </c>
      <c r="B1024" s="68" t="s">
        <v>4435</v>
      </c>
      <c r="C1024" s="68" t="s">
        <v>4435</v>
      </c>
      <c r="D1024" s="68" t="s">
        <v>3551</v>
      </c>
      <c r="E1024" s="68" t="s">
        <v>3552</v>
      </c>
      <c r="F1024" s="68" t="s">
        <v>4444</v>
      </c>
      <c r="G1024" s="68" t="s">
        <v>1111</v>
      </c>
      <c r="I1024" s="69">
        <v>6841.61</v>
      </c>
      <c r="J1024" s="69">
        <v>14483221.91</v>
      </c>
    </row>
    <row r="1025" spans="1:10" x14ac:dyDescent="0.25">
      <c r="A1025" s="70">
        <v>45869</v>
      </c>
      <c r="B1025" s="68" t="s">
        <v>4435</v>
      </c>
      <c r="C1025" s="68" t="s">
        <v>4435</v>
      </c>
      <c r="D1025" s="68" t="s">
        <v>3551</v>
      </c>
      <c r="E1025" s="68" t="s">
        <v>3552</v>
      </c>
      <c r="F1025" s="68" t="s">
        <v>4444</v>
      </c>
      <c r="G1025" s="68" t="s">
        <v>1111</v>
      </c>
      <c r="I1025" s="69">
        <v>42915.56</v>
      </c>
      <c r="J1025" s="69">
        <v>14440306.35</v>
      </c>
    </row>
    <row r="1026" spans="1:10" x14ac:dyDescent="0.25">
      <c r="A1026" s="70">
        <v>45869</v>
      </c>
      <c r="B1026" s="68" t="s">
        <v>4435</v>
      </c>
      <c r="C1026" s="68" t="s">
        <v>4435</v>
      </c>
      <c r="D1026" s="68" t="s">
        <v>3551</v>
      </c>
      <c r="E1026" s="68" t="s">
        <v>3552</v>
      </c>
      <c r="F1026" s="68" t="s">
        <v>4445</v>
      </c>
      <c r="G1026" s="68" t="s">
        <v>1111</v>
      </c>
      <c r="I1026" s="69">
        <v>39270.54</v>
      </c>
      <c r="J1026" s="69">
        <v>14401035.810000001</v>
      </c>
    </row>
    <row r="1027" spans="1:10" x14ac:dyDescent="0.25">
      <c r="A1027" s="70">
        <v>45869</v>
      </c>
      <c r="B1027" s="68" t="s">
        <v>4435</v>
      </c>
      <c r="C1027" s="68" t="s">
        <v>4435</v>
      </c>
      <c r="D1027" s="68" t="s">
        <v>3551</v>
      </c>
      <c r="E1027" s="68" t="s">
        <v>3552</v>
      </c>
      <c r="F1027" s="68" t="s">
        <v>4446</v>
      </c>
      <c r="G1027" s="68" t="s">
        <v>1111</v>
      </c>
      <c r="I1027" s="69">
        <v>9599.51</v>
      </c>
      <c r="J1027" s="69">
        <v>14391436.300000001</v>
      </c>
    </row>
    <row r="1028" spans="1:10" x14ac:dyDescent="0.25">
      <c r="A1028" s="70">
        <v>45869</v>
      </c>
      <c r="B1028" s="68" t="s">
        <v>4435</v>
      </c>
      <c r="C1028" s="68" t="s">
        <v>4435</v>
      </c>
      <c r="D1028" s="68" t="s">
        <v>3551</v>
      </c>
      <c r="E1028" s="68" t="s">
        <v>3552</v>
      </c>
      <c r="F1028" s="68" t="s">
        <v>4447</v>
      </c>
      <c r="G1028" s="68" t="s">
        <v>1111</v>
      </c>
      <c r="I1028" s="69">
        <v>11607.05</v>
      </c>
      <c r="J1028" s="69">
        <v>14379829.25</v>
      </c>
    </row>
    <row r="1029" spans="1:10" x14ac:dyDescent="0.25">
      <c r="A1029" s="70">
        <v>45869</v>
      </c>
      <c r="B1029" s="68" t="s">
        <v>4435</v>
      </c>
      <c r="C1029" s="68" t="s">
        <v>4435</v>
      </c>
      <c r="D1029" s="68" t="s">
        <v>3551</v>
      </c>
      <c r="E1029" s="68" t="s">
        <v>3552</v>
      </c>
      <c r="F1029" s="68" t="s">
        <v>4447</v>
      </c>
      <c r="G1029" s="68" t="s">
        <v>1111</v>
      </c>
      <c r="I1029" s="69">
        <v>30018.23</v>
      </c>
      <c r="J1029" s="69">
        <v>14349811.02</v>
      </c>
    </row>
    <row r="1030" spans="1:10" x14ac:dyDescent="0.25">
      <c r="A1030" s="70">
        <v>45869</v>
      </c>
      <c r="B1030" s="68" t="s">
        <v>4435</v>
      </c>
      <c r="C1030" s="68" t="s">
        <v>4435</v>
      </c>
      <c r="D1030" s="68" t="s">
        <v>3551</v>
      </c>
      <c r="E1030" s="68" t="s">
        <v>3552</v>
      </c>
      <c r="F1030" s="68" t="s">
        <v>4448</v>
      </c>
      <c r="G1030" s="68" t="s">
        <v>1111</v>
      </c>
      <c r="I1030" s="69">
        <v>43437.33</v>
      </c>
      <c r="J1030" s="69">
        <v>14306373.689999999</v>
      </c>
    </row>
    <row r="1031" spans="1:10" ht="30" x14ac:dyDescent="0.25">
      <c r="A1031" s="70">
        <v>45869</v>
      </c>
      <c r="B1031" s="68" t="s">
        <v>4435</v>
      </c>
      <c r="C1031" s="68" t="s">
        <v>4435</v>
      </c>
      <c r="D1031" s="68" t="s">
        <v>3551</v>
      </c>
      <c r="E1031" s="68" t="s">
        <v>3552</v>
      </c>
      <c r="F1031" s="68" t="s">
        <v>4449</v>
      </c>
      <c r="G1031" s="68" t="s">
        <v>1111</v>
      </c>
      <c r="I1031" s="69">
        <v>47346.63</v>
      </c>
      <c r="J1031" s="69">
        <v>14259027.060000001</v>
      </c>
    </row>
    <row r="1032" spans="1:10" x14ac:dyDescent="0.25">
      <c r="A1032" s="70">
        <v>45869</v>
      </c>
      <c r="B1032" s="68" t="s">
        <v>4435</v>
      </c>
      <c r="C1032" s="68" t="s">
        <v>4435</v>
      </c>
      <c r="D1032" s="68" t="s">
        <v>3551</v>
      </c>
      <c r="E1032" s="68" t="s">
        <v>3552</v>
      </c>
      <c r="F1032" s="68" t="s">
        <v>4450</v>
      </c>
      <c r="G1032" s="68" t="s">
        <v>1111</v>
      </c>
      <c r="I1032" s="69">
        <v>2286.31</v>
      </c>
      <c r="J1032" s="69">
        <v>14256740.75</v>
      </c>
    </row>
    <row r="1033" spans="1:10" x14ac:dyDescent="0.25">
      <c r="A1033" s="70">
        <v>45869</v>
      </c>
      <c r="B1033" s="68" t="s">
        <v>4435</v>
      </c>
      <c r="C1033" s="68" t="s">
        <v>4435</v>
      </c>
      <c r="D1033" s="68" t="s">
        <v>3551</v>
      </c>
      <c r="E1033" s="68" t="s">
        <v>3552</v>
      </c>
      <c r="F1033" s="68" t="s">
        <v>4451</v>
      </c>
      <c r="G1033" s="68" t="s">
        <v>1111</v>
      </c>
      <c r="J1033" s="69">
        <v>14256740.75</v>
      </c>
    </row>
    <row r="1034" spans="1:10" x14ac:dyDescent="0.25">
      <c r="A1034" s="70">
        <v>45869</v>
      </c>
      <c r="B1034" s="68" t="s">
        <v>4435</v>
      </c>
      <c r="C1034" s="68" t="s">
        <v>4435</v>
      </c>
      <c r="D1034" s="68" t="s">
        <v>3551</v>
      </c>
      <c r="E1034" s="68" t="s">
        <v>3552</v>
      </c>
      <c r="F1034" s="68" t="s">
        <v>4451</v>
      </c>
      <c r="G1034" s="68" t="s">
        <v>1111</v>
      </c>
      <c r="J1034" s="69">
        <v>14256740.75</v>
      </c>
    </row>
    <row r="1035" spans="1:10" x14ac:dyDescent="0.25">
      <c r="A1035" s="70">
        <v>45869</v>
      </c>
      <c r="B1035" s="68" t="s">
        <v>4435</v>
      </c>
      <c r="C1035" s="68" t="s">
        <v>4435</v>
      </c>
      <c r="D1035" s="68" t="s">
        <v>3551</v>
      </c>
      <c r="E1035" s="68" t="s">
        <v>3552</v>
      </c>
      <c r="F1035" s="68" t="s">
        <v>4451</v>
      </c>
      <c r="G1035" s="68" t="s">
        <v>1111</v>
      </c>
      <c r="J1035" s="69">
        <v>14256740.75</v>
      </c>
    </row>
    <row r="1036" spans="1:10" x14ac:dyDescent="0.25">
      <c r="A1036" s="70">
        <v>45869</v>
      </c>
      <c r="B1036" s="68" t="s">
        <v>4435</v>
      </c>
      <c r="C1036" s="68" t="s">
        <v>4435</v>
      </c>
      <c r="D1036" s="68" t="s">
        <v>3551</v>
      </c>
      <c r="E1036" s="68" t="s">
        <v>3552</v>
      </c>
      <c r="F1036" s="68" t="s">
        <v>4451</v>
      </c>
      <c r="G1036" s="68" t="s">
        <v>1111</v>
      </c>
      <c r="J1036" s="69">
        <v>14256740.75</v>
      </c>
    </row>
    <row r="1037" spans="1:10" x14ac:dyDescent="0.25">
      <c r="A1037" s="70">
        <v>45869</v>
      </c>
      <c r="B1037" s="68" t="s">
        <v>4435</v>
      </c>
      <c r="C1037" s="68" t="s">
        <v>4435</v>
      </c>
      <c r="D1037" s="68" t="s">
        <v>3551</v>
      </c>
      <c r="E1037" s="68" t="s">
        <v>3552</v>
      </c>
      <c r="F1037" s="68" t="s">
        <v>4438</v>
      </c>
      <c r="G1037" s="68" t="s">
        <v>1111</v>
      </c>
      <c r="I1037" s="69">
        <v>2696.27</v>
      </c>
      <c r="J1037" s="69">
        <v>14254044.48</v>
      </c>
    </row>
    <row r="1038" spans="1:10" x14ac:dyDescent="0.25">
      <c r="A1038" s="70">
        <v>45869</v>
      </c>
      <c r="B1038" s="68" t="s">
        <v>4435</v>
      </c>
      <c r="C1038" s="68" t="s">
        <v>4435</v>
      </c>
      <c r="D1038" s="68" t="s">
        <v>3551</v>
      </c>
      <c r="E1038" s="68" t="s">
        <v>3552</v>
      </c>
      <c r="F1038" s="68" t="s">
        <v>4438</v>
      </c>
      <c r="G1038" s="68" t="s">
        <v>1111</v>
      </c>
      <c r="I1038" s="69">
        <v>1118.45</v>
      </c>
      <c r="J1038" s="69">
        <v>14252926.029999999</v>
      </c>
    </row>
    <row r="1039" spans="1:10" x14ac:dyDescent="0.25">
      <c r="A1039" s="70">
        <v>45869</v>
      </c>
      <c r="B1039" s="68" t="s">
        <v>4435</v>
      </c>
      <c r="C1039" s="68" t="s">
        <v>4435</v>
      </c>
      <c r="D1039" s="68" t="s">
        <v>3551</v>
      </c>
      <c r="E1039" s="68" t="s">
        <v>3552</v>
      </c>
      <c r="F1039" s="68" t="s">
        <v>4452</v>
      </c>
      <c r="G1039" s="68" t="s">
        <v>1111</v>
      </c>
      <c r="I1039" s="69">
        <v>521.98</v>
      </c>
      <c r="J1039" s="69">
        <v>14252404.050000001</v>
      </c>
    </row>
    <row r="1040" spans="1:10" x14ac:dyDescent="0.25">
      <c r="A1040" s="70">
        <v>45869</v>
      </c>
      <c r="B1040" s="68" t="s">
        <v>4435</v>
      </c>
      <c r="C1040" s="68" t="s">
        <v>4435</v>
      </c>
      <c r="D1040" s="68" t="s">
        <v>3551</v>
      </c>
      <c r="E1040" s="68" t="s">
        <v>3552</v>
      </c>
      <c r="F1040" s="68" t="s">
        <v>4453</v>
      </c>
      <c r="G1040" s="68" t="s">
        <v>1111</v>
      </c>
      <c r="I1040" s="69">
        <v>1377.95</v>
      </c>
      <c r="J1040" s="69">
        <v>14251026.1</v>
      </c>
    </row>
    <row r="1041" spans="1:10" x14ac:dyDescent="0.25">
      <c r="A1041" s="70">
        <v>45869</v>
      </c>
      <c r="B1041" s="68" t="s">
        <v>4435</v>
      </c>
      <c r="C1041" s="68" t="s">
        <v>4435</v>
      </c>
      <c r="D1041" s="68" t="s">
        <v>3551</v>
      </c>
      <c r="E1041" s="68" t="s">
        <v>3552</v>
      </c>
      <c r="F1041" s="68" t="s">
        <v>4451</v>
      </c>
      <c r="G1041" s="68" t="s">
        <v>1111</v>
      </c>
      <c r="J1041" s="69">
        <v>14251026.1</v>
      </c>
    </row>
    <row r="1042" spans="1:10" x14ac:dyDescent="0.25">
      <c r="A1042" s="70">
        <v>45869</v>
      </c>
      <c r="B1042" s="68" t="s">
        <v>4435</v>
      </c>
      <c r="C1042" s="68" t="s">
        <v>4435</v>
      </c>
      <c r="D1042" s="68" t="s">
        <v>3551</v>
      </c>
      <c r="E1042" s="68" t="s">
        <v>3552</v>
      </c>
      <c r="F1042" s="68" t="s">
        <v>4454</v>
      </c>
      <c r="G1042" s="68" t="s">
        <v>1111</v>
      </c>
      <c r="I1042" s="69">
        <v>4001.01</v>
      </c>
      <c r="J1042" s="69">
        <v>14247025.09</v>
      </c>
    </row>
    <row r="1043" spans="1:10" x14ac:dyDescent="0.25">
      <c r="A1043" s="70">
        <v>45869</v>
      </c>
      <c r="B1043" s="68" t="s">
        <v>4435</v>
      </c>
      <c r="C1043" s="68" t="s">
        <v>4435</v>
      </c>
      <c r="D1043" s="68" t="s">
        <v>3551</v>
      </c>
      <c r="E1043" s="68" t="s">
        <v>3552</v>
      </c>
      <c r="F1043" s="68" t="s">
        <v>4451</v>
      </c>
      <c r="G1043" s="68" t="s">
        <v>1111</v>
      </c>
      <c r="J1043" s="69">
        <v>14247025.09</v>
      </c>
    </row>
    <row r="1044" spans="1:10" x14ac:dyDescent="0.25">
      <c r="A1044" s="70">
        <v>45869</v>
      </c>
      <c r="B1044" s="68" t="s">
        <v>4435</v>
      </c>
      <c r="C1044" s="68" t="s">
        <v>4435</v>
      </c>
      <c r="D1044" s="68" t="s">
        <v>3551</v>
      </c>
      <c r="E1044" s="68" t="s">
        <v>3552</v>
      </c>
      <c r="F1044" s="68" t="s">
        <v>4451</v>
      </c>
      <c r="G1044" s="68" t="s">
        <v>1111</v>
      </c>
      <c r="J1044" s="69">
        <v>14247025.09</v>
      </c>
    </row>
    <row r="1045" spans="1:10" x14ac:dyDescent="0.25">
      <c r="A1045" s="70">
        <v>45869</v>
      </c>
      <c r="B1045" s="68" t="s">
        <v>4435</v>
      </c>
      <c r="C1045" s="68" t="s">
        <v>4435</v>
      </c>
      <c r="D1045" s="68" t="s">
        <v>3551</v>
      </c>
      <c r="E1045" s="68" t="s">
        <v>3552</v>
      </c>
      <c r="F1045" s="68" t="s">
        <v>4451</v>
      </c>
      <c r="G1045" s="68" t="s">
        <v>1111</v>
      </c>
      <c r="J1045" s="69">
        <v>14247025.09</v>
      </c>
    </row>
    <row r="1046" spans="1:10" x14ac:dyDescent="0.25">
      <c r="A1046" s="70">
        <v>45869</v>
      </c>
      <c r="B1046" s="68">
        <v>38362</v>
      </c>
      <c r="C1046" s="68">
        <v>38362</v>
      </c>
      <c r="D1046" s="68" t="s">
        <v>3551</v>
      </c>
      <c r="E1046" s="68" t="s">
        <v>3552</v>
      </c>
      <c r="F1046" s="68" t="s">
        <v>4455</v>
      </c>
      <c r="G1046" s="68" t="s">
        <v>1111</v>
      </c>
      <c r="I1046" s="69">
        <v>23786.52</v>
      </c>
      <c r="J1046" s="69">
        <v>14223238.57</v>
      </c>
    </row>
    <row r="1047" spans="1:10" x14ac:dyDescent="0.25">
      <c r="A1047" s="70">
        <v>45869</v>
      </c>
      <c r="B1047" s="68">
        <v>38362</v>
      </c>
      <c r="C1047" s="68">
        <v>38362</v>
      </c>
      <c r="D1047" s="68" t="s">
        <v>3551</v>
      </c>
      <c r="E1047" s="68" t="s">
        <v>3552</v>
      </c>
      <c r="F1047" s="68" t="s">
        <v>4283</v>
      </c>
      <c r="G1047" s="68" t="s">
        <v>1111</v>
      </c>
      <c r="I1047" s="69">
        <v>4228.21</v>
      </c>
      <c r="J1047" s="69">
        <v>14219010.359999999</v>
      </c>
    </row>
    <row r="1048" spans="1:10" x14ac:dyDescent="0.25">
      <c r="A1048" s="70">
        <v>45869</v>
      </c>
      <c r="B1048" s="68">
        <v>38362</v>
      </c>
      <c r="C1048" s="68">
        <v>38362</v>
      </c>
      <c r="D1048" s="68" t="s">
        <v>3551</v>
      </c>
      <c r="E1048" s="68" t="s">
        <v>3552</v>
      </c>
      <c r="F1048" s="68" t="s">
        <v>4285</v>
      </c>
      <c r="G1048" s="68" t="s">
        <v>1111</v>
      </c>
      <c r="I1048" s="69">
        <v>6500.84</v>
      </c>
      <c r="J1048" s="69">
        <v>14212509.52</v>
      </c>
    </row>
    <row r="1049" spans="1:10" ht="30" x14ac:dyDescent="0.25">
      <c r="A1049" s="70">
        <v>45869</v>
      </c>
      <c r="B1049" s="68">
        <v>38362</v>
      </c>
      <c r="C1049" s="68">
        <v>38362</v>
      </c>
      <c r="D1049" s="68" t="s">
        <v>3551</v>
      </c>
      <c r="E1049" s="68" t="s">
        <v>3552</v>
      </c>
      <c r="F1049" s="68" t="s">
        <v>4286</v>
      </c>
      <c r="G1049" s="68" t="s">
        <v>1111</v>
      </c>
      <c r="I1049" s="69">
        <v>910.33</v>
      </c>
      <c r="J1049" s="69">
        <v>14211599.189999999</v>
      </c>
    </row>
    <row r="1050" spans="1:10" x14ac:dyDescent="0.25">
      <c r="A1050" s="70">
        <v>45869</v>
      </c>
      <c r="B1050" s="68">
        <v>38362</v>
      </c>
      <c r="C1050" s="68">
        <v>38362</v>
      </c>
      <c r="D1050" s="68" t="s">
        <v>3551</v>
      </c>
      <c r="E1050" s="68" t="s">
        <v>3552</v>
      </c>
      <c r="F1050" s="68" t="s">
        <v>4284</v>
      </c>
      <c r="G1050" s="68" t="s">
        <v>1111</v>
      </c>
      <c r="I1050" s="69">
        <v>27483.38</v>
      </c>
      <c r="J1050" s="69">
        <v>14184115.810000001</v>
      </c>
    </row>
    <row r="1051" spans="1:10" x14ac:dyDescent="0.25">
      <c r="A1051" s="70">
        <v>45869</v>
      </c>
      <c r="B1051" s="68">
        <v>38362</v>
      </c>
      <c r="C1051" s="68">
        <v>38362</v>
      </c>
      <c r="D1051" s="68" t="s">
        <v>3551</v>
      </c>
      <c r="E1051" s="68" t="s">
        <v>3552</v>
      </c>
      <c r="F1051" s="68" t="s">
        <v>4285</v>
      </c>
      <c r="G1051" s="68" t="s">
        <v>1111</v>
      </c>
      <c r="I1051" s="69">
        <v>10834.73</v>
      </c>
      <c r="J1051" s="69">
        <v>14173281.08</v>
      </c>
    </row>
    <row r="1052" spans="1:10" x14ac:dyDescent="0.25">
      <c r="A1052" s="70">
        <v>45869</v>
      </c>
      <c r="B1052" s="68">
        <v>38362</v>
      </c>
      <c r="C1052" s="68">
        <v>38362</v>
      </c>
      <c r="D1052" s="68" t="s">
        <v>3551</v>
      </c>
      <c r="E1052" s="68" t="s">
        <v>3552</v>
      </c>
      <c r="F1052" s="68" t="s">
        <v>4283</v>
      </c>
      <c r="G1052" s="68" t="s">
        <v>1111</v>
      </c>
      <c r="I1052" s="69">
        <v>32768.629999999997</v>
      </c>
      <c r="J1052" s="69">
        <v>14140512.449999999</v>
      </c>
    </row>
    <row r="1053" spans="1:10" x14ac:dyDescent="0.25">
      <c r="A1053" s="70">
        <v>45869</v>
      </c>
      <c r="B1053" s="68">
        <v>38362</v>
      </c>
      <c r="C1053" s="68">
        <v>38362</v>
      </c>
      <c r="D1053" s="68" t="s">
        <v>3551</v>
      </c>
      <c r="E1053" s="68" t="s">
        <v>3552</v>
      </c>
      <c r="F1053" s="68" t="s">
        <v>4285</v>
      </c>
      <c r="G1053" s="68" t="s">
        <v>1111</v>
      </c>
      <c r="I1053" s="69">
        <v>33587.65</v>
      </c>
      <c r="J1053" s="69">
        <v>14106924.800000001</v>
      </c>
    </row>
    <row r="1054" spans="1:10" ht="30" x14ac:dyDescent="0.25">
      <c r="A1054" s="70">
        <v>45869</v>
      </c>
      <c r="B1054" s="68">
        <v>38362</v>
      </c>
      <c r="C1054" s="68">
        <v>38362</v>
      </c>
      <c r="D1054" s="68" t="s">
        <v>3551</v>
      </c>
      <c r="E1054" s="68" t="s">
        <v>3552</v>
      </c>
      <c r="F1054" s="68" t="s">
        <v>4286</v>
      </c>
      <c r="G1054" s="68" t="s">
        <v>1111</v>
      </c>
      <c r="I1054" s="69">
        <v>3186.16</v>
      </c>
      <c r="J1054" s="69">
        <v>14103738.640000001</v>
      </c>
    </row>
    <row r="1055" spans="1:10" ht="30" x14ac:dyDescent="0.25">
      <c r="A1055" s="70">
        <v>45869</v>
      </c>
      <c r="B1055" s="68">
        <v>38362</v>
      </c>
      <c r="C1055" s="68">
        <v>38362</v>
      </c>
      <c r="D1055" s="68" t="s">
        <v>3551</v>
      </c>
      <c r="E1055" s="68" t="s">
        <v>3552</v>
      </c>
      <c r="F1055" s="68" t="s">
        <v>4287</v>
      </c>
      <c r="G1055" s="68" t="s">
        <v>1111</v>
      </c>
      <c r="I1055" s="69">
        <v>5006.83</v>
      </c>
      <c r="J1055" s="69">
        <v>14098731.810000001</v>
      </c>
    </row>
    <row r="1056" spans="1:10" x14ac:dyDescent="0.25">
      <c r="A1056" s="70">
        <v>45869</v>
      </c>
      <c r="B1056" s="68">
        <v>38362</v>
      </c>
      <c r="C1056" s="68">
        <v>38362</v>
      </c>
      <c r="D1056" s="68" t="s">
        <v>3551</v>
      </c>
      <c r="E1056" s="68" t="s">
        <v>3552</v>
      </c>
      <c r="F1056" s="68" t="s">
        <v>4288</v>
      </c>
      <c r="G1056" s="68" t="s">
        <v>1111</v>
      </c>
      <c r="I1056" s="69">
        <v>2275.88</v>
      </c>
      <c r="J1056" s="69">
        <v>14096455.93</v>
      </c>
    </row>
    <row r="1057" spans="1:10" x14ac:dyDescent="0.25">
      <c r="A1057" s="70">
        <v>45869</v>
      </c>
      <c r="B1057" s="68">
        <v>38362</v>
      </c>
      <c r="C1057" s="68">
        <v>38362</v>
      </c>
      <c r="D1057" s="68" t="s">
        <v>3551</v>
      </c>
      <c r="E1057" s="68" t="s">
        <v>3552</v>
      </c>
      <c r="F1057" s="68" t="s">
        <v>3756</v>
      </c>
      <c r="G1057" s="68" t="s">
        <v>1111</v>
      </c>
      <c r="I1057" s="69">
        <v>120.86</v>
      </c>
      <c r="J1057" s="69">
        <v>14096335.07</v>
      </c>
    </row>
    <row r="1058" spans="1:10" x14ac:dyDescent="0.25">
      <c r="A1058" s="70">
        <v>45869</v>
      </c>
      <c r="B1058" s="68">
        <v>38362</v>
      </c>
      <c r="C1058" s="68">
        <v>38362</v>
      </c>
      <c r="D1058" s="68" t="s">
        <v>3551</v>
      </c>
      <c r="E1058" s="68" t="s">
        <v>3552</v>
      </c>
      <c r="F1058" s="68" t="s">
        <v>3757</v>
      </c>
      <c r="G1058" s="68" t="s">
        <v>1111</v>
      </c>
      <c r="I1058" s="69">
        <v>38.25</v>
      </c>
      <c r="J1058" s="69">
        <v>14096296.82</v>
      </c>
    </row>
    <row r="1059" spans="1:10" x14ac:dyDescent="0.25">
      <c r="A1059" s="70">
        <v>45869</v>
      </c>
      <c r="B1059" s="68">
        <v>38362</v>
      </c>
      <c r="C1059" s="68">
        <v>38362</v>
      </c>
      <c r="D1059" s="68" t="s">
        <v>3551</v>
      </c>
      <c r="E1059" s="68" t="s">
        <v>3552</v>
      </c>
      <c r="F1059" s="68" t="s">
        <v>4456</v>
      </c>
      <c r="G1059" s="68" t="s">
        <v>1111</v>
      </c>
      <c r="I1059" s="69">
        <v>410.4</v>
      </c>
      <c r="J1059" s="69">
        <v>14095886.42</v>
      </c>
    </row>
    <row r="1060" spans="1:10" ht="30" x14ac:dyDescent="0.25">
      <c r="A1060" s="70">
        <v>45869</v>
      </c>
      <c r="B1060" s="68">
        <v>38362</v>
      </c>
      <c r="C1060" s="68">
        <v>38362</v>
      </c>
      <c r="D1060" s="68" t="s">
        <v>3551</v>
      </c>
      <c r="E1060" s="68" t="s">
        <v>3552</v>
      </c>
      <c r="F1060" s="68" t="s">
        <v>3745</v>
      </c>
      <c r="G1060" s="68" t="s">
        <v>1111</v>
      </c>
      <c r="I1060" s="69">
        <v>53.4</v>
      </c>
      <c r="J1060" s="69">
        <v>14095833.02</v>
      </c>
    </row>
    <row r="1061" spans="1:10" x14ac:dyDescent="0.25">
      <c r="A1061" s="70">
        <v>45869</v>
      </c>
      <c r="B1061" s="68">
        <v>38362</v>
      </c>
      <c r="C1061" s="68">
        <v>38362</v>
      </c>
      <c r="D1061" s="68" t="s">
        <v>3551</v>
      </c>
      <c r="E1061" s="68" t="s">
        <v>3552</v>
      </c>
      <c r="F1061" s="68" t="s">
        <v>4456</v>
      </c>
      <c r="G1061" s="68" t="s">
        <v>1111</v>
      </c>
      <c r="I1061" s="69">
        <v>127.2</v>
      </c>
      <c r="J1061" s="69">
        <v>14095705.82</v>
      </c>
    </row>
    <row r="1062" spans="1:10" x14ac:dyDescent="0.25">
      <c r="A1062" s="70">
        <v>45869</v>
      </c>
      <c r="B1062" s="68">
        <v>38362</v>
      </c>
      <c r="C1062" s="68">
        <v>38362</v>
      </c>
      <c r="D1062" s="68" t="s">
        <v>3551</v>
      </c>
      <c r="E1062" s="68" t="s">
        <v>3552</v>
      </c>
      <c r="F1062" s="68" t="s">
        <v>4431</v>
      </c>
      <c r="G1062" s="68" t="s">
        <v>1111</v>
      </c>
      <c r="J1062" s="69">
        <v>14095705.82</v>
      </c>
    </row>
    <row r="1063" spans="1:10" x14ac:dyDescent="0.25">
      <c r="A1063" s="70">
        <v>45869</v>
      </c>
      <c r="B1063" s="68" t="s">
        <v>4457</v>
      </c>
      <c r="C1063" s="68" t="s">
        <v>4457</v>
      </c>
      <c r="D1063" s="68" t="s">
        <v>3551</v>
      </c>
      <c r="E1063" s="68" t="s">
        <v>3552</v>
      </c>
      <c r="F1063" s="68" t="s">
        <v>4432</v>
      </c>
      <c r="G1063" s="68" t="s">
        <v>1111</v>
      </c>
      <c r="J1063" s="69">
        <v>14095705.82</v>
      </c>
    </row>
    <row r="1064" spans="1:10" x14ac:dyDescent="0.25">
      <c r="A1064" s="70">
        <v>45869</v>
      </c>
      <c r="B1064" s="68" t="s">
        <v>4457</v>
      </c>
      <c r="C1064" s="68" t="s">
        <v>4457</v>
      </c>
      <c r="D1064" s="68" t="s">
        <v>3551</v>
      </c>
      <c r="E1064" s="68" t="s">
        <v>3552</v>
      </c>
      <c r="F1064" s="68" t="s">
        <v>4458</v>
      </c>
      <c r="G1064" s="68" t="s">
        <v>1111</v>
      </c>
      <c r="I1064" s="69">
        <v>2098.4899999999998</v>
      </c>
      <c r="J1064" s="69">
        <v>14093607.33</v>
      </c>
    </row>
    <row r="1065" spans="1:10" x14ac:dyDescent="0.25">
      <c r="A1065" s="70">
        <v>45869</v>
      </c>
      <c r="B1065" s="68" t="s">
        <v>4457</v>
      </c>
      <c r="C1065" s="68" t="s">
        <v>4457</v>
      </c>
      <c r="D1065" s="68" t="s">
        <v>3551</v>
      </c>
      <c r="E1065" s="68" t="s">
        <v>3552</v>
      </c>
      <c r="F1065" s="68" t="s">
        <v>4459</v>
      </c>
      <c r="G1065" s="68" t="s">
        <v>1111</v>
      </c>
      <c r="I1065" s="69">
        <v>4399.99</v>
      </c>
      <c r="J1065" s="69">
        <v>14089207.34</v>
      </c>
    </row>
    <row r="1066" spans="1:10" x14ac:dyDescent="0.25">
      <c r="A1066" s="70">
        <v>45869</v>
      </c>
      <c r="B1066" s="68" t="s">
        <v>4457</v>
      </c>
      <c r="C1066" s="68" t="s">
        <v>4457</v>
      </c>
      <c r="D1066" s="68" t="s">
        <v>3551</v>
      </c>
      <c r="E1066" s="68" t="s">
        <v>3552</v>
      </c>
      <c r="F1066" s="68" t="s">
        <v>4460</v>
      </c>
      <c r="G1066" s="68" t="s">
        <v>1111</v>
      </c>
      <c r="I1066" s="69">
        <v>15751.27</v>
      </c>
      <c r="J1066" s="69">
        <v>14073456.07</v>
      </c>
    </row>
    <row r="1067" spans="1:10" x14ac:dyDescent="0.25">
      <c r="A1067" s="70">
        <v>45869</v>
      </c>
      <c r="B1067" s="68" t="s">
        <v>4457</v>
      </c>
      <c r="C1067" s="68" t="s">
        <v>4457</v>
      </c>
      <c r="D1067" s="68" t="s">
        <v>3551</v>
      </c>
      <c r="E1067" s="68" t="s">
        <v>3552</v>
      </c>
      <c r="F1067" s="68" t="s">
        <v>4459</v>
      </c>
      <c r="G1067" s="68" t="s">
        <v>1111</v>
      </c>
      <c r="I1067" s="69">
        <v>1933.11</v>
      </c>
      <c r="J1067" s="69">
        <v>14071522.960000001</v>
      </c>
    </row>
    <row r="1068" spans="1:10" x14ac:dyDescent="0.25">
      <c r="A1068" s="70">
        <v>45869</v>
      </c>
      <c r="B1068" s="68" t="s">
        <v>4457</v>
      </c>
      <c r="C1068" s="68" t="s">
        <v>4457</v>
      </c>
      <c r="D1068" s="68" t="s">
        <v>3551</v>
      </c>
      <c r="E1068" s="68" t="s">
        <v>3552</v>
      </c>
      <c r="F1068" s="68" t="s">
        <v>4461</v>
      </c>
      <c r="G1068" s="68" t="s">
        <v>1111</v>
      </c>
      <c r="I1068" s="69">
        <v>3551.19</v>
      </c>
      <c r="J1068" s="69">
        <v>14067971.77</v>
      </c>
    </row>
    <row r="1069" spans="1:10" x14ac:dyDescent="0.25">
      <c r="A1069" s="70">
        <v>45869</v>
      </c>
      <c r="B1069" s="68" t="s">
        <v>4462</v>
      </c>
      <c r="C1069" s="68" t="s">
        <v>4462</v>
      </c>
      <c r="D1069" s="68" t="s">
        <v>3551</v>
      </c>
      <c r="E1069" s="68" t="s">
        <v>3552</v>
      </c>
      <c r="F1069" s="68" t="s">
        <v>4463</v>
      </c>
      <c r="G1069" s="68" t="s">
        <v>1111</v>
      </c>
      <c r="I1069" s="69">
        <v>792.73</v>
      </c>
      <c r="J1069" s="69">
        <v>14067179.039999999</v>
      </c>
    </row>
    <row r="1070" spans="1:10" x14ac:dyDescent="0.25">
      <c r="A1070" s="70">
        <v>45869</v>
      </c>
      <c r="B1070" s="68" t="s">
        <v>4462</v>
      </c>
      <c r="C1070" s="68" t="s">
        <v>4462</v>
      </c>
      <c r="D1070" s="68" t="s">
        <v>3551</v>
      </c>
      <c r="E1070" s="68" t="s">
        <v>3552</v>
      </c>
      <c r="F1070" s="68" t="s">
        <v>4463</v>
      </c>
      <c r="G1070" s="68" t="s">
        <v>1111</v>
      </c>
      <c r="I1070" s="69">
        <v>2319.4699999999998</v>
      </c>
      <c r="J1070" s="69">
        <v>14064859.57</v>
      </c>
    </row>
    <row r="1071" spans="1:10" x14ac:dyDescent="0.25">
      <c r="A1071" s="70">
        <v>45869</v>
      </c>
      <c r="B1071" s="68" t="s">
        <v>4462</v>
      </c>
      <c r="C1071" s="68" t="s">
        <v>4462</v>
      </c>
      <c r="D1071" s="68" t="s">
        <v>3551</v>
      </c>
      <c r="E1071" s="68" t="s">
        <v>3552</v>
      </c>
      <c r="F1071" s="68" t="s">
        <v>4464</v>
      </c>
      <c r="G1071" s="68" t="s">
        <v>1111</v>
      </c>
      <c r="I1071" s="69">
        <v>1274.04</v>
      </c>
      <c r="J1071" s="69">
        <v>14063585.529999999</v>
      </c>
    </row>
    <row r="1072" spans="1:10" x14ac:dyDescent="0.25">
      <c r="A1072" s="70">
        <v>45869</v>
      </c>
      <c r="B1072" s="68" t="s">
        <v>4465</v>
      </c>
      <c r="C1072" s="68" t="s">
        <v>4465</v>
      </c>
      <c r="D1072" s="68" t="s">
        <v>3551</v>
      </c>
      <c r="E1072" s="68" t="s">
        <v>3552</v>
      </c>
      <c r="F1072" s="68"/>
      <c r="G1072" s="68" t="s">
        <v>1111</v>
      </c>
      <c r="I1072" s="69">
        <v>226.01</v>
      </c>
      <c r="J1072" s="69">
        <v>14063359.52</v>
      </c>
    </row>
    <row r="1073" spans="1:10" x14ac:dyDescent="0.25">
      <c r="A1073" s="70">
        <v>45869</v>
      </c>
      <c r="B1073" s="68" t="s">
        <v>4466</v>
      </c>
      <c r="C1073" s="68" t="s">
        <v>4466</v>
      </c>
      <c r="D1073" s="68" t="s">
        <v>3551</v>
      </c>
      <c r="E1073" s="68" t="s">
        <v>3552</v>
      </c>
      <c r="F1073" s="68" t="s">
        <v>4467</v>
      </c>
      <c r="G1073" s="68" t="s">
        <v>1111</v>
      </c>
      <c r="I1073" s="69">
        <v>31869.05</v>
      </c>
      <c r="J1073" s="69">
        <v>14031490.470000001</v>
      </c>
    </row>
    <row r="1074" spans="1:10" x14ac:dyDescent="0.25">
      <c r="A1074" s="70">
        <v>45869</v>
      </c>
      <c r="B1074" s="68">
        <v>38384</v>
      </c>
      <c r="C1074" s="68">
        <v>38384</v>
      </c>
      <c r="D1074" s="68" t="s">
        <v>3551</v>
      </c>
      <c r="E1074" s="68" t="s">
        <v>3552</v>
      </c>
      <c r="F1074" s="68" t="s">
        <v>4468</v>
      </c>
      <c r="G1074" s="68" t="s">
        <v>642</v>
      </c>
      <c r="I1074" s="69">
        <v>6846.32</v>
      </c>
      <c r="J1074" s="69">
        <v>14024644.15</v>
      </c>
    </row>
    <row r="1075" spans="1:10" x14ac:dyDescent="0.25">
      <c r="A1075" s="70">
        <v>45869</v>
      </c>
      <c r="B1075" s="68">
        <v>38384</v>
      </c>
      <c r="C1075" s="68">
        <v>38384</v>
      </c>
      <c r="D1075" s="68" t="s">
        <v>3551</v>
      </c>
      <c r="E1075" s="68" t="s">
        <v>3552</v>
      </c>
      <c r="F1075" s="68" t="s">
        <v>4469</v>
      </c>
      <c r="G1075" s="68" t="s">
        <v>642</v>
      </c>
      <c r="I1075" s="69">
        <v>8942.17</v>
      </c>
      <c r="J1075" s="69">
        <v>14015701.98</v>
      </c>
    </row>
    <row r="1076" spans="1:10" x14ac:dyDescent="0.25">
      <c r="A1076" s="70">
        <v>45869</v>
      </c>
      <c r="B1076" s="68" t="s">
        <v>4470</v>
      </c>
      <c r="C1076" s="68" t="s">
        <v>4470</v>
      </c>
      <c r="D1076" s="68" t="s">
        <v>3551</v>
      </c>
      <c r="E1076" s="68" t="s">
        <v>3552</v>
      </c>
      <c r="F1076" s="68" t="s">
        <v>4471</v>
      </c>
      <c r="G1076" s="68" t="s">
        <v>642</v>
      </c>
      <c r="I1076" s="69">
        <v>13101.74</v>
      </c>
      <c r="J1076" s="69">
        <v>14002600.24</v>
      </c>
    </row>
    <row r="1077" spans="1:10" x14ac:dyDescent="0.25">
      <c r="A1077" s="70">
        <v>45869</v>
      </c>
      <c r="B1077" s="68" t="s">
        <v>4470</v>
      </c>
      <c r="C1077" s="68" t="s">
        <v>4470</v>
      </c>
      <c r="D1077" s="68" t="s">
        <v>3551</v>
      </c>
      <c r="E1077" s="68" t="s">
        <v>3552</v>
      </c>
      <c r="F1077" s="68" t="s">
        <v>4472</v>
      </c>
      <c r="G1077" s="68" t="s">
        <v>642</v>
      </c>
      <c r="I1077" s="69">
        <v>2492.4899999999998</v>
      </c>
      <c r="J1077" s="69">
        <v>14000107.75</v>
      </c>
    </row>
    <row r="1078" spans="1:10" x14ac:dyDescent="0.25">
      <c r="A1078" s="70">
        <v>45869</v>
      </c>
      <c r="B1078" s="68">
        <v>38400</v>
      </c>
      <c r="C1078" s="68">
        <v>38400</v>
      </c>
      <c r="D1078" s="68" t="s">
        <v>3551</v>
      </c>
      <c r="E1078" s="68" t="s">
        <v>3552</v>
      </c>
      <c r="F1078" s="68" t="s">
        <v>4473</v>
      </c>
      <c r="G1078" s="68" t="s">
        <v>642</v>
      </c>
      <c r="I1078" s="69">
        <v>2380</v>
      </c>
      <c r="J1078" s="69">
        <v>13997727.75</v>
      </c>
    </row>
    <row r="1079" spans="1:10" x14ac:dyDescent="0.25">
      <c r="A1079" s="70">
        <v>45869</v>
      </c>
      <c r="B1079" s="68">
        <v>38400</v>
      </c>
      <c r="C1079" s="68">
        <v>38400</v>
      </c>
      <c r="D1079" s="68" t="s">
        <v>3551</v>
      </c>
      <c r="E1079" s="68" t="s">
        <v>3552</v>
      </c>
      <c r="F1079" s="68" t="s">
        <v>4474</v>
      </c>
      <c r="G1079" s="68" t="s">
        <v>642</v>
      </c>
      <c r="I1079" s="69">
        <v>800</v>
      </c>
      <c r="J1079" s="69">
        <v>13996927.75</v>
      </c>
    </row>
    <row r="1080" spans="1:10" x14ac:dyDescent="0.25">
      <c r="A1080" s="70">
        <v>45869</v>
      </c>
      <c r="B1080" s="68">
        <v>38400</v>
      </c>
      <c r="C1080" s="68">
        <v>38400</v>
      </c>
      <c r="D1080" s="68" t="s">
        <v>3551</v>
      </c>
      <c r="E1080" s="68" t="s">
        <v>3552</v>
      </c>
      <c r="F1080" s="68" t="s">
        <v>4475</v>
      </c>
      <c r="G1080" s="68" t="s">
        <v>642</v>
      </c>
      <c r="I1080" s="69">
        <v>5869</v>
      </c>
      <c r="J1080" s="69">
        <v>13991058.75</v>
      </c>
    </row>
    <row r="1081" spans="1:10" x14ac:dyDescent="0.25">
      <c r="A1081" s="70">
        <v>45869</v>
      </c>
      <c r="B1081" s="68">
        <v>38623</v>
      </c>
      <c r="C1081" s="68">
        <v>38623</v>
      </c>
      <c r="D1081" s="68" t="s">
        <v>3551</v>
      </c>
      <c r="E1081" s="68" t="s">
        <v>3552</v>
      </c>
      <c r="F1081" s="68" t="s">
        <v>4476</v>
      </c>
      <c r="G1081" s="68" t="s">
        <v>1122</v>
      </c>
      <c r="I1081" s="69">
        <v>770</v>
      </c>
      <c r="J1081" s="69">
        <v>13990288.75</v>
      </c>
    </row>
    <row r="1082" spans="1:10" x14ac:dyDescent="0.25">
      <c r="A1082" s="70">
        <v>45869</v>
      </c>
      <c r="B1082" s="68">
        <v>38623</v>
      </c>
      <c r="C1082" s="68">
        <v>38623</v>
      </c>
      <c r="D1082" s="68" t="s">
        <v>3551</v>
      </c>
      <c r="E1082" s="68" t="s">
        <v>3552</v>
      </c>
      <c r="F1082" s="68" t="s">
        <v>4477</v>
      </c>
      <c r="G1082" s="68" t="s">
        <v>1122</v>
      </c>
      <c r="I1082" s="69">
        <v>1664</v>
      </c>
      <c r="J1082" s="69">
        <v>13988624.75</v>
      </c>
    </row>
    <row r="1083" spans="1:10" x14ac:dyDescent="0.25">
      <c r="A1083" s="70">
        <v>45869</v>
      </c>
      <c r="B1083" s="68">
        <v>38724</v>
      </c>
      <c r="C1083" s="68">
        <v>38724</v>
      </c>
      <c r="D1083" s="68" t="s">
        <v>3551</v>
      </c>
      <c r="E1083" s="68" t="s">
        <v>3552</v>
      </c>
      <c r="F1083" s="68" t="s">
        <v>4150</v>
      </c>
      <c r="G1083" s="68" t="s">
        <v>1124</v>
      </c>
      <c r="I1083" s="69">
        <v>272.43</v>
      </c>
      <c r="J1083" s="69">
        <v>13988352.32</v>
      </c>
    </row>
    <row r="1084" spans="1:10" x14ac:dyDescent="0.25">
      <c r="A1084" s="70">
        <v>45869</v>
      </c>
      <c r="B1084" s="68">
        <v>38724</v>
      </c>
      <c r="C1084" s="68">
        <v>38724</v>
      </c>
      <c r="D1084" s="68" t="s">
        <v>3551</v>
      </c>
      <c r="E1084" s="68" t="s">
        <v>3552</v>
      </c>
      <c r="F1084" s="68" t="s">
        <v>4151</v>
      </c>
      <c r="G1084" s="68" t="s">
        <v>1124</v>
      </c>
      <c r="I1084" s="69">
        <v>325.31</v>
      </c>
      <c r="J1084" s="69">
        <v>13988027.01</v>
      </c>
    </row>
    <row r="1085" spans="1:10" x14ac:dyDescent="0.25">
      <c r="A1085" s="70">
        <v>45869</v>
      </c>
      <c r="B1085" s="68">
        <v>38724</v>
      </c>
      <c r="C1085" s="68">
        <v>38724</v>
      </c>
      <c r="D1085" s="68" t="s">
        <v>3551</v>
      </c>
      <c r="E1085" s="68" t="s">
        <v>3552</v>
      </c>
      <c r="F1085" s="68" t="s">
        <v>4152</v>
      </c>
      <c r="G1085" s="68" t="s">
        <v>1124</v>
      </c>
      <c r="I1085" s="69">
        <v>254.83</v>
      </c>
      <c r="J1085" s="69">
        <v>13987772.18</v>
      </c>
    </row>
    <row r="1086" spans="1:10" x14ac:dyDescent="0.25">
      <c r="A1086" s="70">
        <v>45869</v>
      </c>
      <c r="B1086" s="68">
        <v>38724</v>
      </c>
      <c r="C1086" s="68">
        <v>38724</v>
      </c>
      <c r="D1086" s="68" t="s">
        <v>3551</v>
      </c>
      <c r="E1086" s="68" t="s">
        <v>3552</v>
      </c>
      <c r="F1086" s="68" t="s">
        <v>4153</v>
      </c>
      <c r="G1086" s="68" t="s">
        <v>1124</v>
      </c>
      <c r="I1086" s="69">
        <v>271.39999999999998</v>
      </c>
      <c r="J1086" s="69">
        <v>13987500.779999999</v>
      </c>
    </row>
    <row r="1087" spans="1:10" x14ac:dyDescent="0.25">
      <c r="A1087" s="70">
        <v>45869</v>
      </c>
      <c r="B1087" s="68">
        <v>38724</v>
      </c>
      <c r="C1087" s="68">
        <v>38724</v>
      </c>
      <c r="D1087" s="68" t="s">
        <v>3551</v>
      </c>
      <c r="E1087" s="68" t="s">
        <v>3552</v>
      </c>
      <c r="F1087" s="68" t="s">
        <v>4154</v>
      </c>
      <c r="G1087" s="68" t="s">
        <v>1124</v>
      </c>
      <c r="I1087" s="69">
        <v>221.62</v>
      </c>
      <c r="J1087" s="69">
        <v>13987279.16</v>
      </c>
    </row>
    <row r="1088" spans="1:10" x14ac:dyDescent="0.25">
      <c r="A1088" s="70">
        <v>45869</v>
      </c>
      <c r="B1088" s="68">
        <v>38724</v>
      </c>
      <c r="C1088" s="68">
        <v>38724</v>
      </c>
      <c r="D1088" s="68" t="s">
        <v>3551</v>
      </c>
      <c r="E1088" s="68" t="s">
        <v>3552</v>
      </c>
      <c r="F1088" s="68" t="s">
        <v>4155</v>
      </c>
      <c r="G1088" s="68" t="s">
        <v>1124</v>
      </c>
      <c r="I1088" s="69">
        <v>172.79</v>
      </c>
      <c r="J1088" s="69">
        <v>13987106.369999999</v>
      </c>
    </row>
    <row r="1089" spans="1:10" x14ac:dyDescent="0.25">
      <c r="A1089" s="70">
        <v>45869</v>
      </c>
      <c r="B1089" s="68">
        <v>38724</v>
      </c>
      <c r="C1089" s="68">
        <v>38724</v>
      </c>
      <c r="D1089" s="68" t="s">
        <v>3551</v>
      </c>
      <c r="E1089" s="68" t="s">
        <v>3552</v>
      </c>
      <c r="F1089" s="68" t="s">
        <v>4156</v>
      </c>
      <c r="G1089" s="68" t="s">
        <v>1124</v>
      </c>
      <c r="I1089" s="69">
        <v>112.79</v>
      </c>
      <c r="J1089" s="69">
        <v>13986993.58</v>
      </c>
    </row>
    <row r="1090" spans="1:10" x14ac:dyDescent="0.25">
      <c r="A1090" s="70">
        <v>45869</v>
      </c>
      <c r="B1090" s="68">
        <v>38724</v>
      </c>
      <c r="C1090" s="68">
        <v>38724</v>
      </c>
      <c r="D1090" s="68" t="s">
        <v>3551</v>
      </c>
      <c r="E1090" s="68" t="s">
        <v>3552</v>
      </c>
      <c r="F1090" s="68" t="s">
        <v>4157</v>
      </c>
      <c r="G1090" s="68" t="s">
        <v>1124</v>
      </c>
      <c r="I1090" s="69">
        <v>73.12</v>
      </c>
      <c r="J1090" s="69">
        <v>13986920.460000001</v>
      </c>
    </row>
    <row r="1091" spans="1:10" x14ac:dyDescent="0.25">
      <c r="A1091" s="70">
        <v>45869</v>
      </c>
      <c r="B1091" s="68">
        <v>38724</v>
      </c>
      <c r="C1091" s="68">
        <v>38724</v>
      </c>
      <c r="D1091" s="68" t="s">
        <v>3551</v>
      </c>
      <c r="E1091" s="68" t="s">
        <v>3552</v>
      </c>
      <c r="F1091" s="68" t="s">
        <v>4158</v>
      </c>
      <c r="G1091" s="68" t="s">
        <v>1124</v>
      </c>
      <c r="I1091" s="69">
        <v>45.11</v>
      </c>
      <c r="J1091" s="69">
        <v>13986875.35</v>
      </c>
    </row>
    <row r="1092" spans="1:10" x14ac:dyDescent="0.25">
      <c r="A1092" s="70">
        <v>45869</v>
      </c>
      <c r="B1092" s="68">
        <v>38724</v>
      </c>
      <c r="C1092" s="68">
        <v>38724</v>
      </c>
      <c r="D1092" s="68" t="s">
        <v>3551</v>
      </c>
      <c r="E1092" s="68" t="s">
        <v>3552</v>
      </c>
      <c r="F1092" s="68" t="s">
        <v>4227</v>
      </c>
      <c r="G1092" s="68" t="s">
        <v>1124</v>
      </c>
      <c r="I1092" s="69">
        <v>486.34</v>
      </c>
      <c r="J1092" s="69">
        <v>13986389.01</v>
      </c>
    </row>
    <row r="1093" spans="1:10" x14ac:dyDescent="0.25">
      <c r="A1093" s="70">
        <v>45869</v>
      </c>
      <c r="B1093" s="68">
        <v>38724</v>
      </c>
      <c r="C1093" s="68">
        <v>38724</v>
      </c>
      <c r="D1093" s="68" t="s">
        <v>3551</v>
      </c>
      <c r="E1093" s="68" t="s">
        <v>3552</v>
      </c>
      <c r="F1093" s="68" t="s">
        <v>4356</v>
      </c>
      <c r="G1093" s="68" t="s">
        <v>1124</v>
      </c>
      <c r="I1093" s="69">
        <v>172.8</v>
      </c>
      <c r="J1093" s="69">
        <v>13986216.210000001</v>
      </c>
    </row>
    <row r="1094" spans="1:10" x14ac:dyDescent="0.25">
      <c r="A1094" s="70">
        <v>45869</v>
      </c>
      <c r="B1094" s="68">
        <v>38724</v>
      </c>
      <c r="C1094" s="68">
        <v>38724</v>
      </c>
      <c r="D1094" s="68" t="s">
        <v>3551</v>
      </c>
      <c r="E1094" s="68" t="s">
        <v>3552</v>
      </c>
      <c r="F1094" s="68" t="s">
        <v>4357</v>
      </c>
      <c r="G1094" s="68" t="s">
        <v>1124</v>
      </c>
      <c r="I1094" s="69">
        <v>208.79</v>
      </c>
      <c r="J1094" s="69">
        <v>13986007.42</v>
      </c>
    </row>
    <row r="1095" spans="1:10" x14ac:dyDescent="0.25">
      <c r="A1095" s="70">
        <v>45869</v>
      </c>
      <c r="B1095" s="68">
        <v>38914</v>
      </c>
      <c r="C1095" s="68" t="s">
        <v>4478</v>
      </c>
      <c r="D1095" s="68" t="s">
        <v>3551</v>
      </c>
      <c r="E1095" s="68" t="s">
        <v>3664</v>
      </c>
      <c r="F1095" s="68" t="s">
        <v>4479</v>
      </c>
      <c r="G1095" s="68" t="s">
        <v>4480</v>
      </c>
      <c r="H1095" s="69">
        <v>306.81</v>
      </c>
      <c r="J1095" s="69">
        <v>13986314.23</v>
      </c>
    </row>
    <row r="1096" spans="1:10" ht="30" x14ac:dyDescent="0.25">
      <c r="A1096" s="70">
        <v>45869</v>
      </c>
      <c r="B1096" s="68" t="s">
        <v>4481</v>
      </c>
      <c r="C1096" s="68" t="s">
        <v>4482</v>
      </c>
      <c r="D1096" s="68" t="s">
        <v>3551</v>
      </c>
      <c r="E1096" s="68" t="s">
        <v>3664</v>
      </c>
      <c r="F1096" s="68" t="s">
        <v>4403</v>
      </c>
      <c r="G1096" s="68" t="s">
        <v>620</v>
      </c>
      <c r="H1096" s="69">
        <v>388.21</v>
      </c>
      <c r="J1096" s="69">
        <v>13986702.439999999</v>
      </c>
    </row>
    <row r="1097" spans="1:10" x14ac:dyDescent="0.25">
      <c r="A1097" s="70">
        <v>45869</v>
      </c>
      <c r="B1097" s="68" t="s">
        <v>4481</v>
      </c>
      <c r="C1097" s="68" t="s">
        <v>4482</v>
      </c>
      <c r="D1097" s="68" t="s">
        <v>3551</v>
      </c>
      <c r="E1097" s="68" t="s">
        <v>3664</v>
      </c>
      <c r="F1097" s="68" t="s">
        <v>4404</v>
      </c>
      <c r="G1097" s="68" t="s">
        <v>620</v>
      </c>
      <c r="H1097" s="69">
        <v>9254.08</v>
      </c>
      <c r="J1097" s="69">
        <v>13995956.52</v>
      </c>
    </row>
    <row r="1098" spans="1:10" x14ac:dyDescent="0.25">
      <c r="A1098" s="70">
        <v>45869</v>
      </c>
      <c r="B1098" s="68" t="s">
        <v>4481</v>
      </c>
      <c r="C1098" s="68" t="s">
        <v>4482</v>
      </c>
      <c r="D1098" s="68" t="s">
        <v>3551</v>
      </c>
      <c r="E1098" s="68" t="s">
        <v>3664</v>
      </c>
      <c r="F1098" s="68" t="s">
        <v>4405</v>
      </c>
      <c r="G1098" s="68" t="s">
        <v>620</v>
      </c>
      <c r="H1098" s="69">
        <v>1234.21</v>
      </c>
      <c r="J1098" s="69">
        <v>13997190.73</v>
      </c>
    </row>
    <row r="1099" spans="1:10" x14ac:dyDescent="0.25">
      <c r="A1099" s="70">
        <v>45869</v>
      </c>
      <c r="B1099" s="68" t="s">
        <v>4481</v>
      </c>
      <c r="C1099" s="68" t="s">
        <v>4482</v>
      </c>
      <c r="D1099" s="68" t="s">
        <v>3551</v>
      </c>
      <c r="E1099" s="68" t="s">
        <v>3664</v>
      </c>
      <c r="F1099" s="68" t="s">
        <v>4483</v>
      </c>
      <c r="G1099" s="68" t="s">
        <v>620</v>
      </c>
      <c r="H1099" s="69">
        <v>1069.5</v>
      </c>
      <c r="J1099" s="69">
        <v>13998260.23</v>
      </c>
    </row>
    <row r="1100" spans="1:10" ht="30" x14ac:dyDescent="0.25">
      <c r="A1100" s="70">
        <v>45869</v>
      </c>
      <c r="B1100" s="68" t="s">
        <v>4481</v>
      </c>
      <c r="C1100" s="68" t="s">
        <v>4482</v>
      </c>
      <c r="D1100" s="68" t="s">
        <v>3551</v>
      </c>
      <c r="E1100" s="68" t="s">
        <v>3664</v>
      </c>
      <c r="F1100" s="68" t="s">
        <v>4406</v>
      </c>
      <c r="G1100" s="68" t="s">
        <v>620</v>
      </c>
      <c r="H1100" s="69">
        <v>7514.88</v>
      </c>
      <c r="J1100" s="69">
        <v>14005775.109999999</v>
      </c>
    </row>
    <row r="1101" spans="1:10" x14ac:dyDescent="0.25">
      <c r="A1101" s="70">
        <v>45869</v>
      </c>
      <c r="B1101" s="68" t="s">
        <v>4481</v>
      </c>
      <c r="C1101" s="68" t="s">
        <v>4482</v>
      </c>
      <c r="D1101" s="68" t="s">
        <v>3551</v>
      </c>
      <c r="E1101" s="68" t="s">
        <v>3664</v>
      </c>
      <c r="F1101" s="68"/>
      <c r="G1101" s="68" t="s">
        <v>620</v>
      </c>
      <c r="H1101" s="69">
        <v>7284.77</v>
      </c>
      <c r="J1101" s="69">
        <v>14013059.880000001</v>
      </c>
    </row>
    <row r="1102" spans="1:10" x14ac:dyDescent="0.25">
      <c r="A1102" s="70">
        <v>45869</v>
      </c>
      <c r="B1102" s="68">
        <v>40102</v>
      </c>
      <c r="C1102" s="68" t="s">
        <v>3311</v>
      </c>
      <c r="D1102" s="68" t="s">
        <v>3551</v>
      </c>
      <c r="E1102" s="68" t="s">
        <v>3664</v>
      </c>
      <c r="F1102" s="68" t="s">
        <v>4484</v>
      </c>
      <c r="G1102" s="68" t="s">
        <v>4485</v>
      </c>
      <c r="H1102" s="69">
        <v>6443.26</v>
      </c>
      <c r="J1102" s="69">
        <v>14019503.140000001</v>
      </c>
    </row>
    <row r="1103" spans="1:10" x14ac:dyDescent="0.25">
      <c r="A1103" s="70">
        <v>45869</v>
      </c>
      <c r="B1103" s="68">
        <v>40102</v>
      </c>
      <c r="C1103" s="68" t="s">
        <v>3311</v>
      </c>
      <c r="D1103" s="68" t="s">
        <v>3551</v>
      </c>
      <c r="E1103" s="68" t="s">
        <v>3664</v>
      </c>
      <c r="F1103" s="68" t="s">
        <v>4486</v>
      </c>
      <c r="G1103" s="68" t="s">
        <v>4485</v>
      </c>
      <c r="H1103" s="69">
        <v>4734.3999999999996</v>
      </c>
      <c r="J1103" s="69">
        <v>14024237.539999999</v>
      </c>
    </row>
    <row r="1104" spans="1:10" ht="30" x14ac:dyDescent="0.25">
      <c r="A1104" s="70">
        <v>45869</v>
      </c>
      <c r="B1104" s="68">
        <v>40611</v>
      </c>
      <c r="C1104" s="68">
        <v>40611</v>
      </c>
      <c r="D1104" s="68" t="s">
        <v>3551</v>
      </c>
      <c r="E1104" s="68" t="s">
        <v>3664</v>
      </c>
      <c r="F1104" s="68" t="s">
        <v>4386</v>
      </c>
      <c r="G1104" s="68" t="s">
        <v>620</v>
      </c>
      <c r="H1104" s="69">
        <v>380.74</v>
      </c>
      <c r="J1104" s="69">
        <v>14024618.279999999</v>
      </c>
    </row>
    <row r="1105" spans="1:10" x14ac:dyDescent="0.25">
      <c r="A1105" s="70">
        <v>45869</v>
      </c>
      <c r="B1105" s="68">
        <v>40611</v>
      </c>
      <c r="C1105" s="68">
        <v>40611</v>
      </c>
      <c r="D1105" s="68" t="s">
        <v>3551</v>
      </c>
      <c r="E1105" s="68" t="s">
        <v>3664</v>
      </c>
      <c r="F1105" s="68" t="s">
        <v>4387</v>
      </c>
      <c r="G1105" s="68" t="s">
        <v>620</v>
      </c>
      <c r="H1105" s="69">
        <v>378.37</v>
      </c>
      <c r="J1105" s="69">
        <v>14024996.65</v>
      </c>
    </row>
    <row r="1106" spans="1:10" x14ac:dyDescent="0.25">
      <c r="A1106" s="70">
        <v>45869</v>
      </c>
      <c r="B1106" s="68">
        <v>40611</v>
      </c>
      <c r="C1106" s="68">
        <v>40611</v>
      </c>
      <c r="D1106" s="68" t="s">
        <v>3551</v>
      </c>
      <c r="E1106" s="68" t="s">
        <v>3664</v>
      </c>
      <c r="F1106" s="68" t="s">
        <v>4388</v>
      </c>
      <c r="G1106" s="68" t="s">
        <v>620</v>
      </c>
      <c r="H1106" s="69">
        <v>320.74</v>
      </c>
      <c r="J1106" s="69">
        <v>14025317.390000001</v>
      </c>
    </row>
    <row r="1107" spans="1:10" x14ac:dyDescent="0.25">
      <c r="A1107" s="70">
        <v>45869</v>
      </c>
      <c r="B1107" s="68">
        <v>40611</v>
      </c>
      <c r="C1107" s="68">
        <v>40611</v>
      </c>
      <c r="D1107" s="68" t="s">
        <v>3551</v>
      </c>
      <c r="E1107" s="68" t="s">
        <v>3664</v>
      </c>
      <c r="F1107" s="68" t="s">
        <v>4389</v>
      </c>
      <c r="G1107" s="68" t="s">
        <v>620</v>
      </c>
      <c r="H1107" s="69">
        <v>155.37</v>
      </c>
      <c r="J1107" s="69">
        <v>14025472.76</v>
      </c>
    </row>
    <row r="1108" spans="1:10" ht="30" x14ac:dyDescent="0.25">
      <c r="A1108" s="70">
        <v>45869</v>
      </c>
      <c r="B1108" s="68">
        <v>40611</v>
      </c>
      <c r="C1108" s="68">
        <v>40611</v>
      </c>
      <c r="D1108" s="68" t="s">
        <v>3551</v>
      </c>
      <c r="E1108" s="68" t="s">
        <v>3664</v>
      </c>
      <c r="F1108" s="68" t="s">
        <v>4390</v>
      </c>
      <c r="G1108" s="68" t="s">
        <v>620</v>
      </c>
      <c r="H1108" s="69">
        <v>721.11</v>
      </c>
      <c r="J1108" s="69">
        <v>14026193.869999999</v>
      </c>
    </row>
    <row r="1109" spans="1:10" ht="30" x14ac:dyDescent="0.25">
      <c r="A1109" s="70">
        <v>45869</v>
      </c>
      <c r="B1109" s="68">
        <v>40611</v>
      </c>
      <c r="C1109" s="68">
        <v>40611</v>
      </c>
      <c r="D1109" s="68" t="s">
        <v>3551</v>
      </c>
      <c r="E1109" s="68" t="s">
        <v>3664</v>
      </c>
      <c r="F1109" s="68" t="s">
        <v>4391</v>
      </c>
      <c r="G1109" s="68" t="s">
        <v>620</v>
      </c>
      <c r="H1109" s="69">
        <v>851.86</v>
      </c>
      <c r="J1109" s="69">
        <v>14027045.73</v>
      </c>
    </row>
    <row r="1110" spans="1:10" x14ac:dyDescent="0.25">
      <c r="A1110" s="70">
        <v>45869</v>
      </c>
      <c r="B1110" s="68">
        <v>40611</v>
      </c>
      <c r="C1110" s="68">
        <v>40611</v>
      </c>
      <c r="D1110" s="68" t="s">
        <v>3551</v>
      </c>
      <c r="E1110" s="68" t="s">
        <v>3664</v>
      </c>
      <c r="F1110" s="68" t="s">
        <v>4487</v>
      </c>
      <c r="G1110" s="68" t="s">
        <v>620</v>
      </c>
      <c r="H1110" s="69">
        <v>145.37</v>
      </c>
      <c r="J1110" s="69">
        <v>14027191.1</v>
      </c>
    </row>
    <row r="1111" spans="1:10" x14ac:dyDescent="0.25">
      <c r="A1111" s="70">
        <v>45869</v>
      </c>
      <c r="B1111" s="68">
        <v>40611</v>
      </c>
      <c r="C1111" s="68">
        <v>40611</v>
      </c>
      <c r="D1111" s="68" t="s">
        <v>3551</v>
      </c>
      <c r="E1111" s="68" t="s">
        <v>3664</v>
      </c>
      <c r="F1111" s="68" t="s">
        <v>4487</v>
      </c>
      <c r="G1111" s="68" t="s">
        <v>620</v>
      </c>
      <c r="H1111" s="69">
        <v>140.37</v>
      </c>
      <c r="J1111" s="69">
        <v>14027331.470000001</v>
      </c>
    </row>
    <row r="1112" spans="1:10" x14ac:dyDescent="0.25">
      <c r="A1112" s="70">
        <v>45869</v>
      </c>
      <c r="B1112" s="68">
        <v>40611</v>
      </c>
      <c r="C1112" s="68">
        <v>40611</v>
      </c>
      <c r="D1112" s="68" t="s">
        <v>3551</v>
      </c>
      <c r="E1112" s="68" t="s">
        <v>3664</v>
      </c>
      <c r="F1112" s="68" t="s">
        <v>4487</v>
      </c>
      <c r="G1112" s="68" t="s">
        <v>620</v>
      </c>
      <c r="H1112" s="69">
        <v>270.74</v>
      </c>
      <c r="J1112" s="69">
        <v>14027602.210000001</v>
      </c>
    </row>
    <row r="1113" spans="1:10" ht="30" x14ac:dyDescent="0.25">
      <c r="A1113" s="70">
        <v>45869</v>
      </c>
      <c r="B1113" s="68">
        <v>40611</v>
      </c>
      <c r="C1113" s="68">
        <v>40611</v>
      </c>
      <c r="D1113" s="68" t="s">
        <v>3551</v>
      </c>
      <c r="E1113" s="68" t="s">
        <v>3664</v>
      </c>
      <c r="F1113" s="68" t="s">
        <v>4488</v>
      </c>
      <c r="G1113" s="68" t="s">
        <v>620</v>
      </c>
      <c r="H1113" s="69">
        <v>1615.2</v>
      </c>
      <c r="J1113" s="69">
        <v>14029217.41</v>
      </c>
    </row>
    <row r="1114" spans="1:10" x14ac:dyDescent="0.25">
      <c r="A1114" s="70">
        <v>45869</v>
      </c>
      <c r="B1114" s="68">
        <v>40611</v>
      </c>
      <c r="C1114" s="68">
        <v>40611</v>
      </c>
      <c r="D1114" s="68" t="s">
        <v>3551</v>
      </c>
      <c r="E1114" s="68" t="s">
        <v>3664</v>
      </c>
      <c r="F1114" s="68" t="s">
        <v>4489</v>
      </c>
      <c r="G1114" s="68" t="s">
        <v>620</v>
      </c>
      <c r="H1114" s="69">
        <v>331.11</v>
      </c>
      <c r="J1114" s="69">
        <v>14029548.52</v>
      </c>
    </row>
    <row r="1115" spans="1:10" x14ac:dyDescent="0.25">
      <c r="A1115" s="70">
        <v>45869</v>
      </c>
      <c r="B1115" s="68">
        <v>40611</v>
      </c>
      <c r="C1115" s="68">
        <v>40611</v>
      </c>
      <c r="D1115" s="68" t="s">
        <v>3551</v>
      </c>
      <c r="E1115" s="68" t="s">
        <v>3664</v>
      </c>
      <c r="F1115" s="68" t="s">
        <v>4490</v>
      </c>
      <c r="G1115" s="68" t="s">
        <v>620</v>
      </c>
      <c r="H1115" s="69">
        <v>737.6</v>
      </c>
      <c r="J1115" s="69">
        <v>14030286.119999999</v>
      </c>
    </row>
    <row r="1116" spans="1:10" x14ac:dyDescent="0.25">
      <c r="A1116" s="70">
        <v>45869</v>
      </c>
      <c r="B1116" s="68">
        <v>40611</v>
      </c>
      <c r="C1116" s="68">
        <v>40611</v>
      </c>
      <c r="D1116" s="68" t="s">
        <v>3551</v>
      </c>
      <c r="E1116" s="68" t="s">
        <v>3664</v>
      </c>
      <c r="F1116" s="68" t="s">
        <v>4487</v>
      </c>
      <c r="G1116" s="68" t="s">
        <v>620</v>
      </c>
      <c r="H1116" s="69">
        <v>1505.57</v>
      </c>
      <c r="J1116" s="69">
        <v>14031791.689999999</v>
      </c>
    </row>
    <row r="1117" spans="1:10" x14ac:dyDescent="0.25">
      <c r="A1117" s="70">
        <v>45869</v>
      </c>
      <c r="B1117" s="68">
        <v>40611</v>
      </c>
      <c r="C1117" s="68">
        <v>40611</v>
      </c>
      <c r="D1117" s="68" t="s">
        <v>3551</v>
      </c>
      <c r="E1117" s="68" t="s">
        <v>3664</v>
      </c>
      <c r="F1117" s="68" t="s">
        <v>4487</v>
      </c>
      <c r="G1117" s="68" t="s">
        <v>620</v>
      </c>
      <c r="H1117" s="69">
        <v>180.75</v>
      </c>
      <c r="J1117" s="69">
        <v>14031972.439999999</v>
      </c>
    </row>
    <row r="1118" spans="1:10" ht="45" x14ac:dyDescent="0.25">
      <c r="A1118" s="70">
        <v>45869</v>
      </c>
      <c r="B1118" s="68">
        <v>41112</v>
      </c>
      <c r="C1118" s="68" t="s">
        <v>4491</v>
      </c>
      <c r="D1118" s="68" t="s">
        <v>3551</v>
      </c>
      <c r="E1118" s="68" t="s">
        <v>3664</v>
      </c>
      <c r="F1118" s="68" t="s">
        <v>4492</v>
      </c>
      <c r="G1118" s="68" t="s">
        <v>4493</v>
      </c>
      <c r="H1118" s="69">
        <v>119</v>
      </c>
      <c r="J1118" s="69">
        <v>14032091.439999999</v>
      </c>
    </row>
    <row r="1119" spans="1:10" ht="30" x14ac:dyDescent="0.25">
      <c r="A1119" s="70">
        <v>45869</v>
      </c>
      <c r="B1119" s="68">
        <v>41112</v>
      </c>
      <c r="C1119" s="68" t="s">
        <v>4491</v>
      </c>
      <c r="D1119" s="68" t="s">
        <v>3551</v>
      </c>
      <c r="E1119" s="68" t="s">
        <v>3664</v>
      </c>
      <c r="F1119" s="68" t="s">
        <v>4494</v>
      </c>
      <c r="G1119" s="68" t="s">
        <v>4493</v>
      </c>
      <c r="H1119" s="69">
        <v>1703</v>
      </c>
      <c r="J1119" s="69">
        <v>14033794.439999999</v>
      </c>
    </row>
    <row r="1120" spans="1:10" ht="30" x14ac:dyDescent="0.25">
      <c r="A1120" s="70">
        <v>45869</v>
      </c>
      <c r="B1120" s="68">
        <v>41112</v>
      </c>
      <c r="C1120" s="68" t="s">
        <v>4491</v>
      </c>
      <c r="D1120" s="68" t="s">
        <v>3551</v>
      </c>
      <c r="E1120" s="68" t="s">
        <v>3664</v>
      </c>
      <c r="F1120" s="68" t="s">
        <v>4495</v>
      </c>
      <c r="G1120" s="68" t="s">
        <v>4493</v>
      </c>
      <c r="H1120" s="69">
        <v>224</v>
      </c>
      <c r="J1120" s="69">
        <v>14034018.439999999</v>
      </c>
    </row>
    <row r="1121" spans="1:10" ht="45" x14ac:dyDescent="0.25">
      <c r="A1121" s="70">
        <v>45869</v>
      </c>
      <c r="B1121" s="68">
        <v>41112</v>
      </c>
      <c r="C1121" s="68" t="s">
        <v>4491</v>
      </c>
      <c r="D1121" s="68" t="s">
        <v>3551</v>
      </c>
      <c r="E1121" s="68" t="s">
        <v>3664</v>
      </c>
      <c r="F1121" s="68" t="s">
        <v>4496</v>
      </c>
      <c r="G1121" s="68" t="s">
        <v>4493</v>
      </c>
      <c r="H1121" s="69">
        <v>1937</v>
      </c>
      <c r="J1121" s="69">
        <v>14035955.439999999</v>
      </c>
    </row>
    <row r="1122" spans="1:10" ht="30" x14ac:dyDescent="0.25">
      <c r="A1122" s="70">
        <v>45869</v>
      </c>
      <c r="B1122" s="68">
        <v>42266</v>
      </c>
      <c r="C1122" s="68" t="s">
        <v>2930</v>
      </c>
      <c r="D1122" s="68" t="s">
        <v>3551</v>
      </c>
      <c r="E1122" s="68" t="s">
        <v>3664</v>
      </c>
      <c r="F1122" s="68" t="s">
        <v>4394</v>
      </c>
      <c r="G1122" s="68" t="s">
        <v>620</v>
      </c>
      <c r="H1122" s="69">
        <v>1325.22</v>
      </c>
      <c r="J1122" s="69">
        <v>14037280.66</v>
      </c>
    </row>
    <row r="1123" spans="1:10" ht="30" x14ac:dyDescent="0.25">
      <c r="A1123" s="70">
        <v>45869</v>
      </c>
      <c r="B1123" s="68">
        <v>42266</v>
      </c>
      <c r="C1123" s="68" t="s">
        <v>2930</v>
      </c>
      <c r="D1123" s="68" t="s">
        <v>3551</v>
      </c>
      <c r="E1123" s="68" t="s">
        <v>3664</v>
      </c>
      <c r="F1123" s="68" t="s">
        <v>4395</v>
      </c>
      <c r="G1123" s="68" t="s">
        <v>620</v>
      </c>
      <c r="H1123" s="69">
        <v>3272.22</v>
      </c>
      <c r="J1123" s="69">
        <v>14040552.880000001</v>
      </c>
    </row>
    <row r="1124" spans="1:10" ht="30" x14ac:dyDescent="0.25">
      <c r="A1124" s="70">
        <v>45869</v>
      </c>
      <c r="B1124" s="68">
        <v>42266</v>
      </c>
      <c r="C1124" s="68" t="s">
        <v>2930</v>
      </c>
      <c r="D1124" s="68" t="s">
        <v>3551</v>
      </c>
      <c r="E1124" s="68" t="s">
        <v>3664</v>
      </c>
      <c r="F1124" s="68" t="s">
        <v>4396</v>
      </c>
      <c r="G1124" s="68" t="s">
        <v>620</v>
      </c>
      <c r="H1124" s="69">
        <v>3272.25</v>
      </c>
      <c r="J1124" s="69">
        <v>14043825.130000001</v>
      </c>
    </row>
    <row r="1125" spans="1:10" x14ac:dyDescent="0.25">
      <c r="A1125" s="70">
        <v>45869</v>
      </c>
      <c r="B1125" s="68">
        <v>43026</v>
      </c>
      <c r="C1125" s="68" t="s">
        <v>4497</v>
      </c>
      <c r="D1125" s="68" t="s">
        <v>3551</v>
      </c>
      <c r="E1125" s="68" t="s">
        <v>3664</v>
      </c>
      <c r="F1125" s="68" t="s">
        <v>4498</v>
      </c>
      <c r="G1125" s="68" t="s">
        <v>4499</v>
      </c>
      <c r="H1125" s="69">
        <v>7179.92</v>
      </c>
      <c r="J1125" s="69">
        <v>14051005.050000001</v>
      </c>
    </row>
    <row r="1126" spans="1:10" x14ac:dyDescent="0.25">
      <c r="A1126" s="70">
        <v>45869</v>
      </c>
      <c r="B1126" s="68">
        <v>43026</v>
      </c>
      <c r="C1126" s="68" t="s">
        <v>4497</v>
      </c>
      <c r="D1126" s="68" t="s">
        <v>3551</v>
      </c>
      <c r="E1126" s="68" t="s">
        <v>3664</v>
      </c>
      <c r="F1126" s="68" t="s">
        <v>4500</v>
      </c>
      <c r="G1126" s="68" t="s">
        <v>4499</v>
      </c>
      <c r="H1126" s="69">
        <v>5591.28</v>
      </c>
      <c r="J1126" s="69">
        <v>14056596.33</v>
      </c>
    </row>
    <row r="1127" spans="1:10" x14ac:dyDescent="0.25">
      <c r="A1127" s="70">
        <v>45869</v>
      </c>
      <c r="B1127" s="68" t="s">
        <v>4501</v>
      </c>
      <c r="C1127" s="68">
        <v>7312025</v>
      </c>
      <c r="D1127" s="68" t="s">
        <v>3551</v>
      </c>
      <c r="E1127" s="68" t="s">
        <v>3664</v>
      </c>
      <c r="F1127" s="68" t="s">
        <v>4434</v>
      </c>
      <c r="G1127" s="68" t="s">
        <v>620</v>
      </c>
      <c r="H1127" s="69">
        <v>928.46</v>
      </c>
      <c r="J1127" s="69">
        <v>14057524.789999999</v>
      </c>
    </row>
    <row r="1128" spans="1:10" x14ac:dyDescent="0.25">
      <c r="A1128" s="70">
        <v>45869</v>
      </c>
      <c r="B1128" s="68">
        <v>43221</v>
      </c>
      <c r="C1128" s="71">
        <v>45839</v>
      </c>
      <c r="D1128" s="68" t="s">
        <v>3551</v>
      </c>
      <c r="E1128" s="68" t="s">
        <v>3664</v>
      </c>
      <c r="F1128" s="68" t="s">
        <v>4436</v>
      </c>
      <c r="G1128" s="68" t="s">
        <v>620</v>
      </c>
      <c r="H1128" s="69">
        <v>81592.490000000005</v>
      </c>
      <c r="J1128" s="69">
        <v>14139117.279999999</v>
      </c>
    </row>
    <row r="1129" spans="1:10" x14ac:dyDescent="0.25">
      <c r="A1129" s="70">
        <v>45869</v>
      </c>
      <c r="B1129" s="68">
        <v>43221</v>
      </c>
      <c r="C1129" s="71">
        <v>45839</v>
      </c>
      <c r="D1129" s="68" t="s">
        <v>3551</v>
      </c>
      <c r="E1129" s="68" t="s">
        <v>3664</v>
      </c>
      <c r="F1129" s="68" t="s">
        <v>4437</v>
      </c>
      <c r="G1129" s="68" t="s">
        <v>620</v>
      </c>
      <c r="H1129" s="69">
        <v>47381.84</v>
      </c>
      <c r="J1129" s="69">
        <v>14186499.119999999</v>
      </c>
    </row>
    <row r="1130" spans="1:10" x14ac:dyDescent="0.25">
      <c r="A1130" s="70">
        <v>45869</v>
      </c>
      <c r="B1130" s="68">
        <v>43221</v>
      </c>
      <c r="C1130" s="71">
        <v>45839</v>
      </c>
      <c r="D1130" s="68" t="s">
        <v>3551</v>
      </c>
      <c r="E1130" s="68" t="s">
        <v>3664</v>
      </c>
      <c r="F1130" s="68" t="s">
        <v>4502</v>
      </c>
      <c r="G1130" s="68" t="s">
        <v>620</v>
      </c>
      <c r="H1130" s="69">
        <v>5680.49</v>
      </c>
      <c r="J1130" s="69">
        <v>14192179.609999999</v>
      </c>
    </row>
    <row r="1131" spans="1:10" x14ac:dyDescent="0.25">
      <c r="A1131" s="70">
        <v>45869</v>
      </c>
      <c r="B1131" s="68">
        <v>43221</v>
      </c>
      <c r="C1131" s="71">
        <v>45839</v>
      </c>
      <c r="D1131" s="68" t="s">
        <v>3551</v>
      </c>
      <c r="E1131" s="68" t="s">
        <v>3664</v>
      </c>
      <c r="F1131" s="68" t="s">
        <v>4439</v>
      </c>
      <c r="G1131" s="68" t="s">
        <v>620</v>
      </c>
      <c r="H1131" s="69">
        <v>134476.76</v>
      </c>
      <c r="J1131" s="69">
        <v>14326656.369999999</v>
      </c>
    </row>
    <row r="1132" spans="1:10" x14ac:dyDescent="0.25">
      <c r="A1132" s="70">
        <v>45869</v>
      </c>
      <c r="B1132" s="68">
        <v>43221</v>
      </c>
      <c r="C1132" s="71">
        <v>45839</v>
      </c>
      <c r="D1132" s="68" t="s">
        <v>3551</v>
      </c>
      <c r="E1132" s="68" t="s">
        <v>3664</v>
      </c>
      <c r="F1132" s="68" t="s">
        <v>4503</v>
      </c>
      <c r="G1132" s="68" t="s">
        <v>620</v>
      </c>
      <c r="H1132" s="69">
        <v>282644.73</v>
      </c>
      <c r="J1132" s="69">
        <v>14609301.1</v>
      </c>
    </row>
    <row r="1133" spans="1:10" x14ac:dyDescent="0.25">
      <c r="A1133" s="70">
        <v>45869</v>
      </c>
      <c r="B1133" s="68">
        <v>43221</v>
      </c>
      <c r="C1133" s="71">
        <v>45839</v>
      </c>
      <c r="D1133" s="68" t="s">
        <v>3551</v>
      </c>
      <c r="E1133" s="68" t="s">
        <v>3664</v>
      </c>
      <c r="F1133" s="68" t="s">
        <v>4504</v>
      </c>
      <c r="G1133" s="68" t="s">
        <v>620</v>
      </c>
      <c r="H1133" s="69">
        <v>15315.72</v>
      </c>
      <c r="J1133" s="69">
        <v>14624616.82</v>
      </c>
    </row>
    <row r="1134" spans="1:10" x14ac:dyDescent="0.25">
      <c r="A1134" s="70">
        <v>45869</v>
      </c>
      <c r="B1134" s="68">
        <v>43221</v>
      </c>
      <c r="C1134" s="71">
        <v>45839</v>
      </c>
      <c r="D1134" s="68" t="s">
        <v>3551</v>
      </c>
      <c r="E1134" s="68" t="s">
        <v>3664</v>
      </c>
      <c r="F1134" s="68" t="s">
        <v>4440</v>
      </c>
      <c r="G1134" s="68" t="s">
        <v>620</v>
      </c>
      <c r="H1134" s="69">
        <v>73962.759999999995</v>
      </c>
      <c r="J1134" s="69">
        <v>14698579.58</v>
      </c>
    </row>
    <row r="1135" spans="1:10" x14ac:dyDescent="0.25">
      <c r="A1135" s="70">
        <v>45869</v>
      </c>
      <c r="B1135" s="68">
        <v>43221</v>
      </c>
      <c r="C1135" s="71">
        <v>45839</v>
      </c>
      <c r="D1135" s="68" t="s">
        <v>3551</v>
      </c>
      <c r="E1135" s="68" t="s">
        <v>3664</v>
      </c>
      <c r="F1135" s="68" t="s">
        <v>4505</v>
      </c>
      <c r="G1135" s="68" t="s">
        <v>620</v>
      </c>
      <c r="H1135" s="69">
        <v>4007.85</v>
      </c>
      <c r="J1135" s="69">
        <v>14702587.43</v>
      </c>
    </row>
    <row r="1136" spans="1:10" ht="30" x14ac:dyDescent="0.25">
      <c r="A1136" s="70">
        <v>45869</v>
      </c>
      <c r="B1136" s="68">
        <v>43221</v>
      </c>
      <c r="C1136" s="71">
        <v>45839</v>
      </c>
      <c r="D1136" s="68" t="s">
        <v>3551</v>
      </c>
      <c r="E1136" s="68" t="s">
        <v>3664</v>
      </c>
      <c r="F1136" s="68" t="s">
        <v>4441</v>
      </c>
      <c r="G1136" s="68" t="s">
        <v>620</v>
      </c>
      <c r="H1136" s="69">
        <v>129419.31</v>
      </c>
      <c r="J1136" s="69">
        <v>14832006.74</v>
      </c>
    </row>
    <row r="1137" spans="1:10" ht="30" x14ac:dyDescent="0.25">
      <c r="A1137" s="70">
        <v>45869</v>
      </c>
      <c r="B1137" s="68">
        <v>43221</v>
      </c>
      <c r="C1137" s="71">
        <v>45839</v>
      </c>
      <c r="D1137" s="68" t="s">
        <v>3551</v>
      </c>
      <c r="E1137" s="68" t="s">
        <v>3664</v>
      </c>
      <c r="F1137" s="68" t="s">
        <v>4442</v>
      </c>
      <c r="G1137" s="68" t="s">
        <v>620</v>
      </c>
      <c r="H1137" s="69">
        <v>9010.2000000000007</v>
      </c>
      <c r="J1137" s="69">
        <v>14841016.939999999</v>
      </c>
    </row>
    <row r="1138" spans="1:10" ht="30" x14ac:dyDescent="0.25">
      <c r="A1138" s="70">
        <v>45869</v>
      </c>
      <c r="B1138" s="68">
        <v>43221</v>
      </c>
      <c r="C1138" s="71">
        <v>45839</v>
      </c>
      <c r="D1138" s="68" t="s">
        <v>3551</v>
      </c>
      <c r="E1138" s="68" t="s">
        <v>3664</v>
      </c>
      <c r="F1138" s="68" t="s">
        <v>4443</v>
      </c>
      <c r="G1138" s="68" t="s">
        <v>620</v>
      </c>
      <c r="H1138" s="69">
        <v>59355.24</v>
      </c>
      <c r="J1138" s="69">
        <v>14900372.18</v>
      </c>
    </row>
    <row r="1139" spans="1:10" ht="30" x14ac:dyDescent="0.25">
      <c r="A1139" s="70">
        <v>45869</v>
      </c>
      <c r="B1139" s="68">
        <v>43221</v>
      </c>
      <c r="C1139" s="71">
        <v>45839</v>
      </c>
      <c r="D1139" s="68" t="s">
        <v>3551</v>
      </c>
      <c r="E1139" s="68" t="s">
        <v>3664</v>
      </c>
      <c r="F1139" s="68" t="s">
        <v>4506</v>
      </c>
      <c r="G1139" s="68" t="s">
        <v>620</v>
      </c>
      <c r="H1139" s="69">
        <v>4132.32</v>
      </c>
      <c r="J1139" s="69">
        <v>14904504.5</v>
      </c>
    </row>
    <row r="1140" spans="1:10" x14ac:dyDescent="0.25">
      <c r="A1140" s="70">
        <v>45869</v>
      </c>
      <c r="B1140" s="68">
        <v>43221</v>
      </c>
      <c r="C1140" s="71">
        <v>45839</v>
      </c>
      <c r="D1140" s="68" t="s">
        <v>3551</v>
      </c>
      <c r="E1140" s="68" t="s">
        <v>3664</v>
      </c>
      <c r="F1140" s="68" t="s">
        <v>4444</v>
      </c>
      <c r="G1140" s="68" t="s">
        <v>620</v>
      </c>
      <c r="H1140" s="69">
        <v>95782.57</v>
      </c>
      <c r="J1140" s="69">
        <v>15000287.07</v>
      </c>
    </row>
    <row r="1141" spans="1:10" x14ac:dyDescent="0.25">
      <c r="A1141" s="70">
        <v>45869</v>
      </c>
      <c r="B1141" s="68">
        <v>43221</v>
      </c>
      <c r="C1141" s="71">
        <v>45839</v>
      </c>
      <c r="D1141" s="68" t="s">
        <v>3551</v>
      </c>
      <c r="E1141" s="68" t="s">
        <v>3664</v>
      </c>
      <c r="F1141" s="68" t="s">
        <v>4445</v>
      </c>
      <c r="G1141" s="68" t="s">
        <v>620</v>
      </c>
      <c r="H1141" s="69">
        <v>177153.75</v>
      </c>
      <c r="J1141" s="69">
        <v>15177440.82</v>
      </c>
    </row>
    <row r="1142" spans="1:10" x14ac:dyDescent="0.25">
      <c r="A1142" s="70">
        <v>45869</v>
      </c>
      <c r="B1142" s="68">
        <v>43221</v>
      </c>
      <c r="C1142" s="71">
        <v>45839</v>
      </c>
      <c r="D1142" s="68" t="s">
        <v>3551</v>
      </c>
      <c r="E1142" s="68" t="s">
        <v>3664</v>
      </c>
      <c r="F1142" s="68" t="s">
        <v>4446</v>
      </c>
      <c r="G1142" s="68" t="s">
        <v>620</v>
      </c>
      <c r="H1142" s="69">
        <v>9599.51</v>
      </c>
      <c r="J1142" s="69">
        <v>15187040.33</v>
      </c>
    </row>
    <row r="1143" spans="1:10" x14ac:dyDescent="0.25">
      <c r="A1143" s="70">
        <v>45869</v>
      </c>
      <c r="B1143" s="68">
        <v>43221</v>
      </c>
      <c r="C1143" s="71">
        <v>45839</v>
      </c>
      <c r="D1143" s="68" t="s">
        <v>3551</v>
      </c>
      <c r="E1143" s="68" t="s">
        <v>3664</v>
      </c>
      <c r="F1143" s="68" t="s">
        <v>4447</v>
      </c>
      <c r="G1143" s="68" t="s">
        <v>620</v>
      </c>
      <c r="H1143" s="69">
        <v>41625.269999999997</v>
      </c>
      <c r="J1143" s="69">
        <v>15228665.6</v>
      </c>
    </row>
    <row r="1144" spans="1:10" x14ac:dyDescent="0.25">
      <c r="A1144" s="70">
        <v>45869</v>
      </c>
      <c r="B1144" s="68">
        <v>43221</v>
      </c>
      <c r="C1144" s="71">
        <v>45839</v>
      </c>
      <c r="D1144" s="68" t="s">
        <v>3551</v>
      </c>
      <c r="E1144" s="68" t="s">
        <v>3664</v>
      </c>
      <c r="F1144" s="68" t="s">
        <v>4448</v>
      </c>
      <c r="G1144" s="68" t="s">
        <v>620</v>
      </c>
      <c r="H1144" s="69">
        <v>43437.33</v>
      </c>
      <c r="J1144" s="69">
        <v>15272102.93</v>
      </c>
    </row>
    <row r="1145" spans="1:10" ht="30" x14ac:dyDescent="0.25">
      <c r="A1145" s="70">
        <v>45869</v>
      </c>
      <c r="B1145" s="68">
        <v>43221</v>
      </c>
      <c r="C1145" s="71">
        <v>45839</v>
      </c>
      <c r="D1145" s="68" t="s">
        <v>3551</v>
      </c>
      <c r="E1145" s="68" t="s">
        <v>3664</v>
      </c>
      <c r="F1145" s="68" t="s">
        <v>4449</v>
      </c>
      <c r="G1145" s="68" t="s">
        <v>620</v>
      </c>
      <c r="H1145" s="69">
        <v>47346.63</v>
      </c>
      <c r="J1145" s="69">
        <v>15319449.560000001</v>
      </c>
    </row>
    <row r="1146" spans="1:10" x14ac:dyDescent="0.25">
      <c r="A1146" s="70">
        <v>45869</v>
      </c>
      <c r="B1146" s="68">
        <v>43221</v>
      </c>
      <c r="C1146" s="71">
        <v>45839</v>
      </c>
      <c r="D1146" s="68" t="s">
        <v>3551</v>
      </c>
      <c r="E1146" s="68" t="s">
        <v>3664</v>
      </c>
      <c r="F1146" s="68" t="s">
        <v>4453</v>
      </c>
      <c r="G1146" s="68" t="s">
        <v>620</v>
      </c>
      <c r="H1146" s="69">
        <v>1377.95</v>
      </c>
      <c r="J1146" s="69">
        <v>15320827.51</v>
      </c>
    </row>
    <row r="1147" spans="1:10" x14ac:dyDescent="0.25">
      <c r="A1147" s="70">
        <v>45869</v>
      </c>
      <c r="B1147" s="68">
        <v>43221</v>
      </c>
      <c r="C1147" s="71">
        <v>45839</v>
      </c>
      <c r="D1147" s="68" t="s">
        <v>3551</v>
      </c>
      <c r="E1147" s="68" t="s">
        <v>3664</v>
      </c>
      <c r="F1147" s="68" t="s">
        <v>4454</v>
      </c>
      <c r="G1147" s="68" t="s">
        <v>620</v>
      </c>
      <c r="H1147" s="69">
        <v>4001.01</v>
      </c>
      <c r="J1147" s="69">
        <v>15324828.52</v>
      </c>
    </row>
    <row r="1148" spans="1:10" x14ac:dyDescent="0.25">
      <c r="A1148" s="70">
        <v>45869</v>
      </c>
      <c r="B1148" s="68">
        <v>43221</v>
      </c>
      <c r="C1148" s="71">
        <v>45839</v>
      </c>
      <c r="D1148" s="68" t="s">
        <v>3551</v>
      </c>
      <c r="E1148" s="68" t="s">
        <v>3664</v>
      </c>
      <c r="F1148" s="68" t="s">
        <v>4450</v>
      </c>
      <c r="G1148" s="68" t="s">
        <v>620</v>
      </c>
      <c r="H1148" s="69">
        <v>2286.31</v>
      </c>
      <c r="J1148" s="69">
        <v>15327114.83</v>
      </c>
    </row>
    <row r="1149" spans="1:10" x14ac:dyDescent="0.25">
      <c r="A1149" s="70">
        <v>45869</v>
      </c>
      <c r="B1149" s="68">
        <v>43221</v>
      </c>
      <c r="C1149" s="71">
        <v>45839</v>
      </c>
      <c r="D1149" s="68" t="s">
        <v>3551</v>
      </c>
      <c r="E1149" s="68" t="s">
        <v>3664</v>
      </c>
      <c r="F1149" s="68" t="s">
        <v>4507</v>
      </c>
      <c r="G1149" s="68" t="s">
        <v>620</v>
      </c>
      <c r="H1149" s="69">
        <v>44827.22</v>
      </c>
      <c r="J1149" s="69">
        <v>15371942.050000001</v>
      </c>
    </row>
    <row r="1150" spans="1:10" x14ac:dyDescent="0.25">
      <c r="A1150" s="70">
        <v>45869</v>
      </c>
      <c r="B1150" s="68">
        <v>43221</v>
      </c>
      <c r="C1150" s="71">
        <v>45839</v>
      </c>
      <c r="D1150" s="68" t="s">
        <v>3551</v>
      </c>
      <c r="E1150" s="68" t="s">
        <v>3664</v>
      </c>
      <c r="F1150" s="68" t="s">
        <v>4508</v>
      </c>
      <c r="G1150" s="68" t="s">
        <v>620</v>
      </c>
      <c r="H1150" s="69">
        <v>1028.24</v>
      </c>
      <c r="J1150" s="69">
        <v>15372970.289999999</v>
      </c>
    </row>
    <row r="1151" spans="1:10" ht="30" x14ac:dyDescent="0.25">
      <c r="A1151" s="70">
        <v>45869</v>
      </c>
      <c r="B1151" s="68">
        <v>43221</v>
      </c>
      <c r="C1151" s="71">
        <v>45839</v>
      </c>
      <c r="D1151" s="68" t="s">
        <v>3551</v>
      </c>
      <c r="E1151" s="68" t="s">
        <v>3664</v>
      </c>
      <c r="F1151" s="68" t="s">
        <v>4509</v>
      </c>
      <c r="G1151" s="68" t="s">
        <v>620</v>
      </c>
      <c r="H1151" s="69">
        <v>50298.27</v>
      </c>
      <c r="J1151" s="69">
        <v>15423268.560000001</v>
      </c>
    </row>
    <row r="1152" spans="1:10" x14ac:dyDescent="0.25">
      <c r="A1152" s="70">
        <v>45869</v>
      </c>
      <c r="B1152" s="68" t="s">
        <v>4510</v>
      </c>
      <c r="C1152" s="68">
        <v>7312025</v>
      </c>
      <c r="D1152" s="68" t="s">
        <v>3551</v>
      </c>
      <c r="E1152" s="68" t="s">
        <v>3664</v>
      </c>
      <c r="F1152" s="68" t="s">
        <v>4451</v>
      </c>
      <c r="G1152" s="68" t="s">
        <v>620</v>
      </c>
      <c r="J1152" s="69">
        <v>15423268.560000001</v>
      </c>
    </row>
    <row r="1153" spans="1:10" x14ac:dyDescent="0.25">
      <c r="A1153" s="70">
        <v>45869</v>
      </c>
      <c r="B1153" s="68" t="s">
        <v>4511</v>
      </c>
      <c r="C1153" s="68" t="s">
        <v>4512</v>
      </c>
      <c r="D1153" s="68" t="s">
        <v>3551</v>
      </c>
      <c r="E1153" s="68" t="s">
        <v>3664</v>
      </c>
      <c r="F1153" s="68" t="s">
        <v>4468</v>
      </c>
      <c r="G1153" s="68" t="s">
        <v>620</v>
      </c>
      <c r="H1153" s="69">
        <v>6846.32</v>
      </c>
      <c r="J1153" s="69">
        <v>15430114.880000001</v>
      </c>
    </row>
    <row r="1154" spans="1:10" x14ac:dyDescent="0.25">
      <c r="A1154" s="70">
        <v>45869</v>
      </c>
      <c r="B1154" s="68" t="s">
        <v>4511</v>
      </c>
      <c r="C1154" s="68" t="s">
        <v>4512</v>
      </c>
      <c r="D1154" s="68" t="s">
        <v>3551</v>
      </c>
      <c r="E1154" s="68" t="s">
        <v>3664</v>
      </c>
      <c r="F1154" s="68" t="s">
        <v>4469</v>
      </c>
      <c r="G1154" s="68" t="s">
        <v>620</v>
      </c>
      <c r="H1154" s="69">
        <v>8942.17</v>
      </c>
      <c r="J1154" s="69">
        <v>15439057.050000001</v>
      </c>
    </row>
    <row r="1155" spans="1:10" x14ac:dyDescent="0.25">
      <c r="A1155" s="70">
        <v>45869</v>
      </c>
      <c r="B1155" s="68">
        <v>43376</v>
      </c>
      <c r="C1155" s="68">
        <v>7312025</v>
      </c>
      <c r="D1155" s="68" t="s">
        <v>3551</v>
      </c>
      <c r="E1155" s="68" t="s">
        <v>3664</v>
      </c>
      <c r="F1155" s="68" t="s">
        <v>4438</v>
      </c>
      <c r="G1155" s="68" t="s">
        <v>620</v>
      </c>
      <c r="H1155" s="69">
        <v>28960.03</v>
      </c>
      <c r="J1155" s="69">
        <v>15468017.08</v>
      </c>
    </row>
    <row r="1156" spans="1:10" x14ac:dyDescent="0.25">
      <c r="A1156" s="70">
        <v>45869</v>
      </c>
      <c r="B1156" s="68">
        <v>43376</v>
      </c>
      <c r="C1156" s="68">
        <v>7312025</v>
      </c>
      <c r="D1156" s="68" t="s">
        <v>3551</v>
      </c>
      <c r="E1156" s="68" t="s">
        <v>3664</v>
      </c>
      <c r="F1156" s="68" t="s">
        <v>4452</v>
      </c>
      <c r="G1156" s="68" t="s">
        <v>620</v>
      </c>
      <c r="H1156" s="69">
        <v>1304.96</v>
      </c>
      <c r="J1156" s="69">
        <v>15469322.039999999</v>
      </c>
    </row>
    <row r="1157" spans="1:10" x14ac:dyDescent="0.25">
      <c r="A1157" s="70">
        <v>45869</v>
      </c>
      <c r="B1157" s="68">
        <v>43376</v>
      </c>
      <c r="C1157" s="68">
        <v>7312025</v>
      </c>
      <c r="D1157" s="68" t="s">
        <v>3551</v>
      </c>
      <c r="E1157" s="68" t="s">
        <v>3664</v>
      </c>
      <c r="F1157" s="68" t="s">
        <v>4458</v>
      </c>
      <c r="G1157" s="68" t="s">
        <v>620</v>
      </c>
      <c r="H1157" s="69">
        <v>2232.16</v>
      </c>
      <c r="J1157" s="69">
        <v>15471554.199999999</v>
      </c>
    </row>
    <row r="1158" spans="1:10" x14ac:dyDescent="0.25">
      <c r="A1158" s="70">
        <v>45869</v>
      </c>
      <c r="B1158" s="68">
        <v>43376</v>
      </c>
      <c r="C1158" s="68">
        <v>7312025</v>
      </c>
      <c r="D1158" s="68" t="s">
        <v>3551</v>
      </c>
      <c r="E1158" s="68" t="s">
        <v>3664</v>
      </c>
      <c r="F1158" s="68" t="s">
        <v>4459</v>
      </c>
      <c r="G1158" s="68" t="s">
        <v>620</v>
      </c>
      <c r="H1158" s="69">
        <v>7357.37</v>
      </c>
      <c r="J1158" s="69">
        <v>15478911.57</v>
      </c>
    </row>
    <row r="1159" spans="1:10" x14ac:dyDescent="0.25">
      <c r="A1159" s="70">
        <v>45869</v>
      </c>
      <c r="B1159" s="68">
        <v>43376</v>
      </c>
      <c r="C1159" s="68">
        <v>7312025</v>
      </c>
      <c r="D1159" s="68" t="s">
        <v>3551</v>
      </c>
      <c r="E1159" s="68" t="s">
        <v>3664</v>
      </c>
      <c r="F1159" s="68" t="s">
        <v>4461</v>
      </c>
      <c r="G1159" s="68" t="s">
        <v>620</v>
      </c>
      <c r="H1159" s="69">
        <v>5250.42</v>
      </c>
      <c r="J1159" s="69">
        <v>15484161.99</v>
      </c>
    </row>
    <row r="1160" spans="1:10" x14ac:dyDescent="0.25">
      <c r="A1160" s="70">
        <v>45869</v>
      </c>
      <c r="B1160" s="68">
        <v>43376</v>
      </c>
      <c r="C1160" s="68">
        <v>7312025</v>
      </c>
      <c r="D1160" s="68" t="s">
        <v>3551</v>
      </c>
      <c r="E1160" s="68" t="s">
        <v>3664</v>
      </c>
      <c r="F1160" s="68" t="s">
        <v>4460</v>
      </c>
      <c r="G1160" s="68" t="s">
        <v>620</v>
      </c>
      <c r="H1160" s="69">
        <v>16540.55</v>
      </c>
      <c r="J1160" s="69">
        <v>15500702.539999999</v>
      </c>
    </row>
    <row r="1161" spans="1:10" x14ac:dyDescent="0.25">
      <c r="A1161" s="70">
        <v>45869</v>
      </c>
      <c r="B1161" s="68">
        <v>43376</v>
      </c>
      <c r="C1161" s="68">
        <v>7312025</v>
      </c>
      <c r="D1161" s="68" t="s">
        <v>3551</v>
      </c>
      <c r="E1161" s="68" t="s">
        <v>3664</v>
      </c>
      <c r="F1161" s="68" t="s">
        <v>4513</v>
      </c>
      <c r="G1161" s="68" t="s">
        <v>620</v>
      </c>
      <c r="H1161" s="69">
        <v>1682.32</v>
      </c>
      <c r="J1161" s="69">
        <v>15502384.859999999</v>
      </c>
    </row>
    <row r="1162" spans="1:10" x14ac:dyDescent="0.25">
      <c r="A1162" s="70">
        <v>45869</v>
      </c>
      <c r="B1162" s="68">
        <v>43376</v>
      </c>
      <c r="C1162" s="68">
        <v>7312025</v>
      </c>
      <c r="D1162" s="68" t="s">
        <v>3551</v>
      </c>
      <c r="E1162" s="68" t="s">
        <v>3664</v>
      </c>
      <c r="F1162" s="68" t="s">
        <v>4514</v>
      </c>
      <c r="G1162" s="68" t="s">
        <v>620</v>
      </c>
      <c r="H1162" s="69">
        <v>618.03</v>
      </c>
      <c r="J1162" s="69">
        <v>15503002.890000001</v>
      </c>
    </row>
    <row r="1163" spans="1:10" x14ac:dyDescent="0.25">
      <c r="A1163" s="70">
        <v>45869</v>
      </c>
      <c r="B1163" s="68" t="s">
        <v>4515</v>
      </c>
      <c r="C1163" s="68">
        <v>7312025</v>
      </c>
      <c r="D1163" s="68" t="s">
        <v>3551</v>
      </c>
      <c r="E1163" s="68" t="s">
        <v>3664</v>
      </c>
      <c r="F1163" s="68" t="s">
        <v>4516</v>
      </c>
      <c r="G1163" s="68" t="s">
        <v>620</v>
      </c>
      <c r="H1163" s="69">
        <v>9194.14</v>
      </c>
      <c r="J1163" s="69">
        <v>15512197.029999999</v>
      </c>
    </row>
    <row r="1164" spans="1:10" x14ac:dyDescent="0.25">
      <c r="A1164" s="70">
        <v>45869</v>
      </c>
      <c r="B1164" s="68" t="s">
        <v>4515</v>
      </c>
      <c r="C1164" s="68">
        <v>7312025</v>
      </c>
      <c r="D1164" s="68" t="s">
        <v>3551</v>
      </c>
      <c r="E1164" s="68" t="s">
        <v>3664</v>
      </c>
      <c r="F1164" s="68" t="s">
        <v>4514</v>
      </c>
      <c r="G1164" s="68" t="s">
        <v>620</v>
      </c>
      <c r="H1164" s="69">
        <v>3155.86</v>
      </c>
      <c r="J1164" s="69">
        <v>15515352.890000001</v>
      </c>
    </row>
    <row r="1165" spans="1:10" x14ac:dyDescent="0.25">
      <c r="A1165" s="70">
        <v>45869</v>
      </c>
      <c r="B1165" s="68" t="s">
        <v>4517</v>
      </c>
      <c r="C1165" s="68">
        <v>7312025</v>
      </c>
      <c r="D1165" s="68" t="s">
        <v>3551</v>
      </c>
      <c r="E1165" s="68" t="s">
        <v>3664</v>
      </c>
      <c r="F1165" s="68"/>
      <c r="G1165" s="68" t="s">
        <v>620</v>
      </c>
      <c r="H1165" s="69">
        <v>226.01</v>
      </c>
      <c r="J1165" s="69">
        <v>15515578.9</v>
      </c>
    </row>
    <row r="1166" spans="1:10" x14ac:dyDescent="0.25">
      <c r="A1166" s="70">
        <v>45869</v>
      </c>
      <c r="B1166" s="68">
        <v>43544</v>
      </c>
      <c r="C1166" s="68" t="s">
        <v>474</v>
      </c>
      <c r="D1166" s="68" t="s">
        <v>3551</v>
      </c>
      <c r="E1166" s="68" t="s">
        <v>3664</v>
      </c>
      <c r="F1166" s="68" t="s">
        <v>4471</v>
      </c>
      <c r="G1166" s="68" t="s">
        <v>620</v>
      </c>
      <c r="H1166" s="69">
        <v>13101.74</v>
      </c>
      <c r="J1166" s="69">
        <v>15528680.640000001</v>
      </c>
    </row>
    <row r="1167" spans="1:10" x14ac:dyDescent="0.25">
      <c r="A1167" s="70">
        <v>45869</v>
      </c>
      <c r="B1167" s="68">
        <v>43544</v>
      </c>
      <c r="C1167" s="68" t="s">
        <v>474</v>
      </c>
      <c r="D1167" s="68" t="s">
        <v>3551</v>
      </c>
      <c r="E1167" s="68" t="s">
        <v>3664</v>
      </c>
      <c r="F1167" s="68" t="s">
        <v>4472</v>
      </c>
      <c r="G1167" s="68" t="s">
        <v>620</v>
      </c>
      <c r="H1167" s="69">
        <v>2492.46</v>
      </c>
      <c r="J1167" s="69">
        <v>15531173.1</v>
      </c>
    </row>
    <row r="1168" spans="1:10" x14ac:dyDescent="0.25">
      <c r="A1168" s="70">
        <v>45869</v>
      </c>
      <c r="B1168" s="68">
        <v>43654</v>
      </c>
      <c r="C1168" s="68" t="s">
        <v>4518</v>
      </c>
      <c r="D1168" s="68" t="s">
        <v>3551</v>
      </c>
      <c r="E1168" s="68" t="s">
        <v>3664</v>
      </c>
      <c r="F1168" s="68" t="s">
        <v>4455</v>
      </c>
      <c r="G1168" s="68" t="s">
        <v>620</v>
      </c>
      <c r="H1168" s="69">
        <v>23786.52</v>
      </c>
      <c r="J1168" s="69">
        <v>15554959.619999999</v>
      </c>
    </row>
    <row r="1169" spans="1:10" ht="30" x14ac:dyDescent="0.25">
      <c r="A1169" s="70">
        <v>45869</v>
      </c>
      <c r="B1169" s="68">
        <v>43660</v>
      </c>
      <c r="C1169" s="68" t="s">
        <v>4519</v>
      </c>
      <c r="D1169" s="68" t="s">
        <v>3551</v>
      </c>
      <c r="E1169" s="68" t="s">
        <v>3664</v>
      </c>
      <c r="F1169" s="68" t="s">
        <v>4520</v>
      </c>
      <c r="G1169" s="68" t="s">
        <v>4521</v>
      </c>
      <c r="H1169" s="69">
        <v>385.22</v>
      </c>
      <c r="J1169" s="69">
        <v>15555344.84</v>
      </c>
    </row>
    <row r="1170" spans="1:10" ht="30" x14ac:dyDescent="0.25">
      <c r="A1170" s="70">
        <v>45869</v>
      </c>
      <c r="B1170" s="68">
        <v>43660</v>
      </c>
      <c r="C1170" s="68" t="s">
        <v>4519</v>
      </c>
      <c r="D1170" s="68" t="s">
        <v>3551</v>
      </c>
      <c r="E1170" s="68" t="s">
        <v>3664</v>
      </c>
      <c r="F1170" s="68" t="s">
        <v>4522</v>
      </c>
      <c r="G1170" s="68" t="s">
        <v>4521</v>
      </c>
      <c r="H1170" s="69">
        <v>401.89</v>
      </c>
      <c r="J1170" s="69">
        <v>15555746.73</v>
      </c>
    </row>
    <row r="1171" spans="1:10" ht="30" x14ac:dyDescent="0.25">
      <c r="A1171" s="70">
        <v>45869</v>
      </c>
      <c r="B1171" s="68">
        <v>43660</v>
      </c>
      <c r="C1171" s="68" t="s">
        <v>4519</v>
      </c>
      <c r="D1171" s="68" t="s">
        <v>3551</v>
      </c>
      <c r="E1171" s="68" t="s">
        <v>3664</v>
      </c>
      <c r="F1171" s="68" t="s">
        <v>4523</v>
      </c>
      <c r="G1171" s="68" t="s">
        <v>4521</v>
      </c>
      <c r="H1171" s="69">
        <v>506.87</v>
      </c>
      <c r="J1171" s="69">
        <v>15556253.6</v>
      </c>
    </row>
    <row r="1172" spans="1:10" ht="45" x14ac:dyDescent="0.25">
      <c r="A1172" s="70">
        <v>45869</v>
      </c>
      <c r="B1172" s="68">
        <v>43759</v>
      </c>
      <c r="C1172" s="68" t="s">
        <v>4524</v>
      </c>
      <c r="D1172" s="68" t="s">
        <v>3551</v>
      </c>
      <c r="E1172" s="68" t="s">
        <v>3664</v>
      </c>
      <c r="F1172" s="68" t="s">
        <v>4525</v>
      </c>
      <c r="G1172" s="68" t="s">
        <v>4526</v>
      </c>
      <c r="H1172" s="69">
        <v>50.44</v>
      </c>
      <c r="J1172" s="69">
        <v>15556304.039999999</v>
      </c>
    </row>
    <row r="1173" spans="1:10" ht="45" x14ac:dyDescent="0.25">
      <c r="A1173" s="70">
        <v>45869</v>
      </c>
      <c r="B1173" s="68">
        <v>43759</v>
      </c>
      <c r="C1173" s="68" t="s">
        <v>4524</v>
      </c>
      <c r="D1173" s="68" t="s">
        <v>3551</v>
      </c>
      <c r="E1173" s="68" t="s">
        <v>3664</v>
      </c>
      <c r="F1173" s="68" t="s">
        <v>4527</v>
      </c>
      <c r="G1173" s="68" t="s">
        <v>4526</v>
      </c>
      <c r="H1173" s="69">
        <v>206.47</v>
      </c>
      <c r="J1173" s="69">
        <v>15556510.51</v>
      </c>
    </row>
    <row r="1174" spans="1:10" ht="45" x14ac:dyDescent="0.25">
      <c r="A1174" s="70">
        <v>45869</v>
      </c>
      <c r="B1174" s="68">
        <v>43759</v>
      </c>
      <c r="C1174" s="68" t="s">
        <v>4524</v>
      </c>
      <c r="D1174" s="68" t="s">
        <v>3551</v>
      </c>
      <c r="E1174" s="68" t="s">
        <v>3664</v>
      </c>
      <c r="F1174" s="68" t="s">
        <v>4528</v>
      </c>
      <c r="G1174" s="68" t="s">
        <v>4526</v>
      </c>
      <c r="H1174" s="69">
        <v>179.13</v>
      </c>
      <c r="J1174" s="69">
        <v>15556689.640000001</v>
      </c>
    </row>
    <row r="1175" spans="1:10" ht="45" x14ac:dyDescent="0.25">
      <c r="A1175" s="70">
        <v>45869</v>
      </c>
      <c r="B1175" s="68">
        <v>43759</v>
      </c>
      <c r="C1175" s="68" t="s">
        <v>4524</v>
      </c>
      <c r="D1175" s="68" t="s">
        <v>3551</v>
      </c>
      <c r="E1175" s="68" t="s">
        <v>3664</v>
      </c>
      <c r="F1175" s="68" t="s">
        <v>4529</v>
      </c>
      <c r="G1175" s="68" t="s">
        <v>4526</v>
      </c>
      <c r="H1175" s="69">
        <v>108.6</v>
      </c>
      <c r="J1175" s="69">
        <v>15556798.24</v>
      </c>
    </row>
    <row r="1176" spans="1:10" ht="45" x14ac:dyDescent="0.25">
      <c r="A1176" s="70">
        <v>45869</v>
      </c>
      <c r="B1176" s="68">
        <v>43759</v>
      </c>
      <c r="C1176" s="68" t="s">
        <v>4524</v>
      </c>
      <c r="D1176" s="68" t="s">
        <v>3551</v>
      </c>
      <c r="E1176" s="68" t="s">
        <v>3664</v>
      </c>
      <c r="F1176" s="68" t="s">
        <v>4530</v>
      </c>
      <c r="G1176" s="68" t="s">
        <v>4526</v>
      </c>
      <c r="H1176" s="69">
        <v>182.27</v>
      </c>
      <c r="J1176" s="69">
        <v>15556980.51</v>
      </c>
    </row>
    <row r="1177" spans="1:10" ht="45" x14ac:dyDescent="0.25">
      <c r="A1177" s="70">
        <v>45869</v>
      </c>
      <c r="B1177" s="68">
        <v>43759</v>
      </c>
      <c r="C1177" s="68" t="s">
        <v>4524</v>
      </c>
      <c r="D1177" s="68" t="s">
        <v>3551</v>
      </c>
      <c r="E1177" s="68" t="s">
        <v>3664</v>
      </c>
      <c r="F1177" s="68" t="s">
        <v>4531</v>
      </c>
      <c r="G1177" s="68" t="s">
        <v>4526</v>
      </c>
      <c r="H1177" s="69">
        <v>37.47</v>
      </c>
      <c r="J1177" s="69">
        <v>15557017.98</v>
      </c>
    </row>
    <row r="1178" spans="1:10" ht="30" x14ac:dyDescent="0.25">
      <c r="A1178" s="70">
        <v>45869</v>
      </c>
      <c r="B1178" s="68">
        <v>43813</v>
      </c>
      <c r="C1178" s="68" t="s">
        <v>4532</v>
      </c>
      <c r="D1178" s="68" t="s">
        <v>3551</v>
      </c>
      <c r="E1178" s="68" t="s">
        <v>3664</v>
      </c>
      <c r="F1178" s="68" t="s">
        <v>4533</v>
      </c>
      <c r="G1178" s="68" t="s">
        <v>4526</v>
      </c>
      <c r="H1178" s="69">
        <v>1375.28</v>
      </c>
      <c r="J1178" s="69">
        <v>15558393.26</v>
      </c>
    </row>
    <row r="1179" spans="1:10" ht="60" x14ac:dyDescent="0.25">
      <c r="A1179" s="70">
        <v>45869</v>
      </c>
      <c r="B1179" s="68">
        <v>43813</v>
      </c>
      <c r="C1179" s="68" t="s">
        <v>4532</v>
      </c>
      <c r="D1179" s="68" t="s">
        <v>3551</v>
      </c>
      <c r="E1179" s="68" t="s">
        <v>3664</v>
      </c>
      <c r="F1179" s="68" t="s">
        <v>4534</v>
      </c>
      <c r="G1179" s="68" t="s">
        <v>4526</v>
      </c>
      <c r="H1179" s="69">
        <v>199.6</v>
      </c>
      <c r="J1179" s="69">
        <v>15558592.859999999</v>
      </c>
    </row>
    <row r="1180" spans="1:10" ht="30" x14ac:dyDescent="0.25">
      <c r="A1180" s="70">
        <v>45869</v>
      </c>
      <c r="B1180" s="68" t="s">
        <v>4535</v>
      </c>
      <c r="C1180" s="68" t="s">
        <v>4536</v>
      </c>
      <c r="D1180" s="68" t="s">
        <v>3551</v>
      </c>
      <c r="E1180" s="68" t="s">
        <v>3664</v>
      </c>
      <c r="F1180" s="68" t="s">
        <v>4418</v>
      </c>
      <c r="G1180" s="68" t="s">
        <v>620</v>
      </c>
      <c r="H1180" s="69">
        <v>27.26</v>
      </c>
      <c r="J1180" s="69">
        <v>15558620.119999999</v>
      </c>
    </row>
    <row r="1181" spans="1:10" x14ac:dyDescent="0.25">
      <c r="A1181" s="70">
        <v>45869</v>
      </c>
      <c r="B1181" s="68">
        <v>44448</v>
      </c>
      <c r="C1181" s="68" t="s">
        <v>507</v>
      </c>
      <c r="D1181" s="68" t="s">
        <v>3551</v>
      </c>
      <c r="E1181" s="68" t="s">
        <v>3664</v>
      </c>
      <c r="F1181" s="68" t="s">
        <v>4537</v>
      </c>
      <c r="G1181" s="68" t="s">
        <v>620</v>
      </c>
      <c r="H1181" s="69">
        <v>248.44</v>
      </c>
      <c r="J1181" s="69">
        <v>15558868.560000001</v>
      </c>
    </row>
    <row r="1182" spans="1:10" x14ac:dyDescent="0.25">
      <c r="A1182" s="70">
        <v>45869</v>
      </c>
      <c r="B1182" s="68">
        <v>44448</v>
      </c>
      <c r="C1182" s="68" t="s">
        <v>507</v>
      </c>
      <c r="D1182" s="68" t="s">
        <v>3551</v>
      </c>
      <c r="E1182" s="68" t="s">
        <v>3664</v>
      </c>
      <c r="F1182" s="68" t="s">
        <v>4538</v>
      </c>
      <c r="G1182" s="68" t="s">
        <v>620</v>
      </c>
      <c r="H1182" s="69">
        <v>259.35000000000002</v>
      </c>
      <c r="J1182" s="69">
        <v>15559127.91</v>
      </c>
    </row>
    <row r="1183" spans="1:10" x14ac:dyDescent="0.25">
      <c r="A1183" s="70">
        <v>45869</v>
      </c>
      <c r="B1183" s="68">
        <v>44448</v>
      </c>
      <c r="C1183" s="68" t="s">
        <v>507</v>
      </c>
      <c r="D1183" s="68" t="s">
        <v>3551</v>
      </c>
      <c r="E1183" s="68" t="s">
        <v>3664</v>
      </c>
      <c r="F1183" s="68" t="s">
        <v>4539</v>
      </c>
      <c r="G1183" s="68" t="s">
        <v>620</v>
      </c>
      <c r="H1183" s="69">
        <v>258.29000000000002</v>
      </c>
      <c r="J1183" s="69">
        <v>15559386.199999999</v>
      </c>
    </row>
    <row r="1184" spans="1:10" x14ac:dyDescent="0.25">
      <c r="A1184" s="70">
        <v>45869</v>
      </c>
      <c r="B1184" s="68">
        <v>44448</v>
      </c>
      <c r="C1184" s="68" t="s">
        <v>507</v>
      </c>
      <c r="D1184" s="68" t="s">
        <v>3551</v>
      </c>
      <c r="E1184" s="68" t="s">
        <v>3664</v>
      </c>
      <c r="F1184" s="68" t="s">
        <v>4540</v>
      </c>
      <c r="G1184" s="68" t="s">
        <v>620</v>
      </c>
      <c r="H1184" s="69">
        <v>1284.49</v>
      </c>
      <c r="J1184" s="69">
        <v>15560670.689999999</v>
      </c>
    </row>
    <row r="1185" spans="1:10" ht="30" x14ac:dyDescent="0.25">
      <c r="A1185" s="70">
        <v>45869</v>
      </c>
      <c r="B1185" s="68" t="s">
        <v>4541</v>
      </c>
      <c r="C1185" s="68" t="s">
        <v>4542</v>
      </c>
      <c r="D1185" s="68" t="s">
        <v>3551</v>
      </c>
      <c r="E1185" s="68" t="s">
        <v>3664</v>
      </c>
      <c r="F1185" s="68" t="s">
        <v>4400</v>
      </c>
      <c r="G1185" s="68" t="s">
        <v>620</v>
      </c>
      <c r="H1185" s="69">
        <v>415.2</v>
      </c>
      <c r="J1185" s="69">
        <v>15561085.890000001</v>
      </c>
    </row>
    <row r="1186" spans="1:10" ht="30" x14ac:dyDescent="0.25">
      <c r="A1186" s="70">
        <v>45869</v>
      </c>
      <c r="B1186" s="68" t="s">
        <v>4541</v>
      </c>
      <c r="C1186" s="68" t="s">
        <v>4542</v>
      </c>
      <c r="D1186" s="68" t="s">
        <v>3551</v>
      </c>
      <c r="E1186" s="68" t="s">
        <v>3664</v>
      </c>
      <c r="F1186" s="68" t="s">
        <v>4401</v>
      </c>
      <c r="G1186" s="68" t="s">
        <v>620</v>
      </c>
      <c r="H1186" s="69">
        <v>415.19</v>
      </c>
      <c r="J1186" s="69">
        <v>15561501.08</v>
      </c>
    </row>
    <row r="1187" spans="1:10" x14ac:dyDescent="0.25">
      <c r="A1187" s="70">
        <v>45869</v>
      </c>
      <c r="B1187" s="68" t="s">
        <v>4543</v>
      </c>
      <c r="C1187" s="68">
        <v>8118121367</v>
      </c>
      <c r="D1187" s="68" t="s">
        <v>3551</v>
      </c>
      <c r="E1187" s="68" t="s">
        <v>3664</v>
      </c>
      <c r="F1187" s="68"/>
      <c r="G1187" s="68" t="s">
        <v>4544</v>
      </c>
      <c r="H1187" s="69">
        <v>12106.27</v>
      </c>
      <c r="J1187" s="69">
        <v>15573607.35</v>
      </c>
    </row>
    <row r="1188" spans="1:10" x14ac:dyDescent="0.25">
      <c r="A1188" s="70">
        <v>45869</v>
      </c>
      <c r="B1188" s="68" t="s">
        <v>4543</v>
      </c>
      <c r="C1188" s="68">
        <v>8118121367</v>
      </c>
      <c r="D1188" s="68" t="s">
        <v>3551</v>
      </c>
      <c r="E1188" s="68" t="s">
        <v>3664</v>
      </c>
      <c r="F1188" s="68"/>
      <c r="G1188" s="68" t="s">
        <v>4544</v>
      </c>
      <c r="H1188" s="69">
        <v>3695.09</v>
      </c>
      <c r="J1188" s="69">
        <v>15577302.439999999</v>
      </c>
    </row>
    <row r="1189" spans="1:10" x14ac:dyDescent="0.25">
      <c r="A1189" s="70">
        <v>45869</v>
      </c>
      <c r="B1189" s="68">
        <v>45049</v>
      </c>
      <c r="C1189" s="68" t="s">
        <v>4545</v>
      </c>
      <c r="D1189" s="68" t="s">
        <v>3551</v>
      </c>
      <c r="E1189" s="68" t="s">
        <v>3664</v>
      </c>
      <c r="F1189" s="68" t="s">
        <v>3756</v>
      </c>
      <c r="G1189" s="68" t="s">
        <v>604</v>
      </c>
      <c r="H1189" s="69">
        <v>120.86</v>
      </c>
      <c r="J1189" s="69">
        <v>15577423.300000001</v>
      </c>
    </row>
    <row r="1190" spans="1:10" x14ac:dyDescent="0.25">
      <c r="A1190" s="70">
        <v>45869</v>
      </c>
      <c r="B1190" s="68">
        <v>45049</v>
      </c>
      <c r="C1190" s="68" t="s">
        <v>4545</v>
      </c>
      <c r="D1190" s="68" t="s">
        <v>3551</v>
      </c>
      <c r="E1190" s="68" t="s">
        <v>3664</v>
      </c>
      <c r="F1190" s="68" t="s">
        <v>3757</v>
      </c>
      <c r="G1190" s="68" t="s">
        <v>604</v>
      </c>
      <c r="H1190" s="69">
        <v>38.25</v>
      </c>
      <c r="J1190" s="69">
        <v>15577461.550000001</v>
      </c>
    </row>
    <row r="1191" spans="1:10" x14ac:dyDescent="0.25">
      <c r="A1191" s="70">
        <v>45869</v>
      </c>
      <c r="B1191" s="68">
        <v>45049</v>
      </c>
      <c r="C1191" s="68" t="s">
        <v>4545</v>
      </c>
      <c r="D1191" s="68" t="s">
        <v>3551</v>
      </c>
      <c r="E1191" s="68" t="s">
        <v>3664</v>
      </c>
      <c r="F1191" s="68" t="s">
        <v>4456</v>
      </c>
      <c r="G1191" s="68" t="s">
        <v>604</v>
      </c>
      <c r="H1191" s="69">
        <v>410.4</v>
      </c>
      <c r="J1191" s="69">
        <v>15577871.949999999</v>
      </c>
    </row>
    <row r="1192" spans="1:10" ht="30" x14ac:dyDescent="0.25">
      <c r="A1192" s="70">
        <v>45869</v>
      </c>
      <c r="B1192" s="68">
        <v>45049</v>
      </c>
      <c r="C1192" s="68" t="s">
        <v>4545</v>
      </c>
      <c r="D1192" s="68" t="s">
        <v>3551</v>
      </c>
      <c r="E1192" s="68" t="s">
        <v>3664</v>
      </c>
      <c r="F1192" s="68" t="s">
        <v>3745</v>
      </c>
      <c r="G1192" s="68" t="s">
        <v>604</v>
      </c>
      <c r="H1192" s="69">
        <v>53.4</v>
      </c>
      <c r="J1192" s="69">
        <v>15577925.35</v>
      </c>
    </row>
    <row r="1193" spans="1:10" x14ac:dyDescent="0.25">
      <c r="A1193" s="70">
        <v>45869</v>
      </c>
      <c r="B1193" s="68">
        <v>45049</v>
      </c>
      <c r="C1193" s="68" t="s">
        <v>4545</v>
      </c>
      <c r="D1193" s="68" t="s">
        <v>3551</v>
      </c>
      <c r="E1193" s="68" t="s">
        <v>3664</v>
      </c>
      <c r="F1193" s="68" t="s">
        <v>4456</v>
      </c>
      <c r="G1193" s="68" t="s">
        <v>604</v>
      </c>
      <c r="H1193" s="69">
        <v>127.2</v>
      </c>
      <c r="J1193" s="69">
        <v>15578052.550000001</v>
      </c>
    </row>
    <row r="1194" spans="1:10" x14ac:dyDescent="0.25">
      <c r="A1194" s="70">
        <v>45869</v>
      </c>
      <c r="B1194" s="68">
        <v>45092</v>
      </c>
      <c r="C1194" s="68" t="s">
        <v>4546</v>
      </c>
      <c r="D1194" s="68" t="s">
        <v>3551</v>
      </c>
      <c r="E1194" s="68" t="s">
        <v>3664</v>
      </c>
      <c r="F1194" s="68" t="s">
        <v>4424</v>
      </c>
      <c r="G1194" s="68" t="s">
        <v>620</v>
      </c>
      <c r="H1194" s="69">
        <v>255.62</v>
      </c>
      <c r="J1194" s="69">
        <v>15578308.17</v>
      </c>
    </row>
    <row r="1195" spans="1:10" x14ac:dyDescent="0.25">
      <c r="A1195" s="70">
        <v>45869</v>
      </c>
      <c r="B1195" s="68">
        <v>45092</v>
      </c>
      <c r="C1195" s="68" t="s">
        <v>4546</v>
      </c>
      <c r="D1195" s="68" t="s">
        <v>3551</v>
      </c>
      <c r="E1195" s="68" t="s">
        <v>3664</v>
      </c>
      <c r="F1195" s="68" t="s">
        <v>4425</v>
      </c>
      <c r="G1195" s="68" t="s">
        <v>620</v>
      </c>
      <c r="H1195" s="69">
        <v>177.24</v>
      </c>
      <c r="J1195" s="69">
        <v>15578485.41</v>
      </c>
    </row>
    <row r="1196" spans="1:10" x14ac:dyDescent="0.25">
      <c r="A1196" s="70">
        <v>45869</v>
      </c>
      <c r="B1196" s="68">
        <v>45092</v>
      </c>
      <c r="C1196" s="68" t="s">
        <v>4546</v>
      </c>
      <c r="D1196" s="68" t="s">
        <v>3551</v>
      </c>
      <c r="E1196" s="68" t="s">
        <v>3664</v>
      </c>
      <c r="F1196" s="68" t="s">
        <v>4426</v>
      </c>
      <c r="G1196" s="68" t="s">
        <v>620</v>
      </c>
      <c r="H1196" s="69">
        <v>445.24</v>
      </c>
      <c r="J1196" s="69">
        <v>15578930.65</v>
      </c>
    </row>
    <row r="1197" spans="1:10" x14ac:dyDescent="0.25">
      <c r="A1197" s="70">
        <v>45869</v>
      </c>
      <c r="B1197" s="68">
        <v>45092</v>
      </c>
      <c r="C1197" s="68" t="s">
        <v>4546</v>
      </c>
      <c r="D1197" s="68" t="s">
        <v>3551</v>
      </c>
      <c r="E1197" s="68" t="s">
        <v>3664</v>
      </c>
      <c r="F1197" s="68" t="s">
        <v>4427</v>
      </c>
      <c r="G1197" s="68" t="s">
        <v>620</v>
      </c>
      <c r="H1197" s="69">
        <v>1740.99</v>
      </c>
      <c r="J1197" s="69">
        <v>15580671.640000001</v>
      </c>
    </row>
    <row r="1198" spans="1:10" x14ac:dyDescent="0.25">
      <c r="A1198" s="70">
        <v>45869</v>
      </c>
      <c r="B1198" s="68">
        <v>45476</v>
      </c>
      <c r="C1198" s="68" t="s">
        <v>4547</v>
      </c>
      <c r="D1198" s="68" t="s">
        <v>3551</v>
      </c>
      <c r="E1198" s="68" t="s">
        <v>3664</v>
      </c>
      <c r="F1198" s="68" t="s">
        <v>4428</v>
      </c>
      <c r="G1198" s="68" t="s">
        <v>620</v>
      </c>
      <c r="H1198" s="69">
        <v>263.73</v>
      </c>
      <c r="J1198" s="69">
        <v>15580935.369999999</v>
      </c>
    </row>
    <row r="1199" spans="1:10" x14ac:dyDescent="0.25">
      <c r="A1199" s="70">
        <v>45869</v>
      </c>
      <c r="B1199" s="68" t="s">
        <v>4548</v>
      </c>
      <c r="C1199" s="68" t="s">
        <v>4549</v>
      </c>
      <c r="D1199" s="68" t="s">
        <v>3551</v>
      </c>
      <c r="E1199" s="68" t="s">
        <v>3664</v>
      </c>
      <c r="F1199" s="68" t="s">
        <v>4475</v>
      </c>
      <c r="G1199" s="68" t="s">
        <v>604</v>
      </c>
      <c r="H1199" s="69">
        <v>5869</v>
      </c>
      <c r="J1199" s="69">
        <v>15586804.369999999</v>
      </c>
    </row>
    <row r="1200" spans="1:10" x14ac:dyDescent="0.25">
      <c r="A1200" s="70">
        <v>45869</v>
      </c>
      <c r="B1200" s="68" t="s">
        <v>4550</v>
      </c>
      <c r="C1200" s="68" t="s">
        <v>473</v>
      </c>
      <c r="D1200" s="68" t="s">
        <v>3551</v>
      </c>
      <c r="E1200" s="68" t="s">
        <v>3664</v>
      </c>
      <c r="F1200" s="68" t="s">
        <v>4551</v>
      </c>
      <c r="G1200" s="68" t="s">
        <v>604</v>
      </c>
      <c r="H1200" s="69">
        <v>2173.34</v>
      </c>
      <c r="J1200" s="69">
        <v>15588977.710000001</v>
      </c>
    </row>
    <row r="1201" spans="1:10" x14ac:dyDescent="0.25">
      <c r="A1201" s="70">
        <v>45869</v>
      </c>
      <c r="B1201" s="68" t="s">
        <v>4550</v>
      </c>
      <c r="C1201" s="68" t="s">
        <v>473</v>
      </c>
      <c r="D1201" s="68" t="s">
        <v>3551</v>
      </c>
      <c r="E1201" s="68" t="s">
        <v>3664</v>
      </c>
      <c r="F1201" s="68" t="s">
        <v>4552</v>
      </c>
      <c r="G1201" s="68" t="s">
        <v>604</v>
      </c>
      <c r="H1201" s="69">
        <v>2074.02</v>
      </c>
      <c r="J1201" s="69">
        <v>15591051.73</v>
      </c>
    </row>
    <row r="1202" spans="1:10" ht="30" x14ac:dyDescent="0.25">
      <c r="A1202" s="70">
        <v>45869</v>
      </c>
      <c r="B1202" s="68" t="s">
        <v>4550</v>
      </c>
      <c r="C1202" s="68" t="s">
        <v>473</v>
      </c>
      <c r="D1202" s="68" t="s">
        <v>3551</v>
      </c>
      <c r="E1202" s="68" t="s">
        <v>3664</v>
      </c>
      <c r="F1202" s="68" t="s">
        <v>4553</v>
      </c>
      <c r="G1202" s="68" t="s">
        <v>604</v>
      </c>
      <c r="H1202" s="69">
        <v>69.66</v>
      </c>
      <c r="J1202" s="69">
        <v>15591121.390000001</v>
      </c>
    </row>
    <row r="1203" spans="1:10" x14ac:dyDescent="0.25">
      <c r="A1203" s="70">
        <v>45869</v>
      </c>
      <c r="B1203" s="68">
        <v>45863</v>
      </c>
      <c r="C1203" s="68" t="s">
        <v>488</v>
      </c>
      <c r="D1203" s="68" t="s">
        <v>3551</v>
      </c>
      <c r="E1203" s="68" t="s">
        <v>3664</v>
      </c>
      <c r="F1203" s="68" t="s">
        <v>4554</v>
      </c>
      <c r="G1203" s="68" t="s">
        <v>620</v>
      </c>
      <c r="H1203" s="69">
        <v>8538.89</v>
      </c>
      <c r="J1203" s="69">
        <v>15599660.279999999</v>
      </c>
    </row>
    <row r="1204" spans="1:10" ht="30" x14ac:dyDescent="0.25">
      <c r="A1204" s="70">
        <v>45869</v>
      </c>
      <c r="B1204" s="68">
        <v>45891</v>
      </c>
      <c r="C1204" s="68" t="s">
        <v>491</v>
      </c>
      <c r="D1204" s="68" t="s">
        <v>3551</v>
      </c>
      <c r="E1204" s="68" t="s">
        <v>3664</v>
      </c>
      <c r="F1204" s="68" t="s">
        <v>3575</v>
      </c>
      <c r="G1204" s="68" t="s">
        <v>620</v>
      </c>
      <c r="H1204" s="69">
        <v>717.83</v>
      </c>
      <c r="J1204" s="69">
        <v>15600378.109999999</v>
      </c>
    </row>
    <row r="1205" spans="1:10" x14ac:dyDescent="0.25">
      <c r="A1205" s="70">
        <v>45869</v>
      </c>
      <c r="B1205" s="68">
        <v>45912</v>
      </c>
      <c r="C1205" s="68">
        <v>1542</v>
      </c>
      <c r="D1205" s="68" t="s">
        <v>3551</v>
      </c>
      <c r="E1205" s="68" t="s">
        <v>3664</v>
      </c>
      <c r="F1205" s="68" t="s">
        <v>4467</v>
      </c>
      <c r="G1205" s="68" t="s">
        <v>1864</v>
      </c>
      <c r="H1205" s="69">
        <v>45644.37</v>
      </c>
      <c r="J1205" s="69">
        <v>15646022.48</v>
      </c>
    </row>
    <row r="1206" spans="1:10" x14ac:dyDescent="0.25">
      <c r="A1206" s="70">
        <v>45869</v>
      </c>
      <c r="B1206" s="68">
        <v>45940</v>
      </c>
      <c r="C1206" s="68">
        <v>76164</v>
      </c>
      <c r="D1206" s="68" t="s">
        <v>3551</v>
      </c>
      <c r="E1206" s="68" t="s">
        <v>3664</v>
      </c>
      <c r="F1206" s="68" t="s">
        <v>4555</v>
      </c>
      <c r="G1206" s="68" t="s">
        <v>4556</v>
      </c>
      <c r="H1206" s="69">
        <v>3374.8</v>
      </c>
      <c r="J1206" s="69">
        <v>15649397.279999999</v>
      </c>
    </row>
    <row r="1207" spans="1:10" x14ac:dyDescent="0.25">
      <c r="A1207" s="70">
        <v>45869</v>
      </c>
      <c r="B1207" s="68">
        <v>45963</v>
      </c>
      <c r="C1207" s="68" t="s">
        <v>489</v>
      </c>
      <c r="D1207" s="68" t="s">
        <v>3551</v>
      </c>
      <c r="E1207" s="68" t="s">
        <v>3664</v>
      </c>
      <c r="F1207" s="68" t="s">
        <v>4557</v>
      </c>
      <c r="G1207" s="68" t="s">
        <v>620</v>
      </c>
      <c r="H1207" s="69">
        <v>202.9</v>
      </c>
      <c r="J1207" s="69">
        <v>15649600.18</v>
      </c>
    </row>
    <row r="1208" spans="1:10" ht="30" x14ac:dyDescent="0.25">
      <c r="A1208" s="70">
        <v>45869</v>
      </c>
      <c r="B1208" s="68">
        <v>45981</v>
      </c>
      <c r="C1208" s="68" t="s">
        <v>494</v>
      </c>
      <c r="D1208" s="68" t="s">
        <v>3551</v>
      </c>
      <c r="E1208" s="68" t="s">
        <v>3664</v>
      </c>
      <c r="F1208" s="68" t="s">
        <v>4558</v>
      </c>
      <c r="G1208" s="68" t="s">
        <v>620</v>
      </c>
      <c r="H1208" s="69">
        <v>1921</v>
      </c>
      <c r="J1208" s="69">
        <v>15651521.18</v>
      </c>
    </row>
    <row r="1209" spans="1:10" x14ac:dyDescent="0.25">
      <c r="A1209" s="70">
        <v>45869</v>
      </c>
      <c r="B1209" s="68">
        <v>45994</v>
      </c>
      <c r="C1209" s="68" t="s">
        <v>4559</v>
      </c>
      <c r="D1209" s="68" t="s">
        <v>3551</v>
      </c>
      <c r="E1209" s="68" t="s">
        <v>3664</v>
      </c>
      <c r="F1209" s="68"/>
      <c r="G1209" s="68" t="s">
        <v>620</v>
      </c>
      <c r="H1209" s="69">
        <v>11424.26</v>
      </c>
      <c r="J1209" s="69">
        <v>15662945.439999999</v>
      </c>
    </row>
    <row r="1210" spans="1:10" ht="30" x14ac:dyDescent="0.25">
      <c r="A1210" s="70">
        <v>45869</v>
      </c>
      <c r="B1210" s="68">
        <v>46091</v>
      </c>
      <c r="C1210" s="68" t="s">
        <v>4560</v>
      </c>
      <c r="D1210" s="68" t="s">
        <v>3551</v>
      </c>
      <c r="E1210" s="68" t="s">
        <v>3664</v>
      </c>
      <c r="F1210" s="68" t="s">
        <v>4561</v>
      </c>
      <c r="G1210" s="68" t="s">
        <v>620</v>
      </c>
      <c r="H1210" s="69">
        <v>4246.87</v>
      </c>
      <c r="J1210" s="69">
        <v>15667192.310000001</v>
      </c>
    </row>
    <row r="1211" spans="1:10" x14ac:dyDescent="0.25">
      <c r="A1211" s="70">
        <v>45869</v>
      </c>
      <c r="B1211" s="68">
        <v>46772</v>
      </c>
      <c r="C1211" s="68" t="s">
        <v>3012</v>
      </c>
      <c r="D1211" s="68" t="s">
        <v>3551</v>
      </c>
      <c r="E1211" s="68" t="s">
        <v>3664</v>
      </c>
      <c r="F1211" s="68" t="s">
        <v>4562</v>
      </c>
      <c r="G1211" s="68" t="s">
        <v>604</v>
      </c>
      <c r="H1211" s="69">
        <v>3300.21</v>
      </c>
      <c r="J1211" s="69">
        <v>15670492.52</v>
      </c>
    </row>
    <row r="1212" spans="1:10" x14ac:dyDescent="0.25">
      <c r="A1212" s="70">
        <v>45869</v>
      </c>
      <c r="B1212" s="68">
        <v>46772</v>
      </c>
      <c r="C1212" s="68" t="s">
        <v>3012</v>
      </c>
      <c r="D1212" s="68" t="s">
        <v>3551</v>
      </c>
      <c r="E1212" s="68" t="s">
        <v>3664</v>
      </c>
      <c r="F1212" s="68" t="s">
        <v>4563</v>
      </c>
      <c r="G1212" s="68" t="s">
        <v>604</v>
      </c>
      <c r="H1212" s="69">
        <v>255</v>
      </c>
      <c r="J1212" s="69">
        <v>15670747.52</v>
      </c>
    </row>
    <row r="1213" spans="1:10" x14ac:dyDescent="0.25">
      <c r="A1213" s="70">
        <v>45869</v>
      </c>
      <c r="B1213" s="68">
        <v>46773</v>
      </c>
      <c r="C1213" s="68" t="s">
        <v>473</v>
      </c>
      <c r="D1213" s="68" t="s">
        <v>3551</v>
      </c>
      <c r="E1213" s="68" t="s">
        <v>3664</v>
      </c>
      <c r="F1213" s="68" t="s">
        <v>4564</v>
      </c>
      <c r="G1213" s="68" t="s">
        <v>604</v>
      </c>
      <c r="H1213" s="69">
        <v>314.14999999999998</v>
      </c>
      <c r="J1213" s="69">
        <v>15671061.67</v>
      </c>
    </row>
    <row r="1214" spans="1:10" x14ac:dyDescent="0.25">
      <c r="A1214" s="70">
        <v>45869</v>
      </c>
      <c r="B1214" s="68">
        <v>46773</v>
      </c>
      <c r="C1214" s="68" t="s">
        <v>473</v>
      </c>
      <c r="D1214" s="68" t="s">
        <v>3551</v>
      </c>
      <c r="E1214" s="68" t="s">
        <v>3664</v>
      </c>
      <c r="F1214" s="68" t="s">
        <v>4565</v>
      </c>
      <c r="G1214" s="68" t="s">
        <v>604</v>
      </c>
      <c r="H1214" s="69">
        <v>314.14999999999998</v>
      </c>
      <c r="J1214" s="69">
        <v>15671375.82</v>
      </c>
    </row>
    <row r="1215" spans="1:10" x14ac:dyDescent="0.25">
      <c r="A1215" s="70">
        <v>45869</v>
      </c>
      <c r="B1215" s="68">
        <v>46773</v>
      </c>
      <c r="C1215" s="68" t="s">
        <v>473</v>
      </c>
      <c r="D1215" s="68" t="s">
        <v>3551</v>
      </c>
      <c r="E1215" s="68" t="s">
        <v>3664</v>
      </c>
      <c r="F1215" s="68" t="s">
        <v>4566</v>
      </c>
      <c r="G1215" s="68" t="s">
        <v>604</v>
      </c>
      <c r="H1215" s="69">
        <v>285.38</v>
      </c>
      <c r="J1215" s="69">
        <v>15671661.199999999</v>
      </c>
    </row>
    <row r="1216" spans="1:10" ht="30" x14ac:dyDescent="0.25">
      <c r="A1216" s="70">
        <v>45869</v>
      </c>
      <c r="B1216" s="68">
        <v>46773</v>
      </c>
      <c r="C1216" s="68" t="s">
        <v>473</v>
      </c>
      <c r="D1216" s="68" t="s">
        <v>3551</v>
      </c>
      <c r="E1216" s="68" t="s">
        <v>3664</v>
      </c>
      <c r="F1216" s="68" t="s">
        <v>4567</v>
      </c>
      <c r="G1216" s="68" t="s">
        <v>604</v>
      </c>
      <c r="H1216" s="69">
        <v>521.1</v>
      </c>
      <c r="J1216" s="69">
        <v>15672182.300000001</v>
      </c>
    </row>
    <row r="1217" spans="1:10" ht="30" x14ac:dyDescent="0.25">
      <c r="A1217" s="70">
        <v>45869</v>
      </c>
      <c r="B1217" s="68">
        <v>46773</v>
      </c>
      <c r="C1217" s="68" t="s">
        <v>473</v>
      </c>
      <c r="D1217" s="68" t="s">
        <v>3551</v>
      </c>
      <c r="E1217" s="68" t="s">
        <v>3664</v>
      </c>
      <c r="F1217" s="68" t="s">
        <v>4568</v>
      </c>
      <c r="G1217" s="68" t="s">
        <v>604</v>
      </c>
      <c r="H1217" s="69">
        <v>536.86</v>
      </c>
      <c r="J1217" s="69">
        <v>15672719.16</v>
      </c>
    </row>
    <row r="1218" spans="1:10" ht="30" x14ac:dyDescent="0.25">
      <c r="A1218" s="70">
        <v>45869</v>
      </c>
      <c r="B1218" s="68">
        <v>46773</v>
      </c>
      <c r="C1218" s="68" t="s">
        <v>473</v>
      </c>
      <c r="D1218" s="68" t="s">
        <v>3551</v>
      </c>
      <c r="E1218" s="68" t="s">
        <v>3664</v>
      </c>
      <c r="F1218" s="68" t="s">
        <v>4569</v>
      </c>
      <c r="G1218" s="68" t="s">
        <v>604</v>
      </c>
      <c r="H1218" s="69">
        <v>505.34</v>
      </c>
      <c r="J1218" s="69">
        <v>15673224.5</v>
      </c>
    </row>
    <row r="1219" spans="1:10" ht="30" x14ac:dyDescent="0.25">
      <c r="A1219" s="70">
        <v>45869</v>
      </c>
      <c r="B1219" s="68">
        <v>46773</v>
      </c>
      <c r="C1219" s="68" t="s">
        <v>473</v>
      </c>
      <c r="D1219" s="68" t="s">
        <v>3551</v>
      </c>
      <c r="E1219" s="68" t="s">
        <v>3664</v>
      </c>
      <c r="F1219" s="68" t="s">
        <v>4570</v>
      </c>
      <c r="G1219" s="68" t="s">
        <v>604</v>
      </c>
      <c r="H1219" s="69">
        <v>536.86</v>
      </c>
      <c r="J1219" s="69">
        <v>15673761.359999999</v>
      </c>
    </row>
    <row r="1220" spans="1:10" ht="30" x14ac:dyDescent="0.25">
      <c r="A1220" s="70">
        <v>45869</v>
      </c>
      <c r="B1220" s="68">
        <v>46773</v>
      </c>
      <c r="C1220" s="68" t="s">
        <v>473</v>
      </c>
      <c r="D1220" s="68" t="s">
        <v>3551</v>
      </c>
      <c r="E1220" s="68" t="s">
        <v>3664</v>
      </c>
      <c r="F1220" s="68" t="s">
        <v>4571</v>
      </c>
      <c r="G1220" s="68" t="s">
        <v>604</v>
      </c>
      <c r="H1220" s="69">
        <v>536.86</v>
      </c>
      <c r="J1220" s="69">
        <v>15674298.220000001</v>
      </c>
    </row>
    <row r="1221" spans="1:10" ht="30" x14ac:dyDescent="0.25">
      <c r="A1221" s="70">
        <v>45869</v>
      </c>
      <c r="B1221" s="68">
        <v>46773</v>
      </c>
      <c r="C1221" s="68" t="s">
        <v>473</v>
      </c>
      <c r="D1221" s="68" t="s">
        <v>3551</v>
      </c>
      <c r="E1221" s="68" t="s">
        <v>3664</v>
      </c>
      <c r="F1221" s="68" t="s">
        <v>4572</v>
      </c>
      <c r="G1221" s="68" t="s">
        <v>604</v>
      </c>
      <c r="H1221" s="69">
        <v>536.86</v>
      </c>
      <c r="J1221" s="69">
        <v>15674835.08</v>
      </c>
    </row>
    <row r="1222" spans="1:10" ht="30" x14ac:dyDescent="0.25">
      <c r="A1222" s="70">
        <v>45869</v>
      </c>
      <c r="B1222" s="68">
        <v>46773</v>
      </c>
      <c r="C1222" s="68" t="s">
        <v>473</v>
      </c>
      <c r="D1222" s="68" t="s">
        <v>3551</v>
      </c>
      <c r="E1222" s="68" t="s">
        <v>3664</v>
      </c>
      <c r="F1222" s="68" t="s">
        <v>4573</v>
      </c>
      <c r="G1222" s="68" t="s">
        <v>604</v>
      </c>
      <c r="H1222" s="69">
        <v>478.55</v>
      </c>
      <c r="J1222" s="69">
        <v>15675313.630000001</v>
      </c>
    </row>
    <row r="1223" spans="1:10" ht="30" x14ac:dyDescent="0.25">
      <c r="A1223" s="70">
        <v>45869</v>
      </c>
      <c r="B1223" s="68">
        <v>46773</v>
      </c>
      <c r="C1223" s="68" t="s">
        <v>473</v>
      </c>
      <c r="D1223" s="68" t="s">
        <v>3551</v>
      </c>
      <c r="E1223" s="68" t="s">
        <v>3664</v>
      </c>
      <c r="F1223" s="68" t="s">
        <v>4574</v>
      </c>
      <c r="G1223" s="68" t="s">
        <v>604</v>
      </c>
      <c r="H1223" s="69">
        <v>478.55</v>
      </c>
      <c r="J1223" s="69">
        <v>15675792.18</v>
      </c>
    </row>
    <row r="1224" spans="1:10" x14ac:dyDescent="0.25">
      <c r="A1224" s="70">
        <v>45869</v>
      </c>
      <c r="B1224" s="68">
        <v>46774</v>
      </c>
      <c r="C1224" s="68" t="s">
        <v>473</v>
      </c>
      <c r="D1224" s="68" t="s">
        <v>3551</v>
      </c>
      <c r="E1224" s="68" t="s">
        <v>3664</v>
      </c>
      <c r="F1224" s="68" t="s">
        <v>4575</v>
      </c>
      <c r="G1224" s="68" t="s">
        <v>604</v>
      </c>
      <c r="H1224" s="69">
        <v>2039</v>
      </c>
      <c r="J1224" s="69">
        <v>15677831.18</v>
      </c>
    </row>
    <row r="1225" spans="1:10" x14ac:dyDescent="0.25">
      <c r="A1225" s="70">
        <v>45869</v>
      </c>
      <c r="B1225" s="68">
        <v>46774</v>
      </c>
      <c r="C1225" s="68" t="s">
        <v>473</v>
      </c>
      <c r="D1225" s="68" t="s">
        <v>3551</v>
      </c>
      <c r="E1225" s="68" t="s">
        <v>3664</v>
      </c>
      <c r="F1225" s="68" t="s">
        <v>4576</v>
      </c>
      <c r="G1225" s="68" t="s">
        <v>604</v>
      </c>
      <c r="H1225" s="69">
        <v>7617.6</v>
      </c>
      <c r="J1225" s="69">
        <v>15685448.779999999</v>
      </c>
    </row>
    <row r="1226" spans="1:10" x14ac:dyDescent="0.25">
      <c r="A1226" s="70">
        <v>45869</v>
      </c>
      <c r="B1226" s="68">
        <v>46774</v>
      </c>
      <c r="C1226" s="68" t="s">
        <v>473</v>
      </c>
      <c r="D1226" s="68" t="s">
        <v>3551</v>
      </c>
      <c r="E1226" s="68" t="s">
        <v>3664</v>
      </c>
      <c r="F1226" s="68" t="s">
        <v>4577</v>
      </c>
      <c r="G1226" s="68" t="s">
        <v>604</v>
      </c>
      <c r="H1226" s="69">
        <v>128.96</v>
      </c>
      <c r="J1226" s="69">
        <v>15685577.74</v>
      </c>
    </row>
    <row r="1227" spans="1:10" x14ac:dyDescent="0.25">
      <c r="A1227" s="70">
        <v>45869</v>
      </c>
      <c r="B1227" s="68">
        <v>46996</v>
      </c>
      <c r="C1227" s="68" t="s">
        <v>3030</v>
      </c>
      <c r="D1227" s="68" t="s">
        <v>3551</v>
      </c>
      <c r="E1227" s="68" t="s">
        <v>3664</v>
      </c>
      <c r="F1227" s="68" t="s">
        <v>4476</v>
      </c>
      <c r="G1227" s="68" t="s">
        <v>604</v>
      </c>
      <c r="H1227" s="69">
        <v>770</v>
      </c>
      <c r="J1227" s="69">
        <v>15686347.74</v>
      </c>
    </row>
    <row r="1228" spans="1:10" x14ac:dyDescent="0.25">
      <c r="A1228" s="70">
        <v>45869</v>
      </c>
      <c r="B1228" s="68">
        <v>46996</v>
      </c>
      <c r="C1228" s="68" t="s">
        <v>3030</v>
      </c>
      <c r="D1228" s="68" t="s">
        <v>3551</v>
      </c>
      <c r="E1228" s="68" t="s">
        <v>3664</v>
      </c>
      <c r="F1228" s="68" t="s">
        <v>4578</v>
      </c>
      <c r="G1228" s="68" t="s">
        <v>604</v>
      </c>
      <c r="H1228" s="69">
        <v>69.599999999999994</v>
      </c>
      <c r="J1228" s="69">
        <v>15686417.34</v>
      </c>
    </row>
    <row r="1229" spans="1:10" x14ac:dyDescent="0.25">
      <c r="A1229" s="70">
        <v>45869</v>
      </c>
      <c r="B1229" s="68">
        <v>46996</v>
      </c>
      <c r="C1229" s="68" t="s">
        <v>3030</v>
      </c>
      <c r="D1229" s="68" t="s">
        <v>3551</v>
      </c>
      <c r="E1229" s="68" t="s">
        <v>3664</v>
      </c>
      <c r="F1229" s="68" t="s">
        <v>4477</v>
      </c>
      <c r="G1229" s="68" t="s">
        <v>604</v>
      </c>
      <c r="H1229" s="69">
        <v>1664</v>
      </c>
      <c r="J1229" s="69">
        <v>15688081.34</v>
      </c>
    </row>
    <row r="1230" spans="1:10" x14ac:dyDescent="0.25">
      <c r="A1230" s="70">
        <v>45869</v>
      </c>
      <c r="B1230" s="68">
        <v>46996</v>
      </c>
      <c r="C1230" s="68" t="s">
        <v>3030</v>
      </c>
      <c r="D1230" s="68" t="s">
        <v>3551</v>
      </c>
      <c r="E1230" s="68" t="s">
        <v>3664</v>
      </c>
      <c r="F1230" s="68" t="s">
        <v>4579</v>
      </c>
      <c r="G1230" s="68" t="s">
        <v>604</v>
      </c>
      <c r="H1230" s="69">
        <v>56</v>
      </c>
      <c r="J1230" s="69">
        <v>15688137.34</v>
      </c>
    </row>
    <row r="1231" spans="1:10" x14ac:dyDescent="0.25">
      <c r="A1231" s="70">
        <v>45869</v>
      </c>
      <c r="B1231" s="68" t="s">
        <v>4580</v>
      </c>
      <c r="C1231" s="68" t="s">
        <v>3030</v>
      </c>
      <c r="D1231" s="68" t="s">
        <v>3551</v>
      </c>
      <c r="E1231" s="68" t="s">
        <v>3664</v>
      </c>
      <c r="F1231" s="68" t="s">
        <v>4581</v>
      </c>
      <c r="G1231" s="68" t="s">
        <v>604</v>
      </c>
      <c r="H1231" s="69">
        <v>156</v>
      </c>
      <c r="J1231" s="69">
        <v>15688293.34</v>
      </c>
    </row>
    <row r="1232" spans="1:10" ht="30" x14ac:dyDescent="0.25">
      <c r="A1232" s="70">
        <v>45869</v>
      </c>
      <c r="B1232" s="68">
        <v>47004</v>
      </c>
      <c r="C1232" s="68" t="s">
        <v>3862</v>
      </c>
      <c r="D1232" s="68" t="s">
        <v>3551</v>
      </c>
      <c r="E1232" s="68" t="s">
        <v>3664</v>
      </c>
      <c r="F1232" s="68" t="s">
        <v>4420</v>
      </c>
      <c r="G1232" s="68" t="s">
        <v>604</v>
      </c>
      <c r="H1232" s="69">
        <v>1035</v>
      </c>
      <c r="J1232" s="69">
        <v>15689328.34</v>
      </c>
    </row>
    <row r="1233" spans="1:10" ht="30" x14ac:dyDescent="0.25">
      <c r="A1233" s="70">
        <v>45869</v>
      </c>
      <c r="B1233" s="68">
        <v>47004</v>
      </c>
      <c r="C1233" s="68" t="s">
        <v>3862</v>
      </c>
      <c r="D1233" s="68" t="s">
        <v>3551</v>
      </c>
      <c r="E1233" s="68" t="s">
        <v>3664</v>
      </c>
      <c r="F1233" s="68" t="s">
        <v>4421</v>
      </c>
      <c r="G1233" s="68" t="s">
        <v>604</v>
      </c>
      <c r="H1233" s="69">
        <v>897.5</v>
      </c>
      <c r="J1233" s="69">
        <v>15690225.84</v>
      </c>
    </row>
    <row r="1234" spans="1:10" ht="30" x14ac:dyDescent="0.25">
      <c r="A1234" s="70">
        <v>45869</v>
      </c>
      <c r="B1234" s="68">
        <v>47004</v>
      </c>
      <c r="C1234" s="68" t="s">
        <v>3862</v>
      </c>
      <c r="D1234" s="68" t="s">
        <v>3551</v>
      </c>
      <c r="E1234" s="68" t="s">
        <v>3664</v>
      </c>
      <c r="F1234" s="68" t="s">
        <v>4422</v>
      </c>
      <c r="G1234" s="68" t="s">
        <v>604</v>
      </c>
      <c r="H1234" s="69">
        <v>678</v>
      </c>
      <c r="J1234" s="69">
        <v>15690903.84</v>
      </c>
    </row>
    <row r="1235" spans="1:10" x14ac:dyDescent="0.25">
      <c r="A1235" s="68" t="s">
        <v>4582</v>
      </c>
      <c r="B1235" s="166"/>
      <c r="C1235" s="166"/>
      <c r="D1235" s="166"/>
      <c r="E1235" s="166"/>
      <c r="F1235" s="166"/>
      <c r="G1235" s="166"/>
      <c r="H1235" s="119">
        <v>3347689.77</v>
      </c>
      <c r="I1235" s="120">
        <v>2594789.34</v>
      </c>
      <c r="J1235" s="72">
        <v>15690903.84</v>
      </c>
    </row>
  </sheetData>
  <mergeCells count="2">
    <mergeCell ref="A2:G2"/>
    <mergeCell ref="B1235:G1235"/>
  </mergeCell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37B6-67E0-4683-8E34-78701EF3005E}">
  <dimension ref="A1:J5577"/>
  <sheetViews>
    <sheetView topLeftCell="A5554" zoomScale="115" zoomScaleNormal="115" workbookViewId="0">
      <selection activeCell="H5564" sqref="H5564"/>
    </sheetView>
  </sheetViews>
  <sheetFormatPr defaultColWidth="9.1640625" defaultRowHeight="15" x14ac:dyDescent="0.25"/>
  <cols>
    <col min="1" max="1" width="12.5" style="67" customWidth="1"/>
    <col min="2" max="2" width="22.5" style="67" customWidth="1"/>
    <col min="3" max="3" width="39.33203125" style="67" customWidth="1"/>
    <col min="4" max="4" width="10.83203125" style="67" customWidth="1"/>
    <col min="5" max="5" width="18.5" style="67" customWidth="1"/>
    <col min="6" max="7" width="47.83203125" style="67" customWidth="1"/>
    <col min="8" max="8" width="17.83203125" style="67" customWidth="1"/>
    <col min="9" max="9" width="17.5" style="67" customWidth="1"/>
    <col min="10" max="10" width="19.83203125" style="67" customWidth="1"/>
    <col min="11" max="16384" width="9.1640625" style="67"/>
  </cols>
  <sheetData>
    <row r="1" spans="1:10" x14ac:dyDescent="0.25">
      <c r="A1" s="65" t="s">
        <v>293</v>
      </c>
      <c r="B1" s="65" t="s">
        <v>3543</v>
      </c>
      <c r="C1" s="65" t="s">
        <v>3544</v>
      </c>
      <c r="D1" s="65" t="s">
        <v>3545</v>
      </c>
      <c r="E1" s="65" t="s">
        <v>292</v>
      </c>
      <c r="F1" s="65" t="s">
        <v>3546</v>
      </c>
      <c r="G1" s="65" t="s">
        <v>3547</v>
      </c>
      <c r="H1" s="66" t="s">
        <v>3548</v>
      </c>
      <c r="I1" s="66" t="s">
        <v>3549</v>
      </c>
      <c r="J1" s="66" t="s">
        <v>296</v>
      </c>
    </row>
    <row r="2" spans="1:10" ht="14.45" customHeight="1" x14ac:dyDescent="0.25">
      <c r="A2" s="166" t="s">
        <v>3550</v>
      </c>
      <c r="B2" s="166"/>
      <c r="C2" s="166"/>
      <c r="D2" s="166"/>
      <c r="E2" s="166"/>
      <c r="F2" s="166"/>
      <c r="G2" s="166"/>
      <c r="H2" s="68"/>
      <c r="I2" s="68"/>
      <c r="J2" s="69">
        <v>15690903.84</v>
      </c>
    </row>
    <row r="3" spans="1:10" x14ac:dyDescent="0.25">
      <c r="A3" s="70">
        <v>45870</v>
      </c>
      <c r="B3" s="68" t="s">
        <v>4583</v>
      </c>
      <c r="C3" s="68" t="s">
        <v>4583</v>
      </c>
      <c r="D3" s="68" t="s">
        <v>3551</v>
      </c>
      <c r="E3" s="68" t="s">
        <v>3552</v>
      </c>
      <c r="F3" s="68" t="s">
        <v>4584</v>
      </c>
      <c r="G3" s="68" t="s">
        <v>670</v>
      </c>
      <c r="I3" s="69">
        <v>43455.07</v>
      </c>
      <c r="J3" s="69">
        <v>15647448.77</v>
      </c>
    </row>
    <row r="4" spans="1:10" x14ac:dyDescent="0.25">
      <c r="A4" s="70">
        <v>45870</v>
      </c>
      <c r="B4" s="68" t="s">
        <v>4583</v>
      </c>
      <c r="C4" s="68" t="s">
        <v>4583</v>
      </c>
      <c r="D4" s="68" t="s">
        <v>3551</v>
      </c>
      <c r="E4" s="68" t="s">
        <v>3552</v>
      </c>
      <c r="F4" s="68" t="s">
        <v>4585</v>
      </c>
      <c r="G4" s="68" t="s">
        <v>670</v>
      </c>
      <c r="I4" s="69">
        <v>1638.03</v>
      </c>
      <c r="J4" s="69">
        <v>15645810.74</v>
      </c>
    </row>
    <row r="5" spans="1:10" x14ac:dyDescent="0.25">
      <c r="A5" s="70">
        <v>45873</v>
      </c>
      <c r="B5" s="68" t="s">
        <v>4586</v>
      </c>
      <c r="C5" s="68" t="s">
        <v>4586</v>
      </c>
      <c r="D5" s="68" t="s">
        <v>3551</v>
      </c>
      <c r="E5" s="68" t="s">
        <v>3552</v>
      </c>
      <c r="F5" s="68" t="s">
        <v>4587</v>
      </c>
      <c r="G5" s="68" t="s">
        <v>592</v>
      </c>
      <c r="I5" s="69">
        <v>3539.36</v>
      </c>
      <c r="J5" s="69">
        <v>15642271.380000001</v>
      </c>
    </row>
    <row r="6" spans="1:10" x14ac:dyDescent="0.25">
      <c r="A6" s="70">
        <v>45873</v>
      </c>
      <c r="B6" s="68" t="s">
        <v>4586</v>
      </c>
      <c r="C6" s="68" t="s">
        <v>4586</v>
      </c>
      <c r="D6" s="68" t="s">
        <v>3551</v>
      </c>
      <c r="E6" s="68" t="s">
        <v>3552</v>
      </c>
      <c r="F6" s="68" t="s">
        <v>4588</v>
      </c>
      <c r="G6" s="68" t="s">
        <v>592</v>
      </c>
      <c r="I6" s="69">
        <v>10925.86</v>
      </c>
      <c r="J6" s="69">
        <v>15631345.52</v>
      </c>
    </row>
    <row r="7" spans="1:10" x14ac:dyDescent="0.25">
      <c r="A7" s="70">
        <v>45873</v>
      </c>
      <c r="B7" s="68" t="s">
        <v>4586</v>
      </c>
      <c r="C7" s="68" t="s">
        <v>4586</v>
      </c>
      <c r="D7" s="68" t="s">
        <v>3551</v>
      </c>
      <c r="E7" s="68" t="s">
        <v>3552</v>
      </c>
      <c r="F7" s="68" t="s">
        <v>4589</v>
      </c>
      <c r="G7" s="68" t="s">
        <v>592</v>
      </c>
      <c r="I7" s="69">
        <v>5787.88</v>
      </c>
      <c r="J7" s="69">
        <v>15625557.640000001</v>
      </c>
    </row>
    <row r="8" spans="1:10" x14ac:dyDescent="0.25">
      <c r="A8" s="70">
        <v>45873</v>
      </c>
      <c r="B8" s="68" t="s">
        <v>4586</v>
      </c>
      <c r="C8" s="68" t="s">
        <v>4586</v>
      </c>
      <c r="D8" s="68" t="s">
        <v>3551</v>
      </c>
      <c r="E8" s="68" t="s">
        <v>3552</v>
      </c>
      <c r="F8" s="68" t="s">
        <v>4589</v>
      </c>
      <c r="G8" s="68" t="s">
        <v>592</v>
      </c>
      <c r="I8" s="69">
        <v>553.16999999999996</v>
      </c>
      <c r="J8" s="69">
        <v>15625004.470000001</v>
      </c>
    </row>
    <row r="9" spans="1:10" x14ac:dyDescent="0.25">
      <c r="A9" s="70">
        <v>45873</v>
      </c>
      <c r="B9" s="68" t="s">
        <v>4586</v>
      </c>
      <c r="C9" s="68" t="s">
        <v>4586</v>
      </c>
      <c r="D9" s="68" t="s">
        <v>3551</v>
      </c>
      <c r="E9" s="68" t="s">
        <v>3552</v>
      </c>
      <c r="F9" s="68" t="s">
        <v>4587</v>
      </c>
      <c r="G9" s="68" t="s">
        <v>592</v>
      </c>
      <c r="I9" s="69">
        <v>314.32</v>
      </c>
      <c r="J9" s="69">
        <v>15624690.15</v>
      </c>
    </row>
    <row r="10" spans="1:10" x14ac:dyDescent="0.25">
      <c r="A10" s="70">
        <v>45873</v>
      </c>
      <c r="B10" s="68" t="s">
        <v>4586</v>
      </c>
      <c r="C10" s="68" t="s">
        <v>4586</v>
      </c>
      <c r="D10" s="68" t="s">
        <v>3551</v>
      </c>
      <c r="E10" s="68" t="s">
        <v>3552</v>
      </c>
      <c r="F10" s="68" t="s">
        <v>4588</v>
      </c>
      <c r="G10" s="68" t="s">
        <v>592</v>
      </c>
      <c r="I10" s="69">
        <v>314.32</v>
      </c>
      <c r="J10" s="69">
        <v>15624375.83</v>
      </c>
    </row>
    <row r="11" spans="1:10" x14ac:dyDescent="0.25">
      <c r="A11" s="70">
        <v>45873</v>
      </c>
      <c r="B11" s="68" t="s">
        <v>4586</v>
      </c>
      <c r="C11" s="68" t="s">
        <v>4586</v>
      </c>
      <c r="D11" s="68" t="s">
        <v>3551</v>
      </c>
      <c r="E11" s="68" t="s">
        <v>3552</v>
      </c>
      <c r="F11" s="68" t="s">
        <v>4590</v>
      </c>
      <c r="G11" s="68" t="s">
        <v>592</v>
      </c>
      <c r="I11" s="69">
        <v>113.07</v>
      </c>
      <c r="J11" s="69">
        <v>15624262.76</v>
      </c>
    </row>
    <row r="12" spans="1:10" ht="30" x14ac:dyDescent="0.25">
      <c r="A12" s="70">
        <v>45873</v>
      </c>
      <c r="B12" s="68" t="s">
        <v>4586</v>
      </c>
      <c r="C12" s="68" t="s">
        <v>4586</v>
      </c>
      <c r="D12" s="68" t="s">
        <v>3551</v>
      </c>
      <c r="E12" s="68" t="s">
        <v>3552</v>
      </c>
      <c r="F12" s="68" t="s">
        <v>4591</v>
      </c>
      <c r="G12" s="68" t="s">
        <v>592</v>
      </c>
      <c r="I12" s="69">
        <v>16.61</v>
      </c>
      <c r="J12" s="69">
        <v>15624246.15</v>
      </c>
    </row>
    <row r="13" spans="1:10" x14ac:dyDescent="0.25">
      <c r="A13" s="70">
        <v>45873</v>
      </c>
      <c r="B13" s="68">
        <v>38633</v>
      </c>
      <c r="C13" s="68">
        <v>38633</v>
      </c>
      <c r="D13" s="68" t="s">
        <v>3551</v>
      </c>
      <c r="E13" s="68" t="s">
        <v>3552</v>
      </c>
      <c r="F13" s="68"/>
      <c r="G13" s="68" t="s">
        <v>1159</v>
      </c>
      <c r="I13" s="69">
        <v>996.55</v>
      </c>
      <c r="J13" s="69">
        <v>15623249.6</v>
      </c>
    </row>
    <row r="14" spans="1:10" x14ac:dyDescent="0.25">
      <c r="A14" s="70">
        <v>45873</v>
      </c>
      <c r="B14" s="68" t="s">
        <v>4592</v>
      </c>
      <c r="C14" s="68" t="s">
        <v>4593</v>
      </c>
      <c r="D14" s="68" t="s">
        <v>3551</v>
      </c>
      <c r="E14" s="68" t="s">
        <v>3664</v>
      </c>
      <c r="F14" s="68" t="s">
        <v>4594</v>
      </c>
      <c r="G14" s="68" t="s">
        <v>3788</v>
      </c>
      <c r="J14" s="69">
        <v>15623249.6</v>
      </c>
    </row>
    <row r="15" spans="1:10" x14ac:dyDescent="0.25">
      <c r="A15" s="70">
        <v>45874</v>
      </c>
      <c r="B15" s="68" t="s">
        <v>4595</v>
      </c>
      <c r="C15" s="68" t="s">
        <v>4595</v>
      </c>
      <c r="D15" s="68" t="s">
        <v>3551</v>
      </c>
      <c r="E15" s="68" t="s">
        <v>3552</v>
      </c>
      <c r="F15" s="68" t="s">
        <v>3694</v>
      </c>
      <c r="G15" s="68" t="s">
        <v>640</v>
      </c>
      <c r="I15" s="69">
        <v>3554.18</v>
      </c>
      <c r="J15" s="69">
        <v>15619695.42</v>
      </c>
    </row>
    <row r="16" spans="1:10" x14ac:dyDescent="0.25">
      <c r="A16" s="70">
        <v>45874</v>
      </c>
      <c r="B16" s="68" t="s">
        <v>4595</v>
      </c>
      <c r="C16" s="68" t="s">
        <v>4595</v>
      </c>
      <c r="D16" s="68" t="s">
        <v>3551</v>
      </c>
      <c r="E16" s="68" t="s">
        <v>3552</v>
      </c>
      <c r="F16" s="68" t="s">
        <v>3694</v>
      </c>
      <c r="G16" s="68" t="s">
        <v>640</v>
      </c>
      <c r="I16" s="69">
        <v>323.11</v>
      </c>
      <c r="J16" s="69">
        <v>15619372.310000001</v>
      </c>
    </row>
    <row r="17" spans="1:10" x14ac:dyDescent="0.25">
      <c r="A17" s="70">
        <v>45874</v>
      </c>
      <c r="B17" s="68" t="s">
        <v>4595</v>
      </c>
      <c r="C17" s="68" t="s">
        <v>4595</v>
      </c>
      <c r="D17" s="68" t="s">
        <v>3551</v>
      </c>
      <c r="E17" s="68" t="s">
        <v>3552</v>
      </c>
      <c r="F17" s="68" t="s">
        <v>4249</v>
      </c>
      <c r="G17" s="68" t="s">
        <v>640</v>
      </c>
      <c r="I17" s="69">
        <v>10200.52</v>
      </c>
      <c r="J17" s="69">
        <v>15609171.789999999</v>
      </c>
    </row>
    <row r="18" spans="1:10" x14ac:dyDescent="0.25">
      <c r="A18" s="70">
        <v>45874</v>
      </c>
      <c r="B18" s="68" t="s">
        <v>4596</v>
      </c>
      <c r="C18" s="68" t="s">
        <v>4596</v>
      </c>
      <c r="D18" s="68" t="s">
        <v>3551</v>
      </c>
      <c r="E18" s="68" t="s">
        <v>3552</v>
      </c>
      <c r="F18" s="68" t="s">
        <v>4597</v>
      </c>
      <c r="G18" s="68" t="s">
        <v>4187</v>
      </c>
      <c r="I18" s="69">
        <v>7364.1</v>
      </c>
      <c r="J18" s="69">
        <v>15601807.689999999</v>
      </c>
    </row>
    <row r="19" spans="1:10" x14ac:dyDescent="0.25">
      <c r="A19" s="70">
        <v>45874</v>
      </c>
      <c r="B19" s="68" t="s">
        <v>4596</v>
      </c>
      <c r="C19" s="68" t="s">
        <v>4596</v>
      </c>
      <c r="D19" s="68" t="s">
        <v>3551</v>
      </c>
      <c r="E19" s="68" t="s">
        <v>3552</v>
      </c>
      <c r="F19" s="68" t="s">
        <v>4598</v>
      </c>
      <c r="G19" s="68" t="s">
        <v>4187</v>
      </c>
      <c r="I19" s="69">
        <v>3282.45</v>
      </c>
      <c r="J19" s="69">
        <v>15598525.24</v>
      </c>
    </row>
    <row r="20" spans="1:10" x14ac:dyDescent="0.25">
      <c r="A20" s="70">
        <v>45874</v>
      </c>
      <c r="B20" s="68" t="s">
        <v>4596</v>
      </c>
      <c r="C20" s="68" t="s">
        <v>4596</v>
      </c>
      <c r="D20" s="68" t="s">
        <v>3551</v>
      </c>
      <c r="E20" s="68" t="s">
        <v>3552</v>
      </c>
      <c r="F20" s="68" t="s">
        <v>4599</v>
      </c>
      <c r="G20" s="68" t="s">
        <v>4187</v>
      </c>
      <c r="I20" s="69">
        <v>748.55</v>
      </c>
      <c r="J20" s="69">
        <v>15597776.689999999</v>
      </c>
    </row>
    <row r="21" spans="1:10" ht="30" x14ac:dyDescent="0.25">
      <c r="A21" s="70">
        <v>45874</v>
      </c>
      <c r="B21" s="68" t="s">
        <v>4596</v>
      </c>
      <c r="C21" s="68" t="s">
        <v>4596</v>
      </c>
      <c r="D21" s="68" t="s">
        <v>3551</v>
      </c>
      <c r="E21" s="68" t="s">
        <v>3552</v>
      </c>
      <c r="F21" s="68" t="s">
        <v>4600</v>
      </c>
      <c r="G21" s="68" t="s">
        <v>4187</v>
      </c>
      <c r="I21" s="69">
        <v>334.96</v>
      </c>
      <c r="J21" s="69">
        <v>15597441.73</v>
      </c>
    </row>
    <row r="22" spans="1:10" x14ac:dyDescent="0.25">
      <c r="A22" s="70">
        <v>45874</v>
      </c>
      <c r="B22" s="68" t="s">
        <v>4601</v>
      </c>
      <c r="C22" s="68" t="s">
        <v>4601</v>
      </c>
      <c r="D22" s="68" t="s">
        <v>3551</v>
      </c>
      <c r="E22" s="68" t="s">
        <v>3552</v>
      </c>
      <c r="F22" s="68" t="s">
        <v>3994</v>
      </c>
      <c r="G22" s="68" t="s">
        <v>4187</v>
      </c>
      <c r="I22" s="69">
        <v>7314.78</v>
      </c>
      <c r="J22" s="69">
        <v>15590126.949999999</v>
      </c>
    </row>
    <row r="23" spans="1:10" x14ac:dyDescent="0.25">
      <c r="A23" s="70">
        <v>45874</v>
      </c>
      <c r="B23" s="68" t="s">
        <v>4602</v>
      </c>
      <c r="C23" s="68" t="s">
        <v>4602</v>
      </c>
      <c r="D23" s="68" t="s">
        <v>3551</v>
      </c>
      <c r="E23" s="68" t="s">
        <v>3552</v>
      </c>
      <c r="F23" s="68"/>
      <c r="G23" s="68" t="s">
        <v>4187</v>
      </c>
      <c r="I23" s="69">
        <v>1060.71</v>
      </c>
      <c r="J23" s="69">
        <v>15589066.24</v>
      </c>
    </row>
    <row r="24" spans="1:10" x14ac:dyDescent="0.25">
      <c r="A24" s="70">
        <v>45874</v>
      </c>
      <c r="B24" s="68" t="s">
        <v>4602</v>
      </c>
      <c r="C24" s="68" t="s">
        <v>4602</v>
      </c>
      <c r="D24" s="68" t="s">
        <v>3551</v>
      </c>
      <c r="E24" s="68" t="s">
        <v>3552</v>
      </c>
      <c r="F24" s="68"/>
      <c r="G24" s="68" t="s">
        <v>4187</v>
      </c>
      <c r="I24" s="69">
        <v>196.08</v>
      </c>
      <c r="J24" s="69">
        <v>15588870.16</v>
      </c>
    </row>
    <row r="25" spans="1:10" x14ac:dyDescent="0.25">
      <c r="A25" s="70">
        <v>45876</v>
      </c>
      <c r="B25" s="68">
        <v>37687</v>
      </c>
      <c r="C25" s="68">
        <v>37687</v>
      </c>
      <c r="D25" s="68" t="s">
        <v>3551</v>
      </c>
      <c r="E25" s="68" t="s">
        <v>3552</v>
      </c>
      <c r="F25" s="68"/>
      <c r="G25" s="68" t="s">
        <v>670</v>
      </c>
      <c r="I25" s="69">
        <v>222.07</v>
      </c>
      <c r="J25" s="69">
        <v>15588648.09</v>
      </c>
    </row>
    <row r="26" spans="1:10" x14ac:dyDescent="0.25">
      <c r="A26" s="70">
        <v>45876</v>
      </c>
      <c r="B26" s="68" t="s">
        <v>4603</v>
      </c>
      <c r="C26" s="68" t="s">
        <v>4603</v>
      </c>
      <c r="D26" s="68" t="s">
        <v>3551</v>
      </c>
      <c r="E26" s="68" t="s">
        <v>3552</v>
      </c>
      <c r="F26" s="68" t="s">
        <v>4604</v>
      </c>
      <c r="G26" s="68" t="s">
        <v>670</v>
      </c>
      <c r="I26" s="69">
        <v>708.57</v>
      </c>
      <c r="J26" s="69">
        <v>15587939.52</v>
      </c>
    </row>
    <row r="27" spans="1:10" ht="45" x14ac:dyDescent="0.25">
      <c r="A27" s="70">
        <v>45876</v>
      </c>
      <c r="B27" s="68">
        <v>38661</v>
      </c>
      <c r="C27" s="68">
        <v>38661</v>
      </c>
      <c r="D27" s="68" t="s">
        <v>3551</v>
      </c>
      <c r="E27" s="68" t="s">
        <v>3552</v>
      </c>
      <c r="F27" s="68" t="s">
        <v>4217</v>
      </c>
      <c r="G27" s="68" t="s">
        <v>4605</v>
      </c>
      <c r="I27" s="69">
        <v>1863.95</v>
      </c>
      <c r="J27" s="69">
        <v>15586075.57</v>
      </c>
    </row>
    <row r="28" spans="1:10" ht="30" x14ac:dyDescent="0.25">
      <c r="A28" s="70">
        <v>45876</v>
      </c>
      <c r="B28" s="68">
        <v>38661</v>
      </c>
      <c r="C28" s="68">
        <v>38661</v>
      </c>
      <c r="D28" s="68" t="s">
        <v>3551</v>
      </c>
      <c r="E28" s="68" t="s">
        <v>3552</v>
      </c>
      <c r="F28" s="68" t="s">
        <v>4218</v>
      </c>
      <c r="G28" s="68" t="s">
        <v>4605</v>
      </c>
      <c r="I28" s="69">
        <v>848.82</v>
      </c>
      <c r="J28" s="69">
        <v>15585226.75</v>
      </c>
    </row>
    <row r="29" spans="1:10" x14ac:dyDescent="0.25">
      <c r="A29" s="70">
        <v>45876</v>
      </c>
      <c r="B29" s="68">
        <v>38661</v>
      </c>
      <c r="C29" s="68">
        <v>38661</v>
      </c>
      <c r="D29" s="68" t="s">
        <v>3551</v>
      </c>
      <c r="E29" s="68" t="s">
        <v>3552</v>
      </c>
      <c r="F29" s="68" t="s">
        <v>4219</v>
      </c>
      <c r="G29" s="68" t="s">
        <v>4605</v>
      </c>
      <c r="I29" s="69">
        <v>253.96</v>
      </c>
      <c r="J29" s="69">
        <v>15584972.789999999</v>
      </c>
    </row>
    <row r="30" spans="1:10" ht="30" x14ac:dyDescent="0.25">
      <c r="A30" s="70">
        <v>45877</v>
      </c>
      <c r="B30" s="68">
        <v>36248</v>
      </c>
      <c r="C30" s="68">
        <v>36248</v>
      </c>
      <c r="D30" s="68" t="s">
        <v>3551</v>
      </c>
      <c r="E30" s="68" t="s">
        <v>3552</v>
      </c>
      <c r="F30" s="68" t="s">
        <v>3891</v>
      </c>
      <c r="G30" s="68" t="s">
        <v>1176</v>
      </c>
      <c r="I30" s="69">
        <v>20</v>
      </c>
      <c r="J30" s="69">
        <v>15584952.789999999</v>
      </c>
    </row>
    <row r="31" spans="1:10" ht="30" x14ac:dyDescent="0.25">
      <c r="A31" s="70">
        <v>45877</v>
      </c>
      <c r="B31" s="68">
        <v>36250</v>
      </c>
      <c r="C31" s="68">
        <v>36250</v>
      </c>
      <c r="D31" s="68" t="s">
        <v>3551</v>
      </c>
      <c r="E31" s="68" t="s">
        <v>3552</v>
      </c>
      <c r="F31" s="68" t="s">
        <v>3881</v>
      </c>
      <c r="G31" s="68" t="s">
        <v>1176</v>
      </c>
      <c r="I31" s="69">
        <v>1943.32</v>
      </c>
      <c r="J31" s="69">
        <v>15583009.470000001</v>
      </c>
    </row>
    <row r="32" spans="1:10" ht="30" x14ac:dyDescent="0.25">
      <c r="A32" s="70">
        <v>45877</v>
      </c>
      <c r="B32" s="68">
        <v>36250</v>
      </c>
      <c r="C32" s="68">
        <v>36250</v>
      </c>
      <c r="D32" s="68" t="s">
        <v>3551</v>
      </c>
      <c r="E32" s="68" t="s">
        <v>3552</v>
      </c>
      <c r="F32" s="68" t="s">
        <v>3883</v>
      </c>
      <c r="G32" s="68" t="s">
        <v>1176</v>
      </c>
      <c r="I32" s="69">
        <v>1315.99</v>
      </c>
      <c r="J32" s="69">
        <v>15581693.48</v>
      </c>
    </row>
    <row r="33" spans="1:10" ht="30" x14ac:dyDescent="0.25">
      <c r="A33" s="70">
        <v>45877</v>
      </c>
      <c r="B33" s="68">
        <v>36250</v>
      </c>
      <c r="C33" s="68">
        <v>36250</v>
      </c>
      <c r="D33" s="68" t="s">
        <v>3551</v>
      </c>
      <c r="E33" s="68" t="s">
        <v>3552</v>
      </c>
      <c r="F33" s="68" t="s">
        <v>3884</v>
      </c>
      <c r="G33" s="68" t="s">
        <v>1176</v>
      </c>
      <c r="I33" s="69">
        <v>648.66</v>
      </c>
      <c r="J33" s="69">
        <v>15581044.82</v>
      </c>
    </row>
    <row r="34" spans="1:10" ht="30" x14ac:dyDescent="0.25">
      <c r="A34" s="70">
        <v>45877</v>
      </c>
      <c r="B34" s="68">
        <v>36250</v>
      </c>
      <c r="C34" s="68">
        <v>36250</v>
      </c>
      <c r="D34" s="68" t="s">
        <v>3551</v>
      </c>
      <c r="E34" s="68" t="s">
        <v>3552</v>
      </c>
      <c r="F34" s="68" t="s">
        <v>3886</v>
      </c>
      <c r="G34" s="68" t="s">
        <v>1176</v>
      </c>
      <c r="I34" s="69">
        <v>2789.33</v>
      </c>
      <c r="J34" s="69">
        <v>15578255.49</v>
      </c>
    </row>
    <row r="35" spans="1:10" ht="30" x14ac:dyDescent="0.25">
      <c r="A35" s="70">
        <v>45877</v>
      </c>
      <c r="B35" s="68">
        <v>36250</v>
      </c>
      <c r="C35" s="68">
        <v>36250</v>
      </c>
      <c r="D35" s="68" t="s">
        <v>3551</v>
      </c>
      <c r="E35" s="68" t="s">
        <v>3552</v>
      </c>
      <c r="F35" s="68" t="s">
        <v>3888</v>
      </c>
      <c r="G35" s="68" t="s">
        <v>1176</v>
      </c>
      <c r="I35" s="69">
        <v>509.33</v>
      </c>
      <c r="J35" s="69">
        <v>15577746.16</v>
      </c>
    </row>
    <row r="36" spans="1:10" ht="150" x14ac:dyDescent="0.25">
      <c r="A36" s="70">
        <v>45877</v>
      </c>
      <c r="B36" s="68" t="s">
        <v>4606</v>
      </c>
      <c r="C36" s="68" t="s">
        <v>4606</v>
      </c>
      <c r="D36" s="68" t="s">
        <v>3551</v>
      </c>
      <c r="E36" s="68" t="s">
        <v>3552</v>
      </c>
      <c r="F36" s="68" t="s">
        <v>4607</v>
      </c>
      <c r="G36" s="68" t="s">
        <v>1107</v>
      </c>
      <c r="I36" s="69">
        <v>144.77000000000001</v>
      </c>
      <c r="J36" s="69">
        <v>15577601.390000001</v>
      </c>
    </row>
    <row r="37" spans="1:10" ht="60" x14ac:dyDescent="0.25">
      <c r="A37" s="70">
        <v>45877</v>
      </c>
      <c r="B37" s="68" t="s">
        <v>4606</v>
      </c>
      <c r="C37" s="68" t="s">
        <v>4606</v>
      </c>
      <c r="D37" s="68" t="s">
        <v>3551</v>
      </c>
      <c r="E37" s="68" t="s">
        <v>3552</v>
      </c>
      <c r="F37" s="68" t="s">
        <v>4608</v>
      </c>
      <c r="G37" s="68" t="s">
        <v>1107</v>
      </c>
      <c r="I37" s="69">
        <v>563.30999999999995</v>
      </c>
      <c r="J37" s="69">
        <v>15577038.08</v>
      </c>
    </row>
    <row r="38" spans="1:10" x14ac:dyDescent="0.25">
      <c r="A38" s="70">
        <v>45877</v>
      </c>
      <c r="B38" s="68">
        <v>38292</v>
      </c>
      <c r="C38" s="68">
        <v>38292</v>
      </c>
      <c r="D38" s="68" t="s">
        <v>3551</v>
      </c>
      <c r="E38" s="68" t="s">
        <v>3552</v>
      </c>
      <c r="F38" s="68" t="s">
        <v>4609</v>
      </c>
      <c r="G38" s="68" t="s">
        <v>1180</v>
      </c>
      <c r="I38" s="69">
        <v>1364.62</v>
      </c>
      <c r="J38" s="69">
        <v>15575673.460000001</v>
      </c>
    </row>
    <row r="39" spans="1:10" ht="30" x14ac:dyDescent="0.25">
      <c r="A39" s="70">
        <v>45877</v>
      </c>
      <c r="B39" s="68">
        <v>38292</v>
      </c>
      <c r="C39" s="68">
        <v>38292</v>
      </c>
      <c r="D39" s="68" t="s">
        <v>3551</v>
      </c>
      <c r="E39" s="68" t="s">
        <v>3552</v>
      </c>
      <c r="F39" s="68" t="s">
        <v>4610</v>
      </c>
      <c r="G39" s="68" t="s">
        <v>1180</v>
      </c>
      <c r="I39" s="69">
        <v>2304.5700000000002</v>
      </c>
      <c r="J39" s="69">
        <v>15573368.890000001</v>
      </c>
    </row>
    <row r="40" spans="1:10" x14ac:dyDescent="0.25">
      <c r="A40" s="70">
        <v>45877</v>
      </c>
      <c r="B40" s="68">
        <v>38292</v>
      </c>
      <c r="C40" s="68">
        <v>38292</v>
      </c>
      <c r="D40" s="68" t="s">
        <v>3551</v>
      </c>
      <c r="E40" s="68" t="s">
        <v>3552</v>
      </c>
      <c r="F40" s="68" t="s">
        <v>4611</v>
      </c>
      <c r="G40" s="68" t="s">
        <v>1180</v>
      </c>
      <c r="I40" s="69">
        <v>4044.83</v>
      </c>
      <c r="J40" s="69">
        <v>15569324.060000001</v>
      </c>
    </row>
    <row r="41" spans="1:10" x14ac:dyDescent="0.25">
      <c r="A41" s="70">
        <v>45877</v>
      </c>
      <c r="B41" s="68">
        <v>38292</v>
      </c>
      <c r="C41" s="68">
        <v>38292</v>
      </c>
      <c r="D41" s="68" t="s">
        <v>3551</v>
      </c>
      <c r="E41" s="68" t="s">
        <v>3552</v>
      </c>
      <c r="F41" s="68" t="s">
        <v>4611</v>
      </c>
      <c r="G41" s="68" t="s">
        <v>1180</v>
      </c>
      <c r="I41" s="69">
        <v>1819.97</v>
      </c>
      <c r="J41" s="69">
        <v>15567504.09</v>
      </c>
    </row>
    <row r="42" spans="1:10" x14ac:dyDescent="0.25">
      <c r="A42" s="70">
        <v>45877</v>
      </c>
      <c r="B42" s="68">
        <v>38292</v>
      </c>
      <c r="C42" s="68">
        <v>38292</v>
      </c>
      <c r="D42" s="68" t="s">
        <v>3551</v>
      </c>
      <c r="E42" s="68" t="s">
        <v>3552</v>
      </c>
      <c r="F42" s="68" t="s">
        <v>4611</v>
      </c>
      <c r="G42" s="68" t="s">
        <v>1180</v>
      </c>
      <c r="I42" s="69">
        <v>985.77</v>
      </c>
      <c r="J42" s="69">
        <v>15566518.32</v>
      </c>
    </row>
    <row r="43" spans="1:10" x14ac:dyDescent="0.25">
      <c r="A43" s="70">
        <v>45877</v>
      </c>
      <c r="B43" s="68">
        <v>38292</v>
      </c>
      <c r="C43" s="68">
        <v>38292</v>
      </c>
      <c r="D43" s="68" t="s">
        <v>3551</v>
      </c>
      <c r="E43" s="68" t="s">
        <v>3552</v>
      </c>
      <c r="F43" s="68" t="s">
        <v>4611</v>
      </c>
      <c r="G43" s="68" t="s">
        <v>1180</v>
      </c>
      <c r="I43" s="69">
        <v>1408.81</v>
      </c>
      <c r="J43" s="69">
        <v>15565109.51</v>
      </c>
    </row>
    <row r="44" spans="1:10" x14ac:dyDescent="0.25">
      <c r="A44" s="70">
        <v>45877</v>
      </c>
      <c r="B44" s="68">
        <v>38292</v>
      </c>
      <c r="C44" s="68">
        <v>38292</v>
      </c>
      <c r="D44" s="68" t="s">
        <v>3551</v>
      </c>
      <c r="E44" s="68" t="s">
        <v>3552</v>
      </c>
      <c r="F44" s="68"/>
      <c r="G44" s="68" t="s">
        <v>1180</v>
      </c>
      <c r="I44" s="69">
        <v>302.66000000000003</v>
      </c>
      <c r="J44" s="69">
        <v>15564806.85</v>
      </c>
    </row>
    <row r="45" spans="1:10" x14ac:dyDescent="0.25">
      <c r="A45" s="70">
        <v>45877</v>
      </c>
      <c r="B45" s="68">
        <v>38292</v>
      </c>
      <c r="C45" s="68">
        <v>38292</v>
      </c>
      <c r="D45" s="68" t="s">
        <v>3551</v>
      </c>
      <c r="E45" s="68" t="s">
        <v>3552</v>
      </c>
      <c r="F45" s="68" t="s">
        <v>4611</v>
      </c>
      <c r="G45" s="68" t="s">
        <v>1180</v>
      </c>
      <c r="I45" s="69">
        <v>2852.21</v>
      </c>
      <c r="J45" s="69">
        <v>15561954.640000001</v>
      </c>
    </row>
    <row r="46" spans="1:10" x14ac:dyDescent="0.25">
      <c r="A46" s="70">
        <v>45877</v>
      </c>
      <c r="B46" s="68">
        <v>38292</v>
      </c>
      <c r="C46" s="68">
        <v>38292</v>
      </c>
      <c r="D46" s="68" t="s">
        <v>3551</v>
      </c>
      <c r="E46" s="68" t="s">
        <v>3552</v>
      </c>
      <c r="F46" s="68" t="s">
        <v>4612</v>
      </c>
      <c r="G46" s="68" t="s">
        <v>1180</v>
      </c>
      <c r="I46" s="69">
        <v>2025.41</v>
      </c>
      <c r="J46" s="69">
        <v>15559929.23</v>
      </c>
    </row>
    <row r="47" spans="1:10" x14ac:dyDescent="0.25">
      <c r="A47" s="70">
        <v>45877</v>
      </c>
      <c r="B47" s="68">
        <v>38292</v>
      </c>
      <c r="C47" s="68">
        <v>38292</v>
      </c>
      <c r="D47" s="68" t="s">
        <v>3551</v>
      </c>
      <c r="E47" s="68" t="s">
        <v>3552</v>
      </c>
      <c r="F47" s="68" t="s">
        <v>4611</v>
      </c>
      <c r="G47" s="68" t="s">
        <v>1180</v>
      </c>
      <c r="I47" s="69">
        <v>2066.08</v>
      </c>
      <c r="J47" s="69">
        <v>15557863.15</v>
      </c>
    </row>
    <row r="48" spans="1:10" x14ac:dyDescent="0.25">
      <c r="A48" s="70">
        <v>45877</v>
      </c>
      <c r="B48" s="68">
        <v>38292</v>
      </c>
      <c r="C48" s="68">
        <v>38292</v>
      </c>
      <c r="D48" s="68" t="s">
        <v>3551</v>
      </c>
      <c r="E48" s="68" t="s">
        <v>3552</v>
      </c>
      <c r="F48" s="68" t="s">
        <v>4611</v>
      </c>
      <c r="G48" s="68" t="s">
        <v>1180</v>
      </c>
      <c r="I48" s="69">
        <v>4695.63</v>
      </c>
      <c r="J48" s="69">
        <v>15553167.52</v>
      </c>
    </row>
    <row r="49" spans="1:10" ht="30" x14ac:dyDescent="0.25">
      <c r="A49" s="70">
        <v>45877</v>
      </c>
      <c r="B49" s="68">
        <v>38292</v>
      </c>
      <c r="C49" s="68">
        <v>38292</v>
      </c>
      <c r="D49" s="68" t="s">
        <v>3551</v>
      </c>
      <c r="E49" s="68" t="s">
        <v>3552</v>
      </c>
      <c r="F49" s="68" t="s">
        <v>4613</v>
      </c>
      <c r="G49" s="68" t="s">
        <v>1180</v>
      </c>
      <c r="I49" s="69">
        <v>317.29000000000002</v>
      </c>
      <c r="J49" s="69">
        <v>15552850.23</v>
      </c>
    </row>
    <row r="50" spans="1:10" ht="30" x14ac:dyDescent="0.25">
      <c r="A50" s="70">
        <v>45877</v>
      </c>
      <c r="B50" s="68">
        <v>38292</v>
      </c>
      <c r="C50" s="68">
        <v>38292</v>
      </c>
      <c r="D50" s="68" t="s">
        <v>3551</v>
      </c>
      <c r="E50" s="68" t="s">
        <v>3552</v>
      </c>
      <c r="F50" s="68" t="s">
        <v>4614</v>
      </c>
      <c r="G50" s="68" t="s">
        <v>1180</v>
      </c>
      <c r="I50" s="69">
        <v>552.84</v>
      </c>
      <c r="J50" s="69">
        <v>15552297.390000001</v>
      </c>
    </row>
    <row r="51" spans="1:10" x14ac:dyDescent="0.25">
      <c r="A51" s="70">
        <v>45877</v>
      </c>
      <c r="B51" s="68">
        <v>38292</v>
      </c>
      <c r="C51" s="68">
        <v>38292</v>
      </c>
      <c r="D51" s="68" t="s">
        <v>3551</v>
      </c>
      <c r="E51" s="68" t="s">
        <v>3552</v>
      </c>
      <c r="F51" s="68" t="s">
        <v>4615</v>
      </c>
      <c r="G51" s="68" t="s">
        <v>1180</v>
      </c>
      <c r="I51" s="69">
        <v>26.07</v>
      </c>
      <c r="J51" s="69">
        <v>15552271.32</v>
      </c>
    </row>
    <row r="52" spans="1:10" x14ac:dyDescent="0.25">
      <c r="A52" s="70">
        <v>45877</v>
      </c>
      <c r="B52" s="68" t="s">
        <v>4616</v>
      </c>
      <c r="C52" s="68" t="s">
        <v>4616</v>
      </c>
      <c r="D52" s="68" t="s">
        <v>3551</v>
      </c>
      <c r="E52" s="68" t="s">
        <v>3552</v>
      </c>
      <c r="F52" s="68"/>
      <c r="G52" s="68" t="s">
        <v>1180</v>
      </c>
      <c r="I52" s="69">
        <v>2393.67</v>
      </c>
      <c r="J52" s="69">
        <v>15549877.65</v>
      </c>
    </row>
    <row r="53" spans="1:10" x14ac:dyDescent="0.25">
      <c r="A53" s="70">
        <v>45877</v>
      </c>
      <c r="B53" s="68" t="s">
        <v>4616</v>
      </c>
      <c r="C53" s="68" t="s">
        <v>4616</v>
      </c>
      <c r="D53" s="68" t="s">
        <v>3551</v>
      </c>
      <c r="E53" s="68" t="s">
        <v>3552</v>
      </c>
      <c r="F53" s="68"/>
      <c r="G53" s="68" t="s">
        <v>1180</v>
      </c>
      <c r="I53" s="69">
        <v>3901.31</v>
      </c>
      <c r="J53" s="69">
        <v>15545976.34</v>
      </c>
    </row>
    <row r="54" spans="1:10" x14ac:dyDescent="0.25">
      <c r="A54" s="70">
        <v>45877</v>
      </c>
      <c r="B54" s="68" t="s">
        <v>4616</v>
      </c>
      <c r="C54" s="68" t="s">
        <v>4616</v>
      </c>
      <c r="D54" s="68" t="s">
        <v>3551</v>
      </c>
      <c r="E54" s="68" t="s">
        <v>3552</v>
      </c>
      <c r="F54" s="68"/>
      <c r="G54" s="68" t="s">
        <v>1180</v>
      </c>
      <c r="I54" s="69">
        <v>508.72</v>
      </c>
      <c r="J54" s="69">
        <v>15545467.619999999</v>
      </c>
    </row>
    <row r="55" spans="1:10" x14ac:dyDescent="0.25">
      <c r="A55" s="70">
        <v>45877</v>
      </c>
      <c r="B55" s="68" t="s">
        <v>4616</v>
      </c>
      <c r="C55" s="68" t="s">
        <v>4616</v>
      </c>
      <c r="D55" s="68" t="s">
        <v>3551</v>
      </c>
      <c r="E55" s="68" t="s">
        <v>3552</v>
      </c>
      <c r="F55" s="68" t="s">
        <v>4611</v>
      </c>
      <c r="G55" s="68" t="s">
        <v>1180</v>
      </c>
      <c r="I55" s="69">
        <v>1647.15</v>
      </c>
      <c r="J55" s="69">
        <v>15543820.470000001</v>
      </c>
    </row>
    <row r="56" spans="1:10" x14ac:dyDescent="0.25">
      <c r="A56" s="70">
        <v>45877</v>
      </c>
      <c r="B56" s="68" t="s">
        <v>4616</v>
      </c>
      <c r="C56" s="68" t="s">
        <v>4616</v>
      </c>
      <c r="D56" s="68" t="s">
        <v>3551</v>
      </c>
      <c r="E56" s="68" t="s">
        <v>3552</v>
      </c>
      <c r="F56" s="68" t="s">
        <v>4611</v>
      </c>
      <c r="G56" s="68" t="s">
        <v>1180</v>
      </c>
      <c r="I56" s="69">
        <v>1317.85</v>
      </c>
      <c r="J56" s="69">
        <v>15542502.619999999</v>
      </c>
    </row>
    <row r="57" spans="1:10" ht="30" x14ac:dyDescent="0.25">
      <c r="A57" s="70">
        <v>45880</v>
      </c>
      <c r="B57" s="68" t="s">
        <v>4617</v>
      </c>
      <c r="C57" s="68" t="s">
        <v>4617</v>
      </c>
      <c r="D57" s="68" t="s">
        <v>3551</v>
      </c>
      <c r="E57" s="68" t="s">
        <v>3552</v>
      </c>
      <c r="F57" s="68" t="s">
        <v>4618</v>
      </c>
      <c r="G57" s="68" t="s">
        <v>1189</v>
      </c>
      <c r="I57" s="69">
        <v>566.78</v>
      </c>
      <c r="J57" s="69">
        <v>15541935.84</v>
      </c>
    </row>
    <row r="58" spans="1:10" x14ac:dyDescent="0.25">
      <c r="A58" s="70">
        <v>45880</v>
      </c>
      <c r="B58" s="68">
        <v>38259</v>
      </c>
      <c r="C58" s="68">
        <v>38259</v>
      </c>
      <c r="D58" s="68" t="s">
        <v>3551</v>
      </c>
      <c r="E58" s="68" t="s">
        <v>3552</v>
      </c>
      <c r="F58" s="68" t="s">
        <v>4619</v>
      </c>
      <c r="G58" s="68" t="s">
        <v>1193</v>
      </c>
      <c r="I58" s="69">
        <v>365.65</v>
      </c>
      <c r="J58" s="69">
        <v>15541570.189999999</v>
      </c>
    </row>
    <row r="59" spans="1:10" x14ac:dyDescent="0.25">
      <c r="A59" s="70">
        <v>45880</v>
      </c>
      <c r="B59" s="68">
        <v>38260</v>
      </c>
      <c r="C59" s="68">
        <v>38260</v>
      </c>
      <c r="D59" s="68" t="s">
        <v>3551</v>
      </c>
      <c r="E59" s="68" t="s">
        <v>3552</v>
      </c>
      <c r="F59" s="68" t="s">
        <v>4620</v>
      </c>
      <c r="G59" s="68" t="s">
        <v>1193</v>
      </c>
      <c r="I59" s="69">
        <v>1828.85</v>
      </c>
      <c r="J59" s="69">
        <v>15539741.34</v>
      </c>
    </row>
    <row r="60" spans="1:10" x14ac:dyDescent="0.25">
      <c r="A60" s="70">
        <v>45880</v>
      </c>
      <c r="B60" s="68">
        <v>38260</v>
      </c>
      <c r="C60" s="68">
        <v>38260</v>
      </c>
      <c r="D60" s="68" t="s">
        <v>3551</v>
      </c>
      <c r="E60" s="68" t="s">
        <v>3552</v>
      </c>
      <c r="F60" s="68" t="s">
        <v>4621</v>
      </c>
      <c r="G60" s="68" t="s">
        <v>1193</v>
      </c>
      <c r="I60" s="69">
        <v>419.17</v>
      </c>
      <c r="J60" s="69">
        <v>15539322.17</v>
      </c>
    </row>
    <row r="61" spans="1:10" x14ac:dyDescent="0.25">
      <c r="A61" s="70">
        <v>45880</v>
      </c>
      <c r="B61" s="68">
        <v>38260</v>
      </c>
      <c r="C61" s="68">
        <v>38260</v>
      </c>
      <c r="D61" s="68" t="s">
        <v>3551</v>
      </c>
      <c r="E61" s="68" t="s">
        <v>3552</v>
      </c>
      <c r="F61" s="68" t="s">
        <v>4622</v>
      </c>
      <c r="G61" s="68" t="s">
        <v>1193</v>
      </c>
      <c r="I61" s="69">
        <v>503.35</v>
      </c>
      <c r="J61" s="69">
        <v>15538818.82</v>
      </c>
    </row>
    <row r="62" spans="1:10" x14ac:dyDescent="0.25">
      <c r="A62" s="70">
        <v>45880</v>
      </c>
      <c r="B62" s="68">
        <v>38260</v>
      </c>
      <c r="C62" s="68">
        <v>38260</v>
      </c>
      <c r="D62" s="68" t="s">
        <v>3551</v>
      </c>
      <c r="E62" s="68" t="s">
        <v>3552</v>
      </c>
      <c r="F62" s="68" t="s">
        <v>4623</v>
      </c>
      <c r="G62" s="68" t="s">
        <v>1193</v>
      </c>
      <c r="I62" s="69">
        <v>2651.64</v>
      </c>
      <c r="J62" s="69">
        <v>15536167.18</v>
      </c>
    </row>
    <row r="63" spans="1:10" x14ac:dyDescent="0.25">
      <c r="A63" s="70">
        <v>45880</v>
      </c>
      <c r="B63" s="68">
        <v>38260</v>
      </c>
      <c r="C63" s="68">
        <v>38260</v>
      </c>
      <c r="D63" s="68" t="s">
        <v>3551</v>
      </c>
      <c r="E63" s="68" t="s">
        <v>3552</v>
      </c>
      <c r="F63" s="68" t="s">
        <v>4624</v>
      </c>
      <c r="G63" s="68" t="s">
        <v>1193</v>
      </c>
      <c r="I63" s="69">
        <v>946.34</v>
      </c>
      <c r="J63" s="69">
        <v>15535220.84</v>
      </c>
    </row>
    <row r="64" spans="1:10" x14ac:dyDescent="0.25">
      <c r="A64" s="70">
        <v>45880</v>
      </c>
      <c r="B64" s="68">
        <v>38260</v>
      </c>
      <c r="C64" s="68">
        <v>38260</v>
      </c>
      <c r="D64" s="68" t="s">
        <v>3551</v>
      </c>
      <c r="E64" s="68" t="s">
        <v>3552</v>
      </c>
      <c r="F64" s="68" t="s">
        <v>4625</v>
      </c>
      <c r="G64" s="68" t="s">
        <v>1193</v>
      </c>
      <c r="I64" s="69">
        <v>117.97</v>
      </c>
      <c r="J64" s="69">
        <v>15535102.869999999</v>
      </c>
    </row>
    <row r="65" spans="1:10" x14ac:dyDescent="0.25">
      <c r="A65" s="70">
        <v>45880</v>
      </c>
      <c r="B65" s="68">
        <v>38579</v>
      </c>
      <c r="C65" s="68">
        <v>38579</v>
      </c>
      <c r="D65" s="68" t="s">
        <v>3551</v>
      </c>
      <c r="E65" s="68" t="s">
        <v>3552</v>
      </c>
      <c r="F65" s="68" t="s">
        <v>4224</v>
      </c>
      <c r="G65" s="68" t="s">
        <v>1191</v>
      </c>
      <c r="I65" s="69">
        <v>990.31</v>
      </c>
      <c r="J65" s="69">
        <v>15534112.560000001</v>
      </c>
    </row>
    <row r="66" spans="1:10" x14ac:dyDescent="0.25">
      <c r="A66" s="70">
        <v>45881</v>
      </c>
      <c r="B66" s="68" t="s">
        <v>4626</v>
      </c>
      <c r="C66" s="68" t="s">
        <v>4626</v>
      </c>
      <c r="D66" s="68" t="s">
        <v>3551</v>
      </c>
      <c r="E66" s="68" t="s">
        <v>4236</v>
      </c>
      <c r="F66" s="68"/>
      <c r="G66" s="68" t="s">
        <v>1189</v>
      </c>
      <c r="H66" s="69">
        <v>73.11</v>
      </c>
      <c r="J66" s="69">
        <v>15534185.67</v>
      </c>
    </row>
    <row r="67" spans="1:10" x14ac:dyDescent="0.25">
      <c r="A67" s="70">
        <v>45881</v>
      </c>
      <c r="B67" s="68" t="s">
        <v>4626</v>
      </c>
      <c r="C67" s="68" t="s">
        <v>4626</v>
      </c>
      <c r="D67" s="68" t="s">
        <v>3551</v>
      </c>
      <c r="E67" s="68" t="s">
        <v>4236</v>
      </c>
      <c r="F67" s="68" t="s">
        <v>4627</v>
      </c>
      <c r="G67" s="68" t="s">
        <v>1189</v>
      </c>
      <c r="H67" s="69">
        <v>47.48</v>
      </c>
      <c r="J67" s="69">
        <v>15534233.15</v>
      </c>
    </row>
    <row r="68" spans="1:10" x14ac:dyDescent="0.25">
      <c r="A68" s="70">
        <v>45881</v>
      </c>
      <c r="B68" s="68" t="s">
        <v>4626</v>
      </c>
      <c r="C68" s="68" t="s">
        <v>4626</v>
      </c>
      <c r="D68" s="68" t="s">
        <v>3551</v>
      </c>
      <c r="E68" s="68" t="s">
        <v>4236</v>
      </c>
      <c r="F68" s="68" t="s">
        <v>4627</v>
      </c>
      <c r="G68" s="68" t="s">
        <v>1189</v>
      </c>
      <c r="H68" s="69">
        <v>26.69</v>
      </c>
      <c r="J68" s="69">
        <v>15534259.84</v>
      </c>
    </row>
    <row r="69" spans="1:10" x14ac:dyDescent="0.25">
      <c r="A69" s="70">
        <v>45881</v>
      </c>
      <c r="B69" s="68" t="s">
        <v>4626</v>
      </c>
      <c r="C69" s="68" t="s">
        <v>4626</v>
      </c>
      <c r="D69" s="68" t="s">
        <v>3551</v>
      </c>
      <c r="E69" s="68" t="s">
        <v>4236</v>
      </c>
      <c r="F69" s="68" t="s">
        <v>4627</v>
      </c>
      <c r="G69" s="68" t="s">
        <v>1189</v>
      </c>
      <c r="H69" s="69">
        <v>0.2</v>
      </c>
      <c r="J69" s="69">
        <v>15534260.039999999</v>
      </c>
    </row>
    <row r="70" spans="1:10" x14ac:dyDescent="0.25">
      <c r="A70" s="70">
        <v>45881</v>
      </c>
      <c r="B70" s="68" t="s">
        <v>4628</v>
      </c>
      <c r="C70" s="68" t="s">
        <v>4628</v>
      </c>
      <c r="D70" s="68" t="s">
        <v>3551</v>
      </c>
      <c r="E70" s="68" t="s">
        <v>4236</v>
      </c>
      <c r="F70" s="68" t="s">
        <v>4627</v>
      </c>
      <c r="G70" s="68" t="s">
        <v>1189</v>
      </c>
      <c r="H70" s="69">
        <v>2222.38</v>
      </c>
      <c r="J70" s="69">
        <v>15536482.42</v>
      </c>
    </row>
    <row r="71" spans="1:10" x14ac:dyDescent="0.25">
      <c r="A71" s="70">
        <v>45881</v>
      </c>
      <c r="B71" s="68" t="s">
        <v>4629</v>
      </c>
      <c r="C71" s="68" t="s">
        <v>4629</v>
      </c>
      <c r="D71" s="68" t="s">
        <v>3551</v>
      </c>
      <c r="E71" s="68" t="s">
        <v>3552</v>
      </c>
      <c r="F71" s="68"/>
      <c r="G71" s="68" t="s">
        <v>687</v>
      </c>
      <c r="I71" s="69">
        <v>838.15</v>
      </c>
      <c r="J71" s="69">
        <v>15535644.27</v>
      </c>
    </row>
    <row r="72" spans="1:10" x14ac:dyDescent="0.25">
      <c r="A72" s="70">
        <v>45881</v>
      </c>
      <c r="B72" s="68" t="s">
        <v>4630</v>
      </c>
      <c r="C72" s="68" t="s">
        <v>4630</v>
      </c>
      <c r="D72" s="68" t="s">
        <v>3551</v>
      </c>
      <c r="E72" s="68" t="s">
        <v>3552</v>
      </c>
      <c r="F72" s="68" t="s">
        <v>4631</v>
      </c>
      <c r="G72" s="68" t="s">
        <v>687</v>
      </c>
      <c r="I72" s="69">
        <v>3379.29</v>
      </c>
      <c r="J72" s="69">
        <v>15532264.98</v>
      </c>
    </row>
    <row r="73" spans="1:10" x14ac:dyDescent="0.25">
      <c r="A73" s="70">
        <v>45881</v>
      </c>
      <c r="B73" s="68" t="s">
        <v>4630</v>
      </c>
      <c r="C73" s="68" t="s">
        <v>4630</v>
      </c>
      <c r="D73" s="68" t="s">
        <v>3551</v>
      </c>
      <c r="E73" s="68" t="s">
        <v>3552</v>
      </c>
      <c r="F73" s="68" t="s">
        <v>4632</v>
      </c>
      <c r="G73" s="68" t="s">
        <v>687</v>
      </c>
      <c r="I73" s="69">
        <v>3374.07</v>
      </c>
      <c r="J73" s="69">
        <v>15528890.91</v>
      </c>
    </row>
    <row r="74" spans="1:10" ht="30" x14ac:dyDescent="0.25">
      <c r="A74" s="70">
        <v>45881</v>
      </c>
      <c r="B74" s="68" t="s">
        <v>4633</v>
      </c>
      <c r="C74" s="68" t="s">
        <v>4633</v>
      </c>
      <c r="D74" s="68" t="s">
        <v>3551</v>
      </c>
      <c r="E74" s="68" t="s">
        <v>3552</v>
      </c>
      <c r="F74" s="68" t="s">
        <v>4634</v>
      </c>
      <c r="G74" s="68" t="s">
        <v>687</v>
      </c>
      <c r="I74" s="69">
        <v>883.5</v>
      </c>
      <c r="J74" s="69">
        <v>15528007.41</v>
      </c>
    </row>
    <row r="75" spans="1:10" ht="30" x14ac:dyDescent="0.25">
      <c r="A75" s="70">
        <v>45881</v>
      </c>
      <c r="B75" s="68" t="s">
        <v>4633</v>
      </c>
      <c r="C75" s="68" t="s">
        <v>4633</v>
      </c>
      <c r="D75" s="68" t="s">
        <v>3551</v>
      </c>
      <c r="E75" s="68" t="s">
        <v>3552</v>
      </c>
      <c r="F75" s="68" t="s">
        <v>4634</v>
      </c>
      <c r="G75" s="68" t="s">
        <v>687</v>
      </c>
      <c r="I75" s="69">
        <v>883.5</v>
      </c>
      <c r="J75" s="69">
        <v>15527123.91</v>
      </c>
    </row>
    <row r="76" spans="1:10" x14ac:dyDescent="0.25">
      <c r="A76" s="70">
        <v>45881</v>
      </c>
      <c r="B76" s="68" t="s">
        <v>4633</v>
      </c>
      <c r="C76" s="68" t="s">
        <v>4633</v>
      </c>
      <c r="D76" s="68" t="s">
        <v>3551</v>
      </c>
      <c r="E76" s="68" t="s">
        <v>3552</v>
      </c>
      <c r="F76" s="68" t="s">
        <v>4635</v>
      </c>
      <c r="G76" s="68" t="s">
        <v>687</v>
      </c>
      <c r="I76" s="69">
        <v>2120.84</v>
      </c>
      <c r="J76" s="69">
        <v>15525003.07</v>
      </c>
    </row>
    <row r="77" spans="1:10" x14ac:dyDescent="0.25">
      <c r="A77" s="70">
        <v>45881</v>
      </c>
      <c r="B77" s="68" t="s">
        <v>4633</v>
      </c>
      <c r="C77" s="68" t="s">
        <v>4633</v>
      </c>
      <c r="D77" s="68" t="s">
        <v>3551</v>
      </c>
      <c r="E77" s="68" t="s">
        <v>3552</v>
      </c>
      <c r="F77" s="68" t="s">
        <v>4636</v>
      </c>
      <c r="G77" s="68" t="s">
        <v>687</v>
      </c>
      <c r="I77" s="69">
        <v>23.73</v>
      </c>
      <c r="J77" s="69">
        <v>15524979.34</v>
      </c>
    </row>
    <row r="78" spans="1:10" x14ac:dyDescent="0.25">
      <c r="A78" s="70">
        <v>45881</v>
      </c>
      <c r="B78" s="68" t="s">
        <v>4633</v>
      </c>
      <c r="C78" s="68" t="s">
        <v>4633</v>
      </c>
      <c r="D78" s="68" t="s">
        <v>3551</v>
      </c>
      <c r="E78" s="68" t="s">
        <v>3552</v>
      </c>
      <c r="F78" s="68" t="s">
        <v>4637</v>
      </c>
      <c r="G78" s="68" t="s">
        <v>687</v>
      </c>
      <c r="I78" s="69">
        <v>54.38</v>
      </c>
      <c r="J78" s="69">
        <v>15524924.960000001</v>
      </c>
    </row>
    <row r="79" spans="1:10" ht="30" x14ac:dyDescent="0.25">
      <c r="A79" s="70">
        <v>45881</v>
      </c>
      <c r="B79" s="68" t="s">
        <v>4633</v>
      </c>
      <c r="C79" s="68" t="s">
        <v>4633</v>
      </c>
      <c r="D79" s="68" t="s">
        <v>3551</v>
      </c>
      <c r="E79" s="68" t="s">
        <v>3552</v>
      </c>
      <c r="F79" s="68" t="s">
        <v>4638</v>
      </c>
      <c r="G79" s="68" t="s">
        <v>687</v>
      </c>
      <c r="I79" s="69">
        <v>3060</v>
      </c>
      <c r="J79" s="69">
        <v>15521864.960000001</v>
      </c>
    </row>
    <row r="80" spans="1:10" ht="45" x14ac:dyDescent="0.25">
      <c r="A80" s="70">
        <v>45881</v>
      </c>
      <c r="B80" s="68" t="s">
        <v>4633</v>
      </c>
      <c r="C80" s="68" t="s">
        <v>4633</v>
      </c>
      <c r="D80" s="68" t="s">
        <v>3551</v>
      </c>
      <c r="E80" s="68" t="s">
        <v>3552</v>
      </c>
      <c r="F80" s="68" t="s">
        <v>4639</v>
      </c>
      <c r="G80" s="68" t="s">
        <v>687</v>
      </c>
      <c r="I80" s="69">
        <v>925</v>
      </c>
      <c r="J80" s="69">
        <v>15520939.960000001</v>
      </c>
    </row>
    <row r="81" spans="1:10" x14ac:dyDescent="0.25">
      <c r="A81" s="70">
        <v>45881</v>
      </c>
      <c r="B81" s="68" t="s">
        <v>4633</v>
      </c>
      <c r="C81" s="68" t="s">
        <v>4633</v>
      </c>
      <c r="D81" s="68" t="s">
        <v>3551</v>
      </c>
      <c r="E81" s="68" t="s">
        <v>3552</v>
      </c>
      <c r="F81" s="68" t="s">
        <v>4640</v>
      </c>
      <c r="G81" s="68" t="s">
        <v>687</v>
      </c>
      <c r="I81" s="69">
        <v>1047.6300000000001</v>
      </c>
      <c r="J81" s="69">
        <v>15519892.33</v>
      </c>
    </row>
    <row r="82" spans="1:10" x14ac:dyDescent="0.25">
      <c r="A82" s="70">
        <v>45881</v>
      </c>
      <c r="B82" s="68" t="s">
        <v>4633</v>
      </c>
      <c r="C82" s="68" t="s">
        <v>4633</v>
      </c>
      <c r="D82" s="68" t="s">
        <v>3551</v>
      </c>
      <c r="E82" s="68" t="s">
        <v>3552</v>
      </c>
      <c r="F82" s="68" t="s">
        <v>4641</v>
      </c>
      <c r="G82" s="68" t="s">
        <v>687</v>
      </c>
      <c r="I82" s="69">
        <v>523.80999999999995</v>
      </c>
      <c r="J82" s="69">
        <v>15519368.52</v>
      </c>
    </row>
    <row r="83" spans="1:10" ht="30" x14ac:dyDescent="0.25">
      <c r="A83" s="70">
        <v>45881</v>
      </c>
      <c r="B83" s="68" t="s">
        <v>4642</v>
      </c>
      <c r="C83" s="68" t="s">
        <v>4642</v>
      </c>
      <c r="D83" s="68" t="s">
        <v>3551</v>
      </c>
      <c r="E83" s="68" t="s">
        <v>3552</v>
      </c>
      <c r="F83" s="68" t="s">
        <v>4643</v>
      </c>
      <c r="G83" s="68" t="s">
        <v>670</v>
      </c>
      <c r="I83" s="69">
        <v>20317.560000000001</v>
      </c>
      <c r="J83" s="69">
        <v>15499050.960000001</v>
      </c>
    </row>
    <row r="84" spans="1:10" ht="30" x14ac:dyDescent="0.25">
      <c r="A84" s="70">
        <v>45881</v>
      </c>
      <c r="B84" s="68" t="s">
        <v>4644</v>
      </c>
      <c r="C84" s="68" t="s">
        <v>4644</v>
      </c>
      <c r="D84" s="68" t="s">
        <v>3551</v>
      </c>
      <c r="E84" s="68" t="s">
        <v>3552</v>
      </c>
      <c r="F84" s="68" t="s">
        <v>4645</v>
      </c>
      <c r="G84" s="68" t="s">
        <v>670</v>
      </c>
      <c r="I84" s="69">
        <v>1973.79</v>
      </c>
      <c r="J84" s="69">
        <v>15497077.17</v>
      </c>
    </row>
    <row r="85" spans="1:10" x14ac:dyDescent="0.25">
      <c r="A85" s="70">
        <v>45881</v>
      </c>
      <c r="B85" s="68" t="s">
        <v>4646</v>
      </c>
      <c r="C85" s="68" t="s">
        <v>4646</v>
      </c>
      <c r="D85" s="68" t="s">
        <v>3551</v>
      </c>
      <c r="E85" s="68" t="s">
        <v>3552</v>
      </c>
      <c r="F85" s="68" t="s">
        <v>4647</v>
      </c>
      <c r="G85" s="68" t="s">
        <v>670</v>
      </c>
      <c r="I85" s="69">
        <v>1232.29</v>
      </c>
      <c r="J85" s="69">
        <v>15495844.880000001</v>
      </c>
    </row>
    <row r="86" spans="1:10" ht="30" x14ac:dyDescent="0.25">
      <c r="A86" s="70">
        <v>45881</v>
      </c>
      <c r="B86" s="68" t="s">
        <v>4648</v>
      </c>
      <c r="C86" s="68" t="s">
        <v>4648</v>
      </c>
      <c r="D86" s="68" t="s">
        <v>3551</v>
      </c>
      <c r="E86" s="68" t="s">
        <v>3552</v>
      </c>
      <c r="F86" s="68" t="s">
        <v>4180</v>
      </c>
      <c r="G86" s="68" t="s">
        <v>670</v>
      </c>
      <c r="I86" s="69">
        <v>28405.63</v>
      </c>
      <c r="J86" s="69">
        <v>15467439.25</v>
      </c>
    </row>
    <row r="87" spans="1:10" ht="30" x14ac:dyDescent="0.25">
      <c r="A87" s="70">
        <v>45881</v>
      </c>
      <c r="B87" s="68" t="s">
        <v>4648</v>
      </c>
      <c r="C87" s="68" t="s">
        <v>4648</v>
      </c>
      <c r="D87" s="68" t="s">
        <v>3551</v>
      </c>
      <c r="E87" s="68" t="s">
        <v>3552</v>
      </c>
      <c r="F87" s="68" t="s">
        <v>4649</v>
      </c>
      <c r="G87" s="68" t="s">
        <v>670</v>
      </c>
      <c r="I87" s="69">
        <v>1571.44</v>
      </c>
      <c r="J87" s="69">
        <v>15465867.810000001</v>
      </c>
    </row>
    <row r="88" spans="1:10" ht="30" x14ac:dyDescent="0.25">
      <c r="A88" s="70">
        <v>45881</v>
      </c>
      <c r="B88" s="68" t="s">
        <v>4648</v>
      </c>
      <c r="C88" s="68" t="s">
        <v>4648</v>
      </c>
      <c r="D88" s="68" t="s">
        <v>3551</v>
      </c>
      <c r="E88" s="68" t="s">
        <v>3552</v>
      </c>
      <c r="F88" s="68" t="s">
        <v>4650</v>
      </c>
      <c r="G88" s="68" t="s">
        <v>670</v>
      </c>
      <c r="I88" s="69">
        <v>1009.47</v>
      </c>
      <c r="J88" s="69">
        <v>15464858.34</v>
      </c>
    </row>
    <row r="89" spans="1:10" ht="30" x14ac:dyDescent="0.25">
      <c r="A89" s="70">
        <v>45881</v>
      </c>
      <c r="B89" s="68" t="s">
        <v>4648</v>
      </c>
      <c r="C89" s="68" t="s">
        <v>4648</v>
      </c>
      <c r="D89" s="68" t="s">
        <v>3551</v>
      </c>
      <c r="E89" s="68" t="s">
        <v>3552</v>
      </c>
      <c r="F89" s="68" t="s">
        <v>4651</v>
      </c>
      <c r="G89" s="68" t="s">
        <v>670</v>
      </c>
      <c r="I89" s="69">
        <v>1571.44</v>
      </c>
      <c r="J89" s="69">
        <v>15463286.9</v>
      </c>
    </row>
    <row r="90" spans="1:10" ht="30" x14ac:dyDescent="0.25">
      <c r="A90" s="70">
        <v>45881</v>
      </c>
      <c r="B90" s="68" t="s">
        <v>4648</v>
      </c>
      <c r="C90" s="68" t="s">
        <v>4648</v>
      </c>
      <c r="D90" s="68" t="s">
        <v>3551</v>
      </c>
      <c r="E90" s="68" t="s">
        <v>3552</v>
      </c>
      <c r="F90" s="68" t="s">
        <v>4652</v>
      </c>
      <c r="G90" s="68" t="s">
        <v>670</v>
      </c>
      <c r="I90" s="69">
        <v>865.47</v>
      </c>
      <c r="J90" s="69">
        <v>15462421.43</v>
      </c>
    </row>
    <row r="91" spans="1:10" x14ac:dyDescent="0.25">
      <c r="A91" s="70">
        <v>45881</v>
      </c>
      <c r="B91" s="68" t="s">
        <v>4648</v>
      </c>
      <c r="C91" s="68" t="s">
        <v>4648</v>
      </c>
      <c r="D91" s="68" t="s">
        <v>3551</v>
      </c>
      <c r="E91" s="68" t="s">
        <v>3552</v>
      </c>
      <c r="F91" s="68" t="s">
        <v>4653</v>
      </c>
      <c r="G91" s="68" t="s">
        <v>670</v>
      </c>
      <c r="I91" s="69">
        <v>480.16</v>
      </c>
      <c r="J91" s="69">
        <v>15461941.27</v>
      </c>
    </row>
    <row r="92" spans="1:10" x14ac:dyDescent="0.25">
      <c r="A92" s="70">
        <v>45881</v>
      </c>
      <c r="B92" s="68" t="s">
        <v>4648</v>
      </c>
      <c r="C92" s="68" t="s">
        <v>4648</v>
      </c>
      <c r="D92" s="68" t="s">
        <v>3551</v>
      </c>
      <c r="E92" s="68" t="s">
        <v>3552</v>
      </c>
      <c r="F92" s="68" t="s">
        <v>4654</v>
      </c>
      <c r="G92" s="68" t="s">
        <v>670</v>
      </c>
      <c r="I92" s="69">
        <v>308.47000000000003</v>
      </c>
      <c r="J92" s="69">
        <v>15461632.800000001</v>
      </c>
    </row>
    <row r="93" spans="1:10" x14ac:dyDescent="0.25">
      <c r="A93" s="70">
        <v>45881</v>
      </c>
      <c r="B93" s="68" t="s">
        <v>4655</v>
      </c>
      <c r="C93" s="68" t="s">
        <v>4655</v>
      </c>
      <c r="D93" s="68" t="s">
        <v>3551</v>
      </c>
      <c r="E93" s="68" t="s">
        <v>3552</v>
      </c>
      <c r="F93" s="68"/>
      <c r="G93" s="68" t="s">
        <v>670</v>
      </c>
      <c r="I93" s="69">
        <v>16114.26</v>
      </c>
      <c r="J93" s="69">
        <v>15445518.539999999</v>
      </c>
    </row>
    <row r="94" spans="1:10" x14ac:dyDescent="0.25">
      <c r="A94" s="70">
        <v>45881</v>
      </c>
      <c r="B94" s="68" t="s">
        <v>4655</v>
      </c>
      <c r="C94" s="68" t="s">
        <v>4655</v>
      </c>
      <c r="D94" s="68" t="s">
        <v>3551</v>
      </c>
      <c r="E94" s="68" t="s">
        <v>3552</v>
      </c>
      <c r="F94" s="68" t="s">
        <v>4656</v>
      </c>
      <c r="G94" s="68" t="s">
        <v>670</v>
      </c>
      <c r="I94" s="69">
        <v>332.7</v>
      </c>
      <c r="J94" s="69">
        <v>15445185.84</v>
      </c>
    </row>
    <row r="95" spans="1:10" x14ac:dyDescent="0.25">
      <c r="A95" s="70">
        <v>45881</v>
      </c>
      <c r="B95" s="68" t="s">
        <v>4655</v>
      </c>
      <c r="C95" s="68" t="s">
        <v>4655</v>
      </c>
      <c r="D95" s="68" t="s">
        <v>3551</v>
      </c>
      <c r="E95" s="68" t="s">
        <v>3552</v>
      </c>
      <c r="F95" s="68" t="s">
        <v>4657</v>
      </c>
      <c r="G95" s="68" t="s">
        <v>670</v>
      </c>
      <c r="I95" s="69">
        <v>4022.79</v>
      </c>
      <c r="J95" s="69">
        <v>15441163.050000001</v>
      </c>
    </row>
    <row r="96" spans="1:10" x14ac:dyDescent="0.25">
      <c r="A96" s="70">
        <v>45881</v>
      </c>
      <c r="B96" s="68" t="s">
        <v>4655</v>
      </c>
      <c r="C96" s="68" t="s">
        <v>4655</v>
      </c>
      <c r="D96" s="68" t="s">
        <v>3551</v>
      </c>
      <c r="E96" s="68" t="s">
        <v>3552</v>
      </c>
      <c r="F96" s="68" t="s">
        <v>4658</v>
      </c>
      <c r="G96" s="68" t="s">
        <v>670</v>
      </c>
      <c r="I96" s="69">
        <v>504.38</v>
      </c>
      <c r="J96" s="69">
        <v>15440658.67</v>
      </c>
    </row>
    <row r="97" spans="1:10" x14ac:dyDescent="0.25">
      <c r="A97" s="70">
        <v>45881</v>
      </c>
      <c r="B97" s="68" t="s">
        <v>4655</v>
      </c>
      <c r="C97" s="68" t="s">
        <v>4655</v>
      </c>
      <c r="D97" s="68" t="s">
        <v>3551</v>
      </c>
      <c r="E97" s="68" t="s">
        <v>3552</v>
      </c>
      <c r="F97" s="68" t="s">
        <v>4658</v>
      </c>
      <c r="G97" s="68" t="s">
        <v>670</v>
      </c>
      <c r="I97" s="69">
        <v>375.84</v>
      </c>
      <c r="J97" s="69">
        <v>15440282.83</v>
      </c>
    </row>
    <row r="98" spans="1:10" x14ac:dyDescent="0.25">
      <c r="A98" s="70">
        <v>45881</v>
      </c>
      <c r="B98" s="68" t="s">
        <v>4655</v>
      </c>
      <c r="C98" s="68" t="s">
        <v>4655</v>
      </c>
      <c r="D98" s="68" t="s">
        <v>3551</v>
      </c>
      <c r="E98" s="68" t="s">
        <v>3552</v>
      </c>
      <c r="F98" s="68"/>
      <c r="G98" s="68" t="s">
        <v>670</v>
      </c>
      <c r="I98" s="69">
        <v>2052.3200000000002</v>
      </c>
      <c r="J98" s="69">
        <v>15438230.51</v>
      </c>
    </row>
    <row r="99" spans="1:10" x14ac:dyDescent="0.25">
      <c r="A99" s="70">
        <v>45881</v>
      </c>
      <c r="B99" s="68" t="s">
        <v>4655</v>
      </c>
      <c r="C99" s="68" t="s">
        <v>4655</v>
      </c>
      <c r="D99" s="68" t="s">
        <v>3551</v>
      </c>
      <c r="E99" s="68" t="s">
        <v>3552</v>
      </c>
      <c r="F99" s="68"/>
      <c r="G99" s="68" t="s">
        <v>670</v>
      </c>
      <c r="I99" s="69">
        <v>2611.38</v>
      </c>
      <c r="J99" s="69">
        <v>15435619.130000001</v>
      </c>
    </row>
    <row r="100" spans="1:10" x14ac:dyDescent="0.25">
      <c r="A100" s="70">
        <v>45881</v>
      </c>
      <c r="B100" s="68" t="s">
        <v>4655</v>
      </c>
      <c r="C100" s="68" t="s">
        <v>4655</v>
      </c>
      <c r="D100" s="68" t="s">
        <v>3551</v>
      </c>
      <c r="E100" s="68" t="s">
        <v>3552</v>
      </c>
      <c r="F100" s="68" t="s">
        <v>4659</v>
      </c>
      <c r="G100" s="68" t="s">
        <v>670</v>
      </c>
      <c r="I100" s="69">
        <v>1826</v>
      </c>
      <c r="J100" s="69">
        <v>15433793.130000001</v>
      </c>
    </row>
    <row r="101" spans="1:10" x14ac:dyDescent="0.25">
      <c r="A101" s="70">
        <v>45881</v>
      </c>
      <c r="B101" s="68" t="s">
        <v>4655</v>
      </c>
      <c r="C101" s="68" t="s">
        <v>4655</v>
      </c>
      <c r="D101" s="68" t="s">
        <v>3551</v>
      </c>
      <c r="E101" s="68" t="s">
        <v>3552</v>
      </c>
      <c r="F101" s="68" t="s">
        <v>4660</v>
      </c>
      <c r="G101" s="68" t="s">
        <v>670</v>
      </c>
      <c r="J101" s="69">
        <v>15433793.130000001</v>
      </c>
    </row>
    <row r="102" spans="1:10" x14ac:dyDescent="0.25">
      <c r="A102" s="70">
        <v>45881</v>
      </c>
      <c r="B102" s="68" t="s">
        <v>4655</v>
      </c>
      <c r="C102" s="68" t="s">
        <v>4655</v>
      </c>
      <c r="D102" s="68" t="s">
        <v>3551</v>
      </c>
      <c r="E102" s="68" t="s">
        <v>3552</v>
      </c>
      <c r="F102" s="68" t="s">
        <v>4661</v>
      </c>
      <c r="G102" s="68" t="s">
        <v>670</v>
      </c>
      <c r="I102" s="69">
        <v>200</v>
      </c>
      <c r="J102" s="69">
        <v>15433593.130000001</v>
      </c>
    </row>
    <row r="103" spans="1:10" x14ac:dyDescent="0.25">
      <c r="A103" s="70">
        <v>45881</v>
      </c>
      <c r="B103" s="68" t="s">
        <v>4655</v>
      </c>
      <c r="C103" s="68" t="s">
        <v>4655</v>
      </c>
      <c r="D103" s="68" t="s">
        <v>3551</v>
      </c>
      <c r="E103" s="68" t="s">
        <v>3552</v>
      </c>
      <c r="F103" s="68" t="s">
        <v>4662</v>
      </c>
      <c r="G103" s="68" t="s">
        <v>670</v>
      </c>
      <c r="I103" s="69">
        <v>200</v>
      </c>
      <c r="J103" s="69">
        <v>15433393.130000001</v>
      </c>
    </row>
    <row r="104" spans="1:10" x14ac:dyDescent="0.25">
      <c r="A104" s="70">
        <v>45881</v>
      </c>
      <c r="B104" s="68" t="s">
        <v>4655</v>
      </c>
      <c r="C104" s="68" t="s">
        <v>4655</v>
      </c>
      <c r="D104" s="68" t="s">
        <v>3551</v>
      </c>
      <c r="E104" s="68" t="s">
        <v>3552</v>
      </c>
      <c r="F104" s="68" t="s">
        <v>4661</v>
      </c>
      <c r="G104" s="68" t="s">
        <v>670</v>
      </c>
      <c r="I104" s="69">
        <v>1400</v>
      </c>
      <c r="J104" s="69">
        <v>15431993.130000001</v>
      </c>
    </row>
    <row r="105" spans="1:10" x14ac:dyDescent="0.25">
      <c r="A105" s="70">
        <v>45881</v>
      </c>
      <c r="B105" s="68" t="s">
        <v>4663</v>
      </c>
      <c r="C105" s="68" t="s">
        <v>4663</v>
      </c>
      <c r="D105" s="68" t="s">
        <v>3551</v>
      </c>
      <c r="E105" s="68" t="s">
        <v>3552</v>
      </c>
      <c r="F105" s="68"/>
      <c r="G105" s="68" t="s">
        <v>670</v>
      </c>
      <c r="I105" s="69">
        <v>1750.49</v>
      </c>
      <c r="J105" s="69">
        <v>15430242.640000001</v>
      </c>
    </row>
    <row r="106" spans="1:10" x14ac:dyDescent="0.25">
      <c r="A106" s="70">
        <v>45881</v>
      </c>
      <c r="B106" s="68" t="s">
        <v>4664</v>
      </c>
      <c r="C106" s="68" t="s">
        <v>4664</v>
      </c>
      <c r="D106" s="68" t="s">
        <v>3551</v>
      </c>
      <c r="E106" s="68" t="s">
        <v>3552</v>
      </c>
      <c r="F106" s="68" t="s">
        <v>4665</v>
      </c>
      <c r="G106" s="68" t="s">
        <v>670</v>
      </c>
      <c r="I106" s="69">
        <v>206.4</v>
      </c>
      <c r="J106" s="69">
        <v>15430036.24</v>
      </c>
    </row>
    <row r="107" spans="1:10" x14ac:dyDescent="0.25">
      <c r="A107" s="70">
        <v>45881</v>
      </c>
      <c r="B107" s="68" t="s">
        <v>4664</v>
      </c>
      <c r="C107" s="68" t="s">
        <v>4664</v>
      </c>
      <c r="D107" s="68" t="s">
        <v>3551</v>
      </c>
      <c r="E107" s="68" t="s">
        <v>3552</v>
      </c>
      <c r="F107" s="68" t="s">
        <v>4665</v>
      </c>
      <c r="G107" s="68" t="s">
        <v>670</v>
      </c>
      <c r="I107" s="69">
        <v>206.4</v>
      </c>
      <c r="J107" s="69">
        <v>15429829.84</v>
      </c>
    </row>
    <row r="108" spans="1:10" x14ac:dyDescent="0.25">
      <c r="A108" s="70">
        <v>45881</v>
      </c>
      <c r="B108" s="68" t="s">
        <v>4664</v>
      </c>
      <c r="C108" s="68" t="s">
        <v>4664</v>
      </c>
      <c r="D108" s="68" t="s">
        <v>3551</v>
      </c>
      <c r="E108" s="68" t="s">
        <v>3552</v>
      </c>
      <c r="F108" s="68" t="s">
        <v>4666</v>
      </c>
      <c r="G108" s="68" t="s">
        <v>670</v>
      </c>
      <c r="I108" s="69">
        <v>853.18</v>
      </c>
      <c r="J108" s="69">
        <v>15428976.66</v>
      </c>
    </row>
    <row r="109" spans="1:10" x14ac:dyDescent="0.25">
      <c r="A109" s="70">
        <v>45881</v>
      </c>
      <c r="B109" s="68" t="s">
        <v>4664</v>
      </c>
      <c r="C109" s="68" t="s">
        <v>4664</v>
      </c>
      <c r="D109" s="68" t="s">
        <v>3551</v>
      </c>
      <c r="E109" s="68" t="s">
        <v>3552</v>
      </c>
      <c r="F109" s="68" t="s">
        <v>4667</v>
      </c>
      <c r="G109" s="68" t="s">
        <v>670</v>
      </c>
      <c r="I109" s="69">
        <v>210.39</v>
      </c>
      <c r="J109" s="69">
        <v>15428766.27</v>
      </c>
    </row>
    <row r="110" spans="1:10" x14ac:dyDescent="0.25">
      <c r="A110" s="70">
        <v>45881</v>
      </c>
      <c r="B110" s="68" t="s">
        <v>4664</v>
      </c>
      <c r="C110" s="68" t="s">
        <v>4664</v>
      </c>
      <c r="D110" s="68" t="s">
        <v>3551</v>
      </c>
      <c r="E110" s="68" t="s">
        <v>3552</v>
      </c>
      <c r="F110" s="68" t="s">
        <v>4668</v>
      </c>
      <c r="G110" s="68" t="s">
        <v>670</v>
      </c>
      <c r="I110" s="69">
        <v>389.39</v>
      </c>
      <c r="J110" s="69">
        <v>15428376.880000001</v>
      </c>
    </row>
    <row r="111" spans="1:10" x14ac:dyDescent="0.25">
      <c r="A111" s="70">
        <v>45881</v>
      </c>
      <c r="B111" s="68" t="s">
        <v>4664</v>
      </c>
      <c r="C111" s="68" t="s">
        <v>4664</v>
      </c>
      <c r="D111" s="68" t="s">
        <v>3551</v>
      </c>
      <c r="E111" s="68" t="s">
        <v>3552</v>
      </c>
      <c r="F111" s="68" t="s">
        <v>4669</v>
      </c>
      <c r="G111" s="68" t="s">
        <v>670</v>
      </c>
      <c r="I111" s="69">
        <v>260.39</v>
      </c>
      <c r="J111" s="69">
        <v>15428116.49</v>
      </c>
    </row>
    <row r="112" spans="1:10" ht="30" x14ac:dyDescent="0.25">
      <c r="A112" s="70">
        <v>45881</v>
      </c>
      <c r="B112" s="68" t="s">
        <v>4664</v>
      </c>
      <c r="C112" s="68" t="s">
        <v>4664</v>
      </c>
      <c r="D112" s="68" t="s">
        <v>3551</v>
      </c>
      <c r="E112" s="68" t="s">
        <v>3552</v>
      </c>
      <c r="F112" s="68" t="s">
        <v>4670</v>
      </c>
      <c r="G112" s="68" t="s">
        <v>670</v>
      </c>
      <c r="I112" s="69">
        <v>320.39</v>
      </c>
      <c r="J112" s="69">
        <v>15427796.1</v>
      </c>
    </row>
    <row r="113" spans="1:10" ht="30" x14ac:dyDescent="0.25">
      <c r="A113" s="70">
        <v>45881</v>
      </c>
      <c r="B113" s="68" t="s">
        <v>4664</v>
      </c>
      <c r="C113" s="68" t="s">
        <v>4664</v>
      </c>
      <c r="D113" s="68" t="s">
        <v>3551</v>
      </c>
      <c r="E113" s="68" t="s">
        <v>3552</v>
      </c>
      <c r="F113" s="68" t="s">
        <v>4671</v>
      </c>
      <c r="G113" s="68" t="s">
        <v>670</v>
      </c>
      <c r="I113" s="69">
        <v>440.79</v>
      </c>
      <c r="J113" s="69">
        <v>15427355.310000001</v>
      </c>
    </row>
    <row r="114" spans="1:10" x14ac:dyDescent="0.25">
      <c r="A114" s="70">
        <v>45881</v>
      </c>
      <c r="B114" s="68" t="s">
        <v>4664</v>
      </c>
      <c r="C114" s="68" t="s">
        <v>4664</v>
      </c>
      <c r="D114" s="68" t="s">
        <v>3551</v>
      </c>
      <c r="E114" s="68" t="s">
        <v>3552</v>
      </c>
      <c r="F114" s="68" t="s">
        <v>4672</v>
      </c>
      <c r="G114" s="68" t="s">
        <v>670</v>
      </c>
      <c r="I114" s="69">
        <v>3125.12</v>
      </c>
      <c r="J114" s="69">
        <v>15424230.189999999</v>
      </c>
    </row>
    <row r="115" spans="1:10" x14ac:dyDescent="0.25">
      <c r="A115" s="70">
        <v>45881</v>
      </c>
      <c r="B115" s="68" t="s">
        <v>4664</v>
      </c>
      <c r="C115" s="68" t="s">
        <v>4664</v>
      </c>
      <c r="D115" s="68" t="s">
        <v>3551</v>
      </c>
      <c r="E115" s="68" t="s">
        <v>3552</v>
      </c>
      <c r="F115" s="68" t="s">
        <v>4673</v>
      </c>
      <c r="G115" s="68" t="s">
        <v>670</v>
      </c>
      <c r="I115" s="69">
        <v>895.18</v>
      </c>
      <c r="J115" s="69">
        <v>15423335.01</v>
      </c>
    </row>
    <row r="116" spans="1:10" x14ac:dyDescent="0.25">
      <c r="A116" s="70">
        <v>45881</v>
      </c>
      <c r="B116" s="68" t="s">
        <v>4664</v>
      </c>
      <c r="C116" s="68" t="s">
        <v>4664</v>
      </c>
      <c r="D116" s="68" t="s">
        <v>3551</v>
      </c>
      <c r="E116" s="68" t="s">
        <v>3552</v>
      </c>
      <c r="F116" s="68" t="s">
        <v>4674</v>
      </c>
      <c r="G116" s="68" t="s">
        <v>670</v>
      </c>
      <c r="I116" s="69">
        <v>1912.79</v>
      </c>
      <c r="J116" s="69">
        <v>15421422.220000001</v>
      </c>
    </row>
    <row r="117" spans="1:10" x14ac:dyDescent="0.25">
      <c r="A117" s="70">
        <v>45881</v>
      </c>
      <c r="B117" s="68" t="s">
        <v>4664</v>
      </c>
      <c r="C117" s="68" t="s">
        <v>4664</v>
      </c>
      <c r="D117" s="68" t="s">
        <v>3551</v>
      </c>
      <c r="E117" s="68" t="s">
        <v>3552</v>
      </c>
      <c r="F117" s="68" t="s">
        <v>4675</v>
      </c>
      <c r="G117" s="68" t="s">
        <v>670</v>
      </c>
      <c r="I117" s="69">
        <v>649.39</v>
      </c>
      <c r="J117" s="69">
        <v>15420772.83</v>
      </c>
    </row>
    <row r="118" spans="1:10" x14ac:dyDescent="0.25">
      <c r="A118" s="70">
        <v>45881</v>
      </c>
      <c r="B118" s="68" t="s">
        <v>4664</v>
      </c>
      <c r="C118" s="68" t="s">
        <v>4664</v>
      </c>
      <c r="D118" s="68" t="s">
        <v>3551</v>
      </c>
      <c r="E118" s="68" t="s">
        <v>3552</v>
      </c>
      <c r="F118" s="68" t="s">
        <v>4676</v>
      </c>
      <c r="G118" s="68" t="s">
        <v>670</v>
      </c>
      <c r="I118" s="69">
        <v>2726.79</v>
      </c>
      <c r="J118" s="69">
        <v>15418046.039999999</v>
      </c>
    </row>
    <row r="119" spans="1:10" ht="30" x14ac:dyDescent="0.25">
      <c r="A119" s="70">
        <v>45881</v>
      </c>
      <c r="B119" s="68" t="s">
        <v>4664</v>
      </c>
      <c r="C119" s="68" t="s">
        <v>4664</v>
      </c>
      <c r="D119" s="68" t="s">
        <v>3551</v>
      </c>
      <c r="E119" s="68" t="s">
        <v>3552</v>
      </c>
      <c r="F119" s="68" t="s">
        <v>4677</v>
      </c>
      <c r="G119" s="68" t="s">
        <v>670</v>
      </c>
      <c r="I119" s="69">
        <v>298.41000000000003</v>
      </c>
      <c r="J119" s="69">
        <v>15417747.630000001</v>
      </c>
    </row>
    <row r="120" spans="1:10" x14ac:dyDescent="0.25">
      <c r="A120" s="70">
        <v>45881</v>
      </c>
      <c r="B120" s="68" t="s">
        <v>4678</v>
      </c>
      <c r="C120" s="68" t="s">
        <v>4678</v>
      </c>
      <c r="D120" s="68" t="s">
        <v>3551</v>
      </c>
      <c r="E120" s="68" t="s">
        <v>3552</v>
      </c>
      <c r="F120" s="68" t="s">
        <v>4679</v>
      </c>
      <c r="G120" s="68" t="s">
        <v>670</v>
      </c>
      <c r="I120" s="69">
        <v>1997.8</v>
      </c>
      <c r="J120" s="69">
        <v>15415749.83</v>
      </c>
    </row>
    <row r="121" spans="1:10" x14ac:dyDescent="0.25">
      <c r="A121" s="70">
        <v>45881</v>
      </c>
      <c r="B121" s="68" t="s">
        <v>4678</v>
      </c>
      <c r="C121" s="68" t="s">
        <v>4678</v>
      </c>
      <c r="D121" s="68" t="s">
        <v>3551</v>
      </c>
      <c r="E121" s="68" t="s">
        <v>3552</v>
      </c>
      <c r="F121" s="68" t="s">
        <v>4680</v>
      </c>
      <c r="G121" s="68" t="s">
        <v>670</v>
      </c>
      <c r="I121" s="69">
        <v>284.27999999999997</v>
      </c>
      <c r="J121" s="69">
        <v>15415465.550000001</v>
      </c>
    </row>
    <row r="122" spans="1:10" x14ac:dyDescent="0.25">
      <c r="A122" s="70">
        <v>45881</v>
      </c>
      <c r="B122" s="68" t="s">
        <v>4678</v>
      </c>
      <c r="C122" s="68" t="s">
        <v>4678</v>
      </c>
      <c r="D122" s="68" t="s">
        <v>3551</v>
      </c>
      <c r="E122" s="68" t="s">
        <v>3552</v>
      </c>
      <c r="F122" s="68" t="s">
        <v>4681</v>
      </c>
      <c r="G122" s="68" t="s">
        <v>670</v>
      </c>
      <c r="I122" s="69">
        <v>71.180000000000007</v>
      </c>
      <c r="J122" s="69">
        <v>15415394.369999999</v>
      </c>
    </row>
    <row r="123" spans="1:10" x14ac:dyDescent="0.25">
      <c r="A123" s="70">
        <v>45881</v>
      </c>
      <c r="B123" s="68" t="s">
        <v>4678</v>
      </c>
      <c r="C123" s="68" t="s">
        <v>4678</v>
      </c>
      <c r="D123" s="68" t="s">
        <v>3551</v>
      </c>
      <c r="E123" s="68" t="s">
        <v>3552</v>
      </c>
      <c r="F123" s="68" t="s">
        <v>4682</v>
      </c>
      <c r="G123" s="68" t="s">
        <v>670</v>
      </c>
      <c r="I123" s="69">
        <v>44.22</v>
      </c>
      <c r="J123" s="69">
        <v>15415350.15</v>
      </c>
    </row>
    <row r="124" spans="1:10" x14ac:dyDescent="0.25">
      <c r="A124" s="70">
        <v>45881</v>
      </c>
      <c r="B124" s="68" t="s">
        <v>4678</v>
      </c>
      <c r="C124" s="68" t="s">
        <v>4678</v>
      </c>
      <c r="D124" s="68" t="s">
        <v>3551</v>
      </c>
      <c r="E124" s="68" t="s">
        <v>3552</v>
      </c>
      <c r="F124" s="68" t="s">
        <v>4683</v>
      </c>
      <c r="G124" s="68" t="s">
        <v>670</v>
      </c>
      <c r="I124" s="69">
        <v>1379.18</v>
      </c>
      <c r="J124" s="69">
        <v>15413970.970000001</v>
      </c>
    </row>
    <row r="125" spans="1:10" ht="30" x14ac:dyDescent="0.25">
      <c r="A125" s="70">
        <v>45881</v>
      </c>
      <c r="B125" s="68" t="s">
        <v>4678</v>
      </c>
      <c r="C125" s="68" t="s">
        <v>4678</v>
      </c>
      <c r="D125" s="68" t="s">
        <v>3551</v>
      </c>
      <c r="E125" s="68" t="s">
        <v>3552</v>
      </c>
      <c r="F125" s="68" t="s">
        <v>4684</v>
      </c>
      <c r="G125" s="68" t="s">
        <v>670</v>
      </c>
      <c r="I125" s="69">
        <v>284.27999999999997</v>
      </c>
      <c r="J125" s="69">
        <v>15413686.689999999</v>
      </c>
    </row>
    <row r="126" spans="1:10" x14ac:dyDescent="0.25">
      <c r="A126" s="70">
        <v>45881</v>
      </c>
      <c r="B126" s="68" t="s">
        <v>4678</v>
      </c>
      <c r="C126" s="68" t="s">
        <v>4678</v>
      </c>
      <c r="D126" s="68" t="s">
        <v>3551</v>
      </c>
      <c r="E126" s="68" t="s">
        <v>3552</v>
      </c>
      <c r="F126" s="68" t="s">
        <v>4685</v>
      </c>
      <c r="G126" s="68" t="s">
        <v>670</v>
      </c>
      <c r="I126" s="69">
        <v>71.180000000000007</v>
      </c>
      <c r="J126" s="69">
        <v>15413615.51</v>
      </c>
    </row>
    <row r="127" spans="1:10" x14ac:dyDescent="0.25">
      <c r="A127" s="70">
        <v>45881</v>
      </c>
      <c r="B127" s="68" t="s">
        <v>4678</v>
      </c>
      <c r="C127" s="68" t="s">
        <v>4678</v>
      </c>
      <c r="D127" s="68" t="s">
        <v>3551</v>
      </c>
      <c r="E127" s="68" t="s">
        <v>3552</v>
      </c>
      <c r="F127" s="68" t="s">
        <v>4686</v>
      </c>
      <c r="G127" s="68" t="s">
        <v>670</v>
      </c>
      <c r="I127" s="69">
        <v>47.38</v>
      </c>
      <c r="J127" s="69">
        <v>15413568.130000001</v>
      </c>
    </row>
    <row r="128" spans="1:10" x14ac:dyDescent="0.25">
      <c r="A128" s="70">
        <v>45881</v>
      </c>
      <c r="B128" s="68" t="s">
        <v>4678</v>
      </c>
      <c r="C128" s="68" t="s">
        <v>4678</v>
      </c>
      <c r="D128" s="68" t="s">
        <v>3551</v>
      </c>
      <c r="E128" s="68" t="s">
        <v>3552</v>
      </c>
      <c r="F128" s="68" t="s">
        <v>4687</v>
      </c>
      <c r="G128" s="68" t="s">
        <v>670</v>
      </c>
      <c r="I128" s="69">
        <v>831.58</v>
      </c>
      <c r="J128" s="69">
        <v>15412736.550000001</v>
      </c>
    </row>
    <row r="129" spans="1:10" ht="30" x14ac:dyDescent="0.25">
      <c r="A129" s="70">
        <v>45881</v>
      </c>
      <c r="B129" s="68" t="s">
        <v>4678</v>
      </c>
      <c r="C129" s="68" t="s">
        <v>4678</v>
      </c>
      <c r="D129" s="68" t="s">
        <v>3551</v>
      </c>
      <c r="E129" s="68" t="s">
        <v>3552</v>
      </c>
      <c r="F129" s="68" t="s">
        <v>4688</v>
      </c>
      <c r="G129" s="68" t="s">
        <v>670</v>
      </c>
      <c r="I129" s="69">
        <v>157.93</v>
      </c>
      <c r="J129" s="69">
        <v>15412578.619999999</v>
      </c>
    </row>
    <row r="130" spans="1:10" x14ac:dyDescent="0.25">
      <c r="A130" s="70">
        <v>45881</v>
      </c>
      <c r="B130" s="68" t="s">
        <v>4678</v>
      </c>
      <c r="C130" s="68" t="s">
        <v>4678</v>
      </c>
      <c r="D130" s="68" t="s">
        <v>3551</v>
      </c>
      <c r="E130" s="68" t="s">
        <v>3552</v>
      </c>
      <c r="F130" s="68" t="s">
        <v>4689</v>
      </c>
      <c r="G130" s="68" t="s">
        <v>670</v>
      </c>
      <c r="I130" s="69">
        <v>3625.46</v>
      </c>
      <c r="J130" s="69">
        <v>15408953.16</v>
      </c>
    </row>
    <row r="131" spans="1:10" ht="30" x14ac:dyDescent="0.25">
      <c r="A131" s="70">
        <v>45881</v>
      </c>
      <c r="B131" s="68" t="s">
        <v>4678</v>
      </c>
      <c r="C131" s="68" t="s">
        <v>4678</v>
      </c>
      <c r="D131" s="68" t="s">
        <v>3551</v>
      </c>
      <c r="E131" s="68" t="s">
        <v>3552</v>
      </c>
      <c r="F131" s="68" t="s">
        <v>4690</v>
      </c>
      <c r="G131" s="68" t="s">
        <v>670</v>
      </c>
      <c r="I131" s="69">
        <v>1042.3699999999999</v>
      </c>
      <c r="J131" s="69">
        <v>15407910.789999999</v>
      </c>
    </row>
    <row r="132" spans="1:10" x14ac:dyDescent="0.25">
      <c r="A132" s="70">
        <v>45881</v>
      </c>
      <c r="B132" s="68" t="s">
        <v>4678</v>
      </c>
      <c r="C132" s="68" t="s">
        <v>4678</v>
      </c>
      <c r="D132" s="68" t="s">
        <v>3551</v>
      </c>
      <c r="E132" s="68" t="s">
        <v>3552</v>
      </c>
      <c r="F132" s="68" t="s">
        <v>4691</v>
      </c>
      <c r="G132" s="68" t="s">
        <v>670</v>
      </c>
      <c r="I132" s="69">
        <v>2133.5300000000002</v>
      </c>
      <c r="J132" s="69">
        <v>15405777.26</v>
      </c>
    </row>
    <row r="133" spans="1:10" ht="30" x14ac:dyDescent="0.25">
      <c r="A133" s="70">
        <v>45881</v>
      </c>
      <c r="B133" s="68" t="s">
        <v>4678</v>
      </c>
      <c r="C133" s="68" t="s">
        <v>4678</v>
      </c>
      <c r="D133" s="68" t="s">
        <v>3551</v>
      </c>
      <c r="E133" s="68" t="s">
        <v>3552</v>
      </c>
      <c r="F133" s="68" t="s">
        <v>4692</v>
      </c>
      <c r="G133" s="68" t="s">
        <v>670</v>
      </c>
      <c r="I133" s="69">
        <v>473.81</v>
      </c>
      <c r="J133" s="69">
        <v>15405303.449999999</v>
      </c>
    </row>
    <row r="134" spans="1:10" ht="30" x14ac:dyDescent="0.25">
      <c r="A134" s="70">
        <v>45881</v>
      </c>
      <c r="B134" s="68" t="s">
        <v>4678</v>
      </c>
      <c r="C134" s="68" t="s">
        <v>4678</v>
      </c>
      <c r="D134" s="68" t="s">
        <v>3551</v>
      </c>
      <c r="E134" s="68" t="s">
        <v>3552</v>
      </c>
      <c r="F134" s="68" t="s">
        <v>4693</v>
      </c>
      <c r="G134" s="68" t="s">
        <v>670</v>
      </c>
      <c r="I134" s="69">
        <v>3124.8</v>
      </c>
      <c r="J134" s="69">
        <v>15402178.65</v>
      </c>
    </row>
    <row r="135" spans="1:10" ht="30" x14ac:dyDescent="0.25">
      <c r="A135" s="70">
        <v>45881</v>
      </c>
      <c r="B135" s="68" t="s">
        <v>4678</v>
      </c>
      <c r="C135" s="68" t="s">
        <v>4678</v>
      </c>
      <c r="D135" s="68" t="s">
        <v>3551</v>
      </c>
      <c r="E135" s="68" t="s">
        <v>3552</v>
      </c>
      <c r="F135" s="68" t="s">
        <v>4694</v>
      </c>
      <c r="G135" s="68" t="s">
        <v>670</v>
      </c>
      <c r="I135" s="69">
        <v>331.66</v>
      </c>
      <c r="J135" s="69">
        <v>15401846.99</v>
      </c>
    </row>
    <row r="136" spans="1:10" ht="30" x14ac:dyDescent="0.25">
      <c r="A136" s="70">
        <v>45881</v>
      </c>
      <c r="B136" s="68" t="s">
        <v>4678</v>
      </c>
      <c r="C136" s="68" t="s">
        <v>4678</v>
      </c>
      <c r="D136" s="68" t="s">
        <v>3551</v>
      </c>
      <c r="E136" s="68" t="s">
        <v>3552</v>
      </c>
      <c r="F136" s="68" t="s">
        <v>4695</v>
      </c>
      <c r="G136" s="68" t="s">
        <v>670</v>
      </c>
      <c r="I136" s="69">
        <v>236.9</v>
      </c>
      <c r="J136" s="69">
        <v>15401610.09</v>
      </c>
    </row>
    <row r="137" spans="1:10" x14ac:dyDescent="0.25">
      <c r="A137" s="70">
        <v>45881</v>
      </c>
      <c r="B137" s="68" t="s">
        <v>4678</v>
      </c>
      <c r="C137" s="68" t="s">
        <v>4678</v>
      </c>
      <c r="D137" s="68" t="s">
        <v>3551</v>
      </c>
      <c r="E137" s="68" t="s">
        <v>3552</v>
      </c>
      <c r="F137" s="68" t="s">
        <v>4696</v>
      </c>
      <c r="G137" s="68" t="s">
        <v>670</v>
      </c>
      <c r="I137" s="69">
        <v>416.38</v>
      </c>
      <c r="J137" s="69">
        <v>15401193.710000001</v>
      </c>
    </row>
    <row r="138" spans="1:10" x14ac:dyDescent="0.25">
      <c r="A138" s="70">
        <v>45881</v>
      </c>
      <c r="B138" s="68" t="s">
        <v>4678</v>
      </c>
      <c r="C138" s="68" t="s">
        <v>4678</v>
      </c>
      <c r="D138" s="68" t="s">
        <v>3551</v>
      </c>
      <c r="E138" s="68" t="s">
        <v>3552</v>
      </c>
      <c r="F138" s="68" t="s">
        <v>4697</v>
      </c>
      <c r="G138" s="68" t="s">
        <v>670</v>
      </c>
      <c r="I138" s="69">
        <v>142.15</v>
      </c>
      <c r="J138" s="69">
        <v>15401051.560000001</v>
      </c>
    </row>
    <row r="139" spans="1:10" x14ac:dyDescent="0.25">
      <c r="A139" s="70">
        <v>45881</v>
      </c>
      <c r="B139" s="68" t="s">
        <v>4678</v>
      </c>
      <c r="C139" s="68" t="s">
        <v>4678</v>
      </c>
      <c r="D139" s="68" t="s">
        <v>3551</v>
      </c>
      <c r="E139" s="68" t="s">
        <v>3552</v>
      </c>
      <c r="F139" s="68" t="s">
        <v>4698</v>
      </c>
      <c r="G139" s="68" t="s">
        <v>670</v>
      </c>
      <c r="I139" s="69">
        <v>3132.7</v>
      </c>
      <c r="J139" s="69">
        <v>15397918.859999999</v>
      </c>
    </row>
    <row r="140" spans="1:10" ht="30" x14ac:dyDescent="0.25">
      <c r="A140" s="70">
        <v>45881</v>
      </c>
      <c r="B140" s="68" t="s">
        <v>4678</v>
      </c>
      <c r="C140" s="68" t="s">
        <v>4678</v>
      </c>
      <c r="D140" s="68" t="s">
        <v>3551</v>
      </c>
      <c r="E140" s="68" t="s">
        <v>3552</v>
      </c>
      <c r="F140" s="68" t="s">
        <v>4699</v>
      </c>
      <c r="G140" s="68" t="s">
        <v>670</v>
      </c>
      <c r="I140" s="69">
        <v>631.74</v>
      </c>
      <c r="J140" s="69">
        <v>15397287.119999999</v>
      </c>
    </row>
    <row r="141" spans="1:10" x14ac:dyDescent="0.25">
      <c r="A141" s="70">
        <v>45881</v>
      </c>
      <c r="B141" s="68" t="s">
        <v>4678</v>
      </c>
      <c r="C141" s="68" t="s">
        <v>4678</v>
      </c>
      <c r="D141" s="68" t="s">
        <v>3551</v>
      </c>
      <c r="E141" s="68" t="s">
        <v>3552</v>
      </c>
      <c r="F141" s="68" t="s">
        <v>4700</v>
      </c>
      <c r="G141" s="68" t="s">
        <v>670</v>
      </c>
      <c r="I141" s="69">
        <v>3587.18</v>
      </c>
      <c r="J141" s="69">
        <v>15393699.939999999</v>
      </c>
    </row>
    <row r="142" spans="1:10" ht="30" x14ac:dyDescent="0.25">
      <c r="A142" s="70">
        <v>45881</v>
      </c>
      <c r="B142" s="68" t="s">
        <v>4678</v>
      </c>
      <c r="C142" s="68" t="s">
        <v>4678</v>
      </c>
      <c r="D142" s="68" t="s">
        <v>3551</v>
      </c>
      <c r="E142" s="68" t="s">
        <v>3552</v>
      </c>
      <c r="F142" s="68" t="s">
        <v>4701</v>
      </c>
      <c r="G142" s="68" t="s">
        <v>670</v>
      </c>
      <c r="I142" s="69">
        <v>379.05</v>
      </c>
      <c r="J142" s="69">
        <v>15393320.890000001</v>
      </c>
    </row>
    <row r="143" spans="1:10" ht="30" x14ac:dyDescent="0.25">
      <c r="A143" s="70">
        <v>45881</v>
      </c>
      <c r="B143" s="68" t="s">
        <v>4678</v>
      </c>
      <c r="C143" s="68" t="s">
        <v>4678</v>
      </c>
      <c r="D143" s="68" t="s">
        <v>3551</v>
      </c>
      <c r="E143" s="68" t="s">
        <v>3552</v>
      </c>
      <c r="F143" s="68" t="s">
        <v>4702</v>
      </c>
      <c r="G143" s="68" t="s">
        <v>670</v>
      </c>
      <c r="I143" s="69">
        <v>379.05</v>
      </c>
      <c r="J143" s="69">
        <v>15392941.84</v>
      </c>
    </row>
    <row r="144" spans="1:10" x14ac:dyDescent="0.25">
      <c r="A144" s="70">
        <v>45881</v>
      </c>
      <c r="B144" s="68" t="s">
        <v>4678</v>
      </c>
      <c r="C144" s="68" t="s">
        <v>4678</v>
      </c>
      <c r="D144" s="68" t="s">
        <v>3551</v>
      </c>
      <c r="E144" s="68" t="s">
        <v>3552</v>
      </c>
      <c r="F144" s="68" t="s">
        <v>4703</v>
      </c>
      <c r="G144" s="68" t="s">
        <v>670</v>
      </c>
      <c r="I144" s="69">
        <v>230.8</v>
      </c>
      <c r="J144" s="69">
        <v>15392711.039999999</v>
      </c>
    </row>
    <row r="145" spans="1:10" x14ac:dyDescent="0.25">
      <c r="A145" s="70">
        <v>45881</v>
      </c>
      <c r="B145" s="68" t="s">
        <v>4678</v>
      </c>
      <c r="C145" s="68" t="s">
        <v>4678</v>
      </c>
      <c r="D145" s="68" t="s">
        <v>3551</v>
      </c>
      <c r="E145" s="68" t="s">
        <v>3552</v>
      </c>
      <c r="F145" s="68" t="s">
        <v>4704</v>
      </c>
      <c r="G145" s="68" t="s">
        <v>670</v>
      </c>
      <c r="I145" s="69">
        <v>47.36</v>
      </c>
      <c r="J145" s="69">
        <v>15392663.68</v>
      </c>
    </row>
    <row r="146" spans="1:10" x14ac:dyDescent="0.25">
      <c r="A146" s="70">
        <v>45881</v>
      </c>
      <c r="B146" s="68" t="s">
        <v>4705</v>
      </c>
      <c r="C146" s="68" t="s">
        <v>4705</v>
      </c>
      <c r="D146" s="68" t="s">
        <v>3551</v>
      </c>
      <c r="E146" s="68" t="s">
        <v>3552</v>
      </c>
      <c r="F146" s="68"/>
      <c r="G146" s="68" t="s">
        <v>670</v>
      </c>
      <c r="I146" s="69">
        <v>136.87</v>
      </c>
      <c r="J146" s="69">
        <v>15392526.810000001</v>
      </c>
    </row>
    <row r="147" spans="1:10" x14ac:dyDescent="0.25">
      <c r="A147" s="70">
        <v>45881</v>
      </c>
      <c r="B147" s="68" t="s">
        <v>4706</v>
      </c>
      <c r="C147" s="68" t="s">
        <v>4706</v>
      </c>
      <c r="D147" s="68" t="s">
        <v>3551</v>
      </c>
      <c r="E147" s="68" t="s">
        <v>3552</v>
      </c>
      <c r="F147" s="68" t="s">
        <v>4707</v>
      </c>
      <c r="G147" s="68" t="s">
        <v>670</v>
      </c>
      <c r="I147" s="69">
        <v>1298.95</v>
      </c>
      <c r="J147" s="69">
        <v>15391227.859999999</v>
      </c>
    </row>
    <row r="148" spans="1:10" x14ac:dyDescent="0.25">
      <c r="A148" s="70">
        <v>45881</v>
      </c>
      <c r="B148" s="68" t="s">
        <v>4706</v>
      </c>
      <c r="C148" s="68" t="s">
        <v>4706</v>
      </c>
      <c r="D148" s="68" t="s">
        <v>3551</v>
      </c>
      <c r="E148" s="68" t="s">
        <v>3552</v>
      </c>
      <c r="F148" s="68" t="s">
        <v>4708</v>
      </c>
      <c r="G148" s="68" t="s">
        <v>670</v>
      </c>
      <c r="I148" s="69">
        <v>1155.79</v>
      </c>
      <c r="J148" s="69">
        <v>15390072.07</v>
      </c>
    </row>
    <row r="149" spans="1:10" ht="30" x14ac:dyDescent="0.25">
      <c r="A149" s="70">
        <v>45881</v>
      </c>
      <c r="B149" s="68" t="s">
        <v>4709</v>
      </c>
      <c r="C149" s="68" t="s">
        <v>4709</v>
      </c>
      <c r="D149" s="68" t="s">
        <v>3551</v>
      </c>
      <c r="E149" s="68" t="s">
        <v>3552</v>
      </c>
      <c r="F149" s="68" t="s">
        <v>3780</v>
      </c>
      <c r="G149" s="68" t="s">
        <v>1193</v>
      </c>
      <c r="I149" s="69">
        <v>5504.2</v>
      </c>
      <c r="J149" s="69">
        <v>15384567.869999999</v>
      </c>
    </row>
    <row r="150" spans="1:10" x14ac:dyDescent="0.25">
      <c r="A150" s="70">
        <v>45881</v>
      </c>
      <c r="B150" s="68" t="s">
        <v>4709</v>
      </c>
      <c r="C150" s="68" t="s">
        <v>4709</v>
      </c>
      <c r="D150" s="68" t="s">
        <v>3551</v>
      </c>
      <c r="E150" s="68" t="s">
        <v>3552</v>
      </c>
      <c r="F150" s="68" t="s">
        <v>3781</v>
      </c>
      <c r="G150" s="68" t="s">
        <v>1193</v>
      </c>
      <c r="I150" s="69">
        <v>1344.91</v>
      </c>
      <c r="J150" s="69">
        <v>15383222.960000001</v>
      </c>
    </row>
    <row r="151" spans="1:10" ht="30" x14ac:dyDescent="0.25">
      <c r="A151" s="70">
        <v>45881</v>
      </c>
      <c r="B151" s="68" t="s">
        <v>4709</v>
      </c>
      <c r="C151" s="68" t="s">
        <v>4709</v>
      </c>
      <c r="D151" s="68" t="s">
        <v>3551</v>
      </c>
      <c r="E151" s="68" t="s">
        <v>3552</v>
      </c>
      <c r="F151" s="68" t="s">
        <v>3782</v>
      </c>
      <c r="G151" s="68" t="s">
        <v>1193</v>
      </c>
      <c r="I151" s="69">
        <v>494.1</v>
      </c>
      <c r="J151" s="69">
        <v>15382728.859999999</v>
      </c>
    </row>
    <row r="152" spans="1:10" ht="30" x14ac:dyDescent="0.25">
      <c r="A152" s="70">
        <v>45881</v>
      </c>
      <c r="B152" s="68" t="s">
        <v>4710</v>
      </c>
      <c r="C152" s="68" t="s">
        <v>4710</v>
      </c>
      <c r="D152" s="68" t="s">
        <v>3551</v>
      </c>
      <c r="E152" s="68" t="s">
        <v>3552</v>
      </c>
      <c r="F152" s="68" t="s">
        <v>3780</v>
      </c>
      <c r="G152" s="68" t="s">
        <v>1193</v>
      </c>
      <c r="I152" s="69">
        <v>493.75</v>
      </c>
      <c r="J152" s="69">
        <v>15382235.109999999</v>
      </c>
    </row>
    <row r="153" spans="1:10" x14ac:dyDescent="0.25">
      <c r="A153" s="70">
        <v>45881</v>
      </c>
      <c r="B153" s="68" t="s">
        <v>4711</v>
      </c>
      <c r="C153" s="68" t="s">
        <v>4711</v>
      </c>
      <c r="D153" s="68" t="s">
        <v>3551</v>
      </c>
      <c r="E153" s="68" t="s">
        <v>3552</v>
      </c>
      <c r="F153" s="68" t="s">
        <v>4712</v>
      </c>
      <c r="G153" s="68" t="s">
        <v>1193</v>
      </c>
      <c r="I153" s="69">
        <v>4471.58</v>
      </c>
      <c r="J153" s="69">
        <v>15377763.529999999</v>
      </c>
    </row>
    <row r="154" spans="1:10" x14ac:dyDescent="0.25">
      <c r="A154" s="70">
        <v>45881</v>
      </c>
      <c r="B154" s="68" t="s">
        <v>4711</v>
      </c>
      <c r="C154" s="68" t="s">
        <v>4711</v>
      </c>
      <c r="D154" s="68" t="s">
        <v>3551</v>
      </c>
      <c r="E154" s="68" t="s">
        <v>3552</v>
      </c>
      <c r="F154" s="68" t="s">
        <v>4713</v>
      </c>
      <c r="G154" s="68" t="s">
        <v>1193</v>
      </c>
      <c r="I154" s="69">
        <v>522.38</v>
      </c>
      <c r="J154" s="69">
        <v>15377241.15</v>
      </c>
    </row>
    <row r="155" spans="1:10" x14ac:dyDescent="0.25">
      <c r="A155" s="70">
        <v>45881</v>
      </c>
      <c r="B155" s="68" t="s">
        <v>4711</v>
      </c>
      <c r="C155" s="68" t="s">
        <v>4711</v>
      </c>
      <c r="D155" s="68" t="s">
        <v>3551</v>
      </c>
      <c r="E155" s="68" t="s">
        <v>3552</v>
      </c>
      <c r="F155" s="68" t="s">
        <v>4714</v>
      </c>
      <c r="G155" s="68" t="s">
        <v>1193</v>
      </c>
      <c r="I155" s="69">
        <v>1735.8</v>
      </c>
      <c r="J155" s="69">
        <v>15375505.35</v>
      </c>
    </row>
    <row r="156" spans="1:10" x14ac:dyDescent="0.25">
      <c r="A156" s="70">
        <v>45881</v>
      </c>
      <c r="B156" s="68" t="s">
        <v>4715</v>
      </c>
      <c r="C156" s="68" t="s">
        <v>4715</v>
      </c>
      <c r="D156" s="68" t="s">
        <v>3551</v>
      </c>
      <c r="E156" s="68" t="s">
        <v>3552</v>
      </c>
      <c r="F156" s="68" t="s">
        <v>4716</v>
      </c>
      <c r="G156" s="68" t="s">
        <v>1193</v>
      </c>
      <c r="I156" s="69">
        <v>11348.67</v>
      </c>
      <c r="J156" s="69">
        <v>15364156.68</v>
      </c>
    </row>
    <row r="157" spans="1:10" x14ac:dyDescent="0.25">
      <c r="A157" s="70">
        <v>45881</v>
      </c>
      <c r="B157" s="68" t="s">
        <v>4715</v>
      </c>
      <c r="C157" s="68" t="s">
        <v>4715</v>
      </c>
      <c r="D157" s="68" t="s">
        <v>3551</v>
      </c>
      <c r="E157" s="68" t="s">
        <v>3552</v>
      </c>
      <c r="F157" s="68" t="s">
        <v>4717</v>
      </c>
      <c r="G157" s="68" t="s">
        <v>1193</v>
      </c>
      <c r="I157" s="69">
        <v>996.27</v>
      </c>
      <c r="J157" s="69">
        <v>15363160.41</v>
      </c>
    </row>
    <row r="158" spans="1:10" x14ac:dyDescent="0.25">
      <c r="A158" s="70">
        <v>45881</v>
      </c>
      <c r="B158" s="68" t="s">
        <v>4715</v>
      </c>
      <c r="C158" s="68" t="s">
        <v>4715</v>
      </c>
      <c r="D158" s="68" t="s">
        <v>3551</v>
      </c>
      <c r="E158" s="68" t="s">
        <v>3552</v>
      </c>
      <c r="F158" s="68" t="s">
        <v>4718</v>
      </c>
      <c r="G158" s="68" t="s">
        <v>1193</v>
      </c>
      <c r="I158" s="69">
        <v>5205.49</v>
      </c>
      <c r="J158" s="69">
        <v>15357954.92</v>
      </c>
    </row>
    <row r="159" spans="1:10" x14ac:dyDescent="0.25">
      <c r="A159" s="70">
        <v>45881</v>
      </c>
      <c r="B159" s="68">
        <v>38256</v>
      </c>
      <c r="C159" s="68">
        <v>38256</v>
      </c>
      <c r="D159" s="68" t="s">
        <v>3551</v>
      </c>
      <c r="E159" s="68" t="s">
        <v>3552</v>
      </c>
      <c r="F159" s="68" t="s">
        <v>4719</v>
      </c>
      <c r="G159" s="68" t="s">
        <v>1193</v>
      </c>
      <c r="I159" s="69">
        <v>2284.0100000000002</v>
      </c>
      <c r="J159" s="69">
        <v>15355670.91</v>
      </c>
    </row>
    <row r="160" spans="1:10" ht="30" x14ac:dyDescent="0.25">
      <c r="A160" s="70">
        <v>45881</v>
      </c>
      <c r="B160" s="68">
        <v>38256</v>
      </c>
      <c r="C160" s="68">
        <v>38256</v>
      </c>
      <c r="D160" s="68" t="s">
        <v>3551</v>
      </c>
      <c r="E160" s="68" t="s">
        <v>3552</v>
      </c>
      <c r="F160" s="68" t="s">
        <v>4720</v>
      </c>
      <c r="G160" s="68" t="s">
        <v>1193</v>
      </c>
      <c r="I160" s="69">
        <v>2284.0100000000002</v>
      </c>
      <c r="J160" s="69">
        <v>15353386.9</v>
      </c>
    </row>
    <row r="161" spans="1:10" x14ac:dyDescent="0.25">
      <c r="A161" s="70">
        <v>45881</v>
      </c>
      <c r="B161" s="68">
        <v>38257</v>
      </c>
      <c r="C161" s="68">
        <v>38257</v>
      </c>
      <c r="D161" s="68" t="s">
        <v>3551</v>
      </c>
      <c r="E161" s="68" t="s">
        <v>3552</v>
      </c>
      <c r="F161" s="68"/>
      <c r="G161" s="68" t="s">
        <v>1193</v>
      </c>
      <c r="I161" s="69">
        <v>1415.48</v>
      </c>
      <c r="J161" s="69">
        <v>15351971.42</v>
      </c>
    </row>
    <row r="162" spans="1:10" x14ac:dyDescent="0.25">
      <c r="A162" s="70">
        <v>45881</v>
      </c>
      <c r="B162" s="68">
        <v>38257</v>
      </c>
      <c r="C162" s="68">
        <v>38257</v>
      </c>
      <c r="D162" s="68" t="s">
        <v>3551</v>
      </c>
      <c r="E162" s="68" t="s">
        <v>3552</v>
      </c>
      <c r="F162" s="68"/>
      <c r="G162" s="68" t="s">
        <v>1193</v>
      </c>
      <c r="I162" s="69">
        <v>1140</v>
      </c>
      <c r="J162" s="69">
        <v>15350831.42</v>
      </c>
    </row>
    <row r="163" spans="1:10" x14ac:dyDescent="0.25">
      <c r="A163" s="70">
        <v>45881</v>
      </c>
      <c r="B163" s="68">
        <v>38268</v>
      </c>
      <c r="C163" s="68">
        <v>38268</v>
      </c>
      <c r="D163" s="68" t="s">
        <v>3551</v>
      </c>
      <c r="E163" s="68" t="s">
        <v>3552</v>
      </c>
      <c r="F163" s="68" t="s">
        <v>4721</v>
      </c>
      <c r="G163" s="68" t="s">
        <v>1193</v>
      </c>
      <c r="I163" s="69">
        <v>360.92</v>
      </c>
      <c r="J163" s="69">
        <v>15350470.5</v>
      </c>
    </row>
    <row r="164" spans="1:10" x14ac:dyDescent="0.25">
      <c r="A164" s="70">
        <v>45881</v>
      </c>
      <c r="B164" s="68">
        <v>38268</v>
      </c>
      <c r="C164" s="68">
        <v>38268</v>
      </c>
      <c r="D164" s="68" t="s">
        <v>3551</v>
      </c>
      <c r="E164" s="68" t="s">
        <v>3552</v>
      </c>
      <c r="F164" s="68" t="s">
        <v>4722</v>
      </c>
      <c r="G164" s="68" t="s">
        <v>1193</v>
      </c>
      <c r="I164" s="69">
        <v>66.95</v>
      </c>
      <c r="J164" s="69">
        <v>15350403.550000001</v>
      </c>
    </row>
    <row r="165" spans="1:10" x14ac:dyDescent="0.25">
      <c r="A165" s="70">
        <v>45881</v>
      </c>
      <c r="B165" s="68">
        <v>38331</v>
      </c>
      <c r="C165" s="68">
        <v>38331</v>
      </c>
      <c r="D165" s="68" t="s">
        <v>3551</v>
      </c>
      <c r="E165" s="68" t="s">
        <v>3552</v>
      </c>
      <c r="F165" s="68" t="s">
        <v>4552</v>
      </c>
      <c r="G165" s="68" t="s">
        <v>794</v>
      </c>
      <c r="I165" s="69">
        <v>2074.02</v>
      </c>
      <c r="J165" s="69">
        <v>15348329.529999999</v>
      </c>
    </row>
    <row r="166" spans="1:10" x14ac:dyDescent="0.25">
      <c r="A166" s="70">
        <v>45881</v>
      </c>
      <c r="B166" s="68">
        <v>38331</v>
      </c>
      <c r="C166" s="68">
        <v>38331</v>
      </c>
      <c r="D166" s="68" t="s">
        <v>3551</v>
      </c>
      <c r="E166" s="68" t="s">
        <v>3552</v>
      </c>
      <c r="F166" s="68" t="s">
        <v>4551</v>
      </c>
      <c r="G166" s="68" t="s">
        <v>794</v>
      </c>
      <c r="I166" s="69">
        <v>2173.34</v>
      </c>
      <c r="J166" s="69">
        <v>15346156.189999999</v>
      </c>
    </row>
    <row r="167" spans="1:10" x14ac:dyDescent="0.25">
      <c r="A167" s="70">
        <v>45881</v>
      </c>
      <c r="B167" s="68">
        <v>38375</v>
      </c>
      <c r="C167" s="68">
        <v>38375</v>
      </c>
      <c r="D167" s="68" t="s">
        <v>3551</v>
      </c>
      <c r="E167" s="68" t="s">
        <v>3552</v>
      </c>
      <c r="F167" s="68" t="s">
        <v>4723</v>
      </c>
      <c r="G167" s="68" t="s">
        <v>1193</v>
      </c>
      <c r="I167" s="69">
        <v>128.1</v>
      </c>
      <c r="J167" s="69">
        <v>15346028.09</v>
      </c>
    </row>
    <row r="168" spans="1:10" x14ac:dyDescent="0.25">
      <c r="A168" s="70">
        <v>45881</v>
      </c>
      <c r="B168" s="68">
        <v>38375</v>
      </c>
      <c r="C168" s="68">
        <v>38375</v>
      </c>
      <c r="D168" s="68" t="s">
        <v>3551</v>
      </c>
      <c r="E168" s="68" t="s">
        <v>3552</v>
      </c>
      <c r="F168" s="68" t="s">
        <v>4724</v>
      </c>
      <c r="G168" s="68" t="s">
        <v>1193</v>
      </c>
      <c r="I168" s="69">
        <v>264.77999999999997</v>
      </c>
      <c r="J168" s="69">
        <v>15345763.310000001</v>
      </c>
    </row>
    <row r="169" spans="1:10" x14ac:dyDescent="0.25">
      <c r="A169" s="70">
        <v>45881</v>
      </c>
      <c r="B169" s="68">
        <v>38375</v>
      </c>
      <c r="C169" s="68">
        <v>38375</v>
      </c>
      <c r="D169" s="68" t="s">
        <v>3551</v>
      </c>
      <c r="E169" s="68" t="s">
        <v>3552</v>
      </c>
      <c r="F169" s="68" t="s">
        <v>4725</v>
      </c>
      <c r="G169" s="68" t="s">
        <v>1193</v>
      </c>
      <c r="I169" s="69">
        <v>289.20999999999998</v>
      </c>
      <c r="J169" s="69">
        <v>15345474.1</v>
      </c>
    </row>
    <row r="170" spans="1:10" x14ac:dyDescent="0.25">
      <c r="A170" s="70">
        <v>45882</v>
      </c>
      <c r="B170" s="68" t="s">
        <v>4726</v>
      </c>
      <c r="C170" s="68" t="s">
        <v>4726</v>
      </c>
      <c r="D170" s="68" t="s">
        <v>3551</v>
      </c>
      <c r="E170" s="68" t="s">
        <v>3552</v>
      </c>
      <c r="F170" s="68" t="s">
        <v>4727</v>
      </c>
      <c r="G170" s="68" t="s">
        <v>3573</v>
      </c>
      <c r="I170" s="69">
        <v>30.74</v>
      </c>
      <c r="J170" s="69">
        <v>15345443.359999999</v>
      </c>
    </row>
    <row r="171" spans="1:10" x14ac:dyDescent="0.25">
      <c r="A171" s="70">
        <v>45882</v>
      </c>
      <c r="B171" s="68" t="s">
        <v>4728</v>
      </c>
      <c r="C171" s="68" t="s">
        <v>4728</v>
      </c>
      <c r="D171" s="68" t="s">
        <v>3551</v>
      </c>
      <c r="E171" s="68" t="s">
        <v>3552</v>
      </c>
      <c r="F171" s="68" t="s">
        <v>3941</v>
      </c>
      <c r="G171" s="68" t="s">
        <v>3573</v>
      </c>
      <c r="I171" s="69">
        <v>237.37</v>
      </c>
      <c r="J171" s="69">
        <v>15345205.99</v>
      </c>
    </row>
    <row r="172" spans="1:10" x14ac:dyDescent="0.25">
      <c r="A172" s="70">
        <v>45882</v>
      </c>
      <c r="B172" s="68" t="s">
        <v>4728</v>
      </c>
      <c r="C172" s="68" t="s">
        <v>4728</v>
      </c>
      <c r="D172" s="68" t="s">
        <v>3551</v>
      </c>
      <c r="E172" s="68" t="s">
        <v>3552</v>
      </c>
      <c r="F172" s="68"/>
      <c r="G172" s="68" t="s">
        <v>3573</v>
      </c>
      <c r="I172" s="69">
        <v>3.17</v>
      </c>
      <c r="J172" s="69">
        <v>15345202.82</v>
      </c>
    </row>
    <row r="173" spans="1:10" x14ac:dyDescent="0.25">
      <c r="A173" s="70">
        <v>45882</v>
      </c>
      <c r="B173" s="68" t="s">
        <v>4729</v>
      </c>
      <c r="C173" s="68" t="s">
        <v>4729</v>
      </c>
      <c r="D173" s="68" t="s">
        <v>3551</v>
      </c>
      <c r="E173" s="68" t="s">
        <v>3552</v>
      </c>
      <c r="F173" s="68" t="s">
        <v>4730</v>
      </c>
      <c r="G173" s="68" t="s">
        <v>670</v>
      </c>
      <c r="I173" s="69">
        <v>324.91000000000003</v>
      </c>
      <c r="J173" s="69">
        <v>15344877.91</v>
      </c>
    </row>
    <row r="174" spans="1:10" x14ac:dyDescent="0.25">
      <c r="A174" s="70">
        <v>45882</v>
      </c>
      <c r="B174" s="68" t="s">
        <v>4729</v>
      </c>
      <c r="C174" s="68" t="s">
        <v>4729</v>
      </c>
      <c r="D174" s="68" t="s">
        <v>3551</v>
      </c>
      <c r="E174" s="68" t="s">
        <v>3552</v>
      </c>
      <c r="F174" s="68" t="s">
        <v>4731</v>
      </c>
      <c r="G174" s="68" t="s">
        <v>670</v>
      </c>
      <c r="I174" s="69">
        <v>208.84</v>
      </c>
      <c r="J174" s="69">
        <v>15344669.07</v>
      </c>
    </row>
    <row r="175" spans="1:10" x14ac:dyDescent="0.25">
      <c r="A175" s="70">
        <v>45882</v>
      </c>
      <c r="B175" s="68" t="s">
        <v>4729</v>
      </c>
      <c r="C175" s="68" t="s">
        <v>4729</v>
      </c>
      <c r="D175" s="68" t="s">
        <v>3551</v>
      </c>
      <c r="E175" s="68" t="s">
        <v>3552</v>
      </c>
      <c r="F175" s="68" t="s">
        <v>4732</v>
      </c>
      <c r="G175" s="68" t="s">
        <v>670</v>
      </c>
      <c r="I175" s="69">
        <v>183.2</v>
      </c>
      <c r="J175" s="69">
        <v>15344485.869999999</v>
      </c>
    </row>
    <row r="176" spans="1:10" x14ac:dyDescent="0.25">
      <c r="A176" s="70">
        <v>45882</v>
      </c>
      <c r="B176" s="68" t="s">
        <v>4733</v>
      </c>
      <c r="C176" s="68" t="s">
        <v>4733</v>
      </c>
      <c r="D176" s="68" t="s">
        <v>3551</v>
      </c>
      <c r="E176" s="68" t="s">
        <v>3552</v>
      </c>
      <c r="F176" s="68" t="s">
        <v>4225</v>
      </c>
      <c r="G176" s="68" t="s">
        <v>664</v>
      </c>
      <c r="I176" s="69">
        <v>4807.8500000000004</v>
      </c>
      <c r="J176" s="69">
        <v>15339678.02</v>
      </c>
    </row>
    <row r="177" spans="1:10" x14ac:dyDescent="0.25">
      <c r="A177" s="70">
        <v>45887</v>
      </c>
      <c r="B177" s="68">
        <v>38857</v>
      </c>
      <c r="C177" s="68">
        <v>38857</v>
      </c>
      <c r="D177" s="68" t="s">
        <v>3551</v>
      </c>
      <c r="E177" s="68" t="s">
        <v>3552</v>
      </c>
      <c r="F177" s="68" t="s">
        <v>4734</v>
      </c>
      <c r="G177" s="68" t="s">
        <v>1227</v>
      </c>
      <c r="I177" s="69">
        <v>4760.26</v>
      </c>
      <c r="J177" s="69">
        <v>15334917.76</v>
      </c>
    </row>
    <row r="178" spans="1:10" x14ac:dyDescent="0.25">
      <c r="A178" s="70">
        <v>45887</v>
      </c>
      <c r="B178" s="68">
        <v>38857</v>
      </c>
      <c r="C178" s="68">
        <v>38857</v>
      </c>
      <c r="D178" s="68" t="s">
        <v>3551</v>
      </c>
      <c r="E178" s="68" t="s">
        <v>3552</v>
      </c>
      <c r="F178" s="68" t="s">
        <v>4734</v>
      </c>
      <c r="G178" s="68" t="s">
        <v>1227</v>
      </c>
      <c r="I178" s="69">
        <v>3200.54</v>
      </c>
      <c r="J178" s="69">
        <v>15331717.220000001</v>
      </c>
    </row>
    <row r="179" spans="1:10" x14ac:dyDescent="0.25">
      <c r="A179" s="70">
        <v>45887</v>
      </c>
      <c r="B179" s="68">
        <v>38857</v>
      </c>
      <c r="C179" s="68">
        <v>38857</v>
      </c>
      <c r="D179" s="68" t="s">
        <v>3551</v>
      </c>
      <c r="E179" s="68" t="s">
        <v>3552</v>
      </c>
      <c r="F179" s="68" t="s">
        <v>4735</v>
      </c>
      <c r="G179" s="68" t="s">
        <v>1227</v>
      </c>
      <c r="I179" s="69">
        <v>986.35</v>
      </c>
      <c r="J179" s="69">
        <v>15330730.869999999</v>
      </c>
    </row>
    <row r="180" spans="1:10" x14ac:dyDescent="0.25">
      <c r="A180" s="70">
        <v>45890</v>
      </c>
      <c r="B180" s="68" t="s">
        <v>4736</v>
      </c>
      <c r="C180" s="68" t="s">
        <v>4736</v>
      </c>
      <c r="D180" s="68" t="s">
        <v>3551</v>
      </c>
      <c r="E180" s="68" t="s">
        <v>3552</v>
      </c>
      <c r="F180" s="68" t="s">
        <v>4737</v>
      </c>
      <c r="G180" s="68" t="s">
        <v>592</v>
      </c>
      <c r="I180" s="69">
        <v>16632</v>
      </c>
      <c r="J180" s="69">
        <v>15314098.869999999</v>
      </c>
    </row>
    <row r="181" spans="1:10" ht="30" x14ac:dyDescent="0.25">
      <c r="A181" s="70">
        <v>45890</v>
      </c>
      <c r="B181" s="68" t="s">
        <v>4736</v>
      </c>
      <c r="C181" s="68" t="s">
        <v>4736</v>
      </c>
      <c r="D181" s="68" t="s">
        <v>3551</v>
      </c>
      <c r="E181" s="68" t="s">
        <v>3552</v>
      </c>
      <c r="F181" s="68" t="s">
        <v>4738</v>
      </c>
      <c r="G181" s="68" t="s">
        <v>592</v>
      </c>
      <c r="I181" s="69">
        <v>4695.3599999999997</v>
      </c>
      <c r="J181" s="69">
        <v>15309403.51</v>
      </c>
    </row>
    <row r="182" spans="1:10" x14ac:dyDescent="0.25">
      <c r="A182" s="70">
        <v>45890</v>
      </c>
      <c r="B182" s="68" t="s">
        <v>4736</v>
      </c>
      <c r="C182" s="68" t="s">
        <v>4736</v>
      </c>
      <c r="D182" s="68" t="s">
        <v>3551</v>
      </c>
      <c r="E182" s="68" t="s">
        <v>3552</v>
      </c>
      <c r="F182" s="68" t="s">
        <v>4739</v>
      </c>
      <c r="G182" s="68" t="s">
        <v>592</v>
      </c>
      <c r="I182" s="69">
        <v>12240</v>
      </c>
      <c r="J182" s="69">
        <v>15297163.51</v>
      </c>
    </row>
    <row r="183" spans="1:10" x14ac:dyDescent="0.25">
      <c r="A183" s="70">
        <v>45890</v>
      </c>
      <c r="B183" s="68" t="s">
        <v>4740</v>
      </c>
      <c r="C183" s="68">
        <v>22</v>
      </c>
      <c r="D183" s="68" t="s">
        <v>3551</v>
      </c>
      <c r="E183" s="68" t="s">
        <v>3664</v>
      </c>
      <c r="F183" s="68" t="s">
        <v>4737</v>
      </c>
      <c r="G183" s="68" t="s">
        <v>4378</v>
      </c>
      <c r="H183" s="69">
        <v>16632</v>
      </c>
      <c r="J183" s="69">
        <v>15313795.51</v>
      </c>
    </row>
    <row r="184" spans="1:10" ht="30" x14ac:dyDescent="0.25">
      <c r="A184" s="70">
        <v>45890</v>
      </c>
      <c r="B184" s="68" t="s">
        <v>4740</v>
      </c>
      <c r="C184" s="68">
        <v>22</v>
      </c>
      <c r="D184" s="68" t="s">
        <v>3551</v>
      </c>
      <c r="E184" s="68" t="s">
        <v>3664</v>
      </c>
      <c r="F184" s="68" t="s">
        <v>4738</v>
      </c>
      <c r="G184" s="68" t="s">
        <v>4378</v>
      </c>
      <c r="H184" s="69">
        <v>4695.3599999999997</v>
      </c>
      <c r="J184" s="69">
        <v>15318490.869999999</v>
      </c>
    </row>
    <row r="185" spans="1:10" x14ac:dyDescent="0.25">
      <c r="A185" s="70">
        <v>45890</v>
      </c>
      <c r="B185" s="68" t="s">
        <v>4740</v>
      </c>
      <c r="C185" s="68">
        <v>22</v>
      </c>
      <c r="D185" s="68" t="s">
        <v>3551</v>
      </c>
      <c r="E185" s="68" t="s">
        <v>3664</v>
      </c>
      <c r="F185" s="68" t="s">
        <v>4739</v>
      </c>
      <c r="G185" s="68" t="s">
        <v>4378</v>
      </c>
      <c r="H185" s="69">
        <v>12240</v>
      </c>
      <c r="J185" s="69">
        <v>15330730.869999999</v>
      </c>
    </row>
    <row r="186" spans="1:10" x14ac:dyDescent="0.25">
      <c r="A186" s="70">
        <v>45890</v>
      </c>
      <c r="B186" s="68">
        <v>44603</v>
      </c>
      <c r="C186" s="68" t="s">
        <v>4741</v>
      </c>
      <c r="D186" s="68" t="s">
        <v>3551</v>
      </c>
      <c r="E186" s="68" t="s">
        <v>3664</v>
      </c>
      <c r="F186" s="68" t="s">
        <v>4742</v>
      </c>
      <c r="G186" s="68" t="s">
        <v>620</v>
      </c>
      <c r="H186" s="69">
        <v>22.53</v>
      </c>
      <c r="J186" s="69">
        <v>15330753.4</v>
      </c>
    </row>
    <row r="187" spans="1:10" x14ac:dyDescent="0.25">
      <c r="A187" s="70">
        <v>45890</v>
      </c>
      <c r="B187" s="68">
        <v>44603</v>
      </c>
      <c r="C187" s="68" t="s">
        <v>4741</v>
      </c>
      <c r="D187" s="68" t="s">
        <v>3551</v>
      </c>
      <c r="E187" s="68" t="s">
        <v>3664</v>
      </c>
      <c r="F187" s="68" t="s">
        <v>4742</v>
      </c>
      <c r="G187" s="68" t="s">
        <v>620</v>
      </c>
      <c r="H187" s="69">
        <v>498.87</v>
      </c>
      <c r="J187" s="69">
        <v>15331252.27</v>
      </c>
    </row>
    <row r="188" spans="1:10" x14ac:dyDescent="0.25">
      <c r="A188" s="70">
        <v>45892</v>
      </c>
      <c r="B188" s="68" t="s">
        <v>4743</v>
      </c>
      <c r="C188" s="68" t="s">
        <v>4743</v>
      </c>
      <c r="D188" s="68" t="s">
        <v>3551</v>
      </c>
      <c r="E188" s="68" t="s">
        <v>3552</v>
      </c>
      <c r="F188" s="68" t="s">
        <v>4744</v>
      </c>
      <c r="G188" s="68" t="s">
        <v>642</v>
      </c>
      <c r="I188" s="69">
        <v>11.17</v>
      </c>
      <c r="J188" s="69">
        <v>15331241.1</v>
      </c>
    </row>
    <row r="189" spans="1:10" ht="30" x14ac:dyDescent="0.25">
      <c r="A189" s="70">
        <v>45892</v>
      </c>
      <c r="B189" s="68" t="s">
        <v>4743</v>
      </c>
      <c r="C189" s="68" t="s">
        <v>4743</v>
      </c>
      <c r="D189" s="68" t="s">
        <v>3551</v>
      </c>
      <c r="E189" s="68" t="s">
        <v>3552</v>
      </c>
      <c r="F189" s="68" t="s">
        <v>4745</v>
      </c>
      <c r="G189" s="68" t="s">
        <v>642</v>
      </c>
      <c r="I189" s="69">
        <v>165.31</v>
      </c>
      <c r="J189" s="69">
        <v>15331075.789999999</v>
      </c>
    </row>
    <row r="190" spans="1:10" x14ac:dyDescent="0.25">
      <c r="A190" s="70">
        <v>45892</v>
      </c>
      <c r="B190" s="68" t="s">
        <v>4743</v>
      </c>
      <c r="C190" s="68" t="s">
        <v>4743</v>
      </c>
      <c r="D190" s="68" t="s">
        <v>3551</v>
      </c>
      <c r="E190" s="68" t="s">
        <v>3552</v>
      </c>
      <c r="F190" s="68" t="s">
        <v>4746</v>
      </c>
      <c r="G190" s="68" t="s">
        <v>642</v>
      </c>
      <c r="I190" s="69">
        <v>3026.24</v>
      </c>
      <c r="J190" s="69">
        <v>15328049.550000001</v>
      </c>
    </row>
    <row r="191" spans="1:10" x14ac:dyDescent="0.25">
      <c r="A191" s="70">
        <v>45892</v>
      </c>
      <c r="B191" s="68" t="s">
        <v>4743</v>
      </c>
      <c r="C191" s="68" t="s">
        <v>4743</v>
      </c>
      <c r="D191" s="68" t="s">
        <v>3551</v>
      </c>
      <c r="E191" s="68" t="s">
        <v>3552</v>
      </c>
      <c r="F191" s="68" t="s">
        <v>4747</v>
      </c>
      <c r="G191" s="68" t="s">
        <v>642</v>
      </c>
      <c r="I191" s="69">
        <v>24760.82</v>
      </c>
      <c r="J191" s="69">
        <v>15303288.73</v>
      </c>
    </row>
    <row r="192" spans="1:10" x14ac:dyDescent="0.25">
      <c r="A192" s="70">
        <v>45892</v>
      </c>
      <c r="B192" s="68" t="s">
        <v>4743</v>
      </c>
      <c r="C192" s="68" t="s">
        <v>4743</v>
      </c>
      <c r="D192" s="68" t="s">
        <v>3551</v>
      </c>
      <c r="E192" s="68" t="s">
        <v>3552</v>
      </c>
      <c r="F192" s="68" t="s">
        <v>4748</v>
      </c>
      <c r="G192" s="68" t="s">
        <v>642</v>
      </c>
      <c r="I192" s="69">
        <v>1911</v>
      </c>
      <c r="J192" s="69">
        <v>15301377.73</v>
      </c>
    </row>
    <row r="193" spans="1:10" x14ac:dyDescent="0.25">
      <c r="A193" s="70">
        <v>45892</v>
      </c>
      <c r="B193" s="68" t="s">
        <v>4743</v>
      </c>
      <c r="C193" s="68" t="s">
        <v>4743</v>
      </c>
      <c r="D193" s="68" t="s">
        <v>3551</v>
      </c>
      <c r="E193" s="68" t="s">
        <v>3552</v>
      </c>
      <c r="F193" s="68" t="s">
        <v>4749</v>
      </c>
      <c r="G193" s="68" t="s">
        <v>642</v>
      </c>
      <c r="I193" s="69">
        <v>1624.35</v>
      </c>
      <c r="J193" s="69">
        <v>15299753.380000001</v>
      </c>
    </row>
    <row r="194" spans="1:10" x14ac:dyDescent="0.25">
      <c r="A194" s="70">
        <v>45892</v>
      </c>
      <c r="B194" s="68" t="s">
        <v>4743</v>
      </c>
      <c r="C194" s="68" t="s">
        <v>4743</v>
      </c>
      <c r="D194" s="68" t="s">
        <v>3551</v>
      </c>
      <c r="E194" s="68" t="s">
        <v>3552</v>
      </c>
      <c r="F194" s="68" t="s">
        <v>4750</v>
      </c>
      <c r="G194" s="68" t="s">
        <v>642</v>
      </c>
      <c r="I194" s="69">
        <v>1602.26</v>
      </c>
      <c r="J194" s="69">
        <v>15298151.119999999</v>
      </c>
    </row>
    <row r="195" spans="1:10" x14ac:dyDescent="0.25">
      <c r="A195" s="70">
        <v>45892</v>
      </c>
      <c r="B195" s="68" t="s">
        <v>4743</v>
      </c>
      <c r="C195" s="68" t="s">
        <v>4743</v>
      </c>
      <c r="D195" s="68" t="s">
        <v>3551</v>
      </c>
      <c r="E195" s="68" t="s">
        <v>3552</v>
      </c>
      <c r="F195" s="68" t="s">
        <v>4751</v>
      </c>
      <c r="G195" s="68" t="s">
        <v>642</v>
      </c>
      <c r="I195" s="69">
        <v>1703.25</v>
      </c>
      <c r="J195" s="69">
        <v>15296447.869999999</v>
      </c>
    </row>
    <row r="196" spans="1:10" x14ac:dyDescent="0.25">
      <c r="A196" s="70">
        <v>45892</v>
      </c>
      <c r="B196" s="68">
        <v>45841</v>
      </c>
      <c r="C196" s="68">
        <v>999188956</v>
      </c>
      <c r="D196" s="68" t="s">
        <v>3551</v>
      </c>
      <c r="E196" s="68" t="s">
        <v>3664</v>
      </c>
      <c r="F196" s="68" t="s">
        <v>4746</v>
      </c>
      <c r="G196" s="68" t="s">
        <v>4752</v>
      </c>
      <c r="H196" s="69">
        <v>3026.24</v>
      </c>
      <c r="J196" s="69">
        <v>15299474.109999999</v>
      </c>
    </row>
    <row r="197" spans="1:10" x14ac:dyDescent="0.25">
      <c r="A197" s="70">
        <v>45892</v>
      </c>
      <c r="B197" s="68">
        <v>45841</v>
      </c>
      <c r="C197" s="68">
        <v>999188956</v>
      </c>
      <c r="D197" s="68" t="s">
        <v>3551</v>
      </c>
      <c r="E197" s="68" t="s">
        <v>3664</v>
      </c>
      <c r="F197" s="68" t="s">
        <v>4747</v>
      </c>
      <c r="G197" s="68" t="s">
        <v>4752</v>
      </c>
      <c r="H197" s="69">
        <v>24760.82</v>
      </c>
      <c r="J197" s="69">
        <v>15324234.93</v>
      </c>
    </row>
    <row r="198" spans="1:10" x14ac:dyDescent="0.25">
      <c r="A198" s="70">
        <v>45892</v>
      </c>
      <c r="B198" s="68">
        <v>45841</v>
      </c>
      <c r="C198" s="68">
        <v>999188956</v>
      </c>
      <c r="D198" s="68" t="s">
        <v>3551</v>
      </c>
      <c r="E198" s="68" t="s">
        <v>3664</v>
      </c>
      <c r="F198" s="68" t="s">
        <v>4748</v>
      </c>
      <c r="G198" s="68" t="s">
        <v>4752</v>
      </c>
      <c r="H198" s="69">
        <v>2208.16</v>
      </c>
      <c r="J198" s="69">
        <v>15326443.09</v>
      </c>
    </row>
    <row r="199" spans="1:10" x14ac:dyDescent="0.25">
      <c r="A199" s="70">
        <v>45892</v>
      </c>
      <c r="B199" s="68">
        <v>45841</v>
      </c>
      <c r="C199" s="68">
        <v>999188956</v>
      </c>
      <c r="D199" s="68" t="s">
        <v>3551</v>
      </c>
      <c r="E199" s="68" t="s">
        <v>3664</v>
      </c>
      <c r="F199" s="68" t="s">
        <v>4749</v>
      </c>
      <c r="G199" s="68" t="s">
        <v>4752</v>
      </c>
      <c r="H199" s="69">
        <v>1698.56</v>
      </c>
      <c r="J199" s="69">
        <v>15328141.65</v>
      </c>
    </row>
    <row r="200" spans="1:10" x14ac:dyDescent="0.25">
      <c r="A200" s="70">
        <v>45892</v>
      </c>
      <c r="B200" s="68">
        <v>45841</v>
      </c>
      <c r="C200" s="68">
        <v>999188956</v>
      </c>
      <c r="D200" s="68" t="s">
        <v>3551</v>
      </c>
      <c r="E200" s="68" t="s">
        <v>3664</v>
      </c>
      <c r="F200" s="68" t="s">
        <v>4750</v>
      </c>
      <c r="G200" s="68" t="s">
        <v>4752</v>
      </c>
      <c r="H200" s="69">
        <v>1602.26</v>
      </c>
      <c r="J200" s="69">
        <v>15329743.91</v>
      </c>
    </row>
    <row r="201" spans="1:10" x14ac:dyDescent="0.25">
      <c r="A201" s="70">
        <v>45892</v>
      </c>
      <c r="B201" s="68">
        <v>45841</v>
      </c>
      <c r="C201" s="68">
        <v>999188956</v>
      </c>
      <c r="D201" s="68" t="s">
        <v>3551</v>
      </c>
      <c r="E201" s="68" t="s">
        <v>3664</v>
      </c>
      <c r="F201" s="68" t="s">
        <v>4751</v>
      </c>
      <c r="G201" s="68" t="s">
        <v>4752</v>
      </c>
      <c r="H201" s="69">
        <v>2610</v>
      </c>
      <c r="J201" s="69">
        <v>15332353.91</v>
      </c>
    </row>
    <row r="202" spans="1:10" ht="30" x14ac:dyDescent="0.25">
      <c r="A202" s="70">
        <v>45893</v>
      </c>
      <c r="B202" s="68" t="s">
        <v>4753</v>
      </c>
      <c r="C202" s="68" t="s">
        <v>4754</v>
      </c>
      <c r="D202" s="68" t="s">
        <v>3551</v>
      </c>
      <c r="E202" s="68" t="s">
        <v>3664</v>
      </c>
      <c r="F202" s="68" t="s">
        <v>4755</v>
      </c>
      <c r="G202" s="68" t="s">
        <v>604</v>
      </c>
      <c r="H202" s="69">
        <v>2886</v>
      </c>
      <c r="J202" s="69">
        <v>15335239.91</v>
      </c>
    </row>
    <row r="203" spans="1:10" ht="30" x14ac:dyDescent="0.25">
      <c r="A203" s="70">
        <v>45893</v>
      </c>
      <c r="B203" s="68" t="s">
        <v>4753</v>
      </c>
      <c r="C203" s="68" t="s">
        <v>4754</v>
      </c>
      <c r="D203" s="68" t="s">
        <v>3551</v>
      </c>
      <c r="E203" s="68" t="s">
        <v>3664</v>
      </c>
      <c r="F203" s="68" t="s">
        <v>4756</v>
      </c>
      <c r="G203" s="68" t="s">
        <v>604</v>
      </c>
      <c r="H203" s="69">
        <v>3155.8</v>
      </c>
      <c r="J203" s="69">
        <v>15338395.710000001</v>
      </c>
    </row>
    <row r="204" spans="1:10" ht="30" x14ac:dyDescent="0.25">
      <c r="A204" s="70">
        <v>45893</v>
      </c>
      <c r="B204" s="68" t="s">
        <v>4757</v>
      </c>
      <c r="C204" s="68" t="s">
        <v>4754</v>
      </c>
      <c r="D204" s="68" t="s">
        <v>3551</v>
      </c>
      <c r="E204" s="68" t="s">
        <v>3664</v>
      </c>
      <c r="F204" s="68" t="s">
        <v>4758</v>
      </c>
      <c r="G204" s="68" t="s">
        <v>604</v>
      </c>
      <c r="H204" s="69">
        <v>11479.18</v>
      </c>
      <c r="J204" s="69">
        <v>15349874.890000001</v>
      </c>
    </row>
    <row r="205" spans="1:10" ht="30" x14ac:dyDescent="0.25">
      <c r="A205" s="70">
        <v>45893</v>
      </c>
      <c r="B205" s="68" t="s">
        <v>4757</v>
      </c>
      <c r="C205" s="68" t="s">
        <v>4754</v>
      </c>
      <c r="D205" s="68" t="s">
        <v>3551</v>
      </c>
      <c r="E205" s="68" t="s">
        <v>3664</v>
      </c>
      <c r="F205" s="68" t="s">
        <v>4759</v>
      </c>
      <c r="G205" s="68" t="s">
        <v>604</v>
      </c>
      <c r="H205" s="69">
        <v>837.71</v>
      </c>
      <c r="J205" s="69">
        <v>15350712.6</v>
      </c>
    </row>
    <row r="206" spans="1:10" ht="30" x14ac:dyDescent="0.25">
      <c r="A206" s="70">
        <v>45893</v>
      </c>
      <c r="B206" s="68" t="s">
        <v>4757</v>
      </c>
      <c r="C206" s="68" t="s">
        <v>4754</v>
      </c>
      <c r="D206" s="68" t="s">
        <v>3551</v>
      </c>
      <c r="E206" s="68" t="s">
        <v>3664</v>
      </c>
      <c r="F206" s="68" t="s">
        <v>4760</v>
      </c>
      <c r="G206" s="68" t="s">
        <v>604</v>
      </c>
      <c r="H206" s="69">
        <v>2405.67</v>
      </c>
      <c r="J206" s="69">
        <v>15353118.27</v>
      </c>
    </row>
    <row r="207" spans="1:10" ht="30" x14ac:dyDescent="0.25">
      <c r="A207" s="70">
        <v>45893</v>
      </c>
      <c r="B207" s="68" t="s">
        <v>4757</v>
      </c>
      <c r="C207" s="68" t="s">
        <v>4754</v>
      </c>
      <c r="D207" s="68" t="s">
        <v>3551</v>
      </c>
      <c r="E207" s="68" t="s">
        <v>3664</v>
      </c>
      <c r="F207" s="68" t="s">
        <v>4761</v>
      </c>
      <c r="G207" s="68" t="s">
        <v>604</v>
      </c>
      <c r="H207" s="69">
        <v>2321.25</v>
      </c>
      <c r="J207" s="69">
        <v>15355439.52</v>
      </c>
    </row>
    <row r="208" spans="1:10" ht="30" x14ac:dyDescent="0.25">
      <c r="A208" s="70">
        <v>45893</v>
      </c>
      <c r="B208" s="68" t="s">
        <v>4762</v>
      </c>
      <c r="C208" s="68" t="s">
        <v>4754</v>
      </c>
      <c r="D208" s="68" t="s">
        <v>3551</v>
      </c>
      <c r="E208" s="68" t="s">
        <v>3664</v>
      </c>
      <c r="F208" s="68" t="s">
        <v>4763</v>
      </c>
      <c r="G208" s="68" t="s">
        <v>604</v>
      </c>
      <c r="H208" s="69">
        <v>14636.46</v>
      </c>
      <c r="J208" s="69">
        <v>15370075.98</v>
      </c>
    </row>
    <row r="209" spans="1:10" x14ac:dyDescent="0.25">
      <c r="A209" s="70">
        <v>45894</v>
      </c>
      <c r="B209" s="68" t="s">
        <v>4764</v>
      </c>
      <c r="C209" s="68" t="s">
        <v>4764</v>
      </c>
      <c r="D209" s="68" t="s">
        <v>3551</v>
      </c>
      <c r="E209" s="68" t="s">
        <v>3552</v>
      </c>
      <c r="F209" s="68" t="s">
        <v>4765</v>
      </c>
      <c r="G209" s="68" t="s">
        <v>3573</v>
      </c>
      <c r="I209" s="69">
        <v>61.23</v>
      </c>
      <c r="J209" s="69">
        <v>15370014.75</v>
      </c>
    </row>
    <row r="210" spans="1:10" ht="30" x14ac:dyDescent="0.25">
      <c r="A210" s="70">
        <v>45894</v>
      </c>
      <c r="B210" s="68" t="s">
        <v>4764</v>
      </c>
      <c r="C210" s="68" t="s">
        <v>4764</v>
      </c>
      <c r="D210" s="68" t="s">
        <v>3551</v>
      </c>
      <c r="E210" s="68" t="s">
        <v>3552</v>
      </c>
      <c r="F210" s="68" t="s">
        <v>4766</v>
      </c>
      <c r="G210" s="68" t="s">
        <v>3573</v>
      </c>
      <c r="I210" s="69">
        <v>27.91</v>
      </c>
      <c r="J210" s="69">
        <v>15369986.84</v>
      </c>
    </row>
    <row r="211" spans="1:10" x14ac:dyDescent="0.25">
      <c r="A211" s="70">
        <v>45894</v>
      </c>
      <c r="B211" s="68" t="s">
        <v>4764</v>
      </c>
      <c r="C211" s="68" t="s">
        <v>4764</v>
      </c>
      <c r="D211" s="68" t="s">
        <v>3551</v>
      </c>
      <c r="E211" s="68" t="s">
        <v>3552</v>
      </c>
      <c r="F211" s="68" t="s">
        <v>3572</v>
      </c>
      <c r="G211" s="68" t="s">
        <v>3573</v>
      </c>
      <c r="I211" s="69">
        <v>68.709999999999994</v>
      </c>
      <c r="J211" s="69">
        <v>15369918.130000001</v>
      </c>
    </row>
    <row r="212" spans="1:10" x14ac:dyDescent="0.25">
      <c r="A212" s="70">
        <v>45894</v>
      </c>
      <c r="B212" s="68" t="s">
        <v>4764</v>
      </c>
      <c r="C212" s="68" t="s">
        <v>4764</v>
      </c>
      <c r="D212" s="68" t="s">
        <v>3551</v>
      </c>
      <c r="E212" s="68" t="s">
        <v>3552</v>
      </c>
      <c r="F212" s="68" t="s">
        <v>4767</v>
      </c>
      <c r="G212" s="68" t="s">
        <v>3573</v>
      </c>
      <c r="I212" s="69">
        <v>565.65</v>
      </c>
      <c r="J212" s="69">
        <v>15369352.48</v>
      </c>
    </row>
    <row r="213" spans="1:10" x14ac:dyDescent="0.25">
      <c r="A213" s="70">
        <v>45894</v>
      </c>
      <c r="B213" s="68" t="s">
        <v>4764</v>
      </c>
      <c r="C213" s="68" t="s">
        <v>4764</v>
      </c>
      <c r="D213" s="68" t="s">
        <v>3551</v>
      </c>
      <c r="E213" s="68" t="s">
        <v>3552</v>
      </c>
      <c r="F213" s="68"/>
      <c r="G213" s="68" t="s">
        <v>3573</v>
      </c>
      <c r="I213" s="69">
        <v>4995.47</v>
      </c>
      <c r="J213" s="69">
        <v>15364357.01</v>
      </c>
    </row>
    <row r="214" spans="1:10" x14ac:dyDescent="0.25">
      <c r="A214" s="70">
        <v>45894</v>
      </c>
      <c r="B214" s="68" t="s">
        <v>4768</v>
      </c>
      <c r="C214" s="68" t="s">
        <v>4768</v>
      </c>
      <c r="D214" s="68" t="s">
        <v>3551</v>
      </c>
      <c r="E214" s="68" t="s">
        <v>3552</v>
      </c>
      <c r="F214" s="68" t="s">
        <v>4769</v>
      </c>
      <c r="G214" s="68" t="s">
        <v>3573</v>
      </c>
      <c r="I214" s="69">
        <v>4424.8500000000004</v>
      </c>
      <c r="J214" s="69">
        <v>15359932.16</v>
      </c>
    </row>
    <row r="215" spans="1:10" x14ac:dyDescent="0.25">
      <c r="A215" s="70">
        <v>45894</v>
      </c>
      <c r="B215" s="68" t="s">
        <v>4770</v>
      </c>
      <c r="C215" s="68" t="s">
        <v>4770</v>
      </c>
      <c r="D215" s="68" t="s">
        <v>3551</v>
      </c>
      <c r="E215" s="68" t="s">
        <v>3552</v>
      </c>
      <c r="F215" s="68" t="s">
        <v>4771</v>
      </c>
      <c r="G215" s="68" t="s">
        <v>3573</v>
      </c>
      <c r="I215" s="69">
        <v>100.2</v>
      </c>
      <c r="J215" s="69">
        <v>15359831.960000001</v>
      </c>
    </row>
    <row r="216" spans="1:10" x14ac:dyDescent="0.25">
      <c r="A216" s="70">
        <v>45894</v>
      </c>
      <c r="B216" s="68" t="s">
        <v>4770</v>
      </c>
      <c r="C216" s="68" t="s">
        <v>4770</v>
      </c>
      <c r="D216" s="68" t="s">
        <v>3551</v>
      </c>
      <c r="E216" s="68" t="s">
        <v>3552</v>
      </c>
      <c r="F216" s="68" t="s">
        <v>4771</v>
      </c>
      <c r="G216" s="68" t="s">
        <v>3573</v>
      </c>
      <c r="I216" s="69">
        <v>100.2</v>
      </c>
      <c r="J216" s="69">
        <v>15359731.76</v>
      </c>
    </row>
    <row r="217" spans="1:10" x14ac:dyDescent="0.25">
      <c r="A217" s="70">
        <v>45894</v>
      </c>
      <c r="B217" s="68" t="s">
        <v>4772</v>
      </c>
      <c r="C217" s="68" t="s">
        <v>4772</v>
      </c>
      <c r="D217" s="68" t="s">
        <v>3551</v>
      </c>
      <c r="E217" s="68" t="s">
        <v>3552</v>
      </c>
      <c r="F217" s="68" t="s">
        <v>4773</v>
      </c>
      <c r="G217" s="68" t="s">
        <v>3573</v>
      </c>
      <c r="I217" s="69">
        <v>442.6</v>
      </c>
      <c r="J217" s="69">
        <v>15359289.16</v>
      </c>
    </row>
    <row r="218" spans="1:10" ht="30" x14ac:dyDescent="0.25">
      <c r="A218" s="70">
        <v>45894</v>
      </c>
      <c r="B218" s="68" t="s">
        <v>4774</v>
      </c>
      <c r="C218" s="68" t="s">
        <v>4774</v>
      </c>
      <c r="D218" s="68" t="s">
        <v>3551</v>
      </c>
      <c r="E218" s="68" t="s">
        <v>3552</v>
      </c>
      <c r="F218" s="68" t="s">
        <v>4775</v>
      </c>
      <c r="G218" s="68" t="s">
        <v>3573</v>
      </c>
      <c r="I218" s="69">
        <v>2231.38</v>
      </c>
      <c r="J218" s="69">
        <v>15357057.779999999</v>
      </c>
    </row>
    <row r="219" spans="1:10" x14ac:dyDescent="0.25">
      <c r="A219" s="70">
        <v>45894</v>
      </c>
      <c r="B219" s="68" t="s">
        <v>4774</v>
      </c>
      <c r="C219" s="68" t="s">
        <v>4774</v>
      </c>
      <c r="D219" s="68" t="s">
        <v>3551</v>
      </c>
      <c r="E219" s="68" t="s">
        <v>3552</v>
      </c>
      <c r="F219" s="68" t="s">
        <v>4776</v>
      </c>
      <c r="G219" s="68" t="s">
        <v>3573</v>
      </c>
      <c r="I219" s="69">
        <v>7373.83</v>
      </c>
      <c r="J219" s="69">
        <v>15349683.949999999</v>
      </c>
    </row>
    <row r="220" spans="1:10" x14ac:dyDescent="0.25">
      <c r="A220" s="70">
        <v>45894</v>
      </c>
      <c r="B220" s="68" t="s">
        <v>4774</v>
      </c>
      <c r="C220" s="68" t="s">
        <v>4774</v>
      </c>
      <c r="D220" s="68" t="s">
        <v>3551</v>
      </c>
      <c r="E220" s="68" t="s">
        <v>3552</v>
      </c>
      <c r="F220" s="68" t="s">
        <v>4776</v>
      </c>
      <c r="G220" s="68" t="s">
        <v>3573</v>
      </c>
      <c r="I220" s="69">
        <v>10159.5</v>
      </c>
      <c r="J220" s="69">
        <v>15339524.449999999</v>
      </c>
    </row>
    <row r="221" spans="1:10" ht="30" x14ac:dyDescent="0.25">
      <c r="A221" s="70">
        <v>45894</v>
      </c>
      <c r="B221" s="68" t="s">
        <v>4774</v>
      </c>
      <c r="C221" s="68" t="s">
        <v>4774</v>
      </c>
      <c r="D221" s="68" t="s">
        <v>3551</v>
      </c>
      <c r="E221" s="68" t="s">
        <v>3552</v>
      </c>
      <c r="F221" s="68" t="s">
        <v>4777</v>
      </c>
      <c r="G221" s="68" t="s">
        <v>3573</v>
      </c>
      <c r="I221" s="69">
        <v>1583.18</v>
      </c>
      <c r="J221" s="69">
        <v>15337941.27</v>
      </c>
    </row>
    <row r="222" spans="1:10" ht="375" x14ac:dyDescent="0.25">
      <c r="A222" s="70">
        <v>45894</v>
      </c>
      <c r="B222" s="68" t="s">
        <v>4778</v>
      </c>
      <c r="C222" s="68" t="s">
        <v>4778</v>
      </c>
      <c r="D222" s="68" t="s">
        <v>3551</v>
      </c>
      <c r="E222" s="68" t="s">
        <v>3552</v>
      </c>
      <c r="F222" s="68" t="s">
        <v>4779</v>
      </c>
      <c r="G222" s="68" t="s">
        <v>3573</v>
      </c>
      <c r="I222" s="69">
        <v>29116.11</v>
      </c>
      <c r="J222" s="69">
        <v>15308825.16</v>
      </c>
    </row>
    <row r="223" spans="1:10" ht="225" x14ac:dyDescent="0.25">
      <c r="A223" s="70">
        <v>45894</v>
      </c>
      <c r="B223" s="68" t="s">
        <v>4778</v>
      </c>
      <c r="C223" s="68" t="s">
        <v>4778</v>
      </c>
      <c r="D223" s="68" t="s">
        <v>3551</v>
      </c>
      <c r="E223" s="68" t="s">
        <v>3552</v>
      </c>
      <c r="F223" s="68" t="s">
        <v>4780</v>
      </c>
      <c r="G223" s="68" t="s">
        <v>3573</v>
      </c>
      <c r="I223" s="69">
        <v>2219.41</v>
      </c>
      <c r="J223" s="69">
        <v>15306605.75</v>
      </c>
    </row>
    <row r="224" spans="1:10" ht="135" x14ac:dyDescent="0.25">
      <c r="A224" s="70">
        <v>45894</v>
      </c>
      <c r="B224" s="68" t="s">
        <v>4778</v>
      </c>
      <c r="C224" s="68" t="s">
        <v>4778</v>
      </c>
      <c r="D224" s="68" t="s">
        <v>3551</v>
      </c>
      <c r="E224" s="68" t="s">
        <v>3552</v>
      </c>
      <c r="F224" s="68" t="s">
        <v>4781</v>
      </c>
      <c r="G224" s="68" t="s">
        <v>3573</v>
      </c>
      <c r="I224" s="69">
        <v>3149.64</v>
      </c>
      <c r="J224" s="69">
        <v>15303456.109999999</v>
      </c>
    </row>
    <row r="225" spans="1:10" ht="135" x14ac:dyDescent="0.25">
      <c r="A225" s="70">
        <v>45894</v>
      </c>
      <c r="B225" s="68" t="s">
        <v>4778</v>
      </c>
      <c r="C225" s="68" t="s">
        <v>4778</v>
      </c>
      <c r="D225" s="68" t="s">
        <v>3551</v>
      </c>
      <c r="E225" s="68" t="s">
        <v>3552</v>
      </c>
      <c r="F225" s="68" t="s">
        <v>4782</v>
      </c>
      <c r="G225" s="68" t="s">
        <v>3573</v>
      </c>
      <c r="I225" s="69">
        <v>1049.4100000000001</v>
      </c>
      <c r="J225" s="69">
        <v>15302406.699999999</v>
      </c>
    </row>
    <row r="226" spans="1:10" ht="30" x14ac:dyDescent="0.25">
      <c r="A226" s="70">
        <v>45894</v>
      </c>
      <c r="B226" s="68">
        <v>33571</v>
      </c>
      <c r="C226" s="68">
        <v>33571</v>
      </c>
      <c r="D226" s="68" t="s">
        <v>3551</v>
      </c>
      <c r="E226" s="68" t="s">
        <v>3552</v>
      </c>
      <c r="F226" s="68" t="s">
        <v>4783</v>
      </c>
      <c r="G226" s="68" t="s">
        <v>3573</v>
      </c>
      <c r="I226" s="69">
        <v>1368.69</v>
      </c>
      <c r="J226" s="69">
        <v>15301038.01</v>
      </c>
    </row>
    <row r="227" spans="1:10" x14ac:dyDescent="0.25">
      <c r="A227" s="70">
        <v>45894</v>
      </c>
      <c r="B227" s="68" t="s">
        <v>4784</v>
      </c>
      <c r="C227" s="68" t="s">
        <v>4784</v>
      </c>
      <c r="D227" s="68" t="s">
        <v>3551</v>
      </c>
      <c r="E227" s="68" t="s">
        <v>3552</v>
      </c>
      <c r="F227" s="68" t="s">
        <v>4785</v>
      </c>
      <c r="G227" s="68" t="s">
        <v>3573</v>
      </c>
      <c r="I227" s="69">
        <v>16238.26</v>
      </c>
      <c r="J227" s="69">
        <v>15284799.75</v>
      </c>
    </row>
    <row r="228" spans="1:10" x14ac:dyDescent="0.25">
      <c r="A228" s="70">
        <v>45894</v>
      </c>
      <c r="B228" s="68" t="s">
        <v>4784</v>
      </c>
      <c r="C228" s="68" t="s">
        <v>4784</v>
      </c>
      <c r="D228" s="68" t="s">
        <v>3551</v>
      </c>
      <c r="E228" s="68" t="s">
        <v>3552</v>
      </c>
      <c r="F228" s="68" t="s">
        <v>4786</v>
      </c>
      <c r="G228" s="68" t="s">
        <v>3573</v>
      </c>
      <c r="I228" s="69">
        <v>495.36</v>
      </c>
      <c r="J228" s="69">
        <v>15284304.390000001</v>
      </c>
    </row>
    <row r="229" spans="1:10" x14ac:dyDescent="0.25">
      <c r="A229" s="70">
        <v>45894</v>
      </c>
      <c r="B229" s="68" t="s">
        <v>4784</v>
      </c>
      <c r="C229" s="68" t="s">
        <v>4784</v>
      </c>
      <c r="D229" s="68" t="s">
        <v>3551</v>
      </c>
      <c r="E229" s="68" t="s">
        <v>3552</v>
      </c>
      <c r="F229" s="68" t="s">
        <v>4787</v>
      </c>
      <c r="G229" s="68" t="s">
        <v>3573</v>
      </c>
      <c r="I229" s="69">
        <v>407.81</v>
      </c>
      <c r="J229" s="69">
        <v>15283896.58</v>
      </c>
    </row>
    <row r="230" spans="1:10" x14ac:dyDescent="0.25">
      <c r="A230" s="70">
        <v>45894</v>
      </c>
      <c r="B230" s="68" t="s">
        <v>4784</v>
      </c>
      <c r="C230" s="68" t="s">
        <v>4784</v>
      </c>
      <c r="D230" s="68" t="s">
        <v>3551</v>
      </c>
      <c r="E230" s="68" t="s">
        <v>3552</v>
      </c>
      <c r="F230" s="68" t="s">
        <v>4788</v>
      </c>
      <c r="G230" s="68" t="s">
        <v>3573</v>
      </c>
      <c r="I230" s="69">
        <v>3645.74</v>
      </c>
      <c r="J230" s="69">
        <v>15280250.84</v>
      </c>
    </row>
    <row r="231" spans="1:10" x14ac:dyDescent="0.25">
      <c r="A231" s="70">
        <v>45894</v>
      </c>
      <c r="B231" s="68" t="s">
        <v>4784</v>
      </c>
      <c r="C231" s="68" t="s">
        <v>4784</v>
      </c>
      <c r="D231" s="68" t="s">
        <v>3551</v>
      </c>
      <c r="E231" s="68" t="s">
        <v>3552</v>
      </c>
      <c r="F231" s="68" t="s">
        <v>4789</v>
      </c>
      <c r="G231" s="68" t="s">
        <v>3573</v>
      </c>
      <c r="I231" s="69">
        <v>4010.31</v>
      </c>
      <c r="J231" s="69">
        <v>15276240.529999999</v>
      </c>
    </row>
    <row r="232" spans="1:10" x14ac:dyDescent="0.25">
      <c r="A232" s="70">
        <v>45894</v>
      </c>
      <c r="B232" s="68" t="s">
        <v>4784</v>
      </c>
      <c r="C232" s="68" t="s">
        <v>4784</v>
      </c>
      <c r="D232" s="68" t="s">
        <v>3551</v>
      </c>
      <c r="E232" s="68" t="s">
        <v>3552</v>
      </c>
      <c r="F232" s="68" t="s">
        <v>4790</v>
      </c>
      <c r="G232" s="68" t="s">
        <v>3573</v>
      </c>
      <c r="I232" s="69">
        <v>71.3</v>
      </c>
      <c r="J232" s="69">
        <v>15276169.23</v>
      </c>
    </row>
    <row r="233" spans="1:10" x14ac:dyDescent="0.25">
      <c r="A233" s="70">
        <v>45894</v>
      </c>
      <c r="B233" s="68" t="s">
        <v>4784</v>
      </c>
      <c r="C233" s="68" t="s">
        <v>4784</v>
      </c>
      <c r="D233" s="68" t="s">
        <v>3551</v>
      </c>
      <c r="E233" s="68" t="s">
        <v>3552</v>
      </c>
      <c r="F233" s="68" t="s">
        <v>4791</v>
      </c>
      <c r="G233" s="68" t="s">
        <v>3573</v>
      </c>
      <c r="I233" s="69">
        <v>71.3</v>
      </c>
      <c r="J233" s="69">
        <v>15276097.93</v>
      </c>
    </row>
    <row r="234" spans="1:10" x14ac:dyDescent="0.25">
      <c r="A234" s="70">
        <v>45894</v>
      </c>
      <c r="B234" s="68" t="s">
        <v>4784</v>
      </c>
      <c r="C234" s="68" t="s">
        <v>4784</v>
      </c>
      <c r="D234" s="68" t="s">
        <v>3551</v>
      </c>
      <c r="E234" s="68" t="s">
        <v>3552</v>
      </c>
      <c r="F234" s="68" t="s">
        <v>4791</v>
      </c>
      <c r="G234" s="68" t="s">
        <v>3573</v>
      </c>
      <c r="I234" s="69">
        <v>71.3</v>
      </c>
      <c r="J234" s="69">
        <v>15276026.630000001</v>
      </c>
    </row>
    <row r="235" spans="1:10" x14ac:dyDescent="0.25">
      <c r="A235" s="70">
        <v>45894</v>
      </c>
      <c r="B235" s="68" t="s">
        <v>4784</v>
      </c>
      <c r="C235" s="68" t="s">
        <v>4784</v>
      </c>
      <c r="D235" s="68" t="s">
        <v>3551</v>
      </c>
      <c r="E235" s="68" t="s">
        <v>3552</v>
      </c>
      <c r="F235" s="68" t="s">
        <v>4792</v>
      </c>
      <c r="G235" s="68" t="s">
        <v>3573</v>
      </c>
      <c r="I235" s="69">
        <v>480.22</v>
      </c>
      <c r="J235" s="69">
        <v>15275546.41</v>
      </c>
    </row>
    <row r="236" spans="1:10" x14ac:dyDescent="0.25">
      <c r="A236" s="70">
        <v>45894</v>
      </c>
      <c r="B236" s="68" t="s">
        <v>4784</v>
      </c>
      <c r="C236" s="68" t="s">
        <v>4784</v>
      </c>
      <c r="D236" s="68" t="s">
        <v>3551</v>
      </c>
      <c r="E236" s="68" t="s">
        <v>3552</v>
      </c>
      <c r="F236" s="68" t="s">
        <v>4793</v>
      </c>
      <c r="G236" s="68" t="s">
        <v>3573</v>
      </c>
      <c r="I236" s="69">
        <v>480.25</v>
      </c>
      <c r="J236" s="69">
        <v>15275066.16</v>
      </c>
    </row>
    <row r="237" spans="1:10" x14ac:dyDescent="0.25">
      <c r="A237" s="70">
        <v>45894</v>
      </c>
      <c r="B237" s="68" t="s">
        <v>4784</v>
      </c>
      <c r="C237" s="68" t="s">
        <v>4784</v>
      </c>
      <c r="D237" s="68" t="s">
        <v>3551</v>
      </c>
      <c r="E237" s="68" t="s">
        <v>3552</v>
      </c>
      <c r="F237" s="68" t="s">
        <v>4794</v>
      </c>
      <c r="G237" s="68" t="s">
        <v>3573</v>
      </c>
      <c r="I237" s="69">
        <v>120.6</v>
      </c>
      <c r="J237" s="69">
        <v>15274945.560000001</v>
      </c>
    </row>
    <row r="238" spans="1:10" x14ac:dyDescent="0.25">
      <c r="A238" s="70">
        <v>45894</v>
      </c>
      <c r="B238" s="68" t="s">
        <v>4784</v>
      </c>
      <c r="C238" s="68" t="s">
        <v>4784</v>
      </c>
      <c r="D238" s="68" t="s">
        <v>3551</v>
      </c>
      <c r="E238" s="68" t="s">
        <v>3552</v>
      </c>
      <c r="F238" s="68" t="s">
        <v>4795</v>
      </c>
      <c r="G238" s="68" t="s">
        <v>3573</v>
      </c>
      <c r="I238" s="69">
        <v>21.87</v>
      </c>
      <c r="J238" s="69">
        <v>15274923.689999999</v>
      </c>
    </row>
    <row r="239" spans="1:10" x14ac:dyDescent="0.25">
      <c r="A239" s="70">
        <v>45894</v>
      </c>
      <c r="B239" s="68" t="s">
        <v>4784</v>
      </c>
      <c r="C239" s="68" t="s">
        <v>4784</v>
      </c>
      <c r="D239" s="68" t="s">
        <v>3551</v>
      </c>
      <c r="E239" s="68" t="s">
        <v>3552</v>
      </c>
      <c r="F239" s="68"/>
      <c r="G239" s="68" t="s">
        <v>3573</v>
      </c>
      <c r="I239" s="69">
        <v>5773.07</v>
      </c>
      <c r="J239" s="69">
        <v>15269150.619999999</v>
      </c>
    </row>
    <row r="240" spans="1:10" x14ac:dyDescent="0.25">
      <c r="A240" s="70">
        <v>45894</v>
      </c>
      <c r="B240" s="68" t="s">
        <v>4784</v>
      </c>
      <c r="C240" s="68" t="s">
        <v>4784</v>
      </c>
      <c r="D240" s="68" t="s">
        <v>3551</v>
      </c>
      <c r="E240" s="68" t="s">
        <v>3552</v>
      </c>
      <c r="F240" s="68"/>
      <c r="G240" s="68" t="s">
        <v>3573</v>
      </c>
      <c r="I240" s="69">
        <v>11546.15</v>
      </c>
      <c r="J240" s="69">
        <v>15257604.470000001</v>
      </c>
    </row>
    <row r="241" spans="1:10" ht="30" x14ac:dyDescent="0.25">
      <c r="A241" s="70">
        <v>45894</v>
      </c>
      <c r="B241" s="68" t="s">
        <v>4784</v>
      </c>
      <c r="C241" s="68" t="s">
        <v>4784</v>
      </c>
      <c r="D241" s="68" t="s">
        <v>3551</v>
      </c>
      <c r="E241" s="68" t="s">
        <v>3552</v>
      </c>
      <c r="F241" s="68" t="s">
        <v>4796</v>
      </c>
      <c r="G241" s="68" t="s">
        <v>3573</v>
      </c>
      <c r="I241" s="69">
        <v>657.05</v>
      </c>
      <c r="J241" s="69">
        <v>15256947.42</v>
      </c>
    </row>
    <row r="242" spans="1:10" ht="30" x14ac:dyDescent="0.25">
      <c r="A242" s="70">
        <v>45894</v>
      </c>
      <c r="B242" s="68" t="s">
        <v>4784</v>
      </c>
      <c r="C242" s="68" t="s">
        <v>4784</v>
      </c>
      <c r="D242" s="68" t="s">
        <v>3551</v>
      </c>
      <c r="E242" s="68" t="s">
        <v>3552</v>
      </c>
      <c r="F242" s="68" t="s">
        <v>4796</v>
      </c>
      <c r="G242" s="68" t="s">
        <v>3573</v>
      </c>
      <c r="I242" s="69">
        <v>2299.6799999999998</v>
      </c>
      <c r="J242" s="69">
        <v>15254647.74</v>
      </c>
    </row>
    <row r="243" spans="1:10" ht="30" x14ac:dyDescent="0.25">
      <c r="A243" s="70">
        <v>45894</v>
      </c>
      <c r="B243" s="68" t="s">
        <v>4797</v>
      </c>
      <c r="C243" s="68" t="s">
        <v>4797</v>
      </c>
      <c r="D243" s="68" t="s">
        <v>3551</v>
      </c>
      <c r="E243" s="68" t="s">
        <v>3552</v>
      </c>
      <c r="F243" s="68" t="s">
        <v>4197</v>
      </c>
      <c r="G243" s="68" t="s">
        <v>3573</v>
      </c>
      <c r="I243" s="69">
        <v>736.03</v>
      </c>
      <c r="J243" s="69">
        <v>15253911.710000001</v>
      </c>
    </row>
    <row r="244" spans="1:10" x14ac:dyDescent="0.25">
      <c r="A244" s="70">
        <v>45894</v>
      </c>
      <c r="B244" s="68" t="s">
        <v>4798</v>
      </c>
      <c r="C244" s="68" t="s">
        <v>4798</v>
      </c>
      <c r="D244" s="68" t="s">
        <v>3551</v>
      </c>
      <c r="E244" s="68" t="s">
        <v>3552</v>
      </c>
      <c r="F244" s="68" t="s">
        <v>4799</v>
      </c>
      <c r="G244" s="68" t="s">
        <v>3573</v>
      </c>
      <c r="I244" s="69">
        <v>1208.3399999999999</v>
      </c>
      <c r="J244" s="69">
        <v>15252703.369999999</v>
      </c>
    </row>
    <row r="245" spans="1:10" ht="30" x14ac:dyDescent="0.25">
      <c r="A245" s="70">
        <v>45894</v>
      </c>
      <c r="B245" s="68" t="s">
        <v>4798</v>
      </c>
      <c r="C245" s="68" t="s">
        <v>4798</v>
      </c>
      <c r="D245" s="68" t="s">
        <v>3551</v>
      </c>
      <c r="E245" s="68" t="s">
        <v>3552</v>
      </c>
      <c r="F245" s="68" t="s">
        <v>4800</v>
      </c>
      <c r="G245" s="68" t="s">
        <v>3573</v>
      </c>
      <c r="I245" s="69">
        <v>12.27</v>
      </c>
      <c r="J245" s="69">
        <v>15252691.1</v>
      </c>
    </row>
    <row r="246" spans="1:10" x14ac:dyDescent="0.25">
      <c r="A246" s="70">
        <v>45894</v>
      </c>
      <c r="B246" s="68" t="s">
        <v>4798</v>
      </c>
      <c r="C246" s="68" t="s">
        <v>4798</v>
      </c>
      <c r="D246" s="68" t="s">
        <v>3551</v>
      </c>
      <c r="E246" s="68" t="s">
        <v>3552</v>
      </c>
      <c r="F246" s="68" t="s">
        <v>4801</v>
      </c>
      <c r="G246" s="68" t="s">
        <v>3573</v>
      </c>
      <c r="I246" s="69">
        <v>348.34</v>
      </c>
      <c r="J246" s="69">
        <v>15252342.76</v>
      </c>
    </row>
    <row r="247" spans="1:10" ht="45" x14ac:dyDescent="0.25">
      <c r="A247" s="70">
        <v>45894</v>
      </c>
      <c r="B247" s="68" t="s">
        <v>4798</v>
      </c>
      <c r="C247" s="68" t="s">
        <v>4798</v>
      </c>
      <c r="D247" s="68" t="s">
        <v>3551</v>
      </c>
      <c r="E247" s="68" t="s">
        <v>3552</v>
      </c>
      <c r="F247" s="68" t="s">
        <v>4802</v>
      </c>
      <c r="G247" s="68" t="s">
        <v>3573</v>
      </c>
      <c r="I247" s="69">
        <v>1488.61</v>
      </c>
      <c r="J247" s="69">
        <v>15250854.15</v>
      </c>
    </row>
    <row r="248" spans="1:10" ht="45" x14ac:dyDescent="0.25">
      <c r="A248" s="70">
        <v>45894</v>
      </c>
      <c r="B248" s="68" t="s">
        <v>4798</v>
      </c>
      <c r="C248" s="68" t="s">
        <v>4798</v>
      </c>
      <c r="D248" s="68" t="s">
        <v>3551</v>
      </c>
      <c r="E248" s="68" t="s">
        <v>3552</v>
      </c>
      <c r="F248" s="68" t="s">
        <v>4802</v>
      </c>
      <c r="G248" s="68" t="s">
        <v>3573</v>
      </c>
      <c r="I248" s="69">
        <v>330.8</v>
      </c>
      <c r="J248" s="69">
        <v>15250523.35</v>
      </c>
    </row>
    <row r="249" spans="1:10" x14ac:dyDescent="0.25">
      <c r="A249" s="70">
        <v>45894</v>
      </c>
      <c r="B249" s="68" t="s">
        <v>4798</v>
      </c>
      <c r="C249" s="68" t="s">
        <v>4798</v>
      </c>
      <c r="D249" s="68" t="s">
        <v>3551</v>
      </c>
      <c r="E249" s="68" t="s">
        <v>3552</v>
      </c>
      <c r="F249" s="68" t="s">
        <v>4803</v>
      </c>
      <c r="G249" s="68" t="s">
        <v>3573</v>
      </c>
      <c r="I249" s="69">
        <v>2979.84</v>
      </c>
      <c r="J249" s="69">
        <v>15247543.51</v>
      </c>
    </row>
    <row r="250" spans="1:10" x14ac:dyDescent="0.25">
      <c r="A250" s="70">
        <v>45894</v>
      </c>
      <c r="B250" s="68" t="s">
        <v>4798</v>
      </c>
      <c r="C250" s="68" t="s">
        <v>4798</v>
      </c>
      <c r="D250" s="68" t="s">
        <v>3551</v>
      </c>
      <c r="E250" s="68" t="s">
        <v>3552</v>
      </c>
      <c r="F250" s="68" t="s">
        <v>4804</v>
      </c>
      <c r="G250" s="68" t="s">
        <v>3573</v>
      </c>
      <c r="I250" s="69">
        <v>1320.47</v>
      </c>
      <c r="J250" s="69">
        <v>15246223.039999999</v>
      </c>
    </row>
    <row r="251" spans="1:10" ht="45" x14ac:dyDescent="0.25">
      <c r="A251" s="70">
        <v>45894</v>
      </c>
      <c r="B251" s="68" t="s">
        <v>4798</v>
      </c>
      <c r="C251" s="68" t="s">
        <v>4798</v>
      </c>
      <c r="D251" s="68" t="s">
        <v>3551</v>
      </c>
      <c r="E251" s="68" t="s">
        <v>3552</v>
      </c>
      <c r="F251" s="68" t="s">
        <v>4805</v>
      </c>
      <c r="G251" s="68" t="s">
        <v>3573</v>
      </c>
      <c r="I251" s="69">
        <v>7092.43</v>
      </c>
      <c r="J251" s="69">
        <v>15239130.609999999</v>
      </c>
    </row>
    <row r="252" spans="1:10" x14ac:dyDescent="0.25">
      <c r="A252" s="70">
        <v>45894</v>
      </c>
      <c r="B252" s="68" t="s">
        <v>4798</v>
      </c>
      <c r="C252" s="68" t="s">
        <v>4798</v>
      </c>
      <c r="D252" s="68" t="s">
        <v>3551</v>
      </c>
      <c r="E252" s="68" t="s">
        <v>3552</v>
      </c>
      <c r="F252" s="68" t="s">
        <v>4806</v>
      </c>
      <c r="G252" s="68" t="s">
        <v>3573</v>
      </c>
      <c r="I252" s="69">
        <v>1018</v>
      </c>
      <c r="J252" s="69">
        <v>15238112.609999999</v>
      </c>
    </row>
    <row r="253" spans="1:10" x14ac:dyDescent="0.25">
      <c r="A253" s="70">
        <v>45894</v>
      </c>
      <c r="B253" s="68" t="s">
        <v>4807</v>
      </c>
      <c r="C253" s="68" t="s">
        <v>4807</v>
      </c>
      <c r="D253" s="68" t="s">
        <v>3551</v>
      </c>
      <c r="E253" s="68" t="s">
        <v>3552</v>
      </c>
      <c r="F253" s="68"/>
      <c r="G253" s="68" t="s">
        <v>3573</v>
      </c>
      <c r="I253" s="69">
        <v>143</v>
      </c>
      <c r="J253" s="69">
        <v>15237969.609999999</v>
      </c>
    </row>
    <row r="254" spans="1:10" ht="30" x14ac:dyDescent="0.25">
      <c r="A254" s="70">
        <v>45894</v>
      </c>
      <c r="B254" s="68" t="s">
        <v>4807</v>
      </c>
      <c r="C254" s="68" t="s">
        <v>4807</v>
      </c>
      <c r="D254" s="68" t="s">
        <v>3551</v>
      </c>
      <c r="E254" s="68" t="s">
        <v>3552</v>
      </c>
      <c r="F254" s="68" t="s">
        <v>4808</v>
      </c>
      <c r="G254" s="68" t="s">
        <v>3573</v>
      </c>
      <c r="I254" s="69">
        <v>3422.57</v>
      </c>
      <c r="J254" s="69">
        <v>15234547.039999999</v>
      </c>
    </row>
    <row r="255" spans="1:10" ht="30" x14ac:dyDescent="0.25">
      <c r="A255" s="70">
        <v>45894</v>
      </c>
      <c r="B255" s="68" t="s">
        <v>4807</v>
      </c>
      <c r="C255" s="68" t="s">
        <v>4807</v>
      </c>
      <c r="D255" s="68" t="s">
        <v>3551</v>
      </c>
      <c r="E255" s="68" t="s">
        <v>3552</v>
      </c>
      <c r="F255" s="68" t="s">
        <v>4809</v>
      </c>
      <c r="G255" s="68" t="s">
        <v>3573</v>
      </c>
      <c r="I255" s="69">
        <v>86.57</v>
      </c>
      <c r="J255" s="69">
        <v>15234460.470000001</v>
      </c>
    </row>
    <row r="256" spans="1:10" x14ac:dyDescent="0.25">
      <c r="A256" s="70">
        <v>45894</v>
      </c>
      <c r="B256" s="68">
        <v>33950</v>
      </c>
      <c r="C256" s="68">
        <v>33950</v>
      </c>
      <c r="D256" s="68" t="s">
        <v>3551</v>
      </c>
      <c r="E256" s="68" t="s">
        <v>3552</v>
      </c>
      <c r="F256" s="68"/>
      <c r="G256" s="68" t="s">
        <v>3573</v>
      </c>
      <c r="I256" s="69">
        <v>492.94</v>
      </c>
      <c r="J256" s="69">
        <v>15233967.529999999</v>
      </c>
    </row>
    <row r="257" spans="1:10" x14ac:dyDescent="0.25">
      <c r="A257" s="70">
        <v>45894</v>
      </c>
      <c r="B257" s="68" t="s">
        <v>4810</v>
      </c>
      <c r="C257" s="68" t="s">
        <v>4810</v>
      </c>
      <c r="D257" s="68" t="s">
        <v>3551</v>
      </c>
      <c r="E257" s="68" t="s">
        <v>3552</v>
      </c>
      <c r="F257" s="68"/>
      <c r="G257" s="68" t="s">
        <v>3573</v>
      </c>
      <c r="I257" s="69">
        <v>93.02</v>
      </c>
      <c r="J257" s="69">
        <v>15233874.51</v>
      </c>
    </row>
    <row r="258" spans="1:10" ht="30" x14ac:dyDescent="0.25">
      <c r="A258" s="70">
        <v>45894</v>
      </c>
      <c r="B258" s="68" t="s">
        <v>4811</v>
      </c>
      <c r="C258" s="68" t="s">
        <v>4811</v>
      </c>
      <c r="D258" s="68" t="s">
        <v>3551</v>
      </c>
      <c r="E258" s="68" t="s">
        <v>3552</v>
      </c>
      <c r="F258" s="68" t="s">
        <v>4812</v>
      </c>
      <c r="G258" s="68" t="s">
        <v>3573</v>
      </c>
      <c r="I258" s="69">
        <v>302.86</v>
      </c>
      <c r="J258" s="69">
        <v>15233571.65</v>
      </c>
    </row>
    <row r="259" spans="1:10" ht="30" x14ac:dyDescent="0.25">
      <c r="A259" s="70">
        <v>45894</v>
      </c>
      <c r="B259" s="68" t="s">
        <v>4811</v>
      </c>
      <c r="C259" s="68" t="s">
        <v>4811</v>
      </c>
      <c r="D259" s="68" t="s">
        <v>3551</v>
      </c>
      <c r="E259" s="68" t="s">
        <v>3552</v>
      </c>
      <c r="F259" s="68" t="s">
        <v>4813</v>
      </c>
      <c r="G259" s="68" t="s">
        <v>3573</v>
      </c>
      <c r="I259" s="69">
        <v>152.32</v>
      </c>
      <c r="J259" s="69">
        <v>15233419.33</v>
      </c>
    </row>
    <row r="260" spans="1:10" x14ac:dyDescent="0.25">
      <c r="A260" s="70">
        <v>45894</v>
      </c>
      <c r="B260" s="68" t="s">
        <v>4814</v>
      </c>
      <c r="C260" s="68" t="s">
        <v>4814</v>
      </c>
      <c r="D260" s="68" t="s">
        <v>3551</v>
      </c>
      <c r="E260" s="68" t="s">
        <v>3552</v>
      </c>
      <c r="F260" s="68"/>
      <c r="G260" s="68" t="s">
        <v>3573</v>
      </c>
      <c r="I260" s="69">
        <v>311.25</v>
      </c>
      <c r="J260" s="69">
        <v>15233108.08</v>
      </c>
    </row>
    <row r="261" spans="1:10" x14ac:dyDescent="0.25">
      <c r="A261" s="70">
        <v>45894</v>
      </c>
      <c r="B261" s="68" t="s">
        <v>4814</v>
      </c>
      <c r="C261" s="68" t="s">
        <v>4814</v>
      </c>
      <c r="D261" s="68" t="s">
        <v>3551</v>
      </c>
      <c r="E261" s="68" t="s">
        <v>3552</v>
      </c>
      <c r="F261" s="68" t="s">
        <v>4815</v>
      </c>
      <c r="G261" s="68" t="s">
        <v>3573</v>
      </c>
      <c r="I261" s="69">
        <v>811.2</v>
      </c>
      <c r="J261" s="69">
        <v>15232296.880000001</v>
      </c>
    </row>
    <row r="262" spans="1:10" x14ac:dyDescent="0.25">
      <c r="A262" s="70">
        <v>45894</v>
      </c>
      <c r="B262" s="68" t="s">
        <v>4816</v>
      </c>
      <c r="C262" s="68" t="s">
        <v>4816</v>
      </c>
      <c r="D262" s="68" t="s">
        <v>3551</v>
      </c>
      <c r="E262" s="68" t="s">
        <v>3552</v>
      </c>
      <c r="F262" s="68" t="s">
        <v>4106</v>
      </c>
      <c r="G262" s="68" t="s">
        <v>3573</v>
      </c>
      <c r="I262" s="69">
        <v>6173.46</v>
      </c>
      <c r="J262" s="69">
        <v>15226123.42</v>
      </c>
    </row>
    <row r="263" spans="1:10" ht="30" x14ac:dyDescent="0.25">
      <c r="A263" s="70">
        <v>45894</v>
      </c>
      <c r="B263" s="68" t="s">
        <v>4816</v>
      </c>
      <c r="C263" s="68" t="s">
        <v>4816</v>
      </c>
      <c r="D263" s="68" t="s">
        <v>3551</v>
      </c>
      <c r="E263" s="68" t="s">
        <v>3552</v>
      </c>
      <c r="F263" s="68" t="s">
        <v>4817</v>
      </c>
      <c r="G263" s="68" t="s">
        <v>3573</v>
      </c>
      <c r="I263" s="69">
        <v>134.61000000000001</v>
      </c>
      <c r="J263" s="69">
        <v>15225988.810000001</v>
      </c>
    </row>
    <row r="264" spans="1:10" x14ac:dyDescent="0.25">
      <c r="A264" s="70">
        <v>45894</v>
      </c>
      <c r="B264" s="68" t="s">
        <v>4816</v>
      </c>
      <c r="C264" s="68" t="s">
        <v>4816</v>
      </c>
      <c r="D264" s="68" t="s">
        <v>3551</v>
      </c>
      <c r="E264" s="68" t="s">
        <v>3552</v>
      </c>
      <c r="F264" s="68" t="s">
        <v>4106</v>
      </c>
      <c r="G264" s="68" t="s">
        <v>3573</v>
      </c>
      <c r="I264" s="69">
        <v>192.92</v>
      </c>
      <c r="J264" s="69">
        <v>15225795.890000001</v>
      </c>
    </row>
    <row r="265" spans="1:10" ht="30" x14ac:dyDescent="0.25">
      <c r="A265" s="70">
        <v>45894</v>
      </c>
      <c r="B265" s="68" t="s">
        <v>4816</v>
      </c>
      <c r="C265" s="68" t="s">
        <v>4816</v>
      </c>
      <c r="D265" s="68" t="s">
        <v>3551</v>
      </c>
      <c r="E265" s="68" t="s">
        <v>3552</v>
      </c>
      <c r="F265" s="68" t="s">
        <v>3567</v>
      </c>
      <c r="G265" s="68" t="s">
        <v>3573</v>
      </c>
      <c r="I265" s="69">
        <v>80.819999999999993</v>
      </c>
      <c r="J265" s="69">
        <v>15225715.07</v>
      </c>
    </row>
    <row r="266" spans="1:10" ht="30" x14ac:dyDescent="0.25">
      <c r="A266" s="70">
        <v>45894</v>
      </c>
      <c r="B266" s="68" t="s">
        <v>4816</v>
      </c>
      <c r="C266" s="68" t="s">
        <v>4816</v>
      </c>
      <c r="D266" s="68" t="s">
        <v>3551</v>
      </c>
      <c r="E266" s="68" t="s">
        <v>3552</v>
      </c>
      <c r="F266" s="68" t="s">
        <v>4817</v>
      </c>
      <c r="G266" s="68" t="s">
        <v>3573</v>
      </c>
      <c r="I266" s="69">
        <v>588.29999999999995</v>
      </c>
      <c r="J266" s="69">
        <v>15225126.77</v>
      </c>
    </row>
    <row r="267" spans="1:10" x14ac:dyDescent="0.25">
      <c r="A267" s="70">
        <v>45894</v>
      </c>
      <c r="B267" s="68" t="s">
        <v>4816</v>
      </c>
      <c r="C267" s="68" t="s">
        <v>4816</v>
      </c>
      <c r="D267" s="68" t="s">
        <v>3551</v>
      </c>
      <c r="E267" s="68" t="s">
        <v>3552</v>
      </c>
      <c r="F267" s="68" t="s">
        <v>4818</v>
      </c>
      <c r="G267" s="68" t="s">
        <v>3573</v>
      </c>
      <c r="I267" s="69">
        <v>176.48</v>
      </c>
      <c r="J267" s="69">
        <v>15224950.289999999</v>
      </c>
    </row>
    <row r="268" spans="1:10" ht="60" x14ac:dyDescent="0.25">
      <c r="A268" s="70">
        <v>45894</v>
      </c>
      <c r="B268" s="68" t="s">
        <v>4819</v>
      </c>
      <c r="C268" s="68" t="s">
        <v>4819</v>
      </c>
      <c r="D268" s="68" t="s">
        <v>3551</v>
      </c>
      <c r="E268" s="68" t="s">
        <v>3552</v>
      </c>
      <c r="F268" s="68" t="s">
        <v>4820</v>
      </c>
      <c r="G268" s="68" t="s">
        <v>3573</v>
      </c>
      <c r="I268" s="69">
        <v>735.02</v>
      </c>
      <c r="J268" s="69">
        <v>15224215.27</v>
      </c>
    </row>
    <row r="269" spans="1:10" ht="30" x14ac:dyDescent="0.25">
      <c r="A269" s="70">
        <v>45894</v>
      </c>
      <c r="B269" s="68" t="s">
        <v>4819</v>
      </c>
      <c r="C269" s="68" t="s">
        <v>4819</v>
      </c>
      <c r="D269" s="68" t="s">
        <v>3551</v>
      </c>
      <c r="E269" s="68" t="s">
        <v>3552</v>
      </c>
      <c r="F269" s="68" t="s">
        <v>4200</v>
      </c>
      <c r="G269" s="68" t="s">
        <v>3573</v>
      </c>
      <c r="I269" s="69">
        <v>189.41</v>
      </c>
      <c r="J269" s="69">
        <v>15224025.859999999</v>
      </c>
    </row>
    <row r="270" spans="1:10" ht="30" x14ac:dyDescent="0.25">
      <c r="A270" s="70">
        <v>45894</v>
      </c>
      <c r="B270" s="68" t="s">
        <v>4819</v>
      </c>
      <c r="C270" s="68" t="s">
        <v>4819</v>
      </c>
      <c r="D270" s="68" t="s">
        <v>3551</v>
      </c>
      <c r="E270" s="68" t="s">
        <v>3552</v>
      </c>
      <c r="F270" s="68" t="s">
        <v>4200</v>
      </c>
      <c r="G270" s="68" t="s">
        <v>3573</v>
      </c>
      <c r="I270" s="69">
        <v>777.91</v>
      </c>
      <c r="J270" s="69">
        <v>15223247.949999999</v>
      </c>
    </row>
    <row r="271" spans="1:10" ht="30" x14ac:dyDescent="0.25">
      <c r="A271" s="70">
        <v>45894</v>
      </c>
      <c r="B271" s="68" t="s">
        <v>4819</v>
      </c>
      <c r="C271" s="68" t="s">
        <v>4819</v>
      </c>
      <c r="D271" s="68" t="s">
        <v>3551</v>
      </c>
      <c r="E271" s="68" t="s">
        <v>3552</v>
      </c>
      <c r="F271" s="68" t="s">
        <v>4821</v>
      </c>
      <c r="G271" s="68" t="s">
        <v>3573</v>
      </c>
      <c r="I271" s="69">
        <v>104.7</v>
      </c>
      <c r="J271" s="69">
        <v>15223143.25</v>
      </c>
    </row>
    <row r="272" spans="1:10" ht="30" x14ac:dyDescent="0.25">
      <c r="A272" s="70">
        <v>45894</v>
      </c>
      <c r="B272" s="68" t="s">
        <v>4819</v>
      </c>
      <c r="C272" s="68" t="s">
        <v>4819</v>
      </c>
      <c r="D272" s="68" t="s">
        <v>3551</v>
      </c>
      <c r="E272" s="68" t="s">
        <v>3552</v>
      </c>
      <c r="F272" s="68" t="s">
        <v>4822</v>
      </c>
      <c r="G272" s="68" t="s">
        <v>3573</v>
      </c>
      <c r="I272" s="69">
        <v>45.96</v>
      </c>
      <c r="J272" s="69">
        <v>15223097.289999999</v>
      </c>
    </row>
    <row r="273" spans="1:10" ht="30" x14ac:dyDescent="0.25">
      <c r="A273" s="70">
        <v>45894</v>
      </c>
      <c r="B273" s="68" t="s">
        <v>4819</v>
      </c>
      <c r="C273" s="68" t="s">
        <v>4819</v>
      </c>
      <c r="D273" s="68" t="s">
        <v>3551</v>
      </c>
      <c r="E273" s="68" t="s">
        <v>3552</v>
      </c>
      <c r="F273" s="68" t="s">
        <v>4823</v>
      </c>
      <c r="G273" s="68" t="s">
        <v>3573</v>
      </c>
      <c r="I273" s="69">
        <v>34.39</v>
      </c>
      <c r="J273" s="69">
        <v>15223062.9</v>
      </c>
    </row>
    <row r="274" spans="1:10" x14ac:dyDescent="0.25">
      <c r="A274" s="70">
        <v>45894</v>
      </c>
      <c r="B274" s="68" t="s">
        <v>4819</v>
      </c>
      <c r="C274" s="68" t="s">
        <v>4819</v>
      </c>
      <c r="D274" s="68" t="s">
        <v>3551</v>
      </c>
      <c r="E274" s="68" t="s">
        <v>3552</v>
      </c>
      <c r="F274" s="68" t="s">
        <v>4824</v>
      </c>
      <c r="G274" s="68" t="s">
        <v>3573</v>
      </c>
      <c r="I274" s="69">
        <v>454.14</v>
      </c>
      <c r="J274" s="69">
        <v>15222608.76</v>
      </c>
    </row>
    <row r="275" spans="1:10" ht="30" x14ac:dyDescent="0.25">
      <c r="A275" s="70">
        <v>45894</v>
      </c>
      <c r="B275" s="68" t="s">
        <v>4819</v>
      </c>
      <c r="C275" s="68" t="s">
        <v>4819</v>
      </c>
      <c r="D275" s="68" t="s">
        <v>3551</v>
      </c>
      <c r="E275" s="68" t="s">
        <v>3552</v>
      </c>
      <c r="F275" s="68" t="s">
        <v>4825</v>
      </c>
      <c r="G275" s="68" t="s">
        <v>3573</v>
      </c>
      <c r="I275" s="69">
        <v>71.81</v>
      </c>
      <c r="J275" s="69">
        <v>15222536.949999999</v>
      </c>
    </row>
    <row r="276" spans="1:10" x14ac:dyDescent="0.25">
      <c r="A276" s="70">
        <v>45894</v>
      </c>
      <c r="B276" s="68" t="s">
        <v>4819</v>
      </c>
      <c r="C276" s="68" t="s">
        <v>4819</v>
      </c>
      <c r="D276" s="68" t="s">
        <v>3551</v>
      </c>
      <c r="E276" s="68" t="s">
        <v>3552</v>
      </c>
      <c r="F276" s="68" t="s">
        <v>4824</v>
      </c>
      <c r="G276" s="68" t="s">
        <v>3573</v>
      </c>
      <c r="I276" s="69">
        <v>7266.19</v>
      </c>
      <c r="J276" s="69">
        <v>15215270.76</v>
      </c>
    </row>
    <row r="277" spans="1:10" ht="30" x14ac:dyDescent="0.25">
      <c r="A277" s="70">
        <v>45894</v>
      </c>
      <c r="B277" s="68" t="s">
        <v>4819</v>
      </c>
      <c r="C277" s="68" t="s">
        <v>4819</v>
      </c>
      <c r="D277" s="68" t="s">
        <v>3551</v>
      </c>
      <c r="E277" s="68" t="s">
        <v>3552</v>
      </c>
      <c r="F277" s="68" t="s">
        <v>4826</v>
      </c>
      <c r="G277" s="68" t="s">
        <v>3573</v>
      </c>
      <c r="I277" s="69">
        <v>1248.98</v>
      </c>
      <c r="J277" s="69">
        <v>15214021.779999999</v>
      </c>
    </row>
    <row r="278" spans="1:10" ht="30" x14ac:dyDescent="0.25">
      <c r="A278" s="70">
        <v>45894</v>
      </c>
      <c r="B278" s="68" t="s">
        <v>4819</v>
      </c>
      <c r="C278" s="68" t="s">
        <v>4819</v>
      </c>
      <c r="D278" s="68" t="s">
        <v>3551</v>
      </c>
      <c r="E278" s="68" t="s">
        <v>3552</v>
      </c>
      <c r="F278" s="68" t="s">
        <v>4827</v>
      </c>
      <c r="G278" s="68" t="s">
        <v>3573</v>
      </c>
      <c r="I278" s="69">
        <v>436.8</v>
      </c>
      <c r="J278" s="69">
        <v>15213584.98</v>
      </c>
    </row>
    <row r="279" spans="1:10" ht="30" x14ac:dyDescent="0.25">
      <c r="A279" s="70">
        <v>45894</v>
      </c>
      <c r="B279" s="68" t="s">
        <v>4819</v>
      </c>
      <c r="C279" s="68" t="s">
        <v>4819</v>
      </c>
      <c r="D279" s="68" t="s">
        <v>3551</v>
      </c>
      <c r="E279" s="68" t="s">
        <v>3552</v>
      </c>
      <c r="F279" s="68" t="s">
        <v>4828</v>
      </c>
      <c r="G279" s="68" t="s">
        <v>3573</v>
      </c>
      <c r="I279" s="69">
        <v>417.6</v>
      </c>
      <c r="J279" s="69">
        <v>15213167.380000001</v>
      </c>
    </row>
    <row r="280" spans="1:10" ht="30" x14ac:dyDescent="0.25">
      <c r="A280" s="70">
        <v>45894</v>
      </c>
      <c r="B280" s="68" t="s">
        <v>4829</v>
      </c>
      <c r="C280" s="68" t="s">
        <v>4829</v>
      </c>
      <c r="D280" s="68" t="s">
        <v>3551</v>
      </c>
      <c r="E280" s="68" t="s">
        <v>3552</v>
      </c>
      <c r="F280" s="68" t="s">
        <v>4830</v>
      </c>
      <c r="G280" s="68" t="s">
        <v>1270</v>
      </c>
      <c r="I280" s="69">
        <v>624</v>
      </c>
      <c r="J280" s="69">
        <v>15212543.380000001</v>
      </c>
    </row>
    <row r="281" spans="1:10" ht="45" x14ac:dyDescent="0.25">
      <c r="A281" s="70">
        <v>45894</v>
      </c>
      <c r="B281" s="68" t="s">
        <v>4829</v>
      </c>
      <c r="C281" s="68" t="s">
        <v>4829</v>
      </c>
      <c r="D281" s="68" t="s">
        <v>3551</v>
      </c>
      <c r="E281" s="68" t="s">
        <v>3552</v>
      </c>
      <c r="F281" s="68" t="s">
        <v>4831</v>
      </c>
      <c r="G281" s="68" t="s">
        <v>1270</v>
      </c>
      <c r="I281" s="69">
        <v>78</v>
      </c>
      <c r="J281" s="69">
        <v>15212465.380000001</v>
      </c>
    </row>
    <row r="282" spans="1:10" ht="30" x14ac:dyDescent="0.25">
      <c r="A282" s="70">
        <v>45894</v>
      </c>
      <c r="B282" s="68" t="s">
        <v>4829</v>
      </c>
      <c r="C282" s="68" t="s">
        <v>4829</v>
      </c>
      <c r="D282" s="68" t="s">
        <v>3551</v>
      </c>
      <c r="E282" s="68" t="s">
        <v>3552</v>
      </c>
      <c r="F282" s="68" t="s">
        <v>4832</v>
      </c>
      <c r="G282" s="68" t="s">
        <v>1270</v>
      </c>
      <c r="I282" s="69">
        <v>78</v>
      </c>
      <c r="J282" s="69">
        <v>15212387.380000001</v>
      </c>
    </row>
    <row r="283" spans="1:10" ht="30" x14ac:dyDescent="0.25">
      <c r="A283" s="70">
        <v>45894</v>
      </c>
      <c r="B283" s="68" t="s">
        <v>4829</v>
      </c>
      <c r="C283" s="68" t="s">
        <v>4829</v>
      </c>
      <c r="D283" s="68" t="s">
        <v>3551</v>
      </c>
      <c r="E283" s="68" t="s">
        <v>3552</v>
      </c>
      <c r="F283" s="68" t="s">
        <v>4833</v>
      </c>
      <c r="G283" s="68" t="s">
        <v>1270</v>
      </c>
      <c r="I283" s="69">
        <v>80</v>
      </c>
      <c r="J283" s="69">
        <v>15212307.380000001</v>
      </c>
    </row>
    <row r="284" spans="1:10" ht="45" x14ac:dyDescent="0.25">
      <c r="A284" s="70">
        <v>45894</v>
      </c>
      <c r="B284" s="68" t="s">
        <v>4829</v>
      </c>
      <c r="C284" s="68" t="s">
        <v>4829</v>
      </c>
      <c r="D284" s="68" t="s">
        <v>3551</v>
      </c>
      <c r="E284" s="68" t="s">
        <v>3552</v>
      </c>
      <c r="F284" s="68" t="s">
        <v>4834</v>
      </c>
      <c r="G284" s="68" t="s">
        <v>1270</v>
      </c>
      <c r="I284" s="69">
        <v>2400</v>
      </c>
      <c r="J284" s="69">
        <v>15209907.380000001</v>
      </c>
    </row>
    <row r="285" spans="1:10" ht="30" x14ac:dyDescent="0.25">
      <c r="A285" s="70">
        <v>45894</v>
      </c>
      <c r="B285" s="68" t="s">
        <v>4829</v>
      </c>
      <c r="C285" s="68" t="s">
        <v>4829</v>
      </c>
      <c r="D285" s="68" t="s">
        <v>3551</v>
      </c>
      <c r="E285" s="68" t="s">
        <v>3552</v>
      </c>
      <c r="F285" s="68" t="s">
        <v>4835</v>
      </c>
      <c r="G285" s="68" t="s">
        <v>1270</v>
      </c>
      <c r="I285" s="69">
        <v>78</v>
      </c>
      <c r="J285" s="69">
        <v>15209829.380000001</v>
      </c>
    </row>
    <row r="286" spans="1:10" ht="45" x14ac:dyDescent="0.25">
      <c r="A286" s="70">
        <v>45894</v>
      </c>
      <c r="B286" s="68">
        <v>36943</v>
      </c>
      <c r="C286" s="68">
        <v>36943</v>
      </c>
      <c r="D286" s="68" t="s">
        <v>3551</v>
      </c>
      <c r="E286" s="68" t="s">
        <v>3552</v>
      </c>
      <c r="F286" s="68" t="s">
        <v>4492</v>
      </c>
      <c r="G286" s="68" t="s">
        <v>4399</v>
      </c>
      <c r="I286" s="69">
        <v>119</v>
      </c>
      <c r="J286" s="69">
        <v>15209710.380000001</v>
      </c>
    </row>
    <row r="287" spans="1:10" ht="30" x14ac:dyDescent="0.25">
      <c r="A287" s="70">
        <v>45894</v>
      </c>
      <c r="B287" s="68">
        <v>36943</v>
      </c>
      <c r="C287" s="68">
        <v>36943</v>
      </c>
      <c r="D287" s="68" t="s">
        <v>3551</v>
      </c>
      <c r="E287" s="68" t="s">
        <v>3552</v>
      </c>
      <c r="F287" s="68" t="s">
        <v>4494</v>
      </c>
      <c r="G287" s="68" t="s">
        <v>4399</v>
      </c>
      <c r="I287" s="69">
        <v>1703</v>
      </c>
      <c r="J287" s="69">
        <v>15208007.380000001</v>
      </c>
    </row>
    <row r="288" spans="1:10" ht="30" x14ac:dyDescent="0.25">
      <c r="A288" s="70">
        <v>45894</v>
      </c>
      <c r="B288" s="68">
        <v>36943</v>
      </c>
      <c r="C288" s="68">
        <v>36943</v>
      </c>
      <c r="D288" s="68" t="s">
        <v>3551</v>
      </c>
      <c r="E288" s="68" t="s">
        <v>3552</v>
      </c>
      <c r="F288" s="68" t="s">
        <v>4495</v>
      </c>
      <c r="G288" s="68" t="s">
        <v>4399</v>
      </c>
      <c r="I288" s="69">
        <v>224</v>
      </c>
      <c r="J288" s="69">
        <v>15207783.380000001</v>
      </c>
    </row>
    <row r="289" spans="1:10" ht="60" x14ac:dyDescent="0.25">
      <c r="A289" s="70">
        <v>45894</v>
      </c>
      <c r="B289" s="68">
        <v>36943</v>
      </c>
      <c r="C289" s="68">
        <v>36943</v>
      </c>
      <c r="D289" s="68" t="s">
        <v>3551</v>
      </c>
      <c r="E289" s="68" t="s">
        <v>3552</v>
      </c>
      <c r="F289" s="68" t="s">
        <v>4496</v>
      </c>
      <c r="G289" s="68" t="s">
        <v>4399</v>
      </c>
      <c r="I289" s="69">
        <v>1937</v>
      </c>
      <c r="J289" s="69">
        <v>15205846.380000001</v>
      </c>
    </row>
    <row r="290" spans="1:10" ht="30" x14ac:dyDescent="0.25">
      <c r="A290" s="70">
        <v>45894</v>
      </c>
      <c r="B290" s="68" t="s">
        <v>4836</v>
      </c>
      <c r="C290" s="68" t="s">
        <v>4836</v>
      </c>
      <c r="D290" s="68" t="s">
        <v>3551</v>
      </c>
      <c r="E290" s="68" t="s">
        <v>3552</v>
      </c>
      <c r="F290" s="68" t="s">
        <v>4050</v>
      </c>
      <c r="G290" s="68" t="s">
        <v>642</v>
      </c>
      <c r="I290" s="69">
        <v>1014</v>
      </c>
      <c r="J290" s="69">
        <v>15204832.380000001</v>
      </c>
    </row>
    <row r="291" spans="1:10" x14ac:dyDescent="0.25">
      <c r="A291" s="70">
        <v>45894</v>
      </c>
      <c r="B291" s="68" t="s">
        <v>4836</v>
      </c>
      <c r="C291" s="68" t="s">
        <v>4836</v>
      </c>
      <c r="D291" s="68" t="s">
        <v>3551</v>
      </c>
      <c r="E291" s="68" t="s">
        <v>3552</v>
      </c>
      <c r="F291" s="68" t="s">
        <v>4047</v>
      </c>
      <c r="G291" s="68" t="s">
        <v>642</v>
      </c>
      <c r="I291" s="69">
        <v>811.75</v>
      </c>
      <c r="J291" s="69">
        <v>15204020.630000001</v>
      </c>
    </row>
    <row r="292" spans="1:10" x14ac:dyDescent="0.25">
      <c r="A292" s="70">
        <v>45894</v>
      </c>
      <c r="B292" s="68" t="s">
        <v>4836</v>
      </c>
      <c r="C292" s="68" t="s">
        <v>4836</v>
      </c>
      <c r="D292" s="68" t="s">
        <v>3551</v>
      </c>
      <c r="E292" s="68" t="s">
        <v>3552</v>
      </c>
      <c r="F292" s="68" t="s">
        <v>4049</v>
      </c>
      <c r="G292" s="68" t="s">
        <v>642</v>
      </c>
      <c r="I292" s="69">
        <v>5006.82</v>
      </c>
      <c r="J292" s="69">
        <v>15199013.810000001</v>
      </c>
    </row>
    <row r="293" spans="1:10" ht="30" x14ac:dyDescent="0.25">
      <c r="A293" s="70">
        <v>45894</v>
      </c>
      <c r="B293" s="68" t="s">
        <v>4837</v>
      </c>
      <c r="C293" s="68">
        <v>7</v>
      </c>
      <c r="D293" s="68" t="s">
        <v>3551</v>
      </c>
      <c r="E293" s="68" t="s">
        <v>3664</v>
      </c>
      <c r="F293" s="68" t="s">
        <v>4830</v>
      </c>
      <c r="G293" s="68" t="s">
        <v>4378</v>
      </c>
      <c r="H293" s="69">
        <v>624</v>
      </c>
      <c r="J293" s="69">
        <v>15199637.810000001</v>
      </c>
    </row>
    <row r="294" spans="1:10" ht="45" x14ac:dyDescent="0.25">
      <c r="A294" s="70">
        <v>45894</v>
      </c>
      <c r="B294" s="68" t="s">
        <v>4837</v>
      </c>
      <c r="C294" s="68">
        <v>7</v>
      </c>
      <c r="D294" s="68" t="s">
        <v>3551</v>
      </c>
      <c r="E294" s="68" t="s">
        <v>3664</v>
      </c>
      <c r="F294" s="68" t="s">
        <v>4831</v>
      </c>
      <c r="G294" s="68" t="s">
        <v>4378</v>
      </c>
      <c r="H294" s="69">
        <v>78</v>
      </c>
      <c r="J294" s="69">
        <v>15199715.810000001</v>
      </c>
    </row>
    <row r="295" spans="1:10" ht="30" x14ac:dyDescent="0.25">
      <c r="A295" s="70">
        <v>45894</v>
      </c>
      <c r="B295" s="68" t="s">
        <v>4837</v>
      </c>
      <c r="C295" s="68">
        <v>7</v>
      </c>
      <c r="D295" s="68" t="s">
        <v>3551</v>
      </c>
      <c r="E295" s="68" t="s">
        <v>3664</v>
      </c>
      <c r="F295" s="68" t="s">
        <v>4832</v>
      </c>
      <c r="G295" s="68" t="s">
        <v>4378</v>
      </c>
      <c r="H295" s="69">
        <v>78</v>
      </c>
      <c r="J295" s="69">
        <v>15199793.810000001</v>
      </c>
    </row>
    <row r="296" spans="1:10" ht="30" x14ac:dyDescent="0.25">
      <c r="A296" s="70">
        <v>45894</v>
      </c>
      <c r="B296" s="68" t="s">
        <v>4837</v>
      </c>
      <c r="C296" s="68">
        <v>7</v>
      </c>
      <c r="D296" s="68" t="s">
        <v>3551</v>
      </c>
      <c r="E296" s="68" t="s">
        <v>3664</v>
      </c>
      <c r="F296" s="68" t="s">
        <v>4833</v>
      </c>
      <c r="G296" s="68" t="s">
        <v>4378</v>
      </c>
      <c r="H296" s="69">
        <v>80</v>
      </c>
      <c r="J296" s="69">
        <v>15199873.810000001</v>
      </c>
    </row>
    <row r="297" spans="1:10" ht="45" x14ac:dyDescent="0.25">
      <c r="A297" s="70">
        <v>45894</v>
      </c>
      <c r="B297" s="68" t="s">
        <v>4837</v>
      </c>
      <c r="C297" s="68">
        <v>7</v>
      </c>
      <c r="D297" s="68" t="s">
        <v>3551</v>
      </c>
      <c r="E297" s="68" t="s">
        <v>3664</v>
      </c>
      <c r="F297" s="68" t="s">
        <v>4834</v>
      </c>
      <c r="G297" s="68" t="s">
        <v>4378</v>
      </c>
      <c r="H297" s="69">
        <v>2400</v>
      </c>
      <c r="J297" s="69">
        <v>15202273.810000001</v>
      </c>
    </row>
    <row r="298" spans="1:10" ht="30" x14ac:dyDescent="0.25">
      <c r="A298" s="70">
        <v>45894</v>
      </c>
      <c r="B298" s="68" t="s">
        <v>4837</v>
      </c>
      <c r="C298" s="68">
        <v>7</v>
      </c>
      <c r="D298" s="68" t="s">
        <v>3551</v>
      </c>
      <c r="E298" s="68" t="s">
        <v>3664</v>
      </c>
      <c r="F298" s="68" t="s">
        <v>4835</v>
      </c>
      <c r="G298" s="68" t="s">
        <v>4378</v>
      </c>
      <c r="H298" s="69">
        <v>78</v>
      </c>
      <c r="J298" s="69">
        <v>15202351.810000001</v>
      </c>
    </row>
    <row r="299" spans="1:10" x14ac:dyDescent="0.25">
      <c r="A299" s="70">
        <v>45894</v>
      </c>
      <c r="B299" s="68" t="s">
        <v>4838</v>
      </c>
      <c r="C299" s="68">
        <v>24</v>
      </c>
      <c r="D299" s="68" t="s">
        <v>3551</v>
      </c>
      <c r="E299" s="68" t="s">
        <v>3664</v>
      </c>
      <c r="F299" s="68" t="s">
        <v>4839</v>
      </c>
      <c r="G299" s="68" t="s">
        <v>4378</v>
      </c>
      <c r="H299" s="69">
        <v>281.44</v>
      </c>
      <c r="J299" s="69">
        <v>15202633.25</v>
      </c>
    </row>
    <row r="300" spans="1:10" x14ac:dyDescent="0.25">
      <c r="A300" s="70">
        <v>45894</v>
      </c>
      <c r="B300" s="68" t="s">
        <v>4838</v>
      </c>
      <c r="C300" s="68">
        <v>24</v>
      </c>
      <c r="D300" s="68" t="s">
        <v>3551</v>
      </c>
      <c r="E300" s="68" t="s">
        <v>3664</v>
      </c>
      <c r="F300" s="68" t="s">
        <v>4840</v>
      </c>
      <c r="G300" s="68" t="s">
        <v>4378</v>
      </c>
      <c r="H300" s="69">
        <v>175.95</v>
      </c>
      <c r="J300" s="69">
        <v>15202809.199999999</v>
      </c>
    </row>
    <row r="301" spans="1:10" x14ac:dyDescent="0.25">
      <c r="A301" s="70">
        <v>45894</v>
      </c>
      <c r="B301" s="68" t="s">
        <v>4838</v>
      </c>
      <c r="C301" s="68">
        <v>24</v>
      </c>
      <c r="D301" s="68" t="s">
        <v>3551</v>
      </c>
      <c r="E301" s="68" t="s">
        <v>3664</v>
      </c>
      <c r="F301" s="68" t="s">
        <v>4841</v>
      </c>
      <c r="G301" s="68" t="s">
        <v>4378</v>
      </c>
      <c r="H301" s="69">
        <v>17.59</v>
      </c>
      <c r="J301" s="69">
        <v>15202826.789999999</v>
      </c>
    </row>
    <row r="302" spans="1:10" x14ac:dyDescent="0.25">
      <c r="A302" s="70">
        <v>45894</v>
      </c>
      <c r="B302" s="68" t="s">
        <v>4838</v>
      </c>
      <c r="C302" s="68">
        <v>24</v>
      </c>
      <c r="D302" s="68" t="s">
        <v>3551</v>
      </c>
      <c r="E302" s="68" t="s">
        <v>3664</v>
      </c>
      <c r="F302" s="68" t="s">
        <v>4842</v>
      </c>
      <c r="G302" s="68" t="s">
        <v>4378</v>
      </c>
      <c r="H302" s="69">
        <v>35.159999999999997</v>
      </c>
      <c r="J302" s="69">
        <v>15202861.949999999</v>
      </c>
    </row>
    <row r="303" spans="1:10" x14ac:dyDescent="0.25">
      <c r="A303" s="70">
        <v>45895</v>
      </c>
      <c r="B303" s="68" t="s">
        <v>4843</v>
      </c>
      <c r="C303" s="68" t="s">
        <v>4843</v>
      </c>
      <c r="D303" s="68" t="s">
        <v>3551</v>
      </c>
      <c r="E303" s="68" t="s">
        <v>4236</v>
      </c>
      <c r="F303" s="68"/>
      <c r="G303" s="68" t="s">
        <v>3573</v>
      </c>
      <c r="H303" s="69">
        <v>492.94</v>
      </c>
      <c r="J303" s="69">
        <v>15203354.890000001</v>
      </c>
    </row>
    <row r="304" spans="1:10" x14ac:dyDescent="0.25">
      <c r="A304" s="70">
        <v>45895</v>
      </c>
      <c r="B304" s="68" t="s">
        <v>4844</v>
      </c>
      <c r="C304" s="68" t="s">
        <v>4844</v>
      </c>
      <c r="D304" s="68" t="s">
        <v>3551</v>
      </c>
      <c r="E304" s="68" t="s">
        <v>3552</v>
      </c>
      <c r="F304" s="68" t="s">
        <v>4139</v>
      </c>
      <c r="G304" s="68" t="s">
        <v>1273</v>
      </c>
      <c r="I304" s="69">
        <v>278.85000000000002</v>
      </c>
      <c r="J304" s="69">
        <v>15203076.039999999</v>
      </c>
    </row>
    <row r="305" spans="1:10" x14ac:dyDescent="0.25">
      <c r="A305" s="70">
        <v>45895</v>
      </c>
      <c r="B305" s="68" t="s">
        <v>4844</v>
      </c>
      <c r="C305" s="68" t="s">
        <v>4844</v>
      </c>
      <c r="D305" s="68" t="s">
        <v>3551</v>
      </c>
      <c r="E305" s="68" t="s">
        <v>3552</v>
      </c>
      <c r="F305" s="68" t="s">
        <v>4140</v>
      </c>
      <c r="G305" s="68" t="s">
        <v>1273</v>
      </c>
      <c r="I305" s="69">
        <v>107.71</v>
      </c>
      <c r="J305" s="69">
        <v>15202968.33</v>
      </c>
    </row>
    <row r="306" spans="1:10" x14ac:dyDescent="0.25">
      <c r="A306" s="70">
        <v>45895</v>
      </c>
      <c r="B306" s="68" t="s">
        <v>4844</v>
      </c>
      <c r="C306" s="68" t="s">
        <v>4844</v>
      </c>
      <c r="D306" s="68" t="s">
        <v>3551</v>
      </c>
      <c r="E306" s="68" t="s">
        <v>3552</v>
      </c>
      <c r="F306" s="68" t="s">
        <v>4141</v>
      </c>
      <c r="G306" s="68" t="s">
        <v>1273</v>
      </c>
      <c r="I306" s="69">
        <v>310.85000000000002</v>
      </c>
      <c r="J306" s="69">
        <v>15202657.48</v>
      </c>
    </row>
    <row r="307" spans="1:10" x14ac:dyDescent="0.25">
      <c r="A307" s="70">
        <v>45895</v>
      </c>
      <c r="B307" s="68" t="s">
        <v>4844</v>
      </c>
      <c r="C307" s="68" t="s">
        <v>4844</v>
      </c>
      <c r="D307" s="68" t="s">
        <v>3551</v>
      </c>
      <c r="E307" s="68" t="s">
        <v>3552</v>
      </c>
      <c r="F307" s="68" t="s">
        <v>4142</v>
      </c>
      <c r="G307" s="68" t="s">
        <v>1273</v>
      </c>
      <c r="I307" s="69">
        <v>388.85</v>
      </c>
      <c r="J307" s="69">
        <v>15202268.630000001</v>
      </c>
    </row>
    <row r="308" spans="1:10" x14ac:dyDescent="0.25">
      <c r="A308" s="70">
        <v>45895</v>
      </c>
      <c r="B308" s="68" t="s">
        <v>4844</v>
      </c>
      <c r="C308" s="68" t="s">
        <v>4844</v>
      </c>
      <c r="D308" s="68" t="s">
        <v>3551</v>
      </c>
      <c r="E308" s="68" t="s">
        <v>3552</v>
      </c>
      <c r="F308" s="68" t="s">
        <v>4143</v>
      </c>
      <c r="G308" s="68" t="s">
        <v>1273</v>
      </c>
      <c r="I308" s="69">
        <v>194.44</v>
      </c>
      <c r="J308" s="69">
        <v>15202074.189999999</v>
      </c>
    </row>
    <row r="309" spans="1:10" ht="30" x14ac:dyDescent="0.25">
      <c r="A309" s="70">
        <v>45895</v>
      </c>
      <c r="B309" s="68" t="s">
        <v>4844</v>
      </c>
      <c r="C309" s="68" t="s">
        <v>4844</v>
      </c>
      <c r="D309" s="68" t="s">
        <v>3551</v>
      </c>
      <c r="E309" s="68" t="s">
        <v>3552</v>
      </c>
      <c r="F309" s="68" t="s">
        <v>4144</v>
      </c>
      <c r="G309" s="68" t="s">
        <v>1273</v>
      </c>
      <c r="I309" s="69">
        <v>435.43</v>
      </c>
      <c r="J309" s="69">
        <v>15201638.76</v>
      </c>
    </row>
    <row r="310" spans="1:10" ht="30" x14ac:dyDescent="0.25">
      <c r="A310" s="70">
        <v>45896</v>
      </c>
      <c r="B310" s="68" t="s">
        <v>4845</v>
      </c>
      <c r="C310" s="68" t="s">
        <v>4845</v>
      </c>
      <c r="D310" s="68" t="s">
        <v>3551</v>
      </c>
      <c r="E310" s="68" t="s">
        <v>3552</v>
      </c>
      <c r="F310" s="68" t="s">
        <v>4846</v>
      </c>
      <c r="G310" s="68" t="s">
        <v>1107</v>
      </c>
      <c r="I310" s="69">
        <v>350.73</v>
      </c>
      <c r="J310" s="69">
        <v>15201288.029999999</v>
      </c>
    </row>
    <row r="311" spans="1:10" x14ac:dyDescent="0.25">
      <c r="A311" s="70">
        <v>45896</v>
      </c>
      <c r="B311" s="68">
        <v>46931</v>
      </c>
      <c r="C311" s="68"/>
      <c r="D311" s="68" t="s">
        <v>3551</v>
      </c>
      <c r="E311" s="68" t="s">
        <v>4847</v>
      </c>
      <c r="F311" s="68"/>
      <c r="G311" s="68"/>
      <c r="I311" s="69">
        <v>29.35</v>
      </c>
      <c r="J311" s="69">
        <v>15201258.68</v>
      </c>
    </row>
    <row r="312" spans="1:10" ht="30" x14ac:dyDescent="0.25">
      <c r="A312" s="70">
        <v>45896</v>
      </c>
      <c r="B312" s="68">
        <v>46931</v>
      </c>
      <c r="C312" s="68"/>
      <c r="D312" s="68" t="s">
        <v>3551</v>
      </c>
      <c r="E312" s="68" t="s">
        <v>4847</v>
      </c>
      <c r="F312" s="68" t="s">
        <v>4848</v>
      </c>
      <c r="G312" s="68"/>
      <c r="H312" s="69">
        <v>29.35</v>
      </c>
      <c r="J312" s="69">
        <v>15201288.029999999</v>
      </c>
    </row>
    <row r="313" spans="1:10" x14ac:dyDescent="0.25">
      <c r="A313" s="70">
        <v>45896</v>
      </c>
      <c r="B313" s="68">
        <v>46931</v>
      </c>
      <c r="C313" s="68"/>
      <c r="D313" s="68" t="s">
        <v>3551</v>
      </c>
      <c r="E313" s="68" t="s">
        <v>4847</v>
      </c>
      <c r="F313" s="68"/>
      <c r="G313" s="68"/>
      <c r="I313" s="69">
        <v>248.22</v>
      </c>
      <c r="J313" s="69">
        <v>15201039.810000001</v>
      </c>
    </row>
    <row r="314" spans="1:10" x14ac:dyDescent="0.25">
      <c r="A314" s="70">
        <v>45896</v>
      </c>
      <c r="B314" s="68">
        <v>46931</v>
      </c>
      <c r="C314" s="68"/>
      <c r="D314" s="68" t="s">
        <v>3551</v>
      </c>
      <c r="E314" s="68" t="s">
        <v>4847</v>
      </c>
      <c r="F314" s="68" t="s">
        <v>4849</v>
      </c>
      <c r="G314" s="68"/>
      <c r="H314" s="69">
        <v>248.22</v>
      </c>
      <c r="J314" s="69">
        <v>15201288.029999999</v>
      </c>
    </row>
    <row r="315" spans="1:10" x14ac:dyDescent="0.25">
      <c r="A315" s="70">
        <v>45896</v>
      </c>
      <c r="B315" s="68">
        <v>46931</v>
      </c>
      <c r="C315" s="68"/>
      <c r="D315" s="68" t="s">
        <v>3551</v>
      </c>
      <c r="E315" s="68" t="s">
        <v>4847</v>
      </c>
      <c r="F315" s="68"/>
      <c r="G315" s="68"/>
      <c r="I315" s="69">
        <v>76.75</v>
      </c>
      <c r="J315" s="69">
        <v>15201211.279999999</v>
      </c>
    </row>
    <row r="316" spans="1:10" x14ac:dyDescent="0.25">
      <c r="A316" s="70">
        <v>45896</v>
      </c>
      <c r="B316" s="68">
        <v>46931</v>
      </c>
      <c r="C316" s="68"/>
      <c r="D316" s="68" t="s">
        <v>3551</v>
      </c>
      <c r="E316" s="68" t="s">
        <v>4847</v>
      </c>
      <c r="F316" s="68" t="s">
        <v>4850</v>
      </c>
      <c r="G316" s="68"/>
      <c r="H316" s="69">
        <v>76.75</v>
      </c>
      <c r="J316" s="69">
        <v>15201288.029999999</v>
      </c>
    </row>
    <row r="317" spans="1:10" x14ac:dyDescent="0.25">
      <c r="A317" s="70">
        <v>45896</v>
      </c>
      <c r="B317" s="68">
        <v>46931</v>
      </c>
      <c r="C317" s="68"/>
      <c r="D317" s="68" t="s">
        <v>3551</v>
      </c>
      <c r="E317" s="68" t="s">
        <v>4847</v>
      </c>
      <c r="F317" s="68"/>
      <c r="G317" s="68"/>
      <c r="I317" s="69">
        <v>1.5</v>
      </c>
      <c r="J317" s="69">
        <v>15201286.529999999</v>
      </c>
    </row>
    <row r="318" spans="1:10" x14ac:dyDescent="0.25">
      <c r="A318" s="70">
        <v>45896</v>
      </c>
      <c r="B318" s="68">
        <v>46931</v>
      </c>
      <c r="C318" s="68"/>
      <c r="D318" s="68" t="s">
        <v>3551</v>
      </c>
      <c r="E318" s="68" t="s">
        <v>4847</v>
      </c>
      <c r="F318" s="68" t="s">
        <v>4851</v>
      </c>
      <c r="G318" s="68"/>
      <c r="H318" s="69">
        <v>1.5</v>
      </c>
      <c r="J318" s="69">
        <v>15201288.029999999</v>
      </c>
    </row>
    <row r="319" spans="1:10" x14ac:dyDescent="0.25">
      <c r="A319" s="70">
        <v>45896</v>
      </c>
      <c r="B319" s="68">
        <v>46931</v>
      </c>
      <c r="C319" s="68"/>
      <c r="D319" s="68" t="s">
        <v>3551</v>
      </c>
      <c r="E319" s="68" t="s">
        <v>4847</v>
      </c>
      <c r="F319" s="68"/>
      <c r="G319" s="68"/>
      <c r="I319" s="69">
        <v>19.739999999999998</v>
      </c>
      <c r="J319" s="69">
        <v>15201268.289999999</v>
      </c>
    </row>
    <row r="320" spans="1:10" x14ac:dyDescent="0.25">
      <c r="A320" s="70">
        <v>45896</v>
      </c>
      <c r="B320" s="68">
        <v>46931</v>
      </c>
      <c r="C320" s="68"/>
      <c r="D320" s="68" t="s">
        <v>3551</v>
      </c>
      <c r="E320" s="68" t="s">
        <v>4847</v>
      </c>
      <c r="F320" s="68" t="s">
        <v>4852</v>
      </c>
      <c r="G320" s="68"/>
      <c r="H320" s="69">
        <v>19.739999999999998</v>
      </c>
      <c r="J320" s="69">
        <v>15201288.029999999</v>
      </c>
    </row>
    <row r="321" spans="1:10" x14ac:dyDescent="0.25">
      <c r="A321" s="70">
        <v>45896</v>
      </c>
      <c r="B321" s="68">
        <v>46932</v>
      </c>
      <c r="C321" s="68"/>
      <c r="D321" s="68" t="s">
        <v>3551</v>
      </c>
      <c r="E321" s="68" t="s">
        <v>4847</v>
      </c>
      <c r="F321" s="68"/>
      <c r="G321" s="68"/>
      <c r="I321" s="69">
        <v>642.19000000000005</v>
      </c>
      <c r="J321" s="69">
        <v>15200645.84</v>
      </c>
    </row>
    <row r="322" spans="1:10" ht="30" x14ac:dyDescent="0.25">
      <c r="A322" s="70">
        <v>45896</v>
      </c>
      <c r="B322" s="68">
        <v>46932</v>
      </c>
      <c r="C322" s="68"/>
      <c r="D322" s="68" t="s">
        <v>3551</v>
      </c>
      <c r="E322" s="68" t="s">
        <v>4847</v>
      </c>
      <c r="F322" s="68" t="s">
        <v>4853</v>
      </c>
      <c r="G322" s="68"/>
      <c r="H322" s="69">
        <v>642.19000000000005</v>
      </c>
      <c r="J322" s="69">
        <v>15201288.029999999</v>
      </c>
    </row>
    <row r="323" spans="1:10" x14ac:dyDescent="0.25">
      <c r="A323" s="70">
        <v>45896</v>
      </c>
      <c r="B323" s="68">
        <v>46933</v>
      </c>
      <c r="C323" s="68"/>
      <c r="D323" s="68" t="s">
        <v>3551</v>
      </c>
      <c r="E323" s="68" t="s">
        <v>4847</v>
      </c>
      <c r="F323" s="68"/>
      <c r="G323" s="68"/>
      <c r="I323" s="69">
        <v>1072.0999999999999</v>
      </c>
      <c r="J323" s="69">
        <v>15200215.93</v>
      </c>
    </row>
    <row r="324" spans="1:10" ht="30" x14ac:dyDescent="0.25">
      <c r="A324" s="70">
        <v>45896</v>
      </c>
      <c r="B324" s="68">
        <v>46933</v>
      </c>
      <c r="C324" s="68"/>
      <c r="D324" s="68" t="s">
        <v>3551</v>
      </c>
      <c r="E324" s="68" t="s">
        <v>4847</v>
      </c>
      <c r="F324" s="68" t="s">
        <v>4854</v>
      </c>
      <c r="G324" s="68"/>
      <c r="H324" s="69">
        <v>1072.0999999999999</v>
      </c>
      <c r="J324" s="69">
        <v>15201288.029999999</v>
      </c>
    </row>
    <row r="325" spans="1:10" x14ac:dyDescent="0.25">
      <c r="A325" s="70">
        <v>45896</v>
      </c>
      <c r="B325" s="68">
        <v>46934</v>
      </c>
      <c r="C325" s="68"/>
      <c r="D325" s="68" t="s">
        <v>3551</v>
      </c>
      <c r="E325" s="68" t="s">
        <v>4847</v>
      </c>
      <c r="F325" s="68"/>
      <c r="G325" s="68"/>
      <c r="I325" s="69">
        <v>10462.52</v>
      </c>
      <c r="J325" s="69">
        <v>15190825.51</v>
      </c>
    </row>
    <row r="326" spans="1:10" x14ac:dyDescent="0.25">
      <c r="A326" s="70">
        <v>45896</v>
      </c>
      <c r="B326" s="68">
        <v>46934</v>
      </c>
      <c r="C326" s="68"/>
      <c r="D326" s="68" t="s">
        <v>3551</v>
      </c>
      <c r="E326" s="68" t="s">
        <v>4847</v>
      </c>
      <c r="F326" s="68"/>
      <c r="G326" s="68"/>
      <c r="H326" s="69">
        <v>10462.52</v>
      </c>
      <c r="J326" s="69">
        <v>15201288.029999999</v>
      </c>
    </row>
    <row r="327" spans="1:10" x14ac:dyDescent="0.25">
      <c r="A327" s="70">
        <v>45897</v>
      </c>
      <c r="B327" s="68" t="s">
        <v>4855</v>
      </c>
      <c r="C327" s="68" t="s">
        <v>4855</v>
      </c>
      <c r="D327" s="68" t="s">
        <v>3551</v>
      </c>
      <c r="E327" s="68" t="s">
        <v>3552</v>
      </c>
      <c r="F327" s="68" t="s">
        <v>4222</v>
      </c>
      <c r="G327" s="68" t="s">
        <v>1276</v>
      </c>
      <c r="I327" s="69">
        <v>5458.24</v>
      </c>
      <c r="J327" s="69">
        <v>15195829.789999999</v>
      </c>
    </row>
    <row r="328" spans="1:10" x14ac:dyDescent="0.25">
      <c r="A328" s="70">
        <v>45897</v>
      </c>
      <c r="B328" s="68">
        <v>41144</v>
      </c>
      <c r="C328" s="68" t="s">
        <v>3316</v>
      </c>
      <c r="D328" s="68" t="s">
        <v>3551</v>
      </c>
      <c r="E328" s="68" t="s">
        <v>3664</v>
      </c>
      <c r="F328" s="68" t="s">
        <v>4856</v>
      </c>
      <c r="G328" s="68" t="s">
        <v>620</v>
      </c>
      <c r="H328" s="69">
        <v>2341.4699999999998</v>
      </c>
      <c r="J328" s="69">
        <v>15198171.26</v>
      </c>
    </row>
    <row r="329" spans="1:10" x14ac:dyDescent="0.25">
      <c r="A329" s="70">
        <v>45897</v>
      </c>
      <c r="B329" s="68">
        <v>45853</v>
      </c>
      <c r="C329" s="68" t="s">
        <v>4857</v>
      </c>
      <c r="D329" s="68" t="s">
        <v>3551</v>
      </c>
      <c r="E329" s="68" t="s">
        <v>3664</v>
      </c>
      <c r="F329" s="68" t="s">
        <v>4858</v>
      </c>
      <c r="G329" s="68" t="s">
        <v>604</v>
      </c>
      <c r="H329" s="69">
        <v>730.36</v>
      </c>
      <c r="J329" s="69">
        <v>15198901.619999999</v>
      </c>
    </row>
    <row r="330" spans="1:10" x14ac:dyDescent="0.25">
      <c r="A330" s="70">
        <v>45897</v>
      </c>
      <c r="B330" s="68">
        <v>45853</v>
      </c>
      <c r="C330" s="68" t="s">
        <v>4857</v>
      </c>
      <c r="D330" s="68" t="s">
        <v>3551</v>
      </c>
      <c r="E330" s="68" t="s">
        <v>3664</v>
      </c>
      <c r="F330" s="68" t="s">
        <v>4859</v>
      </c>
      <c r="G330" s="68" t="s">
        <v>604</v>
      </c>
      <c r="H330" s="69">
        <v>2616.71</v>
      </c>
      <c r="J330" s="69">
        <v>15201518.33</v>
      </c>
    </row>
    <row r="331" spans="1:10" ht="45" x14ac:dyDescent="0.25">
      <c r="A331" s="70">
        <v>45897</v>
      </c>
      <c r="B331" s="68">
        <v>45908</v>
      </c>
      <c r="C331" s="68" t="s">
        <v>4860</v>
      </c>
      <c r="D331" s="68" t="s">
        <v>3551</v>
      </c>
      <c r="E331" s="68" t="s">
        <v>3664</v>
      </c>
      <c r="F331" s="68" t="s">
        <v>4861</v>
      </c>
      <c r="G331" s="68" t="s">
        <v>4485</v>
      </c>
      <c r="H331" s="69">
        <v>75.87</v>
      </c>
      <c r="J331" s="69">
        <v>15201594.199999999</v>
      </c>
    </row>
    <row r="332" spans="1:10" ht="45" x14ac:dyDescent="0.25">
      <c r="A332" s="70">
        <v>45897</v>
      </c>
      <c r="B332" s="68">
        <v>45908</v>
      </c>
      <c r="C332" s="68" t="s">
        <v>4860</v>
      </c>
      <c r="D332" s="68" t="s">
        <v>3551</v>
      </c>
      <c r="E332" s="68" t="s">
        <v>3664</v>
      </c>
      <c r="F332" s="68" t="s">
        <v>4862</v>
      </c>
      <c r="G332" s="68" t="s">
        <v>4485</v>
      </c>
      <c r="H332" s="69">
        <v>76.56</v>
      </c>
      <c r="J332" s="69">
        <v>15201670.76</v>
      </c>
    </row>
    <row r="333" spans="1:10" ht="45" x14ac:dyDescent="0.25">
      <c r="A333" s="70">
        <v>45897</v>
      </c>
      <c r="B333" s="68">
        <v>45908</v>
      </c>
      <c r="C333" s="68" t="s">
        <v>4860</v>
      </c>
      <c r="D333" s="68" t="s">
        <v>3551</v>
      </c>
      <c r="E333" s="68" t="s">
        <v>3664</v>
      </c>
      <c r="F333" s="68" t="s">
        <v>4863</v>
      </c>
      <c r="G333" s="68" t="s">
        <v>4485</v>
      </c>
      <c r="H333" s="69">
        <v>80</v>
      </c>
      <c r="J333" s="69">
        <v>15201750.76</v>
      </c>
    </row>
    <row r="334" spans="1:10" ht="45" x14ac:dyDescent="0.25">
      <c r="A334" s="70">
        <v>45897</v>
      </c>
      <c r="B334" s="68">
        <v>45908</v>
      </c>
      <c r="C334" s="68" t="s">
        <v>4860</v>
      </c>
      <c r="D334" s="68" t="s">
        <v>3551</v>
      </c>
      <c r="E334" s="68" t="s">
        <v>3664</v>
      </c>
      <c r="F334" s="68" t="s">
        <v>4864</v>
      </c>
      <c r="G334" s="68" t="s">
        <v>4485</v>
      </c>
      <c r="H334" s="69">
        <v>81.37</v>
      </c>
      <c r="J334" s="69">
        <v>15201832.130000001</v>
      </c>
    </row>
    <row r="335" spans="1:10" ht="45" x14ac:dyDescent="0.25">
      <c r="A335" s="70">
        <v>45897</v>
      </c>
      <c r="B335" s="68">
        <v>45908</v>
      </c>
      <c r="C335" s="68" t="s">
        <v>4860</v>
      </c>
      <c r="D335" s="68" t="s">
        <v>3551</v>
      </c>
      <c r="E335" s="68" t="s">
        <v>3664</v>
      </c>
      <c r="F335" s="68" t="s">
        <v>4865</v>
      </c>
      <c r="G335" s="68" t="s">
        <v>4485</v>
      </c>
      <c r="H335" s="69">
        <v>81.37</v>
      </c>
      <c r="J335" s="69">
        <v>15201913.5</v>
      </c>
    </row>
    <row r="336" spans="1:10" ht="60" x14ac:dyDescent="0.25">
      <c r="A336" s="70">
        <v>45897</v>
      </c>
      <c r="B336" s="68">
        <v>45908</v>
      </c>
      <c r="C336" s="68" t="s">
        <v>4860</v>
      </c>
      <c r="D336" s="68" t="s">
        <v>3551</v>
      </c>
      <c r="E336" s="68" t="s">
        <v>3664</v>
      </c>
      <c r="F336" s="68" t="s">
        <v>4866</v>
      </c>
      <c r="G336" s="68" t="s">
        <v>4485</v>
      </c>
      <c r="H336" s="69">
        <v>400.5</v>
      </c>
      <c r="J336" s="69">
        <v>15202314</v>
      </c>
    </row>
    <row r="337" spans="1:10" ht="45" x14ac:dyDescent="0.25">
      <c r="A337" s="70">
        <v>45897</v>
      </c>
      <c r="B337" s="68">
        <v>45908</v>
      </c>
      <c r="C337" s="68" t="s">
        <v>4860</v>
      </c>
      <c r="D337" s="68" t="s">
        <v>3551</v>
      </c>
      <c r="E337" s="68" t="s">
        <v>3664</v>
      </c>
      <c r="F337" s="68" t="s">
        <v>4867</v>
      </c>
      <c r="G337" s="68" t="s">
        <v>4485</v>
      </c>
      <c r="H337" s="69">
        <v>80.099999999999994</v>
      </c>
      <c r="J337" s="69">
        <v>15202394.1</v>
      </c>
    </row>
    <row r="338" spans="1:10" ht="45" x14ac:dyDescent="0.25">
      <c r="A338" s="70">
        <v>45897</v>
      </c>
      <c r="B338" s="68">
        <v>45908</v>
      </c>
      <c r="C338" s="68" t="s">
        <v>4860</v>
      </c>
      <c r="D338" s="68" t="s">
        <v>3551</v>
      </c>
      <c r="E338" s="68" t="s">
        <v>3664</v>
      </c>
      <c r="F338" s="68" t="s">
        <v>4868</v>
      </c>
      <c r="G338" s="68" t="s">
        <v>4485</v>
      </c>
      <c r="H338" s="69">
        <v>161.5</v>
      </c>
      <c r="J338" s="69">
        <v>15202555.6</v>
      </c>
    </row>
    <row r="339" spans="1:10" ht="45" x14ac:dyDescent="0.25">
      <c r="A339" s="70">
        <v>45897</v>
      </c>
      <c r="B339" s="68">
        <v>45908</v>
      </c>
      <c r="C339" s="68" t="s">
        <v>4860</v>
      </c>
      <c r="D339" s="68" t="s">
        <v>3551</v>
      </c>
      <c r="E339" s="68" t="s">
        <v>3664</v>
      </c>
      <c r="F339" s="68" t="s">
        <v>4869</v>
      </c>
      <c r="G339" s="68" t="s">
        <v>4485</v>
      </c>
      <c r="H339" s="69">
        <v>562.88</v>
      </c>
      <c r="J339" s="69">
        <v>15203118.48</v>
      </c>
    </row>
    <row r="340" spans="1:10" x14ac:dyDescent="0.25">
      <c r="A340" s="70">
        <v>45897</v>
      </c>
      <c r="B340" s="68">
        <v>45908</v>
      </c>
      <c r="C340" s="68" t="s">
        <v>4860</v>
      </c>
      <c r="D340" s="68" t="s">
        <v>3551</v>
      </c>
      <c r="E340" s="68" t="s">
        <v>3664</v>
      </c>
      <c r="F340" s="68" t="s">
        <v>4870</v>
      </c>
      <c r="G340" s="68" t="s">
        <v>4485</v>
      </c>
      <c r="H340" s="69">
        <v>1053.9100000000001</v>
      </c>
      <c r="J340" s="69">
        <v>15204172.390000001</v>
      </c>
    </row>
    <row r="341" spans="1:10" ht="45" x14ac:dyDescent="0.25">
      <c r="A341" s="70">
        <v>45897</v>
      </c>
      <c r="B341" s="68">
        <v>45908</v>
      </c>
      <c r="C341" s="68" t="s">
        <v>4860</v>
      </c>
      <c r="D341" s="68" t="s">
        <v>3551</v>
      </c>
      <c r="E341" s="68" t="s">
        <v>3664</v>
      </c>
      <c r="F341" s="68" t="s">
        <v>4871</v>
      </c>
      <c r="G341" s="68" t="s">
        <v>4485</v>
      </c>
      <c r="H341" s="69">
        <v>81.069999999999993</v>
      </c>
      <c r="J341" s="69">
        <v>15204253.460000001</v>
      </c>
    </row>
    <row r="342" spans="1:10" ht="45" x14ac:dyDescent="0.25">
      <c r="A342" s="70">
        <v>45897</v>
      </c>
      <c r="B342" s="68">
        <v>45908</v>
      </c>
      <c r="C342" s="68" t="s">
        <v>4860</v>
      </c>
      <c r="D342" s="68" t="s">
        <v>3551</v>
      </c>
      <c r="E342" s="68" t="s">
        <v>3664</v>
      </c>
      <c r="F342" s="68" t="s">
        <v>4872</v>
      </c>
      <c r="G342" s="68" t="s">
        <v>4485</v>
      </c>
      <c r="H342" s="69">
        <v>807.2</v>
      </c>
      <c r="J342" s="69">
        <v>15205060.66</v>
      </c>
    </row>
    <row r="343" spans="1:10" ht="45" x14ac:dyDescent="0.25">
      <c r="A343" s="70">
        <v>45897</v>
      </c>
      <c r="B343" s="68">
        <v>45908</v>
      </c>
      <c r="C343" s="68" t="s">
        <v>4860</v>
      </c>
      <c r="D343" s="68" t="s">
        <v>3551</v>
      </c>
      <c r="E343" s="68" t="s">
        <v>3664</v>
      </c>
      <c r="F343" s="68" t="s">
        <v>4873</v>
      </c>
      <c r="G343" s="68" t="s">
        <v>4485</v>
      </c>
      <c r="H343" s="69">
        <v>242.17</v>
      </c>
      <c r="J343" s="69">
        <v>15205302.83</v>
      </c>
    </row>
    <row r="344" spans="1:10" ht="45" x14ac:dyDescent="0.25">
      <c r="A344" s="70">
        <v>45897</v>
      </c>
      <c r="B344" s="68">
        <v>45908</v>
      </c>
      <c r="C344" s="68" t="s">
        <v>4860</v>
      </c>
      <c r="D344" s="68" t="s">
        <v>3551</v>
      </c>
      <c r="E344" s="68" t="s">
        <v>3664</v>
      </c>
      <c r="F344" s="68" t="s">
        <v>4874</v>
      </c>
      <c r="G344" s="68" t="s">
        <v>4485</v>
      </c>
      <c r="H344" s="69">
        <v>1058.07</v>
      </c>
      <c r="J344" s="69">
        <v>15206360.9</v>
      </c>
    </row>
    <row r="345" spans="1:10" ht="45" x14ac:dyDescent="0.25">
      <c r="A345" s="70">
        <v>45897</v>
      </c>
      <c r="B345" s="68">
        <v>45908</v>
      </c>
      <c r="C345" s="68" t="s">
        <v>4860</v>
      </c>
      <c r="D345" s="68" t="s">
        <v>3551</v>
      </c>
      <c r="E345" s="68" t="s">
        <v>3664</v>
      </c>
      <c r="F345" s="68" t="s">
        <v>4875</v>
      </c>
      <c r="G345" s="68" t="s">
        <v>4485</v>
      </c>
      <c r="H345" s="69">
        <v>325.56</v>
      </c>
      <c r="J345" s="69">
        <v>15206686.460000001</v>
      </c>
    </row>
    <row r="346" spans="1:10" ht="45" x14ac:dyDescent="0.25">
      <c r="A346" s="70">
        <v>45897</v>
      </c>
      <c r="B346" s="68">
        <v>45908</v>
      </c>
      <c r="C346" s="68" t="s">
        <v>4860</v>
      </c>
      <c r="D346" s="68" t="s">
        <v>3551</v>
      </c>
      <c r="E346" s="68" t="s">
        <v>3664</v>
      </c>
      <c r="F346" s="68" t="s">
        <v>4876</v>
      </c>
      <c r="G346" s="68" t="s">
        <v>4485</v>
      </c>
      <c r="H346" s="69">
        <v>82.07</v>
      </c>
      <c r="J346" s="69">
        <v>15206768.529999999</v>
      </c>
    </row>
    <row r="347" spans="1:10" ht="45" x14ac:dyDescent="0.25">
      <c r="A347" s="70">
        <v>45897</v>
      </c>
      <c r="B347" s="68">
        <v>45908</v>
      </c>
      <c r="C347" s="68" t="s">
        <v>4860</v>
      </c>
      <c r="D347" s="68" t="s">
        <v>3551</v>
      </c>
      <c r="E347" s="68" t="s">
        <v>3664</v>
      </c>
      <c r="F347" s="68" t="s">
        <v>4877</v>
      </c>
      <c r="G347" s="68" t="s">
        <v>4485</v>
      </c>
      <c r="H347" s="69">
        <v>82.41</v>
      </c>
      <c r="J347" s="69">
        <v>15206850.939999999</v>
      </c>
    </row>
    <row r="348" spans="1:10" ht="45" x14ac:dyDescent="0.25">
      <c r="A348" s="70">
        <v>45897</v>
      </c>
      <c r="B348" s="68">
        <v>45908</v>
      </c>
      <c r="C348" s="68" t="s">
        <v>4860</v>
      </c>
      <c r="D348" s="68" t="s">
        <v>3551</v>
      </c>
      <c r="E348" s="68" t="s">
        <v>3664</v>
      </c>
      <c r="F348" s="68" t="s">
        <v>4878</v>
      </c>
      <c r="G348" s="68" t="s">
        <v>4485</v>
      </c>
      <c r="H348" s="69">
        <v>410.44</v>
      </c>
      <c r="J348" s="69">
        <v>15207261.380000001</v>
      </c>
    </row>
    <row r="349" spans="1:10" ht="30" x14ac:dyDescent="0.25">
      <c r="A349" s="70">
        <v>45897</v>
      </c>
      <c r="B349" s="68">
        <v>45908</v>
      </c>
      <c r="C349" s="68" t="s">
        <v>4860</v>
      </c>
      <c r="D349" s="68" t="s">
        <v>3551</v>
      </c>
      <c r="E349" s="68" t="s">
        <v>3664</v>
      </c>
      <c r="F349" s="68" t="s">
        <v>4879</v>
      </c>
      <c r="G349" s="68" t="s">
        <v>4485</v>
      </c>
      <c r="H349" s="69">
        <v>1315.6</v>
      </c>
      <c r="J349" s="69">
        <v>15208576.98</v>
      </c>
    </row>
    <row r="350" spans="1:10" ht="45" x14ac:dyDescent="0.25">
      <c r="A350" s="70">
        <v>45897</v>
      </c>
      <c r="B350" s="68">
        <v>45908</v>
      </c>
      <c r="C350" s="68" t="s">
        <v>4860</v>
      </c>
      <c r="D350" s="68" t="s">
        <v>3551</v>
      </c>
      <c r="E350" s="68" t="s">
        <v>3664</v>
      </c>
      <c r="F350" s="68" t="s">
        <v>4880</v>
      </c>
      <c r="G350" s="68" t="s">
        <v>4485</v>
      </c>
      <c r="H350" s="69">
        <v>1065.76</v>
      </c>
      <c r="J350" s="69">
        <v>15209642.74</v>
      </c>
    </row>
    <row r="351" spans="1:10" ht="45" x14ac:dyDescent="0.25">
      <c r="A351" s="70">
        <v>45897</v>
      </c>
      <c r="B351" s="68">
        <v>45908</v>
      </c>
      <c r="C351" s="68" t="s">
        <v>4860</v>
      </c>
      <c r="D351" s="68" t="s">
        <v>3551</v>
      </c>
      <c r="E351" s="68" t="s">
        <v>3664</v>
      </c>
      <c r="F351" s="68" t="s">
        <v>4881</v>
      </c>
      <c r="G351" s="68" t="s">
        <v>4485</v>
      </c>
      <c r="H351" s="69">
        <v>458.95</v>
      </c>
      <c r="J351" s="69">
        <v>15210101.689999999</v>
      </c>
    </row>
    <row r="352" spans="1:10" ht="30" x14ac:dyDescent="0.25">
      <c r="A352" s="70">
        <v>45897</v>
      </c>
      <c r="B352" s="68">
        <v>45908</v>
      </c>
      <c r="C352" s="68" t="s">
        <v>4860</v>
      </c>
      <c r="D352" s="68" t="s">
        <v>3551</v>
      </c>
      <c r="E352" s="68" t="s">
        <v>3664</v>
      </c>
      <c r="F352" s="68" t="s">
        <v>4882</v>
      </c>
      <c r="G352" s="68" t="s">
        <v>4485</v>
      </c>
      <c r="H352" s="69">
        <v>1039.0899999999999</v>
      </c>
      <c r="J352" s="69">
        <v>15211140.779999999</v>
      </c>
    </row>
    <row r="353" spans="1:10" ht="30" x14ac:dyDescent="0.25">
      <c r="A353" s="70">
        <v>45897</v>
      </c>
      <c r="B353" s="68">
        <v>45908</v>
      </c>
      <c r="C353" s="68" t="s">
        <v>4860</v>
      </c>
      <c r="D353" s="68" t="s">
        <v>3551</v>
      </c>
      <c r="E353" s="68" t="s">
        <v>3664</v>
      </c>
      <c r="F353" s="68" t="s">
        <v>4883</v>
      </c>
      <c r="G353" s="68" t="s">
        <v>4485</v>
      </c>
      <c r="H353" s="69">
        <v>2442.88</v>
      </c>
      <c r="J353" s="69">
        <v>15213583.66</v>
      </c>
    </row>
    <row r="354" spans="1:10" x14ac:dyDescent="0.25">
      <c r="A354" s="70">
        <v>45897</v>
      </c>
      <c r="B354" s="68">
        <v>46958</v>
      </c>
      <c r="C354" s="68"/>
      <c r="D354" s="68" t="s">
        <v>3551</v>
      </c>
      <c r="E354" s="68" t="s">
        <v>4847</v>
      </c>
      <c r="F354" s="68"/>
      <c r="G354" s="68"/>
      <c r="I354" s="69">
        <v>3600</v>
      </c>
      <c r="J354" s="69">
        <v>15209983.66</v>
      </c>
    </row>
    <row r="355" spans="1:10" x14ac:dyDescent="0.25">
      <c r="A355" s="70">
        <v>45897</v>
      </c>
      <c r="B355" s="68">
        <v>46958</v>
      </c>
      <c r="C355" s="68"/>
      <c r="D355" s="68" t="s">
        <v>3551</v>
      </c>
      <c r="E355" s="68" t="s">
        <v>4847</v>
      </c>
      <c r="F355" s="68"/>
      <c r="G355" s="68"/>
      <c r="H355" s="69">
        <v>3600</v>
      </c>
      <c r="J355" s="69">
        <v>15213583.66</v>
      </c>
    </row>
    <row r="356" spans="1:10" x14ac:dyDescent="0.25">
      <c r="A356" s="70">
        <v>45897</v>
      </c>
      <c r="B356" s="68">
        <v>46959</v>
      </c>
      <c r="C356" s="68"/>
      <c r="D356" s="68" t="s">
        <v>3551</v>
      </c>
      <c r="E356" s="68" t="s">
        <v>4847</v>
      </c>
      <c r="F356" s="68"/>
      <c r="G356" s="68"/>
      <c r="I356" s="69">
        <v>32</v>
      </c>
      <c r="J356" s="69">
        <v>15213551.66</v>
      </c>
    </row>
    <row r="357" spans="1:10" x14ac:dyDescent="0.25">
      <c r="A357" s="70">
        <v>45897</v>
      </c>
      <c r="B357" s="68">
        <v>46959</v>
      </c>
      <c r="C357" s="68"/>
      <c r="D357" s="68" t="s">
        <v>3551</v>
      </c>
      <c r="E357" s="68" t="s">
        <v>4847</v>
      </c>
      <c r="F357" s="68" t="s">
        <v>4884</v>
      </c>
      <c r="G357" s="68"/>
      <c r="H357" s="69">
        <v>32</v>
      </c>
      <c r="J357" s="69">
        <v>15213583.66</v>
      </c>
    </row>
    <row r="358" spans="1:10" x14ac:dyDescent="0.25">
      <c r="A358" s="70">
        <v>45897</v>
      </c>
      <c r="B358" s="68">
        <v>46959</v>
      </c>
      <c r="C358" s="68"/>
      <c r="D358" s="68" t="s">
        <v>3551</v>
      </c>
      <c r="E358" s="68" t="s">
        <v>4847</v>
      </c>
      <c r="F358" s="68"/>
      <c r="G358" s="68"/>
      <c r="I358" s="69">
        <v>32</v>
      </c>
      <c r="J358" s="69">
        <v>15213551.66</v>
      </c>
    </row>
    <row r="359" spans="1:10" x14ac:dyDescent="0.25">
      <c r="A359" s="70">
        <v>45897</v>
      </c>
      <c r="B359" s="68">
        <v>46959</v>
      </c>
      <c r="C359" s="68"/>
      <c r="D359" s="68" t="s">
        <v>3551</v>
      </c>
      <c r="E359" s="68" t="s">
        <v>4847</v>
      </c>
      <c r="F359" s="68" t="s">
        <v>4885</v>
      </c>
      <c r="G359" s="68"/>
      <c r="H359" s="69">
        <v>32</v>
      </c>
      <c r="J359" s="69">
        <v>15213583.66</v>
      </c>
    </row>
    <row r="360" spans="1:10" x14ac:dyDescent="0.25">
      <c r="A360" s="70">
        <v>45898</v>
      </c>
      <c r="B360" s="68" t="s">
        <v>4886</v>
      </c>
      <c r="C360" s="68" t="s">
        <v>4886</v>
      </c>
      <c r="D360" s="68" t="s">
        <v>3551</v>
      </c>
      <c r="E360" s="68" t="s">
        <v>3552</v>
      </c>
      <c r="F360" s="68" t="s">
        <v>3941</v>
      </c>
      <c r="G360" s="68" t="s">
        <v>3573</v>
      </c>
      <c r="I360" s="69">
        <v>142.41999999999999</v>
      </c>
      <c r="J360" s="69">
        <v>15213441.24</v>
      </c>
    </row>
    <row r="361" spans="1:10" x14ac:dyDescent="0.25">
      <c r="A361" s="70">
        <v>45898</v>
      </c>
      <c r="B361" s="68" t="s">
        <v>4887</v>
      </c>
      <c r="C361" s="68" t="s">
        <v>4887</v>
      </c>
      <c r="D361" s="68" t="s">
        <v>3551</v>
      </c>
      <c r="E361" s="68" t="s">
        <v>3552</v>
      </c>
      <c r="F361" s="68"/>
      <c r="G361" s="68" t="s">
        <v>1273</v>
      </c>
      <c r="I361" s="69">
        <v>102.15</v>
      </c>
      <c r="J361" s="69">
        <v>15213339.09</v>
      </c>
    </row>
    <row r="362" spans="1:10" x14ac:dyDescent="0.25">
      <c r="A362" s="70">
        <v>45898</v>
      </c>
      <c r="B362" s="68" t="s">
        <v>4887</v>
      </c>
      <c r="C362" s="68" t="s">
        <v>4887</v>
      </c>
      <c r="D362" s="68" t="s">
        <v>3551</v>
      </c>
      <c r="E362" s="68" t="s">
        <v>3552</v>
      </c>
      <c r="F362" s="68"/>
      <c r="G362" s="68" t="s">
        <v>1273</v>
      </c>
      <c r="I362" s="69">
        <v>96.15</v>
      </c>
      <c r="J362" s="69">
        <v>15213242.939999999</v>
      </c>
    </row>
    <row r="363" spans="1:10" x14ac:dyDescent="0.25">
      <c r="A363" s="70">
        <v>45898</v>
      </c>
      <c r="B363" s="68" t="s">
        <v>4887</v>
      </c>
      <c r="C363" s="68" t="s">
        <v>4887</v>
      </c>
      <c r="D363" s="68" t="s">
        <v>3551</v>
      </c>
      <c r="E363" s="68" t="s">
        <v>3552</v>
      </c>
      <c r="F363" s="68" t="s">
        <v>4888</v>
      </c>
      <c r="G363" s="68" t="s">
        <v>1273</v>
      </c>
      <c r="I363" s="69">
        <v>445.38</v>
      </c>
      <c r="J363" s="69">
        <v>15212797.560000001</v>
      </c>
    </row>
    <row r="364" spans="1:10" ht="30" x14ac:dyDescent="0.25">
      <c r="A364" s="70">
        <v>45898</v>
      </c>
      <c r="B364" s="68" t="s">
        <v>4889</v>
      </c>
      <c r="C364" s="68" t="s">
        <v>4889</v>
      </c>
      <c r="D364" s="68" t="s">
        <v>3551</v>
      </c>
      <c r="E364" s="68" t="s">
        <v>3552</v>
      </c>
      <c r="F364" s="68" t="s">
        <v>4890</v>
      </c>
      <c r="G364" s="68" t="s">
        <v>1111</v>
      </c>
      <c r="I364" s="69">
        <v>482.79</v>
      </c>
      <c r="J364" s="69">
        <v>15212314.77</v>
      </c>
    </row>
    <row r="365" spans="1:10" ht="30" x14ac:dyDescent="0.25">
      <c r="A365" s="70">
        <v>45898</v>
      </c>
      <c r="B365" s="68" t="s">
        <v>4889</v>
      </c>
      <c r="C365" s="68" t="s">
        <v>4889</v>
      </c>
      <c r="D365" s="68" t="s">
        <v>3551</v>
      </c>
      <c r="E365" s="68" t="s">
        <v>3552</v>
      </c>
      <c r="F365" s="68" t="s">
        <v>4891</v>
      </c>
      <c r="G365" s="68" t="s">
        <v>1111</v>
      </c>
      <c r="I365" s="69">
        <v>269.75</v>
      </c>
      <c r="J365" s="69">
        <v>15212045.02</v>
      </c>
    </row>
    <row r="366" spans="1:10" ht="30" x14ac:dyDescent="0.25">
      <c r="A366" s="70">
        <v>45898</v>
      </c>
      <c r="B366" s="68" t="s">
        <v>4889</v>
      </c>
      <c r="C366" s="68" t="s">
        <v>4889</v>
      </c>
      <c r="D366" s="68" t="s">
        <v>3551</v>
      </c>
      <c r="E366" s="68" t="s">
        <v>3552</v>
      </c>
      <c r="F366" s="68" t="s">
        <v>4891</v>
      </c>
      <c r="G366" s="68" t="s">
        <v>1111</v>
      </c>
      <c r="I366" s="69">
        <v>254.1</v>
      </c>
      <c r="J366" s="69">
        <v>15211790.92</v>
      </c>
    </row>
    <row r="367" spans="1:10" ht="30" x14ac:dyDescent="0.25">
      <c r="A367" s="70">
        <v>45898</v>
      </c>
      <c r="B367" s="68" t="s">
        <v>4889</v>
      </c>
      <c r="C367" s="68" t="s">
        <v>4889</v>
      </c>
      <c r="D367" s="68" t="s">
        <v>3551</v>
      </c>
      <c r="E367" s="68" t="s">
        <v>3552</v>
      </c>
      <c r="F367" s="68" t="s">
        <v>4892</v>
      </c>
      <c r="G367" s="68" t="s">
        <v>1111</v>
      </c>
      <c r="I367" s="69">
        <v>358.75</v>
      </c>
      <c r="J367" s="69">
        <v>15211432.17</v>
      </c>
    </row>
    <row r="368" spans="1:10" ht="30" x14ac:dyDescent="0.25">
      <c r="A368" s="70">
        <v>45898</v>
      </c>
      <c r="B368" s="68" t="s">
        <v>4889</v>
      </c>
      <c r="C368" s="68" t="s">
        <v>4889</v>
      </c>
      <c r="D368" s="68" t="s">
        <v>3551</v>
      </c>
      <c r="E368" s="68" t="s">
        <v>3552</v>
      </c>
      <c r="F368" s="68" t="s">
        <v>4893</v>
      </c>
      <c r="G368" s="68" t="s">
        <v>1111</v>
      </c>
      <c r="I368" s="69">
        <v>254.09</v>
      </c>
      <c r="J368" s="69">
        <v>15211178.08</v>
      </c>
    </row>
    <row r="369" spans="1:10" ht="30" x14ac:dyDescent="0.25">
      <c r="A369" s="70">
        <v>45898</v>
      </c>
      <c r="B369" s="68">
        <v>35424</v>
      </c>
      <c r="C369" s="68" t="s">
        <v>4894</v>
      </c>
      <c r="D369" s="68" t="s">
        <v>3551</v>
      </c>
      <c r="E369" s="68" t="s">
        <v>3664</v>
      </c>
      <c r="F369" s="68" t="s">
        <v>4895</v>
      </c>
      <c r="G369" s="68" t="s">
        <v>4378</v>
      </c>
      <c r="H369" s="69">
        <v>526.83000000000004</v>
      </c>
      <c r="J369" s="69">
        <v>15211704.91</v>
      </c>
    </row>
    <row r="370" spans="1:10" ht="30" x14ac:dyDescent="0.25">
      <c r="A370" s="70">
        <v>45898</v>
      </c>
      <c r="B370" s="68">
        <v>35424</v>
      </c>
      <c r="C370" s="68" t="s">
        <v>4894</v>
      </c>
      <c r="D370" s="68" t="s">
        <v>3551</v>
      </c>
      <c r="E370" s="68" t="s">
        <v>3664</v>
      </c>
      <c r="F370" s="68" t="s">
        <v>4896</v>
      </c>
      <c r="G370" s="68" t="s">
        <v>4378</v>
      </c>
      <c r="H370" s="69">
        <v>39.67</v>
      </c>
      <c r="J370" s="69">
        <v>15211744.58</v>
      </c>
    </row>
    <row r="371" spans="1:10" ht="30" x14ac:dyDescent="0.25">
      <c r="A371" s="70">
        <v>45898</v>
      </c>
      <c r="B371" s="68">
        <v>35424</v>
      </c>
      <c r="C371" s="68" t="s">
        <v>4894</v>
      </c>
      <c r="D371" s="68" t="s">
        <v>3551</v>
      </c>
      <c r="E371" s="68" t="s">
        <v>3664</v>
      </c>
      <c r="F371" s="68" t="s">
        <v>4897</v>
      </c>
      <c r="G371" s="68" t="s">
        <v>4378</v>
      </c>
      <c r="H371" s="69">
        <v>91.61</v>
      </c>
      <c r="J371" s="69">
        <v>15211836.189999999</v>
      </c>
    </row>
    <row r="372" spans="1:10" ht="30" x14ac:dyDescent="0.25">
      <c r="A372" s="70">
        <v>45898</v>
      </c>
      <c r="B372" s="68">
        <v>35424</v>
      </c>
      <c r="C372" s="68" t="s">
        <v>4894</v>
      </c>
      <c r="D372" s="68" t="s">
        <v>3551</v>
      </c>
      <c r="E372" s="68" t="s">
        <v>3664</v>
      </c>
      <c r="F372" s="68" t="s">
        <v>4898</v>
      </c>
      <c r="G372" s="68" t="s">
        <v>4378</v>
      </c>
      <c r="H372" s="69">
        <v>183.22</v>
      </c>
      <c r="J372" s="69">
        <v>15212019.41</v>
      </c>
    </row>
    <row r="373" spans="1:10" ht="30" x14ac:dyDescent="0.25">
      <c r="A373" s="70">
        <v>45898</v>
      </c>
      <c r="B373" s="68">
        <v>35424</v>
      </c>
      <c r="C373" s="68" t="s">
        <v>4894</v>
      </c>
      <c r="D373" s="68" t="s">
        <v>3551</v>
      </c>
      <c r="E373" s="68" t="s">
        <v>3664</v>
      </c>
      <c r="F373" s="68" t="s">
        <v>4899</v>
      </c>
      <c r="G373" s="68" t="s">
        <v>4378</v>
      </c>
      <c r="H373" s="69">
        <v>183.22</v>
      </c>
      <c r="J373" s="69">
        <v>15212202.630000001</v>
      </c>
    </row>
    <row r="374" spans="1:10" ht="30" x14ac:dyDescent="0.25">
      <c r="A374" s="70">
        <v>45898</v>
      </c>
      <c r="B374" s="68">
        <v>35424</v>
      </c>
      <c r="C374" s="68" t="s">
        <v>4894</v>
      </c>
      <c r="D374" s="68" t="s">
        <v>3551</v>
      </c>
      <c r="E374" s="68" t="s">
        <v>3664</v>
      </c>
      <c r="F374" s="68" t="s">
        <v>4900</v>
      </c>
      <c r="G374" s="68" t="s">
        <v>4378</v>
      </c>
      <c r="H374" s="69">
        <v>91.61</v>
      </c>
      <c r="J374" s="69">
        <v>15212294.24</v>
      </c>
    </row>
    <row r="375" spans="1:10" x14ac:dyDescent="0.25">
      <c r="A375" s="70">
        <v>45898</v>
      </c>
      <c r="B375" s="68">
        <v>35424</v>
      </c>
      <c r="C375" s="68" t="s">
        <v>4894</v>
      </c>
      <c r="D375" s="68" t="s">
        <v>3551</v>
      </c>
      <c r="E375" s="68" t="s">
        <v>3664</v>
      </c>
      <c r="F375" s="68" t="s">
        <v>4901</v>
      </c>
      <c r="G375" s="68" t="s">
        <v>4378</v>
      </c>
      <c r="H375" s="69">
        <v>269.22000000000003</v>
      </c>
      <c r="J375" s="69">
        <v>15212563.460000001</v>
      </c>
    </row>
    <row r="376" spans="1:10" x14ac:dyDescent="0.25">
      <c r="A376" s="70">
        <v>45898</v>
      </c>
      <c r="B376" s="68">
        <v>35424</v>
      </c>
      <c r="C376" s="68" t="s">
        <v>4894</v>
      </c>
      <c r="D376" s="68" t="s">
        <v>3551</v>
      </c>
      <c r="E376" s="68" t="s">
        <v>3664</v>
      </c>
      <c r="F376" s="68" t="s">
        <v>4902</v>
      </c>
      <c r="G376" s="68" t="s">
        <v>4378</v>
      </c>
      <c r="H376" s="69">
        <v>287.22000000000003</v>
      </c>
      <c r="J376" s="69">
        <v>15212850.68</v>
      </c>
    </row>
    <row r="377" spans="1:10" ht="30" x14ac:dyDescent="0.25">
      <c r="A377" s="70">
        <v>45898</v>
      </c>
      <c r="B377" s="68">
        <v>35424</v>
      </c>
      <c r="C377" s="68" t="s">
        <v>4894</v>
      </c>
      <c r="D377" s="68" t="s">
        <v>3551</v>
      </c>
      <c r="E377" s="68" t="s">
        <v>3664</v>
      </c>
      <c r="F377" s="68" t="s">
        <v>4903</v>
      </c>
      <c r="G377" s="68" t="s">
        <v>4378</v>
      </c>
      <c r="H377" s="69">
        <v>303.61</v>
      </c>
      <c r="J377" s="69">
        <v>15213154.289999999</v>
      </c>
    </row>
    <row r="378" spans="1:10" ht="30" x14ac:dyDescent="0.25">
      <c r="A378" s="70">
        <v>45898</v>
      </c>
      <c r="B378" s="68">
        <v>35424</v>
      </c>
      <c r="C378" s="68" t="s">
        <v>4894</v>
      </c>
      <c r="D378" s="68" t="s">
        <v>3551</v>
      </c>
      <c r="E378" s="68" t="s">
        <v>3664</v>
      </c>
      <c r="F378" s="68" t="s">
        <v>4904</v>
      </c>
      <c r="G378" s="68" t="s">
        <v>4378</v>
      </c>
      <c r="H378" s="69">
        <v>303.61</v>
      </c>
      <c r="J378" s="69">
        <v>15213457.9</v>
      </c>
    </row>
    <row r="379" spans="1:10" x14ac:dyDescent="0.25">
      <c r="A379" s="70">
        <v>45898</v>
      </c>
      <c r="B379" s="68">
        <v>35424</v>
      </c>
      <c r="C379" s="68" t="s">
        <v>4894</v>
      </c>
      <c r="D379" s="68" t="s">
        <v>3551</v>
      </c>
      <c r="E379" s="68" t="s">
        <v>3664</v>
      </c>
      <c r="F379" s="68" t="s">
        <v>4905</v>
      </c>
      <c r="G379" s="68" t="s">
        <v>4378</v>
      </c>
      <c r="H379" s="69">
        <v>103.41</v>
      </c>
      <c r="J379" s="69">
        <v>15213561.310000001</v>
      </c>
    </row>
    <row r="380" spans="1:10" x14ac:dyDescent="0.25">
      <c r="A380" s="70">
        <v>45898</v>
      </c>
      <c r="B380" s="68">
        <v>35424</v>
      </c>
      <c r="C380" s="68" t="s">
        <v>4894</v>
      </c>
      <c r="D380" s="68" t="s">
        <v>3551</v>
      </c>
      <c r="E380" s="68" t="s">
        <v>3664</v>
      </c>
      <c r="F380" s="68" t="s">
        <v>4906</v>
      </c>
      <c r="G380" s="68" t="s">
        <v>4378</v>
      </c>
      <c r="H380" s="69">
        <v>273.61</v>
      </c>
      <c r="J380" s="69">
        <v>15213834.92</v>
      </c>
    </row>
    <row r="381" spans="1:10" x14ac:dyDescent="0.25">
      <c r="A381" s="70">
        <v>45898</v>
      </c>
      <c r="B381" s="68">
        <v>35424</v>
      </c>
      <c r="C381" s="68" t="s">
        <v>4894</v>
      </c>
      <c r="D381" s="68" t="s">
        <v>3551</v>
      </c>
      <c r="E381" s="68" t="s">
        <v>3664</v>
      </c>
      <c r="F381" s="68" t="s">
        <v>4907</v>
      </c>
      <c r="G381" s="68" t="s">
        <v>4378</v>
      </c>
      <c r="H381" s="69">
        <v>406.83</v>
      </c>
      <c r="J381" s="69">
        <v>15214241.75</v>
      </c>
    </row>
    <row r="382" spans="1:10" ht="30" x14ac:dyDescent="0.25">
      <c r="A382" s="70">
        <v>45898</v>
      </c>
      <c r="B382" s="68">
        <v>35424</v>
      </c>
      <c r="C382" s="68" t="s">
        <v>4894</v>
      </c>
      <c r="D382" s="68" t="s">
        <v>3551</v>
      </c>
      <c r="E382" s="68" t="s">
        <v>3664</v>
      </c>
      <c r="F382" s="68" t="s">
        <v>4908</v>
      </c>
      <c r="G382" s="68" t="s">
        <v>4378</v>
      </c>
      <c r="H382" s="69">
        <v>142.83000000000001</v>
      </c>
      <c r="J382" s="69">
        <v>15214384.58</v>
      </c>
    </row>
    <row r="383" spans="1:10" x14ac:dyDescent="0.25">
      <c r="A383" s="70">
        <v>45898</v>
      </c>
      <c r="B383" s="68">
        <v>35424</v>
      </c>
      <c r="C383" s="68" t="s">
        <v>4894</v>
      </c>
      <c r="D383" s="68" t="s">
        <v>3551</v>
      </c>
      <c r="E383" s="68" t="s">
        <v>3664</v>
      </c>
      <c r="F383" s="68" t="s">
        <v>4909</v>
      </c>
      <c r="G383" s="68" t="s">
        <v>4378</v>
      </c>
      <c r="H383" s="69">
        <v>166.61</v>
      </c>
      <c r="J383" s="69">
        <v>15214551.189999999</v>
      </c>
    </row>
    <row r="384" spans="1:10" x14ac:dyDescent="0.25">
      <c r="A384" s="70">
        <v>45898</v>
      </c>
      <c r="B384" s="68">
        <v>35424</v>
      </c>
      <c r="C384" s="68" t="s">
        <v>4894</v>
      </c>
      <c r="D384" s="68" t="s">
        <v>3551</v>
      </c>
      <c r="E384" s="68" t="s">
        <v>3664</v>
      </c>
      <c r="F384" s="68" t="s">
        <v>4910</v>
      </c>
      <c r="G384" s="68" t="s">
        <v>4378</v>
      </c>
      <c r="H384" s="69">
        <v>241.65</v>
      </c>
      <c r="J384" s="69">
        <v>15214792.84</v>
      </c>
    </row>
    <row r="385" spans="1:10" ht="30" x14ac:dyDescent="0.25">
      <c r="A385" s="70">
        <v>45898</v>
      </c>
      <c r="B385" s="68">
        <v>35427</v>
      </c>
      <c r="C385" s="68" t="s">
        <v>4911</v>
      </c>
      <c r="D385" s="68" t="s">
        <v>3551</v>
      </c>
      <c r="E385" s="68" t="s">
        <v>3664</v>
      </c>
      <c r="F385" s="68" t="s">
        <v>4912</v>
      </c>
      <c r="G385" s="68" t="s">
        <v>4378</v>
      </c>
      <c r="H385" s="69">
        <v>592</v>
      </c>
      <c r="J385" s="69">
        <v>15215384.84</v>
      </c>
    </row>
    <row r="386" spans="1:10" ht="30" x14ac:dyDescent="0.25">
      <c r="A386" s="70">
        <v>45898</v>
      </c>
      <c r="B386" s="68">
        <v>35427</v>
      </c>
      <c r="C386" s="68" t="s">
        <v>4911</v>
      </c>
      <c r="D386" s="68" t="s">
        <v>3551</v>
      </c>
      <c r="E386" s="68" t="s">
        <v>3664</v>
      </c>
      <c r="F386" s="68" t="s">
        <v>4913</v>
      </c>
      <c r="G386" s="68" t="s">
        <v>4378</v>
      </c>
      <c r="H386" s="69">
        <v>295.99</v>
      </c>
      <c r="J386" s="69">
        <v>15215680.83</v>
      </c>
    </row>
    <row r="387" spans="1:10" ht="45" x14ac:dyDescent="0.25">
      <c r="A387" s="70">
        <v>45898</v>
      </c>
      <c r="B387" s="68">
        <v>35428</v>
      </c>
      <c r="C387" s="68" t="s">
        <v>4914</v>
      </c>
      <c r="D387" s="68" t="s">
        <v>3551</v>
      </c>
      <c r="E387" s="68" t="s">
        <v>3664</v>
      </c>
      <c r="F387" s="68" t="s">
        <v>4915</v>
      </c>
      <c r="G387" s="68" t="s">
        <v>624</v>
      </c>
      <c r="H387" s="69">
        <v>159.4</v>
      </c>
      <c r="J387" s="69">
        <v>15215840.23</v>
      </c>
    </row>
    <row r="388" spans="1:10" ht="45" x14ac:dyDescent="0.25">
      <c r="A388" s="70">
        <v>45898</v>
      </c>
      <c r="B388" s="68">
        <v>35428</v>
      </c>
      <c r="C388" s="68" t="s">
        <v>4914</v>
      </c>
      <c r="D388" s="68" t="s">
        <v>3551</v>
      </c>
      <c r="E388" s="68" t="s">
        <v>3664</v>
      </c>
      <c r="F388" s="68" t="s">
        <v>4916</v>
      </c>
      <c r="G388" s="68" t="s">
        <v>624</v>
      </c>
      <c r="H388" s="69">
        <v>159.4</v>
      </c>
      <c r="J388" s="69">
        <v>15215999.630000001</v>
      </c>
    </row>
    <row r="389" spans="1:10" ht="45" x14ac:dyDescent="0.25">
      <c r="A389" s="70">
        <v>45898</v>
      </c>
      <c r="B389" s="68">
        <v>35428</v>
      </c>
      <c r="C389" s="68" t="s">
        <v>4914</v>
      </c>
      <c r="D389" s="68" t="s">
        <v>3551</v>
      </c>
      <c r="E389" s="68" t="s">
        <v>3664</v>
      </c>
      <c r="F389" s="68" t="s">
        <v>4917</v>
      </c>
      <c r="G389" s="68" t="s">
        <v>624</v>
      </c>
      <c r="H389" s="69">
        <v>277</v>
      </c>
      <c r="J389" s="69">
        <v>15216276.630000001</v>
      </c>
    </row>
    <row r="390" spans="1:10" x14ac:dyDescent="0.25">
      <c r="A390" s="70">
        <v>45898</v>
      </c>
      <c r="B390" s="68">
        <v>35428</v>
      </c>
      <c r="C390" s="68" t="s">
        <v>4914</v>
      </c>
      <c r="D390" s="68" t="s">
        <v>3551</v>
      </c>
      <c r="E390" s="68" t="s">
        <v>3664</v>
      </c>
      <c r="F390" s="68" t="s">
        <v>4918</v>
      </c>
      <c r="G390" s="68" t="s">
        <v>624</v>
      </c>
      <c r="H390" s="69">
        <v>489.4</v>
      </c>
      <c r="J390" s="69">
        <v>15216766.029999999</v>
      </c>
    </row>
    <row r="391" spans="1:10" x14ac:dyDescent="0.25">
      <c r="A391" s="70">
        <v>45898</v>
      </c>
      <c r="B391" s="68">
        <v>35428</v>
      </c>
      <c r="C391" s="68" t="s">
        <v>4914</v>
      </c>
      <c r="D391" s="68" t="s">
        <v>3551</v>
      </c>
      <c r="E391" s="68" t="s">
        <v>3664</v>
      </c>
      <c r="F391" s="68" t="s">
        <v>4919</v>
      </c>
      <c r="G391" s="68" t="s">
        <v>624</v>
      </c>
      <c r="H391" s="69">
        <v>53</v>
      </c>
      <c r="J391" s="69">
        <v>15216819.029999999</v>
      </c>
    </row>
    <row r="392" spans="1:10" x14ac:dyDescent="0.25">
      <c r="A392" s="70">
        <v>45898</v>
      </c>
      <c r="B392" s="68">
        <v>35428</v>
      </c>
      <c r="C392" s="68" t="s">
        <v>4914</v>
      </c>
      <c r="D392" s="68" t="s">
        <v>3551</v>
      </c>
      <c r="E392" s="68" t="s">
        <v>3664</v>
      </c>
      <c r="F392" s="68" t="s">
        <v>4920</v>
      </c>
      <c r="G392" s="68" t="s">
        <v>624</v>
      </c>
      <c r="H392" s="69">
        <v>55</v>
      </c>
      <c r="J392" s="69">
        <v>15216874.029999999</v>
      </c>
    </row>
    <row r="393" spans="1:10" ht="30" x14ac:dyDescent="0.25">
      <c r="A393" s="70">
        <v>45898</v>
      </c>
      <c r="B393" s="68">
        <v>35428</v>
      </c>
      <c r="C393" s="68" t="s">
        <v>4914</v>
      </c>
      <c r="D393" s="68" t="s">
        <v>3551</v>
      </c>
      <c r="E393" s="68" t="s">
        <v>3664</v>
      </c>
      <c r="F393" s="68" t="s">
        <v>4921</v>
      </c>
      <c r="G393" s="68" t="s">
        <v>624</v>
      </c>
      <c r="H393" s="69">
        <v>50</v>
      </c>
      <c r="J393" s="69">
        <v>15216924.029999999</v>
      </c>
    </row>
    <row r="394" spans="1:10" ht="30" x14ac:dyDescent="0.25">
      <c r="A394" s="70">
        <v>45898</v>
      </c>
      <c r="B394" s="68">
        <v>35429</v>
      </c>
      <c r="C394" s="68" t="s">
        <v>4922</v>
      </c>
      <c r="D394" s="68" t="s">
        <v>3551</v>
      </c>
      <c r="E394" s="68" t="s">
        <v>3664</v>
      </c>
      <c r="F394" s="68" t="s">
        <v>4923</v>
      </c>
      <c r="G394" s="68" t="s">
        <v>4378</v>
      </c>
      <c r="H394" s="69">
        <v>1183.5</v>
      </c>
      <c r="J394" s="69">
        <v>15218107.529999999</v>
      </c>
    </row>
    <row r="395" spans="1:10" ht="30" x14ac:dyDescent="0.25">
      <c r="A395" s="70">
        <v>45898</v>
      </c>
      <c r="B395" s="68">
        <v>35429</v>
      </c>
      <c r="C395" s="68" t="s">
        <v>4922</v>
      </c>
      <c r="D395" s="68" t="s">
        <v>3551</v>
      </c>
      <c r="E395" s="68" t="s">
        <v>3664</v>
      </c>
      <c r="F395" s="68" t="s">
        <v>4924</v>
      </c>
      <c r="G395" s="68" t="s">
        <v>4378</v>
      </c>
      <c r="H395" s="69">
        <v>71</v>
      </c>
      <c r="J395" s="69">
        <v>15218178.529999999</v>
      </c>
    </row>
    <row r="396" spans="1:10" ht="30" x14ac:dyDescent="0.25">
      <c r="A396" s="70">
        <v>45898</v>
      </c>
      <c r="B396" s="68">
        <v>35429</v>
      </c>
      <c r="C396" s="68" t="s">
        <v>4922</v>
      </c>
      <c r="D396" s="68" t="s">
        <v>3551</v>
      </c>
      <c r="E396" s="68" t="s">
        <v>3664</v>
      </c>
      <c r="F396" s="68" t="s">
        <v>4925</v>
      </c>
      <c r="G396" s="68" t="s">
        <v>4378</v>
      </c>
      <c r="H396" s="69">
        <v>7.1</v>
      </c>
      <c r="J396" s="69">
        <v>15218185.630000001</v>
      </c>
    </row>
    <row r="397" spans="1:10" ht="30" x14ac:dyDescent="0.25">
      <c r="A397" s="70">
        <v>45898</v>
      </c>
      <c r="B397" s="68">
        <v>35429</v>
      </c>
      <c r="C397" s="68" t="s">
        <v>4922</v>
      </c>
      <c r="D397" s="68" t="s">
        <v>3551</v>
      </c>
      <c r="E397" s="68" t="s">
        <v>3664</v>
      </c>
      <c r="F397" s="68" t="s">
        <v>4926</v>
      </c>
      <c r="G397" s="68" t="s">
        <v>4378</v>
      </c>
      <c r="H397" s="69">
        <v>1429.03</v>
      </c>
      <c r="J397" s="69">
        <v>15219614.66</v>
      </c>
    </row>
    <row r="398" spans="1:10" ht="30" x14ac:dyDescent="0.25">
      <c r="A398" s="70">
        <v>45898</v>
      </c>
      <c r="B398" s="68">
        <v>35429</v>
      </c>
      <c r="C398" s="68" t="s">
        <v>4922</v>
      </c>
      <c r="D398" s="68" t="s">
        <v>3551</v>
      </c>
      <c r="E398" s="68" t="s">
        <v>3664</v>
      </c>
      <c r="F398" s="68" t="s">
        <v>4927</v>
      </c>
      <c r="G398" s="68" t="s">
        <v>4378</v>
      </c>
      <c r="H398" s="69">
        <v>49.7</v>
      </c>
      <c r="J398" s="69">
        <v>15219664.359999999</v>
      </c>
    </row>
    <row r="399" spans="1:10" ht="30" x14ac:dyDescent="0.25">
      <c r="A399" s="70">
        <v>45898</v>
      </c>
      <c r="B399" s="68">
        <v>35429</v>
      </c>
      <c r="C399" s="68" t="s">
        <v>4922</v>
      </c>
      <c r="D399" s="68" t="s">
        <v>3551</v>
      </c>
      <c r="E399" s="68" t="s">
        <v>3664</v>
      </c>
      <c r="F399" s="68" t="s">
        <v>4928</v>
      </c>
      <c r="G399" s="68" t="s">
        <v>4378</v>
      </c>
      <c r="H399" s="69">
        <v>14.19</v>
      </c>
      <c r="J399" s="69">
        <v>15219678.550000001</v>
      </c>
    </row>
    <row r="400" spans="1:10" ht="45" x14ac:dyDescent="0.25">
      <c r="A400" s="70">
        <v>45898</v>
      </c>
      <c r="B400" s="68" t="s">
        <v>4929</v>
      </c>
      <c r="C400" s="68" t="s">
        <v>4929</v>
      </c>
      <c r="D400" s="68" t="s">
        <v>3551</v>
      </c>
      <c r="E400" s="68" t="s">
        <v>3552</v>
      </c>
      <c r="F400" s="68" t="s">
        <v>4802</v>
      </c>
      <c r="G400" s="68" t="s">
        <v>1281</v>
      </c>
      <c r="I400" s="69">
        <v>578.9</v>
      </c>
      <c r="J400" s="69">
        <v>15219099.65</v>
      </c>
    </row>
    <row r="401" spans="1:10" ht="45" x14ac:dyDescent="0.25">
      <c r="A401" s="70">
        <v>45898</v>
      </c>
      <c r="B401" s="68" t="s">
        <v>4929</v>
      </c>
      <c r="C401" s="68" t="s">
        <v>4929</v>
      </c>
      <c r="D401" s="68" t="s">
        <v>3551</v>
      </c>
      <c r="E401" s="68" t="s">
        <v>3552</v>
      </c>
      <c r="F401" s="68" t="s">
        <v>4802</v>
      </c>
      <c r="G401" s="68" t="s">
        <v>1281</v>
      </c>
      <c r="I401" s="69">
        <v>165.4</v>
      </c>
      <c r="J401" s="69">
        <v>15218934.25</v>
      </c>
    </row>
    <row r="402" spans="1:10" x14ac:dyDescent="0.25">
      <c r="A402" s="70">
        <v>45898</v>
      </c>
      <c r="B402" s="68" t="s">
        <v>4929</v>
      </c>
      <c r="C402" s="68" t="s">
        <v>4929</v>
      </c>
      <c r="D402" s="68" t="s">
        <v>3551</v>
      </c>
      <c r="E402" s="68" t="s">
        <v>3552</v>
      </c>
      <c r="F402" s="68" t="s">
        <v>4930</v>
      </c>
      <c r="G402" s="68" t="s">
        <v>1281</v>
      </c>
      <c r="I402" s="69">
        <v>1671</v>
      </c>
      <c r="J402" s="69">
        <v>15217263.25</v>
      </c>
    </row>
    <row r="403" spans="1:10" ht="45" x14ac:dyDescent="0.25">
      <c r="A403" s="70">
        <v>45898</v>
      </c>
      <c r="B403" s="68" t="s">
        <v>4929</v>
      </c>
      <c r="C403" s="68" t="s">
        <v>4929</v>
      </c>
      <c r="D403" s="68" t="s">
        <v>3551</v>
      </c>
      <c r="E403" s="68" t="s">
        <v>3552</v>
      </c>
      <c r="F403" s="68" t="s">
        <v>4802</v>
      </c>
      <c r="G403" s="68" t="s">
        <v>1281</v>
      </c>
      <c r="I403" s="69">
        <v>165.4</v>
      </c>
      <c r="J403" s="69">
        <v>15217097.85</v>
      </c>
    </row>
    <row r="404" spans="1:10" ht="30" x14ac:dyDescent="0.25">
      <c r="A404" s="70">
        <v>45898</v>
      </c>
      <c r="B404" s="68" t="s">
        <v>4931</v>
      </c>
      <c r="C404" s="68" t="s">
        <v>4931</v>
      </c>
      <c r="D404" s="68" t="s">
        <v>3551</v>
      </c>
      <c r="E404" s="68" t="s">
        <v>3552</v>
      </c>
      <c r="F404" s="68"/>
      <c r="G404" s="68" t="s">
        <v>1283</v>
      </c>
      <c r="I404" s="69">
        <v>109.08</v>
      </c>
      <c r="J404" s="69">
        <v>15216988.77</v>
      </c>
    </row>
    <row r="405" spans="1:10" x14ac:dyDescent="0.25">
      <c r="A405" s="70">
        <v>45898</v>
      </c>
      <c r="B405" s="68" t="s">
        <v>4932</v>
      </c>
      <c r="C405" s="68" t="s">
        <v>4933</v>
      </c>
      <c r="D405" s="68" t="s">
        <v>3551</v>
      </c>
      <c r="E405" s="68" t="s">
        <v>3664</v>
      </c>
      <c r="F405" s="68" t="s">
        <v>4934</v>
      </c>
      <c r="G405" s="68" t="s">
        <v>4480</v>
      </c>
      <c r="J405" s="69">
        <v>15216988.77</v>
      </c>
    </row>
    <row r="406" spans="1:10" x14ac:dyDescent="0.25">
      <c r="A406" s="70">
        <v>45898</v>
      </c>
      <c r="B406" s="68" t="s">
        <v>4932</v>
      </c>
      <c r="C406" s="68" t="s">
        <v>4933</v>
      </c>
      <c r="D406" s="68" t="s">
        <v>3551</v>
      </c>
      <c r="E406" s="68" t="s">
        <v>3664</v>
      </c>
      <c r="F406" s="68" t="s">
        <v>4935</v>
      </c>
      <c r="G406" s="68" t="s">
        <v>4480</v>
      </c>
      <c r="J406" s="69">
        <v>15216988.77</v>
      </c>
    </row>
    <row r="407" spans="1:10" ht="30" x14ac:dyDescent="0.25">
      <c r="A407" s="70">
        <v>45898</v>
      </c>
      <c r="B407" s="68" t="s">
        <v>4932</v>
      </c>
      <c r="C407" s="68" t="s">
        <v>4933</v>
      </c>
      <c r="D407" s="68" t="s">
        <v>3551</v>
      </c>
      <c r="E407" s="68" t="s">
        <v>3664</v>
      </c>
      <c r="F407" s="68" t="s">
        <v>4936</v>
      </c>
      <c r="G407" s="68" t="s">
        <v>4480</v>
      </c>
      <c r="J407" s="69">
        <v>15216988.77</v>
      </c>
    </row>
    <row r="408" spans="1:10" ht="30" x14ac:dyDescent="0.25">
      <c r="A408" s="70">
        <v>45898</v>
      </c>
      <c r="B408" s="68">
        <v>38185</v>
      </c>
      <c r="C408" s="68">
        <v>38185</v>
      </c>
      <c r="D408" s="68" t="s">
        <v>3551</v>
      </c>
      <c r="E408" s="68" t="s">
        <v>3552</v>
      </c>
      <c r="F408" s="68" t="s">
        <v>4758</v>
      </c>
      <c r="G408" s="68" t="s">
        <v>664</v>
      </c>
      <c r="I408" s="69">
        <v>11479.18</v>
      </c>
      <c r="J408" s="69">
        <v>15205509.59</v>
      </c>
    </row>
    <row r="409" spans="1:10" ht="30" x14ac:dyDescent="0.25">
      <c r="A409" s="70">
        <v>45898</v>
      </c>
      <c r="B409" s="68">
        <v>38185</v>
      </c>
      <c r="C409" s="68">
        <v>38185</v>
      </c>
      <c r="D409" s="68" t="s">
        <v>3551</v>
      </c>
      <c r="E409" s="68" t="s">
        <v>3552</v>
      </c>
      <c r="F409" s="68" t="s">
        <v>4937</v>
      </c>
      <c r="G409" s="68" t="s">
        <v>664</v>
      </c>
      <c r="I409" s="69">
        <v>1631.4</v>
      </c>
      <c r="J409" s="69">
        <v>15203878.189999999</v>
      </c>
    </row>
    <row r="410" spans="1:10" ht="30" x14ac:dyDescent="0.25">
      <c r="A410" s="70">
        <v>45898</v>
      </c>
      <c r="B410" s="68">
        <v>38185</v>
      </c>
      <c r="C410" s="68">
        <v>38185</v>
      </c>
      <c r="D410" s="68" t="s">
        <v>3551</v>
      </c>
      <c r="E410" s="68" t="s">
        <v>3552</v>
      </c>
      <c r="F410" s="68" t="s">
        <v>4937</v>
      </c>
      <c r="G410" s="68" t="s">
        <v>664</v>
      </c>
      <c r="I410" s="69">
        <v>11419.8</v>
      </c>
      <c r="J410" s="69">
        <v>15192458.390000001</v>
      </c>
    </row>
    <row r="411" spans="1:10" ht="30" x14ac:dyDescent="0.25">
      <c r="A411" s="70">
        <v>45898</v>
      </c>
      <c r="B411" s="68">
        <v>38185</v>
      </c>
      <c r="C411" s="68">
        <v>38185</v>
      </c>
      <c r="D411" s="68" t="s">
        <v>3551</v>
      </c>
      <c r="E411" s="68" t="s">
        <v>3552</v>
      </c>
      <c r="F411" s="68" t="s">
        <v>4759</v>
      </c>
      <c r="G411" s="68" t="s">
        <v>664</v>
      </c>
      <c r="I411" s="69">
        <v>14224.4</v>
      </c>
      <c r="J411" s="69">
        <v>15178233.99</v>
      </c>
    </row>
    <row r="412" spans="1:10" ht="30" x14ac:dyDescent="0.25">
      <c r="A412" s="70">
        <v>45898</v>
      </c>
      <c r="B412" s="68">
        <v>38185</v>
      </c>
      <c r="C412" s="68">
        <v>38185</v>
      </c>
      <c r="D412" s="68" t="s">
        <v>3551</v>
      </c>
      <c r="E412" s="68" t="s">
        <v>3552</v>
      </c>
      <c r="F412" s="68" t="s">
        <v>4759</v>
      </c>
      <c r="G412" s="68" t="s">
        <v>664</v>
      </c>
      <c r="I412" s="69">
        <v>837.71</v>
      </c>
      <c r="J412" s="69">
        <v>15177396.279999999</v>
      </c>
    </row>
    <row r="413" spans="1:10" ht="30" x14ac:dyDescent="0.25">
      <c r="A413" s="70">
        <v>45898</v>
      </c>
      <c r="B413" s="68">
        <v>38185</v>
      </c>
      <c r="C413" s="68">
        <v>38185</v>
      </c>
      <c r="D413" s="68" t="s">
        <v>3551</v>
      </c>
      <c r="E413" s="68" t="s">
        <v>3552</v>
      </c>
      <c r="F413" s="68" t="s">
        <v>4760</v>
      </c>
      <c r="G413" s="68" t="s">
        <v>664</v>
      </c>
      <c r="I413" s="69">
        <v>636</v>
      </c>
      <c r="J413" s="69">
        <v>15176760.279999999</v>
      </c>
    </row>
    <row r="414" spans="1:10" ht="30" x14ac:dyDescent="0.25">
      <c r="A414" s="70">
        <v>45898</v>
      </c>
      <c r="B414" s="68">
        <v>38185</v>
      </c>
      <c r="C414" s="68">
        <v>38185</v>
      </c>
      <c r="D414" s="68" t="s">
        <v>3551</v>
      </c>
      <c r="E414" s="68" t="s">
        <v>3552</v>
      </c>
      <c r="F414" s="68" t="s">
        <v>4760</v>
      </c>
      <c r="G414" s="68" t="s">
        <v>664</v>
      </c>
      <c r="I414" s="69">
        <v>2405.67</v>
      </c>
      <c r="J414" s="69">
        <v>15174354.609999999</v>
      </c>
    </row>
    <row r="415" spans="1:10" ht="30" x14ac:dyDescent="0.25">
      <c r="A415" s="70">
        <v>45898</v>
      </c>
      <c r="B415" s="68">
        <v>38185</v>
      </c>
      <c r="C415" s="68">
        <v>38185</v>
      </c>
      <c r="D415" s="68" t="s">
        <v>3551</v>
      </c>
      <c r="E415" s="68" t="s">
        <v>3552</v>
      </c>
      <c r="F415" s="68" t="s">
        <v>4761</v>
      </c>
      <c r="G415" s="68" t="s">
        <v>664</v>
      </c>
      <c r="I415" s="69">
        <v>539.52</v>
      </c>
      <c r="J415" s="69">
        <v>15173815.09</v>
      </c>
    </row>
    <row r="416" spans="1:10" ht="30" x14ac:dyDescent="0.25">
      <c r="A416" s="70">
        <v>45898</v>
      </c>
      <c r="B416" s="68">
        <v>38185</v>
      </c>
      <c r="C416" s="68">
        <v>38185</v>
      </c>
      <c r="D416" s="68" t="s">
        <v>3551</v>
      </c>
      <c r="E416" s="68" t="s">
        <v>3552</v>
      </c>
      <c r="F416" s="68" t="s">
        <v>4761</v>
      </c>
      <c r="G416" s="68" t="s">
        <v>664</v>
      </c>
      <c r="I416" s="69">
        <v>2321.25</v>
      </c>
      <c r="J416" s="69">
        <v>15171493.84</v>
      </c>
    </row>
    <row r="417" spans="1:10" x14ac:dyDescent="0.25">
      <c r="A417" s="70">
        <v>45898</v>
      </c>
      <c r="B417" s="68">
        <v>38199</v>
      </c>
      <c r="C417" s="68">
        <v>38199</v>
      </c>
      <c r="D417" s="68" t="s">
        <v>3551</v>
      </c>
      <c r="E417" s="68" t="s">
        <v>3552</v>
      </c>
      <c r="F417" s="68" t="s">
        <v>4938</v>
      </c>
      <c r="G417" s="68" t="s">
        <v>664</v>
      </c>
      <c r="I417" s="69">
        <v>10046.4</v>
      </c>
      <c r="J417" s="69">
        <v>15161447.439999999</v>
      </c>
    </row>
    <row r="418" spans="1:10" ht="30" x14ac:dyDescent="0.25">
      <c r="A418" s="70">
        <v>45898</v>
      </c>
      <c r="B418" s="68">
        <v>38199</v>
      </c>
      <c r="C418" s="68">
        <v>38199</v>
      </c>
      <c r="D418" s="68" t="s">
        <v>3551</v>
      </c>
      <c r="E418" s="68" t="s">
        <v>3552</v>
      </c>
      <c r="F418" s="68" t="s">
        <v>4763</v>
      </c>
      <c r="G418" s="68" t="s">
        <v>664</v>
      </c>
      <c r="I418" s="69">
        <v>14636.46</v>
      </c>
      <c r="J418" s="69">
        <v>15146810.98</v>
      </c>
    </row>
    <row r="419" spans="1:10" ht="45" x14ac:dyDescent="0.25">
      <c r="A419" s="70">
        <v>45898</v>
      </c>
      <c r="B419" s="68">
        <v>38199</v>
      </c>
      <c r="C419" s="68">
        <v>38199</v>
      </c>
      <c r="D419" s="68" t="s">
        <v>3551</v>
      </c>
      <c r="E419" s="68" t="s">
        <v>3552</v>
      </c>
      <c r="F419" s="68" t="s">
        <v>4939</v>
      </c>
      <c r="G419" s="68" t="s">
        <v>664</v>
      </c>
      <c r="I419" s="69">
        <v>19945.2</v>
      </c>
      <c r="J419" s="69">
        <v>15126865.779999999</v>
      </c>
    </row>
    <row r="420" spans="1:10" ht="30" x14ac:dyDescent="0.25">
      <c r="A420" s="70">
        <v>45898</v>
      </c>
      <c r="B420" s="68" t="s">
        <v>4940</v>
      </c>
      <c r="C420" s="68" t="s">
        <v>4940</v>
      </c>
      <c r="D420" s="68" t="s">
        <v>3551</v>
      </c>
      <c r="E420" s="68" t="s">
        <v>3552</v>
      </c>
      <c r="F420" s="68" t="s">
        <v>4941</v>
      </c>
      <c r="G420" s="68" t="s">
        <v>664</v>
      </c>
      <c r="I420" s="69">
        <v>1855.26</v>
      </c>
      <c r="J420" s="69">
        <v>15125010.52</v>
      </c>
    </row>
    <row r="421" spans="1:10" ht="30" x14ac:dyDescent="0.25">
      <c r="A421" s="70">
        <v>45898</v>
      </c>
      <c r="B421" s="68" t="s">
        <v>4940</v>
      </c>
      <c r="C421" s="68" t="s">
        <v>4940</v>
      </c>
      <c r="D421" s="68" t="s">
        <v>3551</v>
      </c>
      <c r="E421" s="68" t="s">
        <v>3552</v>
      </c>
      <c r="F421" s="68" t="s">
        <v>4755</v>
      </c>
      <c r="G421" s="68" t="s">
        <v>664</v>
      </c>
      <c r="I421" s="69">
        <v>2886</v>
      </c>
      <c r="J421" s="69">
        <v>15122124.52</v>
      </c>
    </row>
    <row r="422" spans="1:10" ht="30" x14ac:dyDescent="0.25">
      <c r="A422" s="70">
        <v>45898</v>
      </c>
      <c r="B422" s="68" t="s">
        <v>4940</v>
      </c>
      <c r="C422" s="68" t="s">
        <v>4940</v>
      </c>
      <c r="D422" s="68" t="s">
        <v>3551</v>
      </c>
      <c r="E422" s="68" t="s">
        <v>3552</v>
      </c>
      <c r="F422" s="68" t="s">
        <v>4756</v>
      </c>
      <c r="G422" s="68" t="s">
        <v>664</v>
      </c>
      <c r="I422" s="69">
        <v>3155.8</v>
      </c>
      <c r="J422" s="69">
        <v>15118968.720000001</v>
      </c>
    </row>
    <row r="423" spans="1:10" ht="30" x14ac:dyDescent="0.25">
      <c r="A423" s="70">
        <v>45898</v>
      </c>
      <c r="B423" s="68" t="s">
        <v>4940</v>
      </c>
      <c r="C423" s="68" t="s">
        <v>4940</v>
      </c>
      <c r="D423" s="68" t="s">
        <v>3551</v>
      </c>
      <c r="E423" s="68" t="s">
        <v>3552</v>
      </c>
      <c r="F423" s="68" t="s">
        <v>4942</v>
      </c>
      <c r="G423" s="68" t="s">
        <v>664</v>
      </c>
      <c r="I423" s="69">
        <v>1985.76</v>
      </c>
      <c r="J423" s="69">
        <v>15116982.960000001</v>
      </c>
    </row>
    <row r="424" spans="1:10" ht="30" x14ac:dyDescent="0.25">
      <c r="A424" s="70">
        <v>45898</v>
      </c>
      <c r="B424" s="68" t="s">
        <v>4940</v>
      </c>
      <c r="C424" s="68" t="s">
        <v>4940</v>
      </c>
      <c r="D424" s="68" t="s">
        <v>3551</v>
      </c>
      <c r="E424" s="68" t="s">
        <v>3552</v>
      </c>
      <c r="F424" s="68" t="s">
        <v>4943</v>
      </c>
      <c r="G424" s="68" t="s">
        <v>664</v>
      </c>
      <c r="I424" s="69">
        <v>1985.76</v>
      </c>
      <c r="J424" s="69">
        <v>15114997.199999999</v>
      </c>
    </row>
    <row r="425" spans="1:10" ht="30" x14ac:dyDescent="0.25">
      <c r="A425" s="70">
        <v>45898</v>
      </c>
      <c r="B425" s="68" t="s">
        <v>4940</v>
      </c>
      <c r="C425" s="68" t="s">
        <v>4940</v>
      </c>
      <c r="D425" s="68" t="s">
        <v>3551</v>
      </c>
      <c r="E425" s="68" t="s">
        <v>3552</v>
      </c>
      <c r="F425" s="68" t="s">
        <v>4944</v>
      </c>
      <c r="G425" s="68" t="s">
        <v>664</v>
      </c>
      <c r="I425" s="69">
        <v>795.98</v>
      </c>
      <c r="J425" s="69">
        <v>15114201.220000001</v>
      </c>
    </row>
    <row r="426" spans="1:10" ht="30" x14ac:dyDescent="0.25">
      <c r="A426" s="70">
        <v>45898</v>
      </c>
      <c r="B426" s="68" t="s">
        <v>4940</v>
      </c>
      <c r="C426" s="68" t="s">
        <v>4940</v>
      </c>
      <c r="D426" s="68" t="s">
        <v>3551</v>
      </c>
      <c r="E426" s="68" t="s">
        <v>3552</v>
      </c>
      <c r="F426" s="68" t="s">
        <v>4945</v>
      </c>
      <c r="G426" s="68" t="s">
        <v>664</v>
      </c>
      <c r="I426" s="69">
        <v>2049.19</v>
      </c>
      <c r="J426" s="69">
        <v>15112152.029999999</v>
      </c>
    </row>
    <row r="427" spans="1:10" ht="30" x14ac:dyDescent="0.25">
      <c r="A427" s="70">
        <v>45898</v>
      </c>
      <c r="B427" s="68" t="s">
        <v>4940</v>
      </c>
      <c r="C427" s="68" t="s">
        <v>4940</v>
      </c>
      <c r="D427" s="68" t="s">
        <v>3551</v>
      </c>
      <c r="E427" s="68" t="s">
        <v>3552</v>
      </c>
      <c r="F427" s="68" t="s">
        <v>4946</v>
      </c>
      <c r="G427" s="68" t="s">
        <v>664</v>
      </c>
      <c r="I427" s="69">
        <v>2026.3</v>
      </c>
      <c r="J427" s="69">
        <v>15110125.73</v>
      </c>
    </row>
    <row r="428" spans="1:10" ht="30" x14ac:dyDescent="0.25">
      <c r="A428" s="70">
        <v>45898</v>
      </c>
      <c r="B428" s="68" t="s">
        <v>4940</v>
      </c>
      <c r="C428" s="68" t="s">
        <v>4940</v>
      </c>
      <c r="D428" s="68" t="s">
        <v>3551</v>
      </c>
      <c r="E428" s="68" t="s">
        <v>3552</v>
      </c>
      <c r="F428" s="68" t="s">
        <v>4947</v>
      </c>
      <c r="G428" s="68" t="s">
        <v>664</v>
      </c>
      <c r="I428" s="69">
        <v>2304.16</v>
      </c>
      <c r="J428" s="69">
        <v>15107821.57</v>
      </c>
    </row>
    <row r="429" spans="1:10" ht="30" x14ac:dyDescent="0.25">
      <c r="A429" s="70">
        <v>45898</v>
      </c>
      <c r="B429" s="68" t="s">
        <v>4940</v>
      </c>
      <c r="C429" s="68" t="s">
        <v>4940</v>
      </c>
      <c r="D429" s="68" t="s">
        <v>3551</v>
      </c>
      <c r="E429" s="68" t="s">
        <v>3552</v>
      </c>
      <c r="F429" s="68" t="s">
        <v>4948</v>
      </c>
      <c r="G429" s="68" t="s">
        <v>664</v>
      </c>
      <c r="I429" s="69">
        <v>2182.54</v>
      </c>
      <c r="J429" s="69">
        <v>15105639.029999999</v>
      </c>
    </row>
    <row r="430" spans="1:10" ht="30" x14ac:dyDescent="0.25">
      <c r="A430" s="70">
        <v>45898</v>
      </c>
      <c r="B430" s="68" t="s">
        <v>4940</v>
      </c>
      <c r="C430" s="68" t="s">
        <v>4940</v>
      </c>
      <c r="D430" s="68" t="s">
        <v>3551</v>
      </c>
      <c r="E430" s="68" t="s">
        <v>3552</v>
      </c>
      <c r="F430" s="68" t="s">
        <v>4949</v>
      </c>
      <c r="G430" s="68" t="s">
        <v>664</v>
      </c>
      <c r="I430" s="69">
        <v>5284.28</v>
      </c>
      <c r="J430" s="69">
        <v>15100354.75</v>
      </c>
    </row>
    <row r="431" spans="1:10" ht="30" x14ac:dyDescent="0.25">
      <c r="A431" s="70">
        <v>45898</v>
      </c>
      <c r="B431" s="68" t="s">
        <v>4950</v>
      </c>
      <c r="C431" s="68" t="s">
        <v>4950</v>
      </c>
      <c r="D431" s="68" t="s">
        <v>3551</v>
      </c>
      <c r="E431" s="68" t="s">
        <v>3552</v>
      </c>
      <c r="F431" s="68" t="s">
        <v>4045</v>
      </c>
      <c r="G431" s="68" t="s">
        <v>1124</v>
      </c>
      <c r="I431" s="69">
        <v>284.68</v>
      </c>
      <c r="J431" s="69">
        <v>15100070.07</v>
      </c>
    </row>
    <row r="432" spans="1:10" x14ac:dyDescent="0.25">
      <c r="A432" s="70">
        <v>45898</v>
      </c>
      <c r="B432" s="68">
        <v>38832</v>
      </c>
      <c r="C432" s="68">
        <v>38832</v>
      </c>
      <c r="D432" s="68" t="s">
        <v>3551</v>
      </c>
      <c r="E432" s="68" t="s">
        <v>3552</v>
      </c>
      <c r="F432" s="68"/>
      <c r="G432" s="68" t="s">
        <v>1180</v>
      </c>
      <c r="I432" s="69">
        <v>721.76</v>
      </c>
      <c r="J432" s="69">
        <v>15099348.310000001</v>
      </c>
    </row>
    <row r="433" spans="1:10" x14ac:dyDescent="0.25">
      <c r="A433" s="70">
        <v>45898</v>
      </c>
      <c r="B433" s="68">
        <v>38832</v>
      </c>
      <c r="C433" s="68">
        <v>38832</v>
      </c>
      <c r="D433" s="68" t="s">
        <v>3551</v>
      </c>
      <c r="E433" s="68" t="s">
        <v>3552</v>
      </c>
      <c r="F433" s="68"/>
      <c r="G433" s="68" t="s">
        <v>1180</v>
      </c>
      <c r="I433" s="69">
        <v>174.22</v>
      </c>
      <c r="J433" s="69">
        <v>15099174.09</v>
      </c>
    </row>
    <row r="434" spans="1:10" x14ac:dyDescent="0.25">
      <c r="A434" s="70">
        <v>45898</v>
      </c>
      <c r="B434" s="68">
        <v>38832</v>
      </c>
      <c r="C434" s="68">
        <v>38832</v>
      </c>
      <c r="D434" s="68" t="s">
        <v>3551</v>
      </c>
      <c r="E434" s="68" t="s">
        <v>3552</v>
      </c>
      <c r="F434" s="68" t="s">
        <v>4951</v>
      </c>
      <c r="G434" s="68" t="s">
        <v>1180</v>
      </c>
      <c r="I434" s="69">
        <v>409.45</v>
      </c>
      <c r="J434" s="69">
        <v>15098764.640000001</v>
      </c>
    </row>
    <row r="435" spans="1:10" ht="30" x14ac:dyDescent="0.25">
      <c r="A435" s="70">
        <v>45898</v>
      </c>
      <c r="B435" s="68">
        <v>38851</v>
      </c>
      <c r="C435" s="68">
        <v>38851</v>
      </c>
      <c r="D435" s="68" t="s">
        <v>3551</v>
      </c>
      <c r="E435" s="68" t="s">
        <v>3552</v>
      </c>
      <c r="F435" s="68" t="s">
        <v>4952</v>
      </c>
      <c r="G435" s="68" t="s">
        <v>4953</v>
      </c>
      <c r="I435" s="69">
        <v>1780.67</v>
      </c>
      <c r="J435" s="69">
        <v>15096983.970000001</v>
      </c>
    </row>
    <row r="436" spans="1:10" x14ac:dyDescent="0.25">
      <c r="A436" s="70">
        <v>45898</v>
      </c>
      <c r="B436" s="68">
        <v>38881</v>
      </c>
      <c r="C436" s="68">
        <v>38881</v>
      </c>
      <c r="D436" s="68" t="s">
        <v>3551</v>
      </c>
      <c r="E436" s="68" t="s">
        <v>3552</v>
      </c>
      <c r="F436" s="68" t="s">
        <v>4954</v>
      </c>
      <c r="G436" s="68" t="s">
        <v>1292</v>
      </c>
      <c r="I436" s="69">
        <v>440</v>
      </c>
      <c r="J436" s="69">
        <v>15096543.970000001</v>
      </c>
    </row>
    <row r="437" spans="1:10" x14ac:dyDescent="0.25">
      <c r="A437" s="70">
        <v>45898</v>
      </c>
      <c r="B437" s="68">
        <v>38893</v>
      </c>
      <c r="C437" s="68">
        <v>38893</v>
      </c>
      <c r="D437" s="68" t="s">
        <v>3551</v>
      </c>
      <c r="E437" s="68" t="s">
        <v>3552</v>
      </c>
      <c r="F437" s="68"/>
      <c r="G437" s="68" t="s">
        <v>1292</v>
      </c>
      <c r="I437" s="69">
        <v>139.19999999999999</v>
      </c>
      <c r="J437" s="69">
        <v>15096404.77</v>
      </c>
    </row>
    <row r="438" spans="1:10" x14ac:dyDescent="0.25">
      <c r="A438" s="70">
        <v>45898</v>
      </c>
      <c r="B438" s="68">
        <v>38893</v>
      </c>
      <c r="C438" s="68">
        <v>38893</v>
      </c>
      <c r="D438" s="68" t="s">
        <v>3551</v>
      </c>
      <c r="E438" s="68" t="s">
        <v>3552</v>
      </c>
      <c r="F438" s="68"/>
      <c r="G438" s="68" t="s">
        <v>1292</v>
      </c>
      <c r="I438" s="69">
        <v>248.52</v>
      </c>
      <c r="J438" s="69">
        <v>15096156.25</v>
      </c>
    </row>
    <row r="439" spans="1:10" x14ac:dyDescent="0.25">
      <c r="A439" s="70">
        <v>45898</v>
      </c>
      <c r="B439" s="68">
        <v>38893</v>
      </c>
      <c r="C439" s="68">
        <v>38893</v>
      </c>
      <c r="D439" s="68" t="s">
        <v>3551</v>
      </c>
      <c r="E439" s="68" t="s">
        <v>3552</v>
      </c>
      <c r="F439" s="68"/>
      <c r="G439" s="68" t="s">
        <v>1292</v>
      </c>
      <c r="I439" s="69">
        <v>25.61</v>
      </c>
      <c r="J439" s="69">
        <v>15096130.640000001</v>
      </c>
    </row>
    <row r="440" spans="1:10" x14ac:dyDescent="0.25">
      <c r="A440" s="70">
        <v>45898</v>
      </c>
      <c r="B440" s="68">
        <v>43094</v>
      </c>
      <c r="C440" s="68" t="s">
        <v>4955</v>
      </c>
      <c r="D440" s="68" t="s">
        <v>3551</v>
      </c>
      <c r="E440" s="68" t="s">
        <v>3664</v>
      </c>
      <c r="F440" s="68" t="s">
        <v>4956</v>
      </c>
      <c r="G440" s="68" t="s">
        <v>624</v>
      </c>
      <c r="H440" s="69">
        <v>122.01</v>
      </c>
      <c r="J440" s="69">
        <v>15096252.65</v>
      </c>
    </row>
    <row r="441" spans="1:10" x14ac:dyDescent="0.25">
      <c r="A441" s="70">
        <v>45898</v>
      </c>
      <c r="B441" s="68">
        <v>43094</v>
      </c>
      <c r="C441" s="68" t="s">
        <v>4955</v>
      </c>
      <c r="D441" s="68" t="s">
        <v>3551</v>
      </c>
      <c r="E441" s="68" t="s">
        <v>3664</v>
      </c>
      <c r="F441" s="68" t="s">
        <v>4956</v>
      </c>
      <c r="G441" s="68" t="s">
        <v>624</v>
      </c>
      <c r="H441" s="69">
        <v>747.3</v>
      </c>
      <c r="J441" s="69">
        <v>15096999.949999999</v>
      </c>
    </row>
    <row r="442" spans="1:10" x14ac:dyDescent="0.25">
      <c r="A442" s="70">
        <v>45898</v>
      </c>
      <c r="B442" s="68">
        <v>43820</v>
      </c>
      <c r="C442" s="68" t="s">
        <v>4957</v>
      </c>
      <c r="D442" s="68" t="s">
        <v>3551</v>
      </c>
      <c r="E442" s="68" t="s">
        <v>3664</v>
      </c>
      <c r="F442" s="68" t="s">
        <v>4958</v>
      </c>
      <c r="G442" s="68" t="s">
        <v>4959</v>
      </c>
      <c r="H442" s="69">
        <v>9546</v>
      </c>
      <c r="J442" s="69">
        <v>15106545.949999999</v>
      </c>
    </row>
    <row r="443" spans="1:10" x14ac:dyDescent="0.25">
      <c r="A443" s="70">
        <v>45898</v>
      </c>
      <c r="B443" s="68">
        <v>43820</v>
      </c>
      <c r="C443" s="68" t="s">
        <v>4957</v>
      </c>
      <c r="D443" s="68" t="s">
        <v>3551</v>
      </c>
      <c r="E443" s="68" t="s">
        <v>3664</v>
      </c>
      <c r="F443" s="68" t="s">
        <v>4960</v>
      </c>
      <c r="G443" s="68" t="s">
        <v>4959</v>
      </c>
      <c r="H443" s="69">
        <v>2901</v>
      </c>
      <c r="J443" s="69">
        <v>15109446.949999999</v>
      </c>
    </row>
    <row r="444" spans="1:10" x14ac:dyDescent="0.25">
      <c r="A444" s="70">
        <v>45898</v>
      </c>
      <c r="B444" s="68">
        <v>44824</v>
      </c>
      <c r="C444" s="68" t="s">
        <v>4961</v>
      </c>
      <c r="D444" s="68" t="s">
        <v>3551</v>
      </c>
      <c r="E444" s="68" t="s">
        <v>3664</v>
      </c>
      <c r="F444" s="68" t="s">
        <v>4962</v>
      </c>
      <c r="G444" s="68" t="s">
        <v>624</v>
      </c>
      <c r="H444" s="69">
        <v>3050.19</v>
      </c>
      <c r="J444" s="69">
        <v>15112497.140000001</v>
      </c>
    </row>
    <row r="445" spans="1:10" ht="30" x14ac:dyDescent="0.25">
      <c r="A445" s="70">
        <v>45898</v>
      </c>
      <c r="B445" s="68">
        <v>44824</v>
      </c>
      <c r="C445" s="68" t="s">
        <v>4961</v>
      </c>
      <c r="D445" s="68" t="s">
        <v>3551</v>
      </c>
      <c r="E445" s="68" t="s">
        <v>3664</v>
      </c>
      <c r="F445" s="68" t="s">
        <v>4963</v>
      </c>
      <c r="G445" s="68" t="s">
        <v>624</v>
      </c>
      <c r="H445" s="69">
        <v>650.71</v>
      </c>
      <c r="J445" s="69">
        <v>15113147.85</v>
      </c>
    </row>
    <row r="446" spans="1:10" x14ac:dyDescent="0.25">
      <c r="A446" s="70">
        <v>45898</v>
      </c>
      <c r="B446" s="68">
        <v>44824</v>
      </c>
      <c r="C446" s="68" t="s">
        <v>4961</v>
      </c>
      <c r="D446" s="68" t="s">
        <v>3551</v>
      </c>
      <c r="E446" s="68" t="s">
        <v>3664</v>
      </c>
      <c r="F446" s="68"/>
      <c r="G446" s="68" t="s">
        <v>624</v>
      </c>
      <c r="H446" s="69">
        <v>400</v>
      </c>
      <c r="J446" s="69">
        <v>15113547.85</v>
      </c>
    </row>
    <row r="447" spans="1:10" ht="30" x14ac:dyDescent="0.25">
      <c r="A447" s="70">
        <v>45898</v>
      </c>
      <c r="B447" s="68">
        <v>44824</v>
      </c>
      <c r="C447" s="68" t="s">
        <v>4961</v>
      </c>
      <c r="D447" s="68" t="s">
        <v>3551</v>
      </c>
      <c r="E447" s="68" t="s">
        <v>3664</v>
      </c>
      <c r="F447" s="68" t="s">
        <v>4963</v>
      </c>
      <c r="G447" s="68" t="s">
        <v>624</v>
      </c>
      <c r="H447" s="69">
        <v>650.71</v>
      </c>
      <c r="J447" s="69">
        <v>15114198.560000001</v>
      </c>
    </row>
    <row r="448" spans="1:10" x14ac:dyDescent="0.25">
      <c r="A448" s="70">
        <v>45898</v>
      </c>
      <c r="B448" s="68">
        <v>44824</v>
      </c>
      <c r="C448" s="68" t="s">
        <v>4961</v>
      </c>
      <c r="D448" s="68" t="s">
        <v>3551</v>
      </c>
      <c r="E448" s="68" t="s">
        <v>3664</v>
      </c>
      <c r="F448" s="68" t="s">
        <v>4964</v>
      </c>
      <c r="G448" s="68" t="s">
        <v>624</v>
      </c>
      <c r="J448" s="69">
        <v>15114198.560000001</v>
      </c>
    </row>
    <row r="449" spans="1:10" x14ac:dyDescent="0.25">
      <c r="A449" s="70">
        <v>45898</v>
      </c>
      <c r="B449" s="68">
        <v>44824</v>
      </c>
      <c r="C449" s="68" t="s">
        <v>4961</v>
      </c>
      <c r="D449" s="68" t="s">
        <v>3551</v>
      </c>
      <c r="E449" s="68" t="s">
        <v>3664</v>
      </c>
      <c r="F449" s="68" t="s">
        <v>4660</v>
      </c>
      <c r="G449" s="68" t="s">
        <v>624</v>
      </c>
      <c r="J449" s="69">
        <v>15114198.560000001</v>
      </c>
    </row>
    <row r="450" spans="1:10" ht="30" x14ac:dyDescent="0.25">
      <c r="A450" s="70">
        <v>45898</v>
      </c>
      <c r="B450" s="68">
        <v>45604</v>
      </c>
      <c r="C450" s="68" t="s">
        <v>4754</v>
      </c>
      <c r="D450" s="68" t="s">
        <v>3551</v>
      </c>
      <c r="E450" s="68" t="s">
        <v>3664</v>
      </c>
      <c r="F450" s="68" t="s">
        <v>4941</v>
      </c>
      <c r="G450" s="68" t="s">
        <v>604</v>
      </c>
      <c r="H450" s="69">
        <v>1855.26</v>
      </c>
      <c r="J450" s="69">
        <v>15116053.82</v>
      </c>
    </row>
    <row r="451" spans="1:10" ht="30" x14ac:dyDescent="0.25">
      <c r="A451" s="70">
        <v>45898</v>
      </c>
      <c r="B451" s="68" t="s">
        <v>4965</v>
      </c>
      <c r="C451" s="68" t="s">
        <v>4754</v>
      </c>
      <c r="D451" s="68" t="s">
        <v>3551</v>
      </c>
      <c r="E451" s="68" t="s">
        <v>3664</v>
      </c>
      <c r="F451" s="68" t="s">
        <v>4942</v>
      </c>
      <c r="G451" s="68" t="s">
        <v>604</v>
      </c>
      <c r="H451" s="69">
        <v>1985.76</v>
      </c>
      <c r="J451" s="69">
        <v>15118039.58</v>
      </c>
    </row>
    <row r="452" spans="1:10" ht="30" x14ac:dyDescent="0.25">
      <c r="A452" s="70">
        <v>45898</v>
      </c>
      <c r="B452" s="68" t="s">
        <v>4965</v>
      </c>
      <c r="C452" s="68" t="s">
        <v>4754</v>
      </c>
      <c r="D452" s="68" t="s">
        <v>3551</v>
      </c>
      <c r="E452" s="68" t="s">
        <v>3664</v>
      </c>
      <c r="F452" s="68" t="s">
        <v>4943</v>
      </c>
      <c r="G452" s="68" t="s">
        <v>604</v>
      </c>
      <c r="H452" s="69">
        <v>1985.76</v>
      </c>
      <c r="J452" s="69">
        <v>15120025.34</v>
      </c>
    </row>
    <row r="453" spans="1:10" ht="30" x14ac:dyDescent="0.25">
      <c r="A453" s="70">
        <v>45898</v>
      </c>
      <c r="B453" s="68" t="s">
        <v>4965</v>
      </c>
      <c r="C453" s="68" t="s">
        <v>4754</v>
      </c>
      <c r="D453" s="68" t="s">
        <v>3551</v>
      </c>
      <c r="E453" s="68" t="s">
        <v>3664</v>
      </c>
      <c r="F453" s="68" t="s">
        <v>4944</v>
      </c>
      <c r="G453" s="68" t="s">
        <v>604</v>
      </c>
      <c r="H453" s="69">
        <v>795.98</v>
      </c>
      <c r="J453" s="69">
        <v>15120821.32</v>
      </c>
    </row>
    <row r="454" spans="1:10" ht="30" x14ac:dyDescent="0.25">
      <c r="A454" s="70">
        <v>45898</v>
      </c>
      <c r="B454" s="68" t="s">
        <v>4965</v>
      </c>
      <c r="C454" s="68" t="s">
        <v>4754</v>
      </c>
      <c r="D454" s="68" t="s">
        <v>3551</v>
      </c>
      <c r="E454" s="68" t="s">
        <v>3664</v>
      </c>
      <c r="F454" s="68" t="s">
        <v>4945</v>
      </c>
      <c r="G454" s="68" t="s">
        <v>604</v>
      </c>
      <c r="H454" s="69">
        <v>2049.19</v>
      </c>
      <c r="J454" s="69">
        <v>15122870.51</v>
      </c>
    </row>
    <row r="455" spans="1:10" ht="30" x14ac:dyDescent="0.25">
      <c r="A455" s="70">
        <v>45898</v>
      </c>
      <c r="B455" s="68" t="s">
        <v>4965</v>
      </c>
      <c r="C455" s="68" t="s">
        <v>4754</v>
      </c>
      <c r="D455" s="68" t="s">
        <v>3551</v>
      </c>
      <c r="E455" s="68" t="s">
        <v>3664</v>
      </c>
      <c r="F455" s="68" t="s">
        <v>4946</v>
      </c>
      <c r="G455" s="68" t="s">
        <v>604</v>
      </c>
      <c r="H455" s="69">
        <v>2026.3</v>
      </c>
      <c r="J455" s="69">
        <v>15124896.810000001</v>
      </c>
    </row>
    <row r="456" spans="1:10" ht="30" x14ac:dyDescent="0.25">
      <c r="A456" s="70">
        <v>45898</v>
      </c>
      <c r="B456" s="68" t="s">
        <v>4965</v>
      </c>
      <c r="C456" s="68" t="s">
        <v>4754</v>
      </c>
      <c r="D456" s="68" t="s">
        <v>3551</v>
      </c>
      <c r="E456" s="68" t="s">
        <v>3664</v>
      </c>
      <c r="F456" s="68" t="s">
        <v>4947</v>
      </c>
      <c r="G456" s="68" t="s">
        <v>604</v>
      </c>
      <c r="H456" s="69">
        <v>2304.16</v>
      </c>
      <c r="J456" s="69">
        <v>15127200.970000001</v>
      </c>
    </row>
    <row r="457" spans="1:10" ht="30" x14ac:dyDescent="0.25">
      <c r="A457" s="70">
        <v>45898</v>
      </c>
      <c r="B457" s="68" t="s">
        <v>4965</v>
      </c>
      <c r="C457" s="68" t="s">
        <v>4754</v>
      </c>
      <c r="D457" s="68" t="s">
        <v>3551</v>
      </c>
      <c r="E457" s="68" t="s">
        <v>3664</v>
      </c>
      <c r="F457" s="68" t="s">
        <v>4948</v>
      </c>
      <c r="G457" s="68" t="s">
        <v>604</v>
      </c>
      <c r="H457" s="69">
        <v>2182.54</v>
      </c>
      <c r="J457" s="69">
        <v>15129383.51</v>
      </c>
    </row>
    <row r="458" spans="1:10" ht="30" x14ac:dyDescent="0.25">
      <c r="A458" s="70">
        <v>45898</v>
      </c>
      <c r="B458" s="68" t="s">
        <v>4965</v>
      </c>
      <c r="C458" s="68" t="s">
        <v>4754</v>
      </c>
      <c r="D458" s="68" t="s">
        <v>3551</v>
      </c>
      <c r="E458" s="68" t="s">
        <v>3664</v>
      </c>
      <c r="F458" s="68" t="s">
        <v>4949</v>
      </c>
      <c r="G458" s="68" t="s">
        <v>604</v>
      </c>
      <c r="H458" s="69">
        <v>5284.28</v>
      </c>
      <c r="J458" s="69">
        <v>15134667.789999999</v>
      </c>
    </row>
    <row r="459" spans="1:10" ht="30" x14ac:dyDescent="0.25">
      <c r="A459" s="70">
        <v>45898</v>
      </c>
      <c r="B459" s="68">
        <v>45616</v>
      </c>
      <c r="C459" s="68" t="s">
        <v>4754</v>
      </c>
      <c r="D459" s="68" t="s">
        <v>3551</v>
      </c>
      <c r="E459" s="68" t="s">
        <v>3664</v>
      </c>
      <c r="F459" s="68" t="s">
        <v>4937</v>
      </c>
      <c r="G459" s="68" t="s">
        <v>604</v>
      </c>
      <c r="H459" s="69">
        <v>13051.2</v>
      </c>
      <c r="J459" s="69">
        <v>15147718.99</v>
      </c>
    </row>
    <row r="460" spans="1:10" ht="30" x14ac:dyDescent="0.25">
      <c r="A460" s="70">
        <v>45898</v>
      </c>
      <c r="B460" s="68">
        <v>45616</v>
      </c>
      <c r="C460" s="68" t="s">
        <v>4754</v>
      </c>
      <c r="D460" s="68" t="s">
        <v>3551</v>
      </c>
      <c r="E460" s="68" t="s">
        <v>3664</v>
      </c>
      <c r="F460" s="68" t="s">
        <v>4760</v>
      </c>
      <c r="G460" s="68" t="s">
        <v>604</v>
      </c>
      <c r="H460" s="69">
        <v>636</v>
      </c>
      <c r="J460" s="69">
        <v>15148354.99</v>
      </c>
    </row>
    <row r="461" spans="1:10" ht="30" x14ac:dyDescent="0.25">
      <c r="A461" s="70">
        <v>45898</v>
      </c>
      <c r="B461" s="68">
        <v>45616</v>
      </c>
      <c r="C461" s="68" t="s">
        <v>4754</v>
      </c>
      <c r="D461" s="68" t="s">
        <v>3551</v>
      </c>
      <c r="E461" s="68" t="s">
        <v>3664</v>
      </c>
      <c r="F461" s="68" t="s">
        <v>4761</v>
      </c>
      <c r="G461" s="68" t="s">
        <v>604</v>
      </c>
      <c r="H461" s="69">
        <v>539.52</v>
      </c>
      <c r="J461" s="69">
        <v>15148894.51</v>
      </c>
    </row>
    <row r="462" spans="1:10" ht="30" x14ac:dyDescent="0.25">
      <c r="A462" s="70">
        <v>45898</v>
      </c>
      <c r="B462" s="68" t="s">
        <v>4966</v>
      </c>
      <c r="C462" s="68" t="s">
        <v>4754</v>
      </c>
      <c r="D462" s="68" t="s">
        <v>3551</v>
      </c>
      <c r="E462" s="68" t="s">
        <v>3664</v>
      </c>
      <c r="F462" s="68" t="s">
        <v>4759</v>
      </c>
      <c r="G462" s="68" t="s">
        <v>604</v>
      </c>
      <c r="H462" s="69">
        <v>14224.4</v>
      </c>
      <c r="J462" s="69">
        <v>15163118.91</v>
      </c>
    </row>
    <row r="463" spans="1:10" x14ac:dyDescent="0.25">
      <c r="A463" s="70">
        <v>45898</v>
      </c>
      <c r="B463" s="68" t="s">
        <v>4967</v>
      </c>
      <c r="C463" s="68" t="s">
        <v>4754</v>
      </c>
      <c r="D463" s="68" t="s">
        <v>3551</v>
      </c>
      <c r="E463" s="68" t="s">
        <v>3664</v>
      </c>
      <c r="F463" s="68" t="s">
        <v>4938</v>
      </c>
      <c r="G463" s="68" t="s">
        <v>604</v>
      </c>
      <c r="H463" s="69">
        <v>10046.4</v>
      </c>
      <c r="J463" s="69">
        <v>15173165.310000001</v>
      </c>
    </row>
    <row r="464" spans="1:10" ht="45" x14ac:dyDescent="0.25">
      <c r="A464" s="70">
        <v>45898</v>
      </c>
      <c r="B464" s="68" t="s">
        <v>4968</v>
      </c>
      <c r="C464" s="68" t="s">
        <v>4754</v>
      </c>
      <c r="D464" s="68" t="s">
        <v>3551</v>
      </c>
      <c r="E464" s="68" t="s">
        <v>3664</v>
      </c>
      <c r="F464" s="68" t="s">
        <v>4939</v>
      </c>
      <c r="G464" s="68" t="s">
        <v>604</v>
      </c>
      <c r="H464" s="69">
        <v>19945.2</v>
      </c>
      <c r="J464" s="69">
        <v>15193110.51</v>
      </c>
    </row>
    <row r="465" spans="1:10" x14ac:dyDescent="0.25">
      <c r="A465" s="70">
        <v>45898</v>
      </c>
      <c r="B465" s="68">
        <v>46037</v>
      </c>
      <c r="C465" s="68" t="s">
        <v>4969</v>
      </c>
      <c r="D465" s="68" t="s">
        <v>3551</v>
      </c>
      <c r="E465" s="68" t="s">
        <v>3664</v>
      </c>
      <c r="F465" s="68" t="s">
        <v>4970</v>
      </c>
      <c r="G465" s="68" t="s">
        <v>4971</v>
      </c>
      <c r="H465" s="69">
        <v>426</v>
      </c>
      <c r="J465" s="69">
        <v>15193536.51</v>
      </c>
    </row>
    <row r="466" spans="1:10" x14ac:dyDescent="0.25">
      <c r="A466" s="70">
        <v>45898</v>
      </c>
      <c r="B466" s="68">
        <v>47065</v>
      </c>
      <c r="C466" s="68"/>
      <c r="D466" s="68" t="s">
        <v>3551</v>
      </c>
      <c r="E466" s="68" t="s">
        <v>4847</v>
      </c>
      <c r="F466" s="68"/>
      <c r="G466" s="68"/>
      <c r="I466" s="69">
        <v>1796.26</v>
      </c>
      <c r="J466" s="69">
        <v>15191740.25</v>
      </c>
    </row>
    <row r="467" spans="1:10" x14ac:dyDescent="0.25">
      <c r="A467" s="70">
        <v>45898</v>
      </c>
      <c r="B467" s="68">
        <v>47065</v>
      </c>
      <c r="C467" s="68"/>
      <c r="D467" s="68" t="s">
        <v>3551</v>
      </c>
      <c r="E467" s="68" t="s">
        <v>4847</v>
      </c>
      <c r="F467" s="68" t="s">
        <v>4972</v>
      </c>
      <c r="G467" s="68"/>
      <c r="H467" s="69">
        <v>1796.26</v>
      </c>
      <c r="J467" s="69">
        <v>15193536.51</v>
      </c>
    </row>
    <row r="468" spans="1:10" x14ac:dyDescent="0.25">
      <c r="A468" s="70">
        <v>45898</v>
      </c>
      <c r="B468" s="68">
        <v>47189</v>
      </c>
      <c r="C468" s="68">
        <v>8302025</v>
      </c>
      <c r="D468" s="68" t="s">
        <v>3551</v>
      </c>
      <c r="E468" s="68" t="s">
        <v>3664</v>
      </c>
      <c r="F468" s="68"/>
      <c r="G468" s="68" t="s">
        <v>4973</v>
      </c>
      <c r="H468" s="69">
        <v>139.19999999999999</v>
      </c>
      <c r="J468" s="69">
        <v>15193675.710000001</v>
      </c>
    </row>
    <row r="469" spans="1:10" x14ac:dyDescent="0.25">
      <c r="A469" s="70">
        <v>45898</v>
      </c>
      <c r="B469" s="68">
        <v>47190</v>
      </c>
      <c r="C469" s="68">
        <v>8302025</v>
      </c>
      <c r="D469" s="68" t="s">
        <v>3551</v>
      </c>
      <c r="E469" s="68" t="s">
        <v>3664</v>
      </c>
      <c r="F469" s="68"/>
      <c r="G469" s="68" t="s">
        <v>4973</v>
      </c>
      <c r="H469" s="69">
        <v>25.61</v>
      </c>
      <c r="J469" s="69">
        <v>15193701.32</v>
      </c>
    </row>
    <row r="470" spans="1:10" x14ac:dyDescent="0.25">
      <c r="A470" s="70">
        <v>45898</v>
      </c>
      <c r="B470" s="68">
        <v>47191</v>
      </c>
      <c r="C470" s="68">
        <v>8302025</v>
      </c>
      <c r="D470" s="68" t="s">
        <v>3551</v>
      </c>
      <c r="E470" s="68" t="s">
        <v>3664</v>
      </c>
      <c r="F470" s="68" t="s">
        <v>4954</v>
      </c>
      <c r="G470" s="68" t="s">
        <v>620</v>
      </c>
      <c r="H470" s="69">
        <v>440</v>
      </c>
      <c r="J470" s="69">
        <v>15194141.32</v>
      </c>
    </row>
    <row r="471" spans="1:10" x14ac:dyDescent="0.25">
      <c r="A471" s="70">
        <v>45898</v>
      </c>
      <c r="B471" s="68">
        <v>47192</v>
      </c>
      <c r="C471" s="68">
        <v>8302025</v>
      </c>
      <c r="D471" s="68" t="s">
        <v>3551</v>
      </c>
      <c r="E471" s="68" t="s">
        <v>3664</v>
      </c>
      <c r="F471" s="68"/>
      <c r="G471" s="68" t="s">
        <v>4973</v>
      </c>
      <c r="H471" s="69">
        <v>2110.94</v>
      </c>
      <c r="J471" s="69">
        <v>15196252.26</v>
      </c>
    </row>
    <row r="472" spans="1:10" x14ac:dyDescent="0.25">
      <c r="A472" s="70">
        <v>45898</v>
      </c>
      <c r="B472" s="68">
        <v>47193</v>
      </c>
      <c r="C472" s="68">
        <v>8302025</v>
      </c>
      <c r="D472" s="68" t="s">
        <v>3551</v>
      </c>
      <c r="E472" s="68" t="s">
        <v>3664</v>
      </c>
      <c r="F472" s="68"/>
      <c r="G472" s="68" t="s">
        <v>4974</v>
      </c>
      <c r="H472" s="69">
        <v>783.92</v>
      </c>
      <c r="J472" s="69">
        <v>15197036.18</v>
      </c>
    </row>
    <row r="473" spans="1:10" x14ac:dyDescent="0.25">
      <c r="A473" s="70">
        <v>45898</v>
      </c>
      <c r="B473" s="68">
        <v>47194</v>
      </c>
      <c r="C473" s="68">
        <v>8302025</v>
      </c>
      <c r="D473" s="68" t="s">
        <v>3551</v>
      </c>
      <c r="E473" s="68" t="s">
        <v>3664</v>
      </c>
      <c r="F473" s="68"/>
      <c r="G473" s="68" t="s">
        <v>4975</v>
      </c>
      <c r="H473" s="69">
        <v>248.52</v>
      </c>
      <c r="J473" s="69">
        <v>15197284.699999999</v>
      </c>
    </row>
    <row r="474" spans="1:10" x14ac:dyDescent="0.25">
      <c r="A474" s="70">
        <v>45898</v>
      </c>
      <c r="B474" s="68">
        <v>47195</v>
      </c>
      <c r="C474" s="68">
        <v>8302025</v>
      </c>
      <c r="D474" s="68" t="s">
        <v>3551</v>
      </c>
      <c r="E474" s="68" t="s">
        <v>3664</v>
      </c>
      <c r="F474" s="68"/>
      <c r="G474" s="68" t="s">
        <v>3981</v>
      </c>
      <c r="H474" s="69">
        <v>1646.32</v>
      </c>
      <c r="J474" s="69">
        <v>15198931.02</v>
      </c>
    </row>
    <row r="475" spans="1:10" ht="30" x14ac:dyDescent="0.25">
      <c r="A475" s="70">
        <v>45898</v>
      </c>
      <c r="B475" s="68">
        <v>47196</v>
      </c>
      <c r="C475" s="68">
        <v>8302025</v>
      </c>
      <c r="D475" s="68" t="s">
        <v>3551</v>
      </c>
      <c r="E475" s="68" t="s">
        <v>3664</v>
      </c>
      <c r="F475" s="68" t="s">
        <v>4976</v>
      </c>
      <c r="G475" s="68" t="s">
        <v>3981</v>
      </c>
      <c r="H475" s="69">
        <v>829.55</v>
      </c>
      <c r="J475" s="69">
        <v>15199760.57</v>
      </c>
    </row>
    <row r="476" spans="1:10" ht="30" x14ac:dyDescent="0.25">
      <c r="A476" s="70">
        <v>45898</v>
      </c>
      <c r="B476" s="68">
        <v>47196</v>
      </c>
      <c r="C476" s="68">
        <v>8302025</v>
      </c>
      <c r="D476" s="68" t="s">
        <v>3551</v>
      </c>
      <c r="E476" s="68" t="s">
        <v>3664</v>
      </c>
      <c r="F476" s="68" t="s">
        <v>4977</v>
      </c>
      <c r="G476" s="68" t="s">
        <v>3981</v>
      </c>
      <c r="H476" s="69">
        <v>1516.97</v>
      </c>
      <c r="J476" s="69">
        <v>15201277.539999999</v>
      </c>
    </row>
    <row r="477" spans="1:10" ht="30" x14ac:dyDescent="0.25">
      <c r="A477" s="70">
        <v>45898</v>
      </c>
      <c r="B477" s="68">
        <v>47197</v>
      </c>
      <c r="C477" s="68">
        <v>8302025</v>
      </c>
      <c r="D477" s="68" t="s">
        <v>3551</v>
      </c>
      <c r="E477" s="68" t="s">
        <v>3664</v>
      </c>
      <c r="F477" s="68" t="s">
        <v>4978</v>
      </c>
      <c r="G477" s="68" t="s">
        <v>3981</v>
      </c>
      <c r="H477" s="69">
        <v>631.48</v>
      </c>
      <c r="J477" s="69">
        <v>15201909.02</v>
      </c>
    </row>
    <row r="478" spans="1:10" x14ac:dyDescent="0.25">
      <c r="A478" s="70">
        <v>45898</v>
      </c>
      <c r="B478" s="68">
        <v>47208</v>
      </c>
      <c r="C478" s="68">
        <v>8302025</v>
      </c>
      <c r="D478" s="68" t="s">
        <v>3551</v>
      </c>
      <c r="E478" s="68" t="s">
        <v>3664</v>
      </c>
      <c r="F478" s="68" t="s">
        <v>4979</v>
      </c>
      <c r="G478" s="68" t="s">
        <v>3981</v>
      </c>
      <c r="H478" s="69">
        <v>384.76</v>
      </c>
      <c r="J478" s="69">
        <v>15202293.779999999</v>
      </c>
    </row>
    <row r="479" spans="1:10" x14ac:dyDescent="0.25">
      <c r="A479" s="70">
        <v>45898</v>
      </c>
      <c r="B479" s="68">
        <v>47208</v>
      </c>
      <c r="C479" s="68">
        <v>8302025</v>
      </c>
      <c r="D479" s="68" t="s">
        <v>3551</v>
      </c>
      <c r="E479" s="68" t="s">
        <v>3664</v>
      </c>
      <c r="F479" s="68" t="s">
        <v>4980</v>
      </c>
      <c r="G479" s="68" t="s">
        <v>3981</v>
      </c>
      <c r="H479" s="69">
        <v>532.75</v>
      </c>
      <c r="J479" s="69">
        <v>15202826.529999999</v>
      </c>
    </row>
    <row r="480" spans="1:10" x14ac:dyDescent="0.25">
      <c r="A480" s="70">
        <v>45898</v>
      </c>
      <c r="B480" s="68">
        <v>47208</v>
      </c>
      <c r="C480" s="68">
        <v>8302025</v>
      </c>
      <c r="D480" s="68" t="s">
        <v>3551</v>
      </c>
      <c r="E480" s="68" t="s">
        <v>3664</v>
      </c>
      <c r="F480" s="68" t="s">
        <v>4981</v>
      </c>
      <c r="G480" s="68" t="s">
        <v>3981</v>
      </c>
      <c r="H480" s="69">
        <v>88.79</v>
      </c>
      <c r="J480" s="69">
        <v>15202915.32</v>
      </c>
    </row>
    <row r="481" spans="1:10" x14ac:dyDescent="0.25">
      <c r="A481" s="70">
        <v>45898</v>
      </c>
      <c r="B481" s="68">
        <v>47209</v>
      </c>
      <c r="C481" s="68">
        <v>8302025</v>
      </c>
      <c r="D481" s="68" t="s">
        <v>3551</v>
      </c>
      <c r="E481" s="68" t="s">
        <v>3664</v>
      </c>
      <c r="F481" s="68"/>
      <c r="G481" s="68" t="s">
        <v>3981</v>
      </c>
      <c r="H481" s="69">
        <v>10747.08</v>
      </c>
      <c r="J481" s="69">
        <v>15213662.4</v>
      </c>
    </row>
    <row r="482" spans="1:10" x14ac:dyDescent="0.25">
      <c r="A482" s="70">
        <v>45898</v>
      </c>
      <c r="B482" s="68">
        <v>47210</v>
      </c>
      <c r="C482" s="68">
        <v>4860422</v>
      </c>
      <c r="D482" s="68" t="s">
        <v>3551</v>
      </c>
      <c r="E482" s="68" t="s">
        <v>3664</v>
      </c>
      <c r="F482" s="68"/>
      <c r="G482" s="68" t="s">
        <v>4982</v>
      </c>
      <c r="H482" s="69">
        <v>721.76</v>
      </c>
      <c r="J482" s="69">
        <v>15214384.16</v>
      </c>
    </row>
    <row r="483" spans="1:10" x14ac:dyDescent="0.25">
      <c r="A483" s="70">
        <v>45898</v>
      </c>
      <c r="B483" s="68">
        <v>47210</v>
      </c>
      <c r="C483" s="68">
        <v>4860422</v>
      </c>
      <c r="D483" s="68" t="s">
        <v>3551</v>
      </c>
      <c r="E483" s="68" t="s">
        <v>3664</v>
      </c>
      <c r="F483" s="68"/>
      <c r="G483" s="68" t="s">
        <v>4982</v>
      </c>
      <c r="H483" s="69">
        <v>174.22</v>
      </c>
      <c r="J483" s="69">
        <v>15214558.380000001</v>
      </c>
    </row>
    <row r="484" spans="1:10" x14ac:dyDescent="0.25">
      <c r="A484" s="70">
        <v>45898</v>
      </c>
      <c r="B484" s="68" t="s">
        <v>4983</v>
      </c>
      <c r="C484" s="68">
        <v>8302025</v>
      </c>
      <c r="D484" s="68" t="s">
        <v>3551</v>
      </c>
      <c r="E484" s="68" t="s">
        <v>3664</v>
      </c>
      <c r="F484" s="68" t="s">
        <v>4951</v>
      </c>
      <c r="G484" s="68" t="s">
        <v>4982</v>
      </c>
      <c r="H484" s="69">
        <v>409.45</v>
      </c>
      <c r="J484" s="69">
        <v>15214967.83</v>
      </c>
    </row>
    <row r="485" spans="1:10" ht="30" x14ac:dyDescent="0.25">
      <c r="A485" s="70">
        <v>45898</v>
      </c>
      <c r="B485" s="68">
        <v>47211</v>
      </c>
      <c r="C485" s="68">
        <v>25013074</v>
      </c>
      <c r="D485" s="68" t="s">
        <v>3551</v>
      </c>
      <c r="E485" s="68" t="s">
        <v>3664</v>
      </c>
      <c r="F485" s="68" t="s">
        <v>4952</v>
      </c>
      <c r="G485" s="68" t="s">
        <v>4973</v>
      </c>
      <c r="H485" s="69">
        <v>51731.82</v>
      </c>
      <c r="J485" s="69">
        <v>15266699.65</v>
      </c>
    </row>
    <row r="486" spans="1:10" ht="30" x14ac:dyDescent="0.25">
      <c r="A486" s="70">
        <v>45898</v>
      </c>
      <c r="B486" s="68" t="s">
        <v>4984</v>
      </c>
      <c r="C486" s="68">
        <v>25013566</v>
      </c>
      <c r="D486" s="68" t="s">
        <v>3551</v>
      </c>
      <c r="E486" s="68" t="s">
        <v>3664</v>
      </c>
      <c r="F486" s="68" t="s">
        <v>4952</v>
      </c>
      <c r="G486" s="68" t="s">
        <v>4973</v>
      </c>
      <c r="H486" s="69">
        <v>5747.98</v>
      </c>
      <c r="J486" s="69">
        <v>15272447.630000001</v>
      </c>
    </row>
    <row r="487" spans="1:10" x14ac:dyDescent="0.25">
      <c r="A487" s="70">
        <v>45898</v>
      </c>
      <c r="B487" s="68">
        <v>47217</v>
      </c>
      <c r="C487" s="68">
        <v>8302025</v>
      </c>
      <c r="D487" s="68" t="s">
        <v>3551</v>
      </c>
      <c r="E487" s="68" t="s">
        <v>3664</v>
      </c>
      <c r="F487" s="68" t="s">
        <v>4985</v>
      </c>
      <c r="G487" s="68" t="s">
        <v>620</v>
      </c>
      <c r="H487" s="69">
        <v>12552.71</v>
      </c>
      <c r="J487" s="69">
        <v>15285000.34</v>
      </c>
    </row>
    <row r="488" spans="1:10" x14ac:dyDescent="0.25">
      <c r="A488" s="70">
        <v>45898</v>
      </c>
      <c r="B488" s="68">
        <v>47217</v>
      </c>
      <c r="C488" s="68">
        <v>8302025</v>
      </c>
      <c r="D488" s="68" t="s">
        <v>3551</v>
      </c>
      <c r="E488" s="68" t="s">
        <v>3664</v>
      </c>
      <c r="F488" s="68" t="s">
        <v>4986</v>
      </c>
      <c r="G488" s="68" t="s">
        <v>620</v>
      </c>
      <c r="H488" s="69">
        <v>9032.7099999999991</v>
      </c>
      <c r="J488" s="69">
        <v>15294033.050000001</v>
      </c>
    </row>
    <row r="489" spans="1:10" x14ac:dyDescent="0.25">
      <c r="A489" s="70">
        <v>45898</v>
      </c>
      <c r="B489" s="68">
        <v>47217</v>
      </c>
      <c r="C489" s="68">
        <v>8302025</v>
      </c>
      <c r="D489" s="68" t="s">
        <v>3551</v>
      </c>
      <c r="E489" s="68" t="s">
        <v>3664</v>
      </c>
      <c r="F489" s="68" t="s">
        <v>4987</v>
      </c>
      <c r="G489" s="68" t="s">
        <v>620</v>
      </c>
      <c r="H489" s="69">
        <v>10296.459999999999</v>
      </c>
      <c r="J489" s="69">
        <v>15304329.51</v>
      </c>
    </row>
    <row r="490" spans="1:10" x14ac:dyDescent="0.25">
      <c r="A490" s="70">
        <v>45898</v>
      </c>
      <c r="B490" s="68">
        <v>47217</v>
      </c>
      <c r="C490" s="68">
        <v>8302025</v>
      </c>
      <c r="D490" s="68" t="s">
        <v>3551</v>
      </c>
      <c r="E490" s="68" t="s">
        <v>3664</v>
      </c>
      <c r="F490" s="68" t="s">
        <v>4988</v>
      </c>
      <c r="G490" s="68" t="s">
        <v>620</v>
      </c>
      <c r="H490" s="69">
        <v>6345.21</v>
      </c>
      <c r="J490" s="69">
        <v>15310674.720000001</v>
      </c>
    </row>
    <row r="491" spans="1:10" x14ac:dyDescent="0.25">
      <c r="A491" s="70">
        <v>45898</v>
      </c>
      <c r="B491" s="68">
        <v>47217</v>
      </c>
      <c r="C491" s="68">
        <v>8302025</v>
      </c>
      <c r="D491" s="68" t="s">
        <v>3551</v>
      </c>
      <c r="E491" s="68" t="s">
        <v>3664</v>
      </c>
      <c r="F491" s="68" t="s">
        <v>4989</v>
      </c>
      <c r="G491" s="68" t="s">
        <v>620</v>
      </c>
      <c r="H491" s="69">
        <v>1922.71</v>
      </c>
      <c r="J491" s="69">
        <v>15312597.43</v>
      </c>
    </row>
    <row r="492" spans="1:10" x14ac:dyDescent="0.25">
      <c r="A492" s="70">
        <v>45898</v>
      </c>
      <c r="B492" s="68">
        <v>47217</v>
      </c>
      <c r="C492" s="68">
        <v>8302025</v>
      </c>
      <c r="D492" s="68" t="s">
        <v>3551</v>
      </c>
      <c r="E492" s="68" t="s">
        <v>3664</v>
      </c>
      <c r="F492" s="68" t="s">
        <v>4990</v>
      </c>
      <c r="G492" s="68" t="s">
        <v>620</v>
      </c>
      <c r="H492" s="69">
        <v>3673.96</v>
      </c>
      <c r="J492" s="69">
        <v>15316271.390000001</v>
      </c>
    </row>
    <row r="493" spans="1:10" x14ac:dyDescent="0.25">
      <c r="A493" s="70">
        <v>45898</v>
      </c>
      <c r="B493" s="68">
        <v>47217</v>
      </c>
      <c r="C493" s="68">
        <v>8302025</v>
      </c>
      <c r="D493" s="68" t="s">
        <v>3551</v>
      </c>
      <c r="E493" s="68" t="s">
        <v>3664</v>
      </c>
      <c r="F493" s="68" t="s">
        <v>4991</v>
      </c>
      <c r="G493" s="68" t="s">
        <v>620</v>
      </c>
      <c r="H493" s="69">
        <v>2103.96</v>
      </c>
      <c r="J493" s="69">
        <v>15318375.35</v>
      </c>
    </row>
    <row r="494" spans="1:10" x14ac:dyDescent="0.25">
      <c r="A494" s="70">
        <v>45898</v>
      </c>
      <c r="B494" s="68">
        <v>47217</v>
      </c>
      <c r="C494" s="68">
        <v>8302025</v>
      </c>
      <c r="D494" s="68" t="s">
        <v>3551</v>
      </c>
      <c r="E494" s="68" t="s">
        <v>3664</v>
      </c>
      <c r="F494" s="68" t="s">
        <v>4992</v>
      </c>
      <c r="G494" s="68" t="s">
        <v>620</v>
      </c>
      <c r="H494" s="69">
        <v>2103.96</v>
      </c>
      <c r="J494" s="69">
        <v>15320479.310000001</v>
      </c>
    </row>
    <row r="495" spans="1:10" x14ac:dyDescent="0.25">
      <c r="A495" s="70">
        <v>45898</v>
      </c>
      <c r="B495" s="68">
        <v>47217</v>
      </c>
      <c r="C495" s="68">
        <v>8302025</v>
      </c>
      <c r="D495" s="68" t="s">
        <v>3551</v>
      </c>
      <c r="E495" s="68" t="s">
        <v>3664</v>
      </c>
      <c r="F495" s="68" t="s">
        <v>4993</v>
      </c>
      <c r="G495" s="68" t="s">
        <v>620</v>
      </c>
      <c r="H495" s="69">
        <v>2585.21</v>
      </c>
      <c r="J495" s="69">
        <v>15323064.52</v>
      </c>
    </row>
    <row r="496" spans="1:10" x14ac:dyDescent="0.25">
      <c r="A496" s="70">
        <v>45898</v>
      </c>
      <c r="B496" s="68">
        <v>47217</v>
      </c>
      <c r="C496" s="68">
        <v>8302025</v>
      </c>
      <c r="D496" s="68" t="s">
        <v>3551</v>
      </c>
      <c r="E496" s="68" t="s">
        <v>3664</v>
      </c>
      <c r="F496" s="68" t="s">
        <v>4994</v>
      </c>
      <c r="G496" s="68" t="s">
        <v>620</v>
      </c>
      <c r="H496" s="69">
        <v>2770.41</v>
      </c>
      <c r="J496" s="69">
        <v>15325834.93</v>
      </c>
    </row>
    <row r="497" spans="1:10" x14ac:dyDescent="0.25">
      <c r="A497" s="70">
        <v>45898</v>
      </c>
      <c r="B497" s="68">
        <v>47217</v>
      </c>
      <c r="C497" s="68">
        <v>8302025</v>
      </c>
      <c r="D497" s="68" t="s">
        <v>3551</v>
      </c>
      <c r="E497" s="68" t="s">
        <v>3664</v>
      </c>
      <c r="F497" s="68" t="s">
        <v>4995</v>
      </c>
      <c r="G497" s="68" t="s">
        <v>620</v>
      </c>
      <c r="H497" s="69">
        <v>9423.9599999999991</v>
      </c>
      <c r="J497" s="69">
        <v>15335258.890000001</v>
      </c>
    </row>
    <row r="498" spans="1:10" x14ac:dyDescent="0.25">
      <c r="A498" s="70">
        <v>45898</v>
      </c>
      <c r="B498" s="68">
        <v>47217</v>
      </c>
      <c r="C498" s="68">
        <v>8302025</v>
      </c>
      <c r="D498" s="68" t="s">
        <v>3551</v>
      </c>
      <c r="E498" s="68" t="s">
        <v>3664</v>
      </c>
      <c r="F498" s="68" t="s">
        <v>4996</v>
      </c>
      <c r="G498" s="68" t="s">
        <v>620</v>
      </c>
      <c r="H498" s="69">
        <v>2508.96</v>
      </c>
      <c r="J498" s="69">
        <v>15337767.85</v>
      </c>
    </row>
    <row r="499" spans="1:10" x14ac:dyDescent="0.25">
      <c r="A499" s="70">
        <v>45898</v>
      </c>
      <c r="B499" s="68">
        <v>47217</v>
      </c>
      <c r="C499" s="68">
        <v>8302025</v>
      </c>
      <c r="D499" s="68" t="s">
        <v>3551</v>
      </c>
      <c r="E499" s="68" t="s">
        <v>3664</v>
      </c>
      <c r="F499" s="68" t="s">
        <v>4997</v>
      </c>
      <c r="G499" s="68" t="s">
        <v>620</v>
      </c>
      <c r="H499" s="69">
        <v>4463.96</v>
      </c>
      <c r="J499" s="69">
        <v>15342231.810000001</v>
      </c>
    </row>
    <row r="500" spans="1:10" x14ac:dyDescent="0.25">
      <c r="A500" s="70">
        <v>45898</v>
      </c>
      <c r="B500" s="68">
        <v>47217</v>
      </c>
      <c r="C500" s="68">
        <v>8302025</v>
      </c>
      <c r="D500" s="68" t="s">
        <v>3551</v>
      </c>
      <c r="E500" s="68" t="s">
        <v>3664</v>
      </c>
      <c r="F500" s="68" t="s">
        <v>4998</v>
      </c>
      <c r="G500" s="68" t="s">
        <v>620</v>
      </c>
      <c r="H500" s="69">
        <v>3630.18</v>
      </c>
      <c r="J500" s="69">
        <v>15345861.99</v>
      </c>
    </row>
    <row r="501" spans="1:10" x14ac:dyDescent="0.25">
      <c r="A501" s="70">
        <v>45899</v>
      </c>
      <c r="B501" s="68" t="s">
        <v>4999</v>
      </c>
      <c r="C501" s="68" t="s">
        <v>5000</v>
      </c>
      <c r="D501" s="68" t="s">
        <v>3551</v>
      </c>
      <c r="E501" s="68" t="s">
        <v>3664</v>
      </c>
      <c r="F501" s="68" t="s">
        <v>5001</v>
      </c>
      <c r="G501" s="68" t="s">
        <v>5002</v>
      </c>
      <c r="H501" s="69">
        <v>147</v>
      </c>
      <c r="J501" s="69">
        <v>15346008.99</v>
      </c>
    </row>
    <row r="502" spans="1:10" x14ac:dyDescent="0.25">
      <c r="A502" s="70">
        <v>45899</v>
      </c>
      <c r="B502" s="68" t="s">
        <v>4999</v>
      </c>
      <c r="C502" s="68" t="s">
        <v>5000</v>
      </c>
      <c r="D502" s="68" t="s">
        <v>3551</v>
      </c>
      <c r="E502" s="68" t="s">
        <v>3664</v>
      </c>
      <c r="F502" s="68" t="s">
        <v>5003</v>
      </c>
      <c r="G502" s="68" t="s">
        <v>5002</v>
      </c>
      <c r="H502" s="69">
        <v>27</v>
      </c>
      <c r="J502" s="69">
        <v>15346035.99</v>
      </c>
    </row>
    <row r="503" spans="1:10" ht="30" x14ac:dyDescent="0.25">
      <c r="A503" s="70">
        <v>45899</v>
      </c>
      <c r="B503" s="68">
        <v>31097</v>
      </c>
      <c r="C503" s="68" t="s">
        <v>5004</v>
      </c>
      <c r="D503" s="68" t="s">
        <v>3551</v>
      </c>
      <c r="E503" s="68" t="s">
        <v>3664</v>
      </c>
      <c r="F503" s="68" t="s">
        <v>5005</v>
      </c>
      <c r="G503" s="68" t="s">
        <v>620</v>
      </c>
      <c r="H503" s="69">
        <v>270.76</v>
      </c>
      <c r="J503" s="69">
        <v>15346306.75</v>
      </c>
    </row>
    <row r="504" spans="1:10" ht="120" x14ac:dyDescent="0.25">
      <c r="A504" s="70">
        <v>45899</v>
      </c>
      <c r="B504" s="68" t="s">
        <v>5006</v>
      </c>
      <c r="C504" s="68" t="s">
        <v>5006</v>
      </c>
      <c r="D504" s="68" t="s">
        <v>3551</v>
      </c>
      <c r="E504" s="68" t="s">
        <v>3552</v>
      </c>
      <c r="F504" s="68" t="s">
        <v>5007</v>
      </c>
      <c r="G504" s="68" t="s">
        <v>581</v>
      </c>
      <c r="I504" s="69">
        <v>300</v>
      </c>
      <c r="J504" s="69">
        <v>15346006.75</v>
      </c>
    </row>
    <row r="505" spans="1:10" x14ac:dyDescent="0.25">
      <c r="A505" s="70">
        <v>45899</v>
      </c>
      <c r="B505" s="68" t="s">
        <v>5008</v>
      </c>
      <c r="C505" s="68" t="s">
        <v>5008</v>
      </c>
      <c r="D505" s="68" t="s">
        <v>3551</v>
      </c>
      <c r="E505" s="68" t="s">
        <v>3552</v>
      </c>
      <c r="F505" s="68" t="s">
        <v>5009</v>
      </c>
      <c r="G505" s="68" t="s">
        <v>1303</v>
      </c>
      <c r="I505" s="69">
        <v>17875.93</v>
      </c>
      <c r="J505" s="69">
        <v>15328130.82</v>
      </c>
    </row>
    <row r="506" spans="1:10" x14ac:dyDescent="0.25">
      <c r="A506" s="70">
        <v>45899</v>
      </c>
      <c r="B506" s="68" t="s">
        <v>5010</v>
      </c>
      <c r="C506" s="68" t="s">
        <v>5010</v>
      </c>
      <c r="D506" s="68" t="s">
        <v>3551</v>
      </c>
      <c r="E506" s="68" t="s">
        <v>3552</v>
      </c>
      <c r="F506" s="68" t="s">
        <v>5011</v>
      </c>
      <c r="G506" s="68" t="s">
        <v>1303</v>
      </c>
      <c r="I506" s="69">
        <v>1800</v>
      </c>
      <c r="J506" s="69">
        <v>15326330.82</v>
      </c>
    </row>
    <row r="507" spans="1:10" x14ac:dyDescent="0.25">
      <c r="A507" s="70">
        <v>45899</v>
      </c>
      <c r="B507" s="68" t="s">
        <v>5010</v>
      </c>
      <c r="C507" s="68" t="s">
        <v>5010</v>
      </c>
      <c r="D507" s="68" t="s">
        <v>3551</v>
      </c>
      <c r="E507" s="68" t="s">
        <v>3552</v>
      </c>
      <c r="F507" s="68" t="s">
        <v>5012</v>
      </c>
      <c r="G507" s="68" t="s">
        <v>1303</v>
      </c>
      <c r="I507" s="69">
        <v>7200</v>
      </c>
      <c r="J507" s="69">
        <v>15319130.82</v>
      </c>
    </row>
    <row r="508" spans="1:10" x14ac:dyDescent="0.25">
      <c r="A508" s="70">
        <v>45899</v>
      </c>
      <c r="B508" s="68" t="s">
        <v>5010</v>
      </c>
      <c r="C508" s="68" t="s">
        <v>5010</v>
      </c>
      <c r="D508" s="68" t="s">
        <v>3551</v>
      </c>
      <c r="E508" s="68" t="s">
        <v>3552</v>
      </c>
      <c r="F508" s="68" t="s">
        <v>5013</v>
      </c>
      <c r="G508" s="68" t="s">
        <v>1303</v>
      </c>
      <c r="I508" s="69">
        <v>3600</v>
      </c>
      <c r="J508" s="69">
        <v>15315530.82</v>
      </c>
    </row>
    <row r="509" spans="1:10" ht="30" x14ac:dyDescent="0.25">
      <c r="A509" s="70">
        <v>45899</v>
      </c>
      <c r="B509" s="68" t="s">
        <v>5010</v>
      </c>
      <c r="C509" s="68" t="s">
        <v>5010</v>
      </c>
      <c r="D509" s="68" t="s">
        <v>3551</v>
      </c>
      <c r="E509" s="68" t="s">
        <v>3552</v>
      </c>
      <c r="F509" s="68" t="s">
        <v>5014</v>
      </c>
      <c r="G509" s="68" t="s">
        <v>1303</v>
      </c>
      <c r="I509" s="69">
        <v>5363.16</v>
      </c>
      <c r="J509" s="69">
        <v>15310167.66</v>
      </c>
    </row>
    <row r="510" spans="1:10" ht="30" x14ac:dyDescent="0.25">
      <c r="A510" s="70">
        <v>45899</v>
      </c>
      <c r="B510" s="68" t="s">
        <v>5010</v>
      </c>
      <c r="C510" s="68" t="s">
        <v>5010</v>
      </c>
      <c r="D510" s="68" t="s">
        <v>3551</v>
      </c>
      <c r="E510" s="68" t="s">
        <v>3552</v>
      </c>
      <c r="F510" s="68" t="s">
        <v>5015</v>
      </c>
      <c r="G510" s="68" t="s">
        <v>1303</v>
      </c>
      <c r="I510" s="69">
        <v>6969.92</v>
      </c>
      <c r="J510" s="69">
        <v>15303197.74</v>
      </c>
    </row>
    <row r="511" spans="1:10" ht="30" x14ac:dyDescent="0.25">
      <c r="A511" s="70">
        <v>45899</v>
      </c>
      <c r="B511" s="68" t="s">
        <v>5010</v>
      </c>
      <c r="C511" s="68" t="s">
        <v>5010</v>
      </c>
      <c r="D511" s="68" t="s">
        <v>3551</v>
      </c>
      <c r="E511" s="68" t="s">
        <v>3552</v>
      </c>
      <c r="F511" s="68" t="s">
        <v>5015</v>
      </c>
      <c r="G511" s="68" t="s">
        <v>1303</v>
      </c>
      <c r="I511" s="69">
        <v>5227.4399999999996</v>
      </c>
      <c r="J511" s="69">
        <v>15297970.300000001</v>
      </c>
    </row>
    <row r="512" spans="1:10" ht="30" x14ac:dyDescent="0.25">
      <c r="A512" s="70">
        <v>45899</v>
      </c>
      <c r="B512" s="68" t="s">
        <v>5010</v>
      </c>
      <c r="C512" s="68" t="s">
        <v>5010</v>
      </c>
      <c r="D512" s="68" t="s">
        <v>3551</v>
      </c>
      <c r="E512" s="68" t="s">
        <v>3552</v>
      </c>
      <c r="F512" s="68" t="s">
        <v>5015</v>
      </c>
      <c r="G512" s="68" t="s">
        <v>1303</v>
      </c>
      <c r="I512" s="69">
        <v>653.42999999999995</v>
      </c>
      <c r="J512" s="69">
        <v>15297316.869999999</v>
      </c>
    </row>
    <row r="513" spans="1:10" ht="30" x14ac:dyDescent="0.25">
      <c r="A513" s="70">
        <v>45899</v>
      </c>
      <c r="B513" s="68" t="s">
        <v>5010</v>
      </c>
      <c r="C513" s="68" t="s">
        <v>5010</v>
      </c>
      <c r="D513" s="68" t="s">
        <v>3551</v>
      </c>
      <c r="E513" s="68" t="s">
        <v>3552</v>
      </c>
      <c r="F513" s="68" t="s">
        <v>5016</v>
      </c>
      <c r="G513" s="68" t="s">
        <v>1303</v>
      </c>
      <c r="I513" s="69">
        <v>530.49</v>
      </c>
      <c r="J513" s="69">
        <v>15296786.380000001</v>
      </c>
    </row>
    <row r="514" spans="1:10" ht="30" x14ac:dyDescent="0.25">
      <c r="A514" s="70">
        <v>45899</v>
      </c>
      <c r="B514" s="68" t="s">
        <v>5010</v>
      </c>
      <c r="C514" s="68" t="s">
        <v>5010</v>
      </c>
      <c r="D514" s="68" t="s">
        <v>3551</v>
      </c>
      <c r="E514" s="68" t="s">
        <v>3552</v>
      </c>
      <c r="F514" s="68" t="s">
        <v>5016</v>
      </c>
      <c r="G514" s="68" t="s">
        <v>1303</v>
      </c>
      <c r="I514" s="69">
        <v>2121.96</v>
      </c>
      <c r="J514" s="69">
        <v>15294664.42</v>
      </c>
    </row>
    <row r="515" spans="1:10" ht="30" x14ac:dyDescent="0.25">
      <c r="A515" s="70">
        <v>45899</v>
      </c>
      <c r="B515" s="68" t="s">
        <v>5010</v>
      </c>
      <c r="C515" s="68" t="s">
        <v>5010</v>
      </c>
      <c r="D515" s="68" t="s">
        <v>3551</v>
      </c>
      <c r="E515" s="68" t="s">
        <v>3552</v>
      </c>
      <c r="F515" s="68" t="s">
        <v>5016</v>
      </c>
      <c r="G515" s="68" t="s">
        <v>1303</v>
      </c>
      <c r="I515" s="69">
        <v>3359.77</v>
      </c>
      <c r="J515" s="69">
        <v>15291304.65</v>
      </c>
    </row>
    <row r="516" spans="1:10" ht="30" x14ac:dyDescent="0.25">
      <c r="A516" s="70">
        <v>45899</v>
      </c>
      <c r="B516" s="68" t="s">
        <v>5010</v>
      </c>
      <c r="C516" s="68" t="s">
        <v>5010</v>
      </c>
      <c r="D516" s="68" t="s">
        <v>3551</v>
      </c>
      <c r="E516" s="68" t="s">
        <v>3552</v>
      </c>
      <c r="F516" s="68" t="s">
        <v>5015</v>
      </c>
      <c r="G516" s="68" t="s">
        <v>1303</v>
      </c>
      <c r="I516" s="69">
        <v>7841.16</v>
      </c>
      <c r="J516" s="69">
        <v>15283463.49</v>
      </c>
    </row>
    <row r="517" spans="1:10" ht="30" x14ac:dyDescent="0.25">
      <c r="A517" s="70">
        <v>45899</v>
      </c>
      <c r="B517" s="68" t="s">
        <v>5010</v>
      </c>
      <c r="C517" s="68" t="s">
        <v>5010</v>
      </c>
      <c r="D517" s="68" t="s">
        <v>3551</v>
      </c>
      <c r="E517" s="68" t="s">
        <v>3552</v>
      </c>
      <c r="F517" s="68" t="s">
        <v>5016</v>
      </c>
      <c r="G517" s="68" t="s">
        <v>1303</v>
      </c>
      <c r="I517" s="69">
        <v>3713.43</v>
      </c>
      <c r="J517" s="69">
        <v>15279750.060000001</v>
      </c>
    </row>
    <row r="518" spans="1:10" ht="30" x14ac:dyDescent="0.25">
      <c r="A518" s="70">
        <v>45899</v>
      </c>
      <c r="B518" s="68" t="s">
        <v>5010</v>
      </c>
      <c r="C518" s="68" t="s">
        <v>5010</v>
      </c>
      <c r="D518" s="68" t="s">
        <v>3551</v>
      </c>
      <c r="E518" s="68" t="s">
        <v>3552</v>
      </c>
      <c r="F518" s="68" t="s">
        <v>5017</v>
      </c>
      <c r="G518" s="68" t="s">
        <v>1303</v>
      </c>
      <c r="I518" s="69">
        <v>6969.92</v>
      </c>
      <c r="J518" s="69">
        <v>15272780.140000001</v>
      </c>
    </row>
    <row r="519" spans="1:10" ht="30" x14ac:dyDescent="0.25">
      <c r="A519" s="70">
        <v>45899</v>
      </c>
      <c r="B519" s="68" t="s">
        <v>5010</v>
      </c>
      <c r="C519" s="68" t="s">
        <v>5010</v>
      </c>
      <c r="D519" s="68" t="s">
        <v>3551</v>
      </c>
      <c r="E519" s="68" t="s">
        <v>3552</v>
      </c>
      <c r="F519" s="68" t="s">
        <v>5017</v>
      </c>
      <c r="G519" s="68" t="s">
        <v>1303</v>
      </c>
      <c r="I519" s="69">
        <v>5227.4399999999996</v>
      </c>
      <c r="J519" s="69">
        <v>15267552.699999999</v>
      </c>
    </row>
    <row r="520" spans="1:10" ht="30" x14ac:dyDescent="0.25">
      <c r="A520" s="70">
        <v>45899</v>
      </c>
      <c r="B520" s="68" t="s">
        <v>5010</v>
      </c>
      <c r="C520" s="68" t="s">
        <v>5010</v>
      </c>
      <c r="D520" s="68" t="s">
        <v>3551</v>
      </c>
      <c r="E520" s="68" t="s">
        <v>3552</v>
      </c>
      <c r="F520" s="68" t="s">
        <v>5017</v>
      </c>
      <c r="G520" s="68" t="s">
        <v>1303</v>
      </c>
      <c r="I520" s="69">
        <v>1524.67</v>
      </c>
      <c r="J520" s="69">
        <v>15266028.029999999</v>
      </c>
    </row>
    <row r="521" spans="1:10" ht="30" x14ac:dyDescent="0.25">
      <c r="A521" s="70">
        <v>45899</v>
      </c>
      <c r="B521" s="68" t="s">
        <v>5010</v>
      </c>
      <c r="C521" s="68" t="s">
        <v>5010</v>
      </c>
      <c r="D521" s="68" t="s">
        <v>3551</v>
      </c>
      <c r="E521" s="68" t="s">
        <v>3552</v>
      </c>
      <c r="F521" s="68" t="s">
        <v>5017</v>
      </c>
      <c r="G521" s="68" t="s">
        <v>1303</v>
      </c>
      <c r="I521" s="69">
        <v>10237.07</v>
      </c>
      <c r="J521" s="69">
        <v>15255790.960000001</v>
      </c>
    </row>
    <row r="522" spans="1:10" x14ac:dyDescent="0.25">
      <c r="A522" s="70">
        <v>45899</v>
      </c>
      <c r="B522" s="68" t="s">
        <v>5018</v>
      </c>
      <c r="C522" s="68" t="s">
        <v>5018</v>
      </c>
      <c r="D522" s="68" t="s">
        <v>3551</v>
      </c>
      <c r="E522" s="68" t="s">
        <v>3552</v>
      </c>
      <c r="F522" s="68"/>
      <c r="G522" s="68" t="s">
        <v>608</v>
      </c>
      <c r="J522" s="69">
        <v>15255790.960000001</v>
      </c>
    </row>
    <row r="523" spans="1:10" ht="45" x14ac:dyDescent="0.25">
      <c r="A523" s="70">
        <v>45899</v>
      </c>
      <c r="B523" s="68" t="s">
        <v>5019</v>
      </c>
      <c r="C523" s="68" t="s">
        <v>5019</v>
      </c>
      <c r="D523" s="68" t="s">
        <v>3551</v>
      </c>
      <c r="E523" s="68" t="s">
        <v>3552</v>
      </c>
      <c r="F523" s="68" t="s">
        <v>5020</v>
      </c>
      <c r="G523" s="68" t="s">
        <v>1872</v>
      </c>
      <c r="I523" s="69">
        <v>54</v>
      </c>
      <c r="J523" s="69">
        <v>15255736.960000001</v>
      </c>
    </row>
    <row r="524" spans="1:10" ht="45" x14ac:dyDescent="0.25">
      <c r="A524" s="70">
        <v>45899</v>
      </c>
      <c r="B524" s="68" t="s">
        <v>5019</v>
      </c>
      <c r="C524" s="68" t="s">
        <v>5019</v>
      </c>
      <c r="D524" s="68" t="s">
        <v>3551</v>
      </c>
      <c r="E524" s="68" t="s">
        <v>3552</v>
      </c>
      <c r="F524" s="68" t="s">
        <v>5021</v>
      </c>
      <c r="G524" s="68" t="s">
        <v>1872</v>
      </c>
      <c r="I524" s="69">
        <v>120</v>
      </c>
      <c r="J524" s="69">
        <v>15255616.960000001</v>
      </c>
    </row>
    <row r="525" spans="1:10" ht="45" x14ac:dyDescent="0.25">
      <c r="A525" s="70">
        <v>45899</v>
      </c>
      <c r="B525" s="68" t="s">
        <v>5019</v>
      </c>
      <c r="C525" s="68" t="s">
        <v>5019</v>
      </c>
      <c r="D525" s="68" t="s">
        <v>3551</v>
      </c>
      <c r="E525" s="68" t="s">
        <v>3552</v>
      </c>
      <c r="F525" s="68" t="s">
        <v>5022</v>
      </c>
      <c r="G525" s="68" t="s">
        <v>1872</v>
      </c>
      <c r="I525" s="69">
        <v>132</v>
      </c>
      <c r="J525" s="69">
        <v>15255484.960000001</v>
      </c>
    </row>
    <row r="526" spans="1:10" x14ac:dyDescent="0.25">
      <c r="A526" s="70">
        <v>45899</v>
      </c>
      <c r="B526" s="68" t="s">
        <v>5023</v>
      </c>
      <c r="C526" s="68" t="s">
        <v>5023</v>
      </c>
      <c r="D526" s="68" t="s">
        <v>3551</v>
      </c>
      <c r="E526" s="68" t="s">
        <v>3552</v>
      </c>
      <c r="F526" s="68" t="s">
        <v>5024</v>
      </c>
      <c r="G526" s="68" t="s">
        <v>1306</v>
      </c>
      <c r="I526" s="69">
        <v>259.33</v>
      </c>
      <c r="J526" s="69">
        <v>15255225.630000001</v>
      </c>
    </row>
    <row r="527" spans="1:10" ht="45" x14ac:dyDescent="0.25">
      <c r="A527" s="70">
        <v>45899</v>
      </c>
      <c r="B527" s="68" t="s">
        <v>5025</v>
      </c>
      <c r="C527" s="68" t="s">
        <v>5025</v>
      </c>
      <c r="D527" s="68" t="s">
        <v>3551</v>
      </c>
      <c r="E527" s="68" t="s">
        <v>3552</v>
      </c>
      <c r="F527" s="68" t="s">
        <v>5026</v>
      </c>
      <c r="G527" s="68" t="s">
        <v>587</v>
      </c>
      <c r="I527" s="69">
        <v>200.38</v>
      </c>
      <c r="J527" s="69">
        <v>15255025.25</v>
      </c>
    </row>
    <row r="528" spans="1:10" ht="30" x14ac:dyDescent="0.25">
      <c r="A528" s="70">
        <v>45899</v>
      </c>
      <c r="B528" s="68" t="s">
        <v>5027</v>
      </c>
      <c r="C528" s="68" t="s">
        <v>5027</v>
      </c>
      <c r="D528" s="68" t="s">
        <v>3551</v>
      </c>
      <c r="E528" s="68" t="s">
        <v>3552</v>
      </c>
      <c r="F528" s="68" t="s">
        <v>5028</v>
      </c>
      <c r="G528" s="68" t="s">
        <v>587</v>
      </c>
      <c r="I528" s="69">
        <v>1966</v>
      </c>
      <c r="J528" s="69">
        <v>15253059.25</v>
      </c>
    </row>
    <row r="529" spans="1:10" ht="120" x14ac:dyDescent="0.25">
      <c r="A529" s="70">
        <v>45899</v>
      </c>
      <c r="B529" s="68">
        <v>32044</v>
      </c>
      <c r="C529" s="68" t="s">
        <v>5029</v>
      </c>
      <c r="D529" s="68" t="s">
        <v>3551</v>
      </c>
      <c r="E529" s="68" t="s">
        <v>3664</v>
      </c>
      <c r="F529" s="68" t="s">
        <v>5030</v>
      </c>
      <c r="G529" s="68" t="s">
        <v>5002</v>
      </c>
      <c r="H529" s="69">
        <v>153.25</v>
      </c>
      <c r="J529" s="69">
        <v>15253212.5</v>
      </c>
    </row>
    <row r="530" spans="1:10" ht="120" x14ac:dyDescent="0.25">
      <c r="A530" s="70">
        <v>45899</v>
      </c>
      <c r="B530" s="68">
        <v>32044</v>
      </c>
      <c r="C530" s="68" t="s">
        <v>5029</v>
      </c>
      <c r="D530" s="68" t="s">
        <v>3551</v>
      </c>
      <c r="E530" s="68" t="s">
        <v>3664</v>
      </c>
      <c r="F530" s="68" t="s">
        <v>5031</v>
      </c>
      <c r="G530" s="68" t="s">
        <v>5002</v>
      </c>
      <c r="H530" s="69">
        <v>128.25</v>
      </c>
      <c r="J530" s="69">
        <v>15253340.75</v>
      </c>
    </row>
    <row r="531" spans="1:10" ht="60" x14ac:dyDescent="0.25">
      <c r="A531" s="70">
        <v>45899</v>
      </c>
      <c r="B531" s="68">
        <v>32045</v>
      </c>
      <c r="C531" s="68" t="s">
        <v>517</v>
      </c>
      <c r="D531" s="68" t="s">
        <v>3551</v>
      </c>
      <c r="E531" s="68" t="s">
        <v>3664</v>
      </c>
      <c r="F531" s="68" t="s">
        <v>5032</v>
      </c>
      <c r="G531" s="68" t="s">
        <v>5002</v>
      </c>
      <c r="H531" s="69">
        <v>580.71</v>
      </c>
      <c r="J531" s="69">
        <v>15253921.460000001</v>
      </c>
    </row>
    <row r="532" spans="1:10" ht="30" x14ac:dyDescent="0.25">
      <c r="A532" s="70">
        <v>45899</v>
      </c>
      <c r="B532" s="68">
        <v>32045</v>
      </c>
      <c r="C532" s="68" t="s">
        <v>517</v>
      </c>
      <c r="D532" s="68" t="s">
        <v>3551</v>
      </c>
      <c r="E532" s="68" t="s">
        <v>3664</v>
      </c>
      <c r="F532" s="68" t="s">
        <v>5033</v>
      </c>
      <c r="G532" s="68" t="s">
        <v>5002</v>
      </c>
      <c r="H532" s="69">
        <v>180.71</v>
      </c>
      <c r="J532" s="69">
        <v>15254102.17</v>
      </c>
    </row>
    <row r="533" spans="1:10" ht="45" x14ac:dyDescent="0.25">
      <c r="A533" s="70">
        <v>45899</v>
      </c>
      <c r="B533" s="68">
        <v>32045</v>
      </c>
      <c r="C533" s="68" t="s">
        <v>517</v>
      </c>
      <c r="D533" s="68" t="s">
        <v>3551</v>
      </c>
      <c r="E533" s="68" t="s">
        <v>3664</v>
      </c>
      <c r="F533" s="68" t="s">
        <v>5034</v>
      </c>
      <c r="G533" s="68" t="s">
        <v>5002</v>
      </c>
      <c r="H533" s="69">
        <v>620.71</v>
      </c>
      <c r="J533" s="69">
        <v>15254722.880000001</v>
      </c>
    </row>
    <row r="534" spans="1:10" ht="60" x14ac:dyDescent="0.25">
      <c r="A534" s="70">
        <v>45899</v>
      </c>
      <c r="B534" s="68">
        <v>32045</v>
      </c>
      <c r="C534" s="68" t="s">
        <v>517</v>
      </c>
      <c r="D534" s="68" t="s">
        <v>3551</v>
      </c>
      <c r="E534" s="68" t="s">
        <v>3664</v>
      </c>
      <c r="F534" s="68" t="s">
        <v>5035</v>
      </c>
      <c r="G534" s="68" t="s">
        <v>5002</v>
      </c>
      <c r="H534" s="69">
        <v>1080.71</v>
      </c>
      <c r="J534" s="69">
        <v>15255803.59</v>
      </c>
    </row>
    <row r="535" spans="1:10" ht="75" x14ac:dyDescent="0.25">
      <c r="A535" s="70">
        <v>45899</v>
      </c>
      <c r="B535" s="68">
        <v>32045</v>
      </c>
      <c r="C535" s="68" t="s">
        <v>517</v>
      </c>
      <c r="D535" s="68" t="s">
        <v>3551</v>
      </c>
      <c r="E535" s="68" t="s">
        <v>3664</v>
      </c>
      <c r="F535" s="68" t="s">
        <v>5036</v>
      </c>
      <c r="G535" s="68" t="s">
        <v>5002</v>
      </c>
      <c r="H535" s="69">
        <v>720.71</v>
      </c>
      <c r="J535" s="69">
        <v>15256524.300000001</v>
      </c>
    </row>
    <row r="536" spans="1:10" ht="75" x14ac:dyDescent="0.25">
      <c r="A536" s="70">
        <v>45899</v>
      </c>
      <c r="B536" s="68">
        <v>32045</v>
      </c>
      <c r="C536" s="68" t="s">
        <v>517</v>
      </c>
      <c r="D536" s="68" t="s">
        <v>3551</v>
      </c>
      <c r="E536" s="68" t="s">
        <v>3664</v>
      </c>
      <c r="F536" s="68" t="s">
        <v>5037</v>
      </c>
      <c r="G536" s="68" t="s">
        <v>5002</v>
      </c>
      <c r="H536" s="69">
        <v>1510.71</v>
      </c>
      <c r="J536" s="69">
        <v>15258035.01</v>
      </c>
    </row>
    <row r="537" spans="1:10" ht="105" x14ac:dyDescent="0.25">
      <c r="A537" s="70">
        <v>45899</v>
      </c>
      <c r="B537" s="68">
        <v>32045</v>
      </c>
      <c r="C537" s="68" t="s">
        <v>517</v>
      </c>
      <c r="D537" s="68" t="s">
        <v>3551</v>
      </c>
      <c r="E537" s="68" t="s">
        <v>3664</v>
      </c>
      <c r="F537" s="68" t="s">
        <v>5038</v>
      </c>
      <c r="G537" s="68" t="s">
        <v>5002</v>
      </c>
      <c r="H537" s="69">
        <v>810.74</v>
      </c>
      <c r="J537" s="69">
        <v>15258845.75</v>
      </c>
    </row>
    <row r="538" spans="1:10" x14ac:dyDescent="0.25">
      <c r="A538" s="70">
        <v>45899</v>
      </c>
      <c r="B538" s="68" t="s">
        <v>5039</v>
      </c>
      <c r="C538" s="68" t="s">
        <v>5039</v>
      </c>
      <c r="D538" s="68" t="s">
        <v>3551</v>
      </c>
      <c r="E538" s="68" t="s">
        <v>3552</v>
      </c>
      <c r="F538" s="68" t="s">
        <v>5040</v>
      </c>
      <c r="G538" s="68" t="s">
        <v>587</v>
      </c>
      <c r="I538" s="69">
        <v>85</v>
      </c>
      <c r="J538" s="69">
        <v>15258760.75</v>
      </c>
    </row>
    <row r="539" spans="1:10" ht="30" x14ac:dyDescent="0.25">
      <c r="A539" s="70">
        <v>45899</v>
      </c>
      <c r="B539" s="68" t="s">
        <v>5041</v>
      </c>
      <c r="C539" s="68" t="s">
        <v>5041</v>
      </c>
      <c r="D539" s="68" t="s">
        <v>3551</v>
      </c>
      <c r="E539" s="68" t="s">
        <v>3552</v>
      </c>
      <c r="F539" s="68" t="s">
        <v>5042</v>
      </c>
      <c r="G539" s="68" t="s">
        <v>1311</v>
      </c>
      <c r="I539" s="69">
        <v>370.83</v>
      </c>
      <c r="J539" s="69">
        <v>15258389.92</v>
      </c>
    </row>
    <row r="540" spans="1:10" ht="30" x14ac:dyDescent="0.25">
      <c r="A540" s="70">
        <v>45899</v>
      </c>
      <c r="B540" s="68" t="s">
        <v>5041</v>
      </c>
      <c r="C540" s="68" t="s">
        <v>5041</v>
      </c>
      <c r="D540" s="68" t="s">
        <v>3551</v>
      </c>
      <c r="E540" s="68" t="s">
        <v>3552</v>
      </c>
      <c r="F540" s="68" t="s">
        <v>5043</v>
      </c>
      <c r="G540" s="68" t="s">
        <v>1311</v>
      </c>
      <c r="I540" s="69">
        <v>278.12</v>
      </c>
      <c r="J540" s="69">
        <v>15258111.800000001</v>
      </c>
    </row>
    <row r="541" spans="1:10" ht="30" x14ac:dyDescent="0.25">
      <c r="A541" s="70">
        <v>45899</v>
      </c>
      <c r="B541" s="68" t="s">
        <v>5041</v>
      </c>
      <c r="C541" s="68" t="s">
        <v>5041</v>
      </c>
      <c r="D541" s="68" t="s">
        <v>3551</v>
      </c>
      <c r="E541" s="68" t="s">
        <v>3552</v>
      </c>
      <c r="F541" s="68" t="s">
        <v>5042</v>
      </c>
      <c r="G541" s="68" t="s">
        <v>1311</v>
      </c>
      <c r="I541" s="69">
        <v>185.42</v>
      </c>
      <c r="J541" s="69">
        <v>15257926.380000001</v>
      </c>
    </row>
    <row r="542" spans="1:10" ht="30" x14ac:dyDescent="0.25">
      <c r="A542" s="70">
        <v>45899</v>
      </c>
      <c r="B542" s="68" t="s">
        <v>5041</v>
      </c>
      <c r="C542" s="68" t="s">
        <v>5041</v>
      </c>
      <c r="D542" s="68" t="s">
        <v>3551</v>
      </c>
      <c r="E542" s="68" t="s">
        <v>3552</v>
      </c>
      <c r="F542" s="68" t="s">
        <v>5044</v>
      </c>
      <c r="G542" s="68" t="s">
        <v>1311</v>
      </c>
      <c r="I542" s="69">
        <v>160.96</v>
      </c>
      <c r="J542" s="69">
        <v>15257765.42</v>
      </c>
    </row>
    <row r="543" spans="1:10" x14ac:dyDescent="0.25">
      <c r="A543" s="70">
        <v>45899</v>
      </c>
      <c r="B543" s="68" t="s">
        <v>5041</v>
      </c>
      <c r="C543" s="68" t="s">
        <v>5041</v>
      </c>
      <c r="D543" s="68" t="s">
        <v>3551</v>
      </c>
      <c r="E543" s="68" t="s">
        <v>3552</v>
      </c>
      <c r="F543" s="68" t="s">
        <v>5045</v>
      </c>
      <c r="G543" s="68" t="s">
        <v>1311</v>
      </c>
      <c r="I543" s="69">
        <v>759.79</v>
      </c>
      <c r="J543" s="69">
        <v>15257005.630000001</v>
      </c>
    </row>
    <row r="544" spans="1:10" ht="30" x14ac:dyDescent="0.25">
      <c r="A544" s="70">
        <v>45899</v>
      </c>
      <c r="B544" s="68" t="s">
        <v>5041</v>
      </c>
      <c r="C544" s="68" t="s">
        <v>5041</v>
      </c>
      <c r="D544" s="68" t="s">
        <v>3551</v>
      </c>
      <c r="E544" s="68" t="s">
        <v>3552</v>
      </c>
      <c r="F544" s="68" t="s">
        <v>5046</v>
      </c>
      <c r="G544" s="68" t="s">
        <v>1311</v>
      </c>
      <c r="I544" s="69">
        <v>120.44</v>
      </c>
      <c r="J544" s="69">
        <v>15256885.189999999</v>
      </c>
    </row>
    <row r="545" spans="1:10" ht="30" x14ac:dyDescent="0.25">
      <c r="A545" s="70">
        <v>45899</v>
      </c>
      <c r="B545" s="68" t="s">
        <v>5041</v>
      </c>
      <c r="C545" s="68" t="s">
        <v>5041</v>
      </c>
      <c r="D545" s="68" t="s">
        <v>3551</v>
      </c>
      <c r="E545" s="68" t="s">
        <v>3552</v>
      </c>
      <c r="F545" s="68" t="s">
        <v>5044</v>
      </c>
      <c r="G545" s="68" t="s">
        <v>1311</v>
      </c>
      <c r="I545" s="69">
        <v>482.87</v>
      </c>
      <c r="J545" s="69">
        <v>15256402.32</v>
      </c>
    </row>
    <row r="546" spans="1:10" ht="30" x14ac:dyDescent="0.25">
      <c r="A546" s="70">
        <v>45899</v>
      </c>
      <c r="B546" s="68" t="s">
        <v>5041</v>
      </c>
      <c r="C546" s="68" t="s">
        <v>5041</v>
      </c>
      <c r="D546" s="68" t="s">
        <v>3551</v>
      </c>
      <c r="E546" s="68" t="s">
        <v>3552</v>
      </c>
      <c r="F546" s="68" t="s">
        <v>5044</v>
      </c>
      <c r="G546" s="68" t="s">
        <v>1311</v>
      </c>
      <c r="I546" s="69">
        <v>321.92</v>
      </c>
      <c r="J546" s="69">
        <v>15256080.4</v>
      </c>
    </row>
    <row r="547" spans="1:10" ht="30" x14ac:dyDescent="0.25">
      <c r="A547" s="70">
        <v>45899</v>
      </c>
      <c r="B547" s="68" t="s">
        <v>5041</v>
      </c>
      <c r="C547" s="68" t="s">
        <v>5041</v>
      </c>
      <c r="D547" s="68" t="s">
        <v>3551</v>
      </c>
      <c r="E547" s="68" t="s">
        <v>3552</v>
      </c>
      <c r="F547" s="68" t="s">
        <v>5044</v>
      </c>
      <c r="G547" s="68" t="s">
        <v>1311</v>
      </c>
      <c r="I547" s="69">
        <v>321.92</v>
      </c>
      <c r="J547" s="69">
        <v>15255758.48</v>
      </c>
    </row>
    <row r="548" spans="1:10" ht="30" x14ac:dyDescent="0.25">
      <c r="A548" s="70">
        <v>45899</v>
      </c>
      <c r="B548" s="68" t="s">
        <v>5041</v>
      </c>
      <c r="C548" s="68" t="s">
        <v>5041</v>
      </c>
      <c r="D548" s="68" t="s">
        <v>3551</v>
      </c>
      <c r="E548" s="68" t="s">
        <v>3552</v>
      </c>
      <c r="F548" s="68" t="s">
        <v>5044</v>
      </c>
      <c r="G548" s="68" t="s">
        <v>1311</v>
      </c>
      <c r="I548" s="69">
        <v>321.92</v>
      </c>
      <c r="J548" s="69">
        <v>15255436.560000001</v>
      </c>
    </row>
    <row r="549" spans="1:10" ht="30" x14ac:dyDescent="0.25">
      <c r="A549" s="70">
        <v>45899</v>
      </c>
      <c r="B549" s="68" t="s">
        <v>5041</v>
      </c>
      <c r="C549" s="68" t="s">
        <v>5041</v>
      </c>
      <c r="D549" s="68" t="s">
        <v>3551</v>
      </c>
      <c r="E549" s="68" t="s">
        <v>3552</v>
      </c>
      <c r="F549" s="68" t="s">
        <v>5047</v>
      </c>
      <c r="G549" s="68" t="s">
        <v>1311</v>
      </c>
      <c r="I549" s="69">
        <v>69.14</v>
      </c>
      <c r="J549" s="69">
        <v>15255367.42</v>
      </c>
    </row>
    <row r="550" spans="1:10" ht="30" x14ac:dyDescent="0.25">
      <c r="A550" s="70">
        <v>45899</v>
      </c>
      <c r="B550" s="68" t="s">
        <v>5041</v>
      </c>
      <c r="C550" s="68" t="s">
        <v>5041</v>
      </c>
      <c r="D550" s="68" t="s">
        <v>3551</v>
      </c>
      <c r="E550" s="68" t="s">
        <v>3552</v>
      </c>
      <c r="F550" s="68" t="s">
        <v>5048</v>
      </c>
      <c r="G550" s="68" t="s">
        <v>1311</v>
      </c>
      <c r="I550" s="69">
        <v>34.58</v>
      </c>
      <c r="J550" s="69">
        <v>15255332.84</v>
      </c>
    </row>
    <row r="551" spans="1:10" ht="60" x14ac:dyDescent="0.25">
      <c r="A551" s="70">
        <v>45899</v>
      </c>
      <c r="B551" s="68" t="s">
        <v>5049</v>
      </c>
      <c r="C551" s="68" t="s">
        <v>5049</v>
      </c>
      <c r="D551" s="68" t="s">
        <v>3551</v>
      </c>
      <c r="E551" s="68" t="s">
        <v>3552</v>
      </c>
      <c r="F551" s="68" t="s">
        <v>5050</v>
      </c>
      <c r="G551" s="68" t="s">
        <v>1313</v>
      </c>
      <c r="I551" s="69">
        <v>126.68</v>
      </c>
      <c r="J551" s="69">
        <v>15255206.16</v>
      </c>
    </row>
    <row r="552" spans="1:10" x14ac:dyDescent="0.25">
      <c r="A552" s="70">
        <v>45899</v>
      </c>
      <c r="B552" s="68" t="s">
        <v>5051</v>
      </c>
      <c r="C552" s="68" t="s">
        <v>5051</v>
      </c>
      <c r="D552" s="68" t="s">
        <v>3551</v>
      </c>
      <c r="E552" s="68" t="s">
        <v>3552</v>
      </c>
      <c r="F552" s="68" t="s">
        <v>5052</v>
      </c>
      <c r="G552" s="68" t="s">
        <v>5053</v>
      </c>
      <c r="I552" s="69">
        <v>360</v>
      </c>
      <c r="J552" s="69">
        <v>15254846.16</v>
      </c>
    </row>
    <row r="553" spans="1:10" ht="30" x14ac:dyDescent="0.25">
      <c r="A553" s="70">
        <v>45899</v>
      </c>
      <c r="B553" s="68" t="s">
        <v>5051</v>
      </c>
      <c r="C553" s="68" t="s">
        <v>5051</v>
      </c>
      <c r="D553" s="68" t="s">
        <v>3551</v>
      </c>
      <c r="E553" s="68" t="s">
        <v>3552</v>
      </c>
      <c r="F553" s="68" t="s">
        <v>5054</v>
      </c>
      <c r="G553" s="68" t="s">
        <v>5053</v>
      </c>
      <c r="I553" s="69">
        <v>315</v>
      </c>
      <c r="J553" s="69">
        <v>15254531.16</v>
      </c>
    </row>
    <row r="554" spans="1:10" ht="30" x14ac:dyDescent="0.25">
      <c r="A554" s="70">
        <v>45899</v>
      </c>
      <c r="B554" s="68" t="s">
        <v>5051</v>
      </c>
      <c r="C554" s="68" t="s">
        <v>5051</v>
      </c>
      <c r="D554" s="68" t="s">
        <v>3551</v>
      </c>
      <c r="E554" s="68" t="s">
        <v>3552</v>
      </c>
      <c r="F554" s="68" t="s">
        <v>5055</v>
      </c>
      <c r="G554" s="68" t="s">
        <v>5053</v>
      </c>
      <c r="I554" s="69">
        <v>66</v>
      </c>
      <c r="J554" s="69">
        <v>15254465.16</v>
      </c>
    </row>
    <row r="555" spans="1:10" ht="30" x14ac:dyDescent="0.25">
      <c r="A555" s="70">
        <v>45899</v>
      </c>
      <c r="B555" s="68" t="s">
        <v>5051</v>
      </c>
      <c r="C555" s="68" t="s">
        <v>5051</v>
      </c>
      <c r="D555" s="68" t="s">
        <v>3551</v>
      </c>
      <c r="E555" s="68" t="s">
        <v>3552</v>
      </c>
      <c r="F555" s="68" t="s">
        <v>5056</v>
      </c>
      <c r="G555" s="68" t="s">
        <v>5053</v>
      </c>
      <c r="I555" s="69">
        <v>49.5</v>
      </c>
      <c r="J555" s="69">
        <v>15254415.66</v>
      </c>
    </row>
    <row r="556" spans="1:10" ht="30" x14ac:dyDescent="0.25">
      <c r="A556" s="70">
        <v>45899</v>
      </c>
      <c r="B556" s="68" t="s">
        <v>5057</v>
      </c>
      <c r="C556" s="68" t="s">
        <v>5057</v>
      </c>
      <c r="D556" s="68" t="s">
        <v>3551</v>
      </c>
      <c r="E556" s="68" t="s">
        <v>3552</v>
      </c>
      <c r="F556" s="68" t="s">
        <v>5058</v>
      </c>
      <c r="G556" s="68" t="s">
        <v>1874</v>
      </c>
      <c r="I556" s="69">
        <v>18.37</v>
      </c>
      <c r="J556" s="69">
        <v>15254397.289999999</v>
      </c>
    </row>
    <row r="557" spans="1:10" x14ac:dyDescent="0.25">
      <c r="A557" s="70">
        <v>45899</v>
      </c>
      <c r="B557" s="68" t="s">
        <v>5059</v>
      </c>
      <c r="C557" s="68" t="s">
        <v>5059</v>
      </c>
      <c r="D557" s="68" t="s">
        <v>3551</v>
      </c>
      <c r="E557" s="68" t="s">
        <v>3552</v>
      </c>
      <c r="F557" s="68" t="s">
        <v>5060</v>
      </c>
      <c r="G557" s="68" t="s">
        <v>1315</v>
      </c>
      <c r="I557" s="69">
        <v>3231.03</v>
      </c>
      <c r="J557" s="69">
        <v>15251166.26</v>
      </c>
    </row>
    <row r="558" spans="1:10" x14ac:dyDescent="0.25">
      <c r="A558" s="70">
        <v>45899</v>
      </c>
      <c r="B558" s="68" t="s">
        <v>5059</v>
      </c>
      <c r="C558" s="68" t="s">
        <v>5059</v>
      </c>
      <c r="D558" s="68" t="s">
        <v>3551</v>
      </c>
      <c r="E558" s="68" t="s">
        <v>3552</v>
      </c>
      <c r="F558" s="68" t="s">
        <v>5060</v>
      </c>
      <c r="G558" s="68" t="s">
        <v>1315</v>
      </c>
      <c r="I558" s="69">
        <v>2769.01</v>
      </c>
      <c r="J558" s="69">
        <v>15248397.25</v>
      </c>
    </row>
    <row r="559" spans="1:10" x14ac:dyDescent="0.25">
      <c r="A559" s="70">
        <v>45899</v>
      </c>
      <c r="B559" s="68" t="s">
        <v>5059</v>
      </c>
      <c r="C559" s="68" t="s">
        <v>5059</v>
      </c>
      <c r="D559" s="68" t="s">
        <v>3551</v>
      </c>
      <c r="E559" s="68" t="s">
        <v>3552</v>
      </c>
      <c r="F559" s="68" t="s">
        <v>5060</v>
      </c>
      <c r="G559" s="68" t="s">
        <v>1315</v>
      </c>
      <c r="I559" s="69">
        <v>207.34</v>
      </c>
      <c r="J559" s="69">
        <v>15248189.91</v>
      </c>
    </row>
    <row r="560" spans="1:10" ht="30" x14ac:dyDescent="0.25">
      <c r="A560" s="70">
        <v>45899</v>
      </c>
      <c r="B560" s="68" t="s">
        <v>5061</v>
      </c>
      <c r="C560" s="68" t="s">
        <v>5061</v>
      </c>
      <c r="D560" s="68" t="s">
        <v>3551</v>
      </c>
      <c r="E560" s="68" t="s">
        <v>3552</v>
      </c>
      <c r="F560" s="68" t="s">
        <v>5062</v>
      </c>
      <c r="G560" s="68" t="s">
        <v>1876</v>
      </c>
      <c r="I560" s="69">
        <v>52.96</v>
      </c>
      <c r="J560" s="69">
        <v>15248136.949999999</v>
      </c>
    </row>
    <row r="561" spans="1:10" ht="45" x14ac:dyDescent="0.25">
      <c r="A561" s="70">
        <v>45899</v>
      </c>
      <c r="B561" s="68" t="s">
        <v>5061</v>
      </c>
      <c r="C561" s="68" t="s">
        <v>5061</v>
      </c>
      <c r="D561" s="68" t="s">
        <v>3551</v>
      </c>
      <c r="E561" s="68" t="s">
        <v>3552</v>
      </c>
      <c r="F561" s="68" t="s">
        <v>5063</v>
      </c>
      <c r="G561" s="68" t="s">
        <v>1876</v>
      </c>
      <c r="I561" s="69">
        <v>115.89</v>
      </c>
      <c r="J561" s="69">
        <v>15248021.060000001</v>
      </c>
    </row>
    <row r="562" spans="1:10" ht="30" x14ac:dyDescent="0.25">
      <c r="A562" s="70">
        <v>45899</v>
      </c>
      <c r="B562" s="68" t="s">
        <v>5061</v>
      </c>
      <c r="C562" s="68" t="s">
        <v>5061</v>
      </c>
      <c r="D562" s="68" t="s">
        <v>3551</v>
      </c>
      <c r="E562" s="68" t="s">
        <v>3552</v>
      </c>
      <c r="F562" s="68" t="s">
        <v>5064</v>
      </c>
      <c r="G562" s="68" t="s">
        <v>1876</v>
      </c>
      <c r="I562" s="69">
        <v>96.87</v>
      </c>
      <c r="J562" s="69">
        <v>15247924.189999999</v>
      </c>
    </row>
    <row r="563" spans="1:10" ht="105" x14ac:dyDescent="0.25">
      <c r="A563" s="70">
        <v>45899</v>
      </c>
      <c r="B563" s="68" t="s">
        <v>5065</v>
      </c>
      <c r="C563" s="68" t="s">
        <v>5065</v>
      </c>
      <c r="D563" s="68" t="s">
        <v>3551</v>
      </c>
      <c r="E563" s="68" t="s">
        <v>3552</v>
      </c>
      <c r="F563" s="68" t="s">
        <v>5066</v>
      </c>
      <c r="G563" s="68" t="s">
        <v>1876</v>
      </c>
      <c r="I563" s="69">
        <v>627.87</v>
      </c>
      <c r="J563" s="69">
        <v>15247296.32</v>
      </c>
    </row>
    <row r="564" spans="1:10" ht="30" x14ac:dyDescent="0.25">
      <c r="A564" s="70">
        <v>45899</v>
      </c>
      <c r="B564" s="68" t="s">
        <v>5067</v>
      </c>
      <c r="C564" s="68" t="s">
        <v>5067</v>
      </c>
      <c r="D564" s="68" t="s">
        <v>3551</v>
      </c>
      <c r="E564" s="68" t="s">
        <v>3552</v>
      </c>
      <c r="F564" s="68" t="s">
        <v>5068</v>
      </c>
      <c r="G564" s="68" t="s">
        <v>1303</v>
      </c>
      <c r="I564" s="69">
        <v>1474.58</v>
      </c>
      <c r="J564" s="69">
        <v>15245821.74</v>
      </c>
    </row>
    <row r="565" spans="1:10" x14ac:dyDescent="0.25">
      <c r="A565" s="70">
        <v>45899</v>
      </c>
      <c r="B565" s="68" t="s">
        <v>5067</v>
      </c>
      <c r="C565" s="68" t="s">
        <v>5067</v>
      </c>
      <c r="D565" s="68" t="s">
        <v>3551</v>
      </c>
      <c r="E565" s="68" t="s">
        <v>3552</v>
      </c>
      <c r="F565" s="68" t="s">
        <v>5069</v>
      </c>
      <c r="G565" s="68" t="s">
        <v>1303</v>
      </c>
      <c r="I565" s="69">
        <v>877.9</v>
      </c>
      <c r="J565" s="69">
        <v>15244943.84</v>
      </c>
    </row>
    <row r="566" spans="1:10" ht="30" x14ac:dyDescent="0.25">
      <c r="A566" s="70">
        <v>45899</v>
      </c>
      <c r="B566" s="68">
        <v>32888</v>
      </c>
      <c r="C566" s="68">
        <v>32888</v>
      </c>
      <c r="D566" s="68" t="s">
        <v>3551</v>
      </c>
      <c r="E566" s="68" t="s">
        <v>3552</v>
      </c>
      <c r="F566" s="68" t="s">
        <v>5070</v>
      </c>
      <c r="G566" s="68" t="s">
        <v>1879</v>
      </c>
      <c r="I566" s="69">
        <v>10.93</v>
      </c>
      <c r="J566" s="69">
        <v>15244932.91</v>
      </c>
    </row>
    <row r="567" spans="1:10" ht="30" x14ac:dyDescent="0.25">
      <c r="A567" s="70">
        <v>45899</v>
      </c>
      <c r="B567" s="68">
        <v>32888</v>
      </c>
      <c r="C567" s="68">
        <v>32888</v>
      </c>
      <c r="D567" s="68" t="s">
        <v>3551</v>
      </c>
      <c r="E567" s="68" t="s">
        <v>3552</v>
      </c>
      <c r="F567" s="68" t="s">
        <v>5071</v>
      </c>
      <c r="G567" s="68" t="s">
        <v>1879</v>
      </c>
      <c r="I567" s="69">
        <v>8.25</v>
      </c>
      <c r="J567" s="69">
        <v>15244924.66</v>
      </c>
    </row>
    <row r="568" spans="1:10" ht="30" x14ac:dyDescent="0.25">
      <c r="A568" s="70">
        <v>45899</v>
      </c>
      <c r="B568" s="68">
        <v>32888</v>
      </c>
      <c r="C568" s="68">
        <v>32888</v>
      </c>
      <c r="D568" s="68" t="s">
        <v>3551</v>
      </c>
      <c r="E568" s="68" t="s">
        <v>3552</v>
      </c>
      <c r="F568" s="68" t="s">
        <v>5072</v>
      </c>
      <c r="G568" s="68" t="s">
        <v>1879</v>
      </c>
      <c r="I568" s="69">
        <v>15.35</v>
      </c>
      <c r="J568" s="69">
        <v>15244909.310000001</v>
      </c>
    </row>
    <row r="569" spans="1:10" ht="30" x14ac:dyDescent="0.25">
      <c r="A569" s="70">
        <v>45899</v>
      </c>
      <c r="B569" s="68">
        <v>32888</v>
      </c>
      <c r="C569" s="68">
        <v>32888</v>
      </c>
      <c r="D569" s="68" t="s">
        <v>3551</v>
      </c>
      <c r="E569" s="68" t="s">
        <v>3552</v>
      </c>
      <c r="F569" s="68" t="s">
        <v>5073</v>
      </c>
      <c r="G569" s="68" t="s">
        <v>1879</v>
      </c>
      <c r="I569" s="69">
        <v>392.39</v>
      </c>
      <c r="J569" s="69">
        <v>15244516.92</v>
      </c>
    </row>
    <row r="570" spans="1:10" ht="30" x14ac:dyDescent="0.25">
      <c r="A570" s="70">
        <v>45899</v>
      </c>
      <c r="B570" s="68">
        <v>32888</v>
      </c>
      <c r="C570" s="68">
        <v>32888</v>
      </c>
      <c r="D570" s="68" t="s">
        <v>3551</v>
      </c>
      <c r="E570" s="68" t="s">
        <v>3552</v>
      </c>
      <c r="F570" s="68" t="s">
        <v>5073</v>
      </c>
      <c r="G570" s="68" t="s">
        <v>1879</v>
      </c>
      <c r="I570" s="69">
        <v>392.39</v>
      </c>
      <c r="J570" s="69">
        <v>15244124.529999999</v>
      </c>
    </row>
    <row r="571" spans="1:10" ht="30" x14ac:dyDescent="0.25">
      <c r="A571" s="70">
        <v>45899</v>
      </c>
      <c r="B571" s="68">
        <v>32888</v>
      </c>
      <c r="C571" s="68">
        <v>32888</v>
      </c>
      <c r="D571" s="68" t="s">
        <v>3551</v>
      </c>
      <c r="E571" s="68" t="s">
        <v>3552</v>
      </c>
      <c r="F571" s="68" t="s">
        <v>5073</v>
      </c>
      <c r="G571" s="68" t="s">
        <v>1879</v>
      </c>
      <c r="I571" s="69">
        <v>784.78</v>
      </c>
      <c r="J571" s="69">
        <v>15243339.75</v>
      </c>
    </row>
    <row r="572" spans="1:10" ht="30" x14ac:dyDescent="0.25">
      <c r="A572" s="70">
        <v>45899</v>
      </c>
      <c r="B572" s="68">
        <v>32888</v>
      </c>
      <c r="C572" s="68">
        <v>32888</v>
      </c>
      <c r="D572" s="68" t="s">
        <v>3551</v>
      </c>
      <c r="E572" s="68" t="s">
        <v>3552</v>
      </c>
      <c r="F572" s="68" t="s">
        <v>5073</v>
      </c>
      <c r="G572" s="68" t="s">
        <v>1879</v>
      </c>
      <c r="I572" s="69">
        <v>392.39</v>
      </c>
      <c r="J572" s="69">
        <v>15242947.359999999</v>
      </c>
    </row>
    <row r="573" spans="1:10" ht="30" x14ac:dyDescent="0.25">
      <c r="A573" s="70">
        <v>45899</v>
      </c>
      <c r="B573" s="68">
        <v>32888</v>
      </c>
      <c r="C573" s="68">
        <v>32888</v>
      </c>
      <c r="D573" s="68" t="s">
        <v>3551</v>
      </c>
      <c r="E573" s="68" t="s">
        <v>3552</v>
      </c>
      <c r="F573" s="68" t="s">
        <v>5073</v>
      </c>
      <c r="G573" s="68" t="s">
        <v>1879</v>
      </c>
      <c r="I573" s="69">
        <v>392.39</v>
      </c>
      <c r="J573" s="69">
        <v>15242554.970000001</v>
      </c>
    </row>
    <row r="574" spans="1:10" ht="30" x14ac:dyDescent="0.25">
      <c r="A574" s="70">
        <v>45899</v>
      </c>
      <c r="B574" s="68">
        <v>32888</v>
      </c>
      <c r="C574" s="68">
        <v>32888</v>
      </c>
      <c r="D574" s="68" t="s">
        <v>3551</v>
      </c>
      <c r="E574" s="68" t="s">
        <v>3552</v>
      </c>
      <c r="F574" s="68" t="s">
        <v>5073</v>
      </c>
      <c r="G574" s="68" t="s">
        <v>1879</v>
      </c>
      <c r="I574" s="69">
        <v>392.39</v>
      </c>
      <c r="J574" s="69">
        <v>15242162.58</v>
      </c>
    </row>
    <row r="575" spans="1:10" ht="30" x14ac:dyDescent="0.25">
      <c r="A575" s="70">
        <v>45899</v>
      </c>
      <c r="B575" s="68">
        <v>32888</v>
      </c>
      <c r="C575" s="68">
        <v>32888</v>
      </c>
      <c r="D575" s="68" t="s">
        <v>3551</v>
      </c>
      <c r="E575" s="68" t="s">
        <v>3552</v>
      </c>
      <c r="F575" s="68" t="s">
        <v>5074</v>
      </c>
      <c r="G575" s="68" t="s">
        <v>1879</v>
      </c>
      <c r="I575" s="69">
        <v>42.45</v>
      </c>
      <c r="J575" s="69">
        <v>15242120.130000001</v>
      </c>
    </row>
    <row r="576" spans="1:10" ht="30" x14ac:dyDescent="0.25">
      <c r="A576" s="70">
        <v>45899</v>
      </c>
      <c r="B576" s="68">
        <v>32888</v>
      </c>
      <c r="C576" s="68">
        <v>32888</v>
      </c>
      <c r="D576" s="68" t="s">
        <v>3551</v>
      </c>
      <c r="E576" s="68" t="s">
        <v>3552</v>
      </c>
      <c r="F576" s="68" t="s">
        <v>5075</v>
      </c>
      <c r="G576" s="68" t="s">
        <v>1879</v>
      </c>
      <c r="I576" s="69">
        <v>101.6</v>
      </c>
      <c r="J576" s="69">
        <v>15242018.529999999</v>
      </c>
    </row>
    <row r="577" spans="1:10" ht="30" x14ac:dyDescent="0.25">
      <c r="A577" s="70">
        <v>45899</v>
      </c>
      <c r="B577" s="68">
        <v>32888</v>
      </c>
      <c r="C577" s="68">
        <v>32888</v>
      </c>
      <c r="D577" s="68" t="s">
        <v>3551</v>
      </c>
      <c r="E577" s="68" t="s">
        <v>3552</v>
      </c>
      <c r="F577" s="68" t="s">
        <v>5075</v>
      </c>
      <c r="G577" s="68" t="s">
        <v>1879</v>
      </c>
      <c r="I577" s="69">
        <v>101.6</v>
      </c>
      <c r="J577" s="69">
        <v>15241916.93</v>
      </c>
    </row>
    <row r="578" spans="1:10" ht="30" x14ac:dyDescent="0.25">
      <c r="A578" s="70">
        <v>45899</v>
      </c>
      <c r="B578" s="68">
        <v>32888</v>
      </c>
      <c r="C578" s="68">
        <v>32888</v>
      </c>
      <c r="D578" s="68" t="s">
        <v>3551</v>
      </c>
      <c r="E578" s="68" t="s">
        <v>3552</v>
      </c>
      <c r="F578" s="68" t="s">
        <v>5075</v>
      </c>
      <c r="G578" s="68" t="s">
        <v>1879</v>
      </c>
      <c r="I578" s="69">
        <v>101.6</v>
      </c>
      <c r="J578" s="69">
        <v>15241815.33</v>
      </c>
    </row>
    <row r="579" spans="1:10" ht="30" x14ac:dyDescent="0.25">
      <c r="A579" s="70">
        <v>45899</v>
      </c>
      <c r="B579" s="68">
        <v>32888</v>
      </c>
      <c r="C579" s="68">
        <v>32888</v>
      </c>
      <c r="D579" s="68" t="s">
        <v>3551</v>
      </c>
      <c r="E579" s="68" t="s">
        <v>3552</v>
      </c>
      <c r="F579" s="68" t="s">
        <v>5076</v>
      </c>
      <c r="G579" s="68" t="s">
        <v>1879</v>
      </c>
      <c r="I579" s="69">
        <v>65.72</v>
      </c>
      <c r="J579" s="69">
        <v>15241749.609999999</v>
      </c>
    </row>
    <row r="580" spans="1:10" ht="75" x14ac:dyDescent="0.25">
      <c r="A580" s="70">
        <v>45899</v>
      </c>
      <c r="B580" s="68">
        <v>32888</v>
      </c>
      <c r="C580" s="68">
        <v>32888</v>
      </c>
      <c r="D580" s="68" t="s">
        <v>3551</v>
      </c>
      <c r="E580" s="68" t="s">
        <v>3552</v>
      </c>
      <c r="F580" s="68" t="s">
        <v>5077</v>
      </c>
      <c r="G580" s="68" t="s">
        <v>1879</v>
      </c>
      <c r="I580" s="69">
        <v>5.82</v>
      </c>
      <c r="J580" s="69">
        <v>15241743.789999999</v>
      </c>
    </row>
    <row r="581" spans="1:10" ht="30" x14ac:dyDescent="0.25">
      <c r="A581" s="70">
        <v>45899</v>
      </c>
      <c r="B581" s="68">
        <v>32888</v>
      </c>
      <c r="C581" s="68">
        <v>32888</v>
      </c>
      <c r="D581" s="68" t="s">
        <v>3551</v>
      </c>
      <c r="E581" s="68" t="s">
        <v>3552</v>
      </c>
      <c r="F581" s="68" t="s">
        <v>5078</v>
      </c>
      <c r="G581" s="68" t="s">
        <v>1879</v>
      </c>
      <c r="I581" s="69">
        <v>2278.8200000000002</v>
      </c>
      <c r="J581" s="69">
        <v>15239464.970000001</v>
      </c>
    </row>
    <row r="582" spans="1:10" ht="30" x14ac:dyDescent="0.25">
      <c r="A582" s="70">
        <v>45899</v>
      </c>
      <c r="B582" s="68">
        <v>32888</v>
      </c>
      <c r="C582" s="68">
        <v>32888</v>
      </c>
      <c r="D582" s="68" t="s">
        <v>3551</v>
      </c>
      <c r="E582" s="68" t="s">
        <v>3552</v>
      </c>
      <c r="F582" s="68" t="s">
        <v>5078</v>
      </c>
      <c r="G582" s="68" t="s">
        <v>1879</v>
      </c>
      <c r="I582" s="69">
        <v>1051.76</v>
      </c>
      <c r="J582" s="69">
        <v>15238413.210000001</v>
      </c>
    </row>
    <row r="583" spans="1:10" ht="30" x14ac:dyDescent="0.25">
      <c r="A583" s="70">
        <v>45899</v>
      </c>
      <c r="B583" s="68">
        <v>32888</v>
      </c>
      <c r="C583" s="68">
        <v>32888</v>
      </c>
      <c r="D583" s="68" t="s">
        <v>3551</v>
      </c>
      <c r="E583" s="68" t="s">
        <v>3552</v>
      </c>
      <c r="F583" s="68" t="s">
        <v>5075</v>
      </c>
      <c r="G583" s="68" t="s">
        <v>1879</v>
      </c>
      <c r="I583" s="69">
        <v>101.6</v>
      </c>
      <c r="J583" s="69">
        <v>15238311.609999999</v>
      </c>
    </row>
    <row r="584" spans="1:10" ht="30" x14ac:dyDescent="0.25">
      <c r="A584" s="70">
        <v>45899</v>
      </c>
      <c r="B584" s="68">
        <v>32888</v>
      </c>
      <c r="C584" s="68">
        <v>32888</v>
      </c>
      <c r="D584" s="68" t="s">
        <v>3551</v>
      </c>
      <c r="E584" s="68" t="s">
        <v>3552</v>
      </c>
      <c r="F584" s="68" t="s">
        <v>5075</v>
      </c>
      <c r="G584" s="68" t="s">
        <v>1879</v>
      </c>
      <c r="I584" s="69">
        <v>101.6</v>
      </c>
      <c r="J584" s="69">
        <v>15238210.01</v>
      </c>
    </row>
    <row r="585" spans="1:10" ht="30" x14ac:dyDescent="0.25">
      <c r="A585" s="70">
        <v>45899</v>
      </c>
      <c r="B585" s="68">
        <v>32888</v>
      </c>
      <c r="C585" s="68">
        <v>32888</v>
      </c>
      <c r="D585" s="68" t="s">
        <v>3551</v>
      </c>
      <c r="E585" s="68" t="s">
        <v>3552</v>
      </c>
      <c r="F585" s="68" t="s">
        <v>5075</v>
      </c>
      <c r="G585" s="68" t="s">
        <v>1879</v>
      </c>
      <c r="I585" s="69">
        <v>101.6</v>
      </c>
      <c r="J585" s="69">
        <v>15238108.41</v>
      </c>
    </row>
    <row r="586" spans="1:10" ht="30" x14ac:dyDescent="0.25">
      <c r="A586" s="70">
        <v>45899</v>
      </c>
      <c r="B586" s="68">
        <v>32888</v>
      </c>
      <c r="C586" s="68">
        <v>32888</v>
      </c>
      <c r="D586" s="68" t="s">
        <v>3551</v>
      </c>
      <c r="E586" s="68" t="s">
        <v>3552</v>
      </c>
      <c r="F586" s="68" t="s">
        <v>5075</v>
      </c>
      <c r="G586" s="68" t="s">
        <v>1879</v>
      </c>
      <c r="I586" s="69">
        <v>101.6</v>
      </c>
      <c r="J586" s="69">
        <v>15238006.810000001</v>
      </c>
    </row>
    <row r="587" spans="1:10" ht="30" x14ac:dyDescent="0.25">
      <c r="A587" s="70">
        <v>45899</v>
      </c>
      <c r="B587" s="68">
        <v>32888</v>
      </c>
      <c r="C587" s="68">
        <v>32888</v>
      </c>
      <c r="D587" s="68" t="s">
        <v>3551</v>
      </c>
      <c r="E587" s="68" t="s">
        <v>3552</v>
      </c>
      <c r="F587" s="68" t="s">
        <v>5079</v>
      </c>
      <c r="G587" s="68" t="s">
        <v>1879</v>
      </c>
      <c r="I587" s="69">
        <v>55.06</v>
      </c>
      <c r="J587" s="69">
        <v>15237951.75</v>
      </c>
    </row>
    <row r="588" spans="1:10" ht="30" x14ac:dyDescent="0.25">
      <c r="A588" s="70">
        <v>45899</v>
      </c>
      <c r="B588" s="68">
        <v>32888</v>
      </c>
      <c r="C588" s="68">
        <v>32888</v>
      </c>
      <c r="D588" s="68" t="s">
        <v>3551</v>
      </c>
      <c r="E588" s="68" t="s">
        <v>3552</v>
      </c>
      <c r="F588" s="68" t="s">
        <v>5079</v>
      </c>
      <c r="G588" s="68" t="s">
        <v>1879</v>
      </c>
      <c r="I588" s="69">
        <v>55.06</v>
      </c>
      <c r="J588" s="69">
        <v>15237896.689999999</v>
      </c>
    </row>
    <row r="589" spans="1:10" ht="30" x14ac:dyDescent="0.25">
      <c r="A589" s="70">
        <v>45899</v>
      </c>
      <c r="B589" s="68">
        <v>32888</v>
      </c>
      <c r="C589" s="68">
        <v>32888</v>
      </c>
      <c r="D589" s="68" t="s">
        <v>3551</v>
      </c>
      <c r="E589" s="68" t="s">
        <v>3552</v>
      </c>
      <c r="F589" s="68" t="s">
        <v>5079</v>
      </c>
      <c r="G589" s="68" t="s">
        <v>1879</v>
      </c>
      <c r="I589" s="69">
        <v>55.06</v>
      </c>
      <c r="J589" s="69">
        <v>15237841.630000001</v>
      </c>
    </row>
    <row r="590" spans="1:10" ht="30" x14ac:dyDescent="0.25">
      <c r="A590" s="70">
        <v>45899</v>
      </c>
      <c r="B590" s="68">
        <v>32888</v>
      </c>
      <c r="C590" s="68">
        <v>32888</v>
      </c>
      <c r="D590" s="68" t="s">
        <v>3551</v>
      </c>
      <c r="E590" s="68" t="s">
        <v>3552</v>
      </c>
      <c r="F590" s="68" t="s">
        <v>5080</v>
      </c>
      <c r="G590" s="68" t="s">
        <v>1879</v>
      </c>
      <c r="I590" s="69">
        <v>1002.96</v>
      </c>
      <c r="J590" s="69">
        <v>15236838.67</v>
      </c>
    </row>
    <row r="591" spans="1:10" ht="30" x14ac:dyDescent="0.25">
      <c r="A591" s="70">
        <v>45899</v>
      </c>
      <c r="B591" s="68">
        <v>32888</v>
      </c>
      <c r="C591" s="68">
        <v>32888</v>
      </c>
      <c r="D591" s="68" t="s">
        <v>3551</v>
      </c>
      <c r="E591" s="68" t="s">
        <v>3552</v>
      </c>
      <c r="F591" s="68" t="s">
        <v>4745</v>
      </c>
      <c r="G591" s="68" t="s">
        <v>1879</v>
      </c>
      <c r="I591" s="69">
        <v>95.99</v>
      </c>
      <c r="J591" s="69">
        <v>15236742.68</v>
      </c>
    </row>
    <row r="592" spans="1:10" ht="30" x14ac:dyDescent="0.25">
      <c r="A592" s="70">
        <v>45899</v>
      </c>
      <c r="B592" s="68">
        <v>32888</v>
      </c>
      <c r="C592" s="68">
        <v>32888</v>
      </c>
      <c r="D592" s="68" t="s">
        <v>3551</v>
      </c>
      <c r="E592" s="68" t="s">
        <v>3552</v>
      </c>
      <c r="F592" s="68" t="s">
        <v>5075</v>
      </c>
      <c r="G592" s="68" t="s">
        <v>1879</v>
      </c>
      <c r="I592" s="69">
        <v>3454.46</v>
      </c>
      <c r="J592" s="69">
        <v>15233288.220000001</v>
      </c>
    </row>
    <row r="593" spans="1:10" ht="60" x14ac:dyDescent="0.25">
      <c r="A593" s="70">
        <v>45899</v>
      </c>
      <c r="B593" s="68">
        <v>32888</v>
      </c>
      <c r="C593" s="68">
        <v>32888</v>
      </c>
      <c r="D593" s="68" t="s">
        <v>3551</v>
      </c>
      <c r="E593" s="68" t="s">
        <v>3552</v>
      </c>
      <c r="F593" s="68" t="s">
        <v>5081</v>
      </c>
      <c r="G593" s="68" t="s">
        <v>1879</v>
      </c>
      <c r="I593" s="69">
        <v>4191.8</v>
      </c>
      <c r="J593" s="69">
        <v>15229096.42</v>
      </c>
    </row>
    <row r="594" spans="1:10" ht="30" x14ac:dyDescent="0.25">
      <c r="A594" s="70">
        <v>45899</v>
      </c>
      <c r="B594" s="68">
        <v>32888</v>
      </c>
      <c r="C594" s="68">
        <v>32888</v>
      </c>
      <c r="D594" s="68" t="s">
        <v>3551</v>
      </c>
      <c r="E594" s="68" t="s">
        <v>3552</v>
      </c>
      <c r="F594" s="68" t="s">
        <v>5082</v>
      </c>
      <c r="G594" s="68" t="s">
        <v>1879</v>
      </c>
      <c r="I594" s="69">
        <v>1122.68</v>
      </c>
      <c r="J594" s="69">
        <v>15227973.74</v>
      </c>
    </row>
    <row r="595" spans="1:10" ht="30" x14ac:dyDescent="0.25">
      <c r="A595" s="70">
        <v>45899</v>
      </c>
      <c r="B595" s="68">
        <v>32888</v>
      </c>
      <c r="C595" s="68">
        <v>32888</v>
      </c>
      <c r="D595" s="68" t="s">
        <v>3551</v>
      </c>
      <c r="E595" s="68" t="s">
        <v>3552</v>
      </c>
      <c r="F595" s="68"/>
      <c r="G595" s="68" t="s">
        <v>1879</v>
      </c>
      <c r="I595" s="69">
        <v>134.79</v>
      </c>
      <c r="J595" s="69">
        <v>15227838.949999999</v>
      </c>
    </row>
    <row r="596" spans="1:10" ht="30" x14ac:dyDescent="0.25">
      <c r="A596" s="70">
        <v>45899</v>
      </c>
      <c r="B596" s="68">
        <v>32888</v>
      </c>
      <c r="C596" s="68">
        <v>32888</v>
      </c>
      <c r="D596" s="68" t="s">
        <v>3551</v>
      </c>
      <c r="E596" s="68" t="s">
        <v>3552</v>
      </c>
      <c r="F596" s="68"/>
      <c r="G596" s="68" t="s">
        <v>1879</v>
      </c>
      <c r="I596" s="69">
        <v>19.989999999999998</v>
      </c>
      <c r="J596" s="69">
        <v>15227818.960000001</v>
      </c>
    </row>
    <row r="597" spans="1:10" ht="30" x14ac:dyDescent="0.25">
      <c r="A597" s="70">
        <v>45899</v>
      </c>
      <c r="B597" s="68">
        <v>32888</v>
      </c>
      <c r="C597" s="68">
        <v>32888</v>
      </c>
      <c r="D597" s="68" t="s">
        <v>3551</v>
      </c>
      <c r="E597" s="68" t="s">
        <v>3552</v>
      </c>
      <c r="F597" s="68" t="s">
        <v>5083</v>
      </c>
      <c r="G597" s="68" t="s">
        <v>1879</v>
      </c>
      <c r="I597" s="69">
        <v>27.86</v>
      </c>
      <c r="J597" s="69">
        <v>15227791.1</v>
      </c>
    </row>
    <row r="598" spans="1:10" ht="30" x14ac:dyDescent="0.25">
      <c r="A598" s="70">
        <v>45899</v>
      </c>
      <c r="B598" s="68">
        <v>32888</v>
      </c>
      <c r="C598" s="68">
        <v>32888</v>
      </c>
      <c r="D598" s="68" t="s">
        <v>3551</v>
      </c>
      <c r="E598" s="68" t="s">
        <v>3552</v>
      </c>
      <c r="F598" s="68" t="s">
        <v>5084</v>
      </c>
      <c r="G598" s="68" t="s">
        <v>1879</v>
      </c>
      <c r="I598" s="69">
        <v>228</v>
      </c>
      <c r="J598" s="69">
        <v>15227563.1</v>
      </c>
    </row>
    <row r="599" spans="1:10" ht="30" x14ac:dyDescent="0.25">
      <c r="A599" s="70">
        <v>45899</v>
      </c>
      <c r="B599" s="68">
        <v>32888</v>
      </c>
      <c r="C599" s="68">
        <v>32888</v>
      </c>
      <c r="D599" s="68" t="s">
        <v>3551</v>
      </c>
      <c r="E599" s="68" t="s">
        <v>3552</v>
      </c>
      <c r="F599" s="68" t="s">
        <v>5085</v>
      </c>
      <c r="G599" s="68" t="s">
        <v>1879</v>
      </c>
      <c r="I599" s="69">
        <v>26.69</v>
      </c>
      <c r="J599" s="69">
        <v>15227536.41</v>
      </c>
    </row>
    <row r="600" spans="1:10" ht="30" x14ac:dyDescent="0.25">
      <c r="A600" s="70">
        <v>45899</v>
      </c>
      <c r="B600" s="68">
        <v>32888</v>
      </c>
      <c r="C600" s="68">
        <v>32888</v>
      </c>
      <c r="D600" s="68" t="s">
        <v>3551</v>
      </c>
      <c r="E600" s="68" t="s">
        <v>3552</v>
      </c>
      <c r="F600" s="68" t="s">
        <v>5085</v>
      </c>
      <c r="G600" s="68" t="s">
        <v>1879</v>
      </c>
      <c r="I600" s="69">
        <v>26.69</v>
      </c>
      <c r="J600" s="69">
        <v>15227509.720000001</v>
      </c>
    </row>
    <row r="601" spans="1:10" ht="30" x14ac:dyDescent="0.25">
      <c r="A601" s="70">
        <v>45899</v>
      </c>
      <c r="B601" s="68">
        <v>32888</v>
      </c>
      <c r="C601" s="68">
        <v>32888</v>
      </c>
      <c r="D601" s="68" t="s">
        <v>3551</v>
      </c>
      <c r="E601" s="68" t="s">
        <v>3552</v>
      </c>
      <c r="F601" s="68" t="s">
        <v>5085</v>
      </c>
      <c r="G601" s="68" t="s">
        <v>1879</v>
      </c>
      <c r="I601" s="69">
        <v>53.38</v>
      </c>
      <c r="J601" s="69">
        <v>15227456.34</v>
      </c>
    </row>
    <row r="602" spans="1:10" ht="30" x14ac:dyDescent="0.25">
      <c r="A602" s="70">
        <v>45899</v>
      </c>
      <c r="B602" s="68">
        <v>32888</v>
      </c>
      <c r="C602" s="68">
        <v>32888</v>
      </c>
      <c r="D602" s="68" t="s">
        <v>3551</v>
      </c>
      <c r="E602" s="68" t="s">
        <v>3552</v>
      </c>
      <c r="F602" s="68" t="s">
        <v>5085</v>
      </c>
      <c r="G602" s="68" t="s">
        <v>1879</v>
      </c>
      <c r="I602" s="69">
        <v>26.69</v>
      </c>
      <c r="J602" s="69">
        <v>15227429.65</v>
      </c>
    </row>
    <row r="603" spans="1:10" ht="30" x14ac:dyDescent="0.25">
      <c r="A603" s="70">
        <v>45899</v>
      </c>
      <c r="B603" s="68">
        <v>32888</v>
      </c>
      <c r="C603" s="68">
        <v>32888</v>
      </c>
      <c r="D603" s="68" t="s">
        <v>3551</v>
      </c>
      <c r="E603" s="68" t="s">
        <v>3552</v>
      </c>
      <c r="F603" s="68" t="s">
        <v>5085</v>
      </c>
      <c r="G603" s="68" t="s">
        <v>1879</v>
      </c>
      <c r="I603" s="69">
        <v>26.69</v>
      </c>
      <c r="J603" s="69">
        <v>15227402.960000001</v>
      </c>
    </row>
    <row r="604" spans="1:10" ht="30" x14ac:dyDescent="0.25">
      <c r="A604" s="70">
        <v>45899</v>
      </c>
      <c r="B604" s="68">
        <v>32888</v>
      </c>
      <c r="C604" s="68">
        <v>32888</v>
      </c>
      <c r="D604" s="68" t="s">
        <v>3551</v>
      </c>
      <c r="E604" s="68" t="s">
        <v>3552</v>
      </c>
      <c r="F604" s="68" t="s">
        <v>5085</v>
      </c>
      <c r="G604" s="68" t="s">
        <v>1879</v>
      </c>
      <c r="I604" s="69">
        <v>26.69</v>
      </c>
      <c r="J604" s="69">
        <v>15227376.27</v>
      </c>
    </row>
    <row r="605" spans="1:10" ht="30" x14ac:dyDescent="0.25">
      <c r="A605" s="70">
        <v>45899</v>
      </c>
      <c r="B605" s="68">
        <v>32888</v>
      </c>
      <c r="C605" s="68">
        <v>32888</v>
      </c>
      <c r="D605" s="68" t="s">
        <v>3551</v>
      </c>
      <c r="E605" s="68" t="s">
        <v>3552</v>
      </c>
      <c r="F605" s="68" t="s">
        <v>5085</v>
      </c>
      <c r="G605" s="68" t="s">
        <v>1879</v>
      </c>
      <c r="I605" s="69">
        <v>26.69</v>
      </c>
      <c r="J605" s="69">
        <v>15227349.58</v>
      </c>
    </row>
    <row r="606" spans="1:10" ht="30" x14ac:dyDescent="0.25">
      <c r="A606" s="70">
        <v>45899</v>
      </c>
      <c r="B606" s="68" t="s">
        <v>5086</v>
      </c>
      <c r="C606" s="68" t="s">
        <v>5086</v>
      </c>
      <c r="D606" s="68" t="s">
        <v>3551</v>
      </c>
      <c r="E606" s="68" t="s">
        <v>3552</v>
      </c>
      <c r="F606" s="68" t="s">
        <v>5087</v>
      </c>
      <c r="G606" s="68" t="s">
        <v>1879</v>
      </c>
      <c r="I606" s="69">
        <v>29.89</v>
      </c>
      <c r="J606" s="69">
        <v>15227319.689999999</v>
      </c>
    </row>
    <row r="607" spans="1:10" x14ac:dyDescent="0.25">
      <c r="A607" s="70">
        <v>45899</v>
      </c>
      <c r="B607" s="68" t="s">
        <v>5088</v>
      </c>
      <c r="C607" s="68" t="s">
        <v>5088</v>
      </c>
      <c r="D607" s="68" t="s">
        <v>3551</v>
      </c>
      <c r="E607" s="68" t="s">
        <v>3552</v>
      </c>
      <c r="F607" s="68" t="s">
        <v>3758</v>
      </c>
      <c r="G607" s="68" t="s">
        <v>1882</v>
      </c>
      <c r="I607" s="69">
        <v>1325.98</v>
      </c>
      <c r="J607" s="69">
        <v>15225993.710000001</v>
      </c>
    </row>
    <row r="608" spans="1:10" ht="30" x14ac:dyDescent="0.25">
      <c r="A608" s="70">
        <v>45899</v>
      </c>
      <c r="B608" s="68" t="s">
        <v>5089</v>
      </c>
      <c r="C608" s="68" t="s">
        <v>5089</v>
      </c>
      <c r="D608" s="68" t="s">
        <v>3551</v>
      </c>
      <c r="E608" s="68" t="s">
        <v>3552</v>
      </c>
      <c r="F608" s="68" t="s">
        <v>5090</v>
      </c>
      <c r="G608" s="68" t="s">
        <v>1882</v>
      </c>
      <c r="I608" s="69">
        <v>80.23</v>
      </c>
      <c r="J608" s="69">
        <v>15225913.48</v>
      </c>
    </row>
    <row r="609" spans="1:10" ht="45" x14ac:dyDescent="0.25">
      <c r="A609" s="70">
        <v>45899</v>
      </c>
      <c r="B609" s="68" t="s">
        <v>5091</v>
      </c>
      <c r="C609" s="68" t="s">
        <v>5091</v>
      </c>
      <c r="D609" s="68" t="s">
        <v>3551</v>
      </c>
      <c r="E609" s="68" t="s">
        <v>3552</v>
      </c>
      <c r="F609" s="68" t="s">
        <v>5092</v>
      </c>
      <c r="G609" s="68" t="s">
        <v>1885</v>
      </c>
      <c r="I609" s="69">
        <v>750.48</v>
      </c>
      <c r="J609" s="69">
        <v>15225163</v>
      </c>
    </row>
    <row r="610" spans="1:10" x14ac:dyDescent="0.25">
      <c r="A610" s="70">
        <v>45899</v>
      </c>
      <c r="B610" s="68" t="s">
        <v>5091</v>
      </c>
      <c r="C610" s="68" t="s">
        <v>5091</v>
      </c>
      <c r="D610" s="68" t="s">
        <v>3551</v>
      </c>
      <c r="E610" s="68" t="s">
        <v>3552</v>
      </c>
      <c r="F610" s="68" t="s">
        <v>5093</v>
      </c>
      <c r="G610" s="68" t="s">
        <v>1885</v>
      </c>
      <c r="I610" s="69">
        <v>192.28</v>
      </c>
      <c r="J610" s="69">
        <v>15224970.720000001</v>
      </c>
    </row>
    <row r="611" spans="1:10" ht="45" x14ac:dyDescent="0.25">
      <c r="A611" s="70">
        <v>45899</v>
      </c>
      <c r="B611" s="68" t="s">
        <v>5094</v>
      </c>
      <c r="C611" s="68" t="s">
        <v>5094</v>
      </c>
      <c r="D611" s="68" t="s">
        <v>3551</v>
      </c>
      <c r="E611" s="68" t="s">
        <v>3552</v>
      </c>
      <c r="F611" s="68" t="s">
        <v>5095</v>
      </c>
      <c r="G611" s="68" t="s">
        <v>1885</v>
      </c>
      <c r="I611" s="69">
        <v>5673.05</v>
      </c>
      <c r="J611" s="69">
        <v>15219297.67</v>
      </c>
    </row>
    <row r="612" spans="1:10" x14ac:dyDescent="0.25">
      <c r="A612" s="70">
        <v>45899</v>
      </c>
      <c r="B612" s="68" t="s">
        <v>5094</v>
      </c>
      <c r="C612" s="68" t="s">
        <v>5094</v>
      </c>
      <c r="D612" s="68" t="s">
        <v>3551</v>
      </c>
      <c r="E612" s="68" t="s">
        <v>3552</v>
      </c>
      <c r="F612" s="68" t="s">
        <v>5096</v>
      </c>
      <c r="G612" s="68" t="s">
        <v>1885</v>
      </c>
      <c r="I612" s="69">
        <v>1024.82</v>
      </c>
      <c r="J612" s="69">
        <v>15218272.85</v>
      </c>
    </row>
    <row r="613" spans="1:10" x14ac:dyDescent="0.25">
      <c r="A613" s="70">
        <v>45899</v>
      </c>
      <c r="B613" s="68" t="s">
        <v>5097</v>
      </c>
      <c r="C613" s="68" t="s">
        <v>5097</v>
      </c>
      <c r="D613" s="68" t="s">
        <v>3551</v>
      </c>
      <c r="E613" s="68" t="s">
        <v>3552</v>
      </c>
      <c r="F613" s="68" t="s">
        <v>5098</v>
      </c>
      <c r="G613" s="68" t="s">
        <v>581</v>
      </c>
      <c r="I613" s="69">
        <v>218.71</v>
      </c>
      <c r="J613" s="69">
        <v>15218054.140000001</v>
      </c>
    </row>
    <row r="614" spans="1:10" ht="45" x14ac:dyDescent="0.25">
      <c r="A614" s="70">
        <v>45899</v>
      </c>
      <c r="B614" s="68" t="s">
        <v>5099</v>
      </c>
      <c r="C614" s="68" t="s">
        <v>5099</v>
      </c>
      <c r="D614" s="68" t="s">
        <v>3551</v>
      </c>
      <c r="E614" s="68" t="s">
        <v>3552</v>
      </c>
      <c r="F614" s="68" t="s">
        <v>5100</v>
      </c>
      <c r="G614" s="68" t="s">
        <v>1319</v>
      </c>
      <c r="I614" s="69">
        <v>1337.16</v>
      </c>
      <c r="J614" s="69">
        <v>15216716.98</v>
      </c>
    </row>
    <row r="615" spans="1:10" ht="45" x14ac:dyDescent="0.25">
      <c r="A615" s="70">
        <v>45899</v>
      </c>
      <c r="B615" s="68" t="s">
        <v>5099</v>
      </c>
      <c r="C615" s="68" t="s">
        <v>5099</v>
      </c>
      <c r="D615" s="68" t="s">
        <v>3551</v>
      </c>
      <c r="E615" s="68" t="s">
        <v>3552</v>
      </c>
      <c r="F615" s="68" t="s">
        <v>5100</v>
      </c>
      <c r="G615" s="68" t="s">
        <v>1319</v>
      </c>
      <c r="I615" s="69">
        <v>37.21</v>
      </c>
      <c r="J615" s="69">
        <v>15216679.77</v>
      </c>
    </row>
    <row r="616" spans="1:10" ht="90" x14ac:dyDescent="0.25">
      <c r="A616" s="70">
        <v>45899</v>
      </c>
      <c r="B616" s="68" t="s">
        <v>5101</v>
      </c>
      <c r="C616" s="68" t="s">
        <v>5101</v>
      </c>
      <c r="D616" s="68" t="s">
        <v>3551</v>
      </c>
      <c r="E616" s="68" t="s">
        <v>3552</v>
      </c>
      <c r="F616" s="68" t="s">
        <v>5102</v>
      </c>
      <c r="G616" s="68" t="s">
        <v>1319</v>
      </c>
      <c r="I616" s="69">
        <v>295.48</v>
      </c>
      <c r="J616" s="69">
        <v>15216384.289999999</v>
      </c>
    </row>
    <row r="617" spans="1:10" ht="90" x14ac:dyDescent="0.25">
      <c r="A617" s="70">
        <v>45899</v>
      </c>
      <c r="B617" s="68" t="s">
        <v>5101</v>
      </c>
      <c r="C617" s="68" t="s">
        <v>5101</v>
      </c>
      <c r="D617" s="68" t="s">
        <v>3551</v>
      </c>
      <c r="E617" s="68" t="s">
        <v>3552</v>
      </c>
      <c r="F617" s="68" t="s">
        <v>5103</v>
      </c>
      <c r="G617" s="68" t="s">
        <v>1319</v>
      </c>
      <c r="I617" s="69">
        <v>41.13</v>
      </c>
      <c r="J617" s="69">
        <v>15216343.16</v>
      </c>
    </row>
    <row r="618" spans="1:10" ht="90" x14ac:dyDescent="0.25">
      <c r="A618" s="70">
        <v>45899</v>
      </c>
      <c r="B618" s="68" t="s">
        <v>5101</v>
      </c>
      <c r="C618" s="68" t="s">
        <v>5101</v>
      </c>
      <c r="D618" s="68" t="s">
        <v>3551</v>
      </c>
      <c r="E618" s="68" t="s">
        <v>3552</v>
      </c>
      <c r="F618" s="68" t="s">
        <v>5104</v>
      </c>
      <c r="G618" s="68" t="s">
        <v>1319</v>
      </c>
      <c r="I618" s="69">
        <v>71.45</v>
      </c>
      <c r="J618" s="69">
        <v>15216271.710000001</v>
      </c>
    </row>
    <row r="619" spans="1:10" ht="90" x14ac:dyDescent="0.25">
      <c r="A619" s="70">
        <v>45899</v>
      </c>
      <c r="B619" s="68" t="s">
        <v>5101</v>
      </c>
      <c r="C619" s="68" t="s">
        <v>5101</v>
      </c>
      <c r="D619" s="68" t="s">
        <v>3551</v>
      </c>
      <c r="E619" s="68" t="s">
        <v>3552</v>
      </c>
      <c r="F619" s="68" t="s">
        <v>5105</v>
      </c>
      <c r="G619" s="68" t="s">
        <v>1319</v>
      </c>
      <c r="I619" s="69">
        <v>148.06</v>
      </c>
      <c r="J619" s="69">
        <v>15216123.65</v>
      </c>
    </row>
    <row r="620" spans="1:10" ht="90" x14ac:dyDescent="0.25">
      <c r="A620" s="70">
        <v>45899</v>
      </c>
      <c r="B620" s="68" t="s">
        <v>5101</v>
      </c>
      <c r="C620" s="68" t="s">
        <v>5101</v>
      </c>
      <c r="D620" s="68" t="s">
        <v>3551</v>
      </c>
      <c r="E620" s="68" t="s">
        <v>3552</v>
      </c>
      <c r="F620" s="68" t="s">
        <v>5106</v>
      </c>
      <c r="G620" s="68" t="s">
        <v>1319</v>
      </c>
      <c r="I620" s="69">
        <v>287.8</v>
      </c>
      <c r="J620" s="69">
        <v>15215835.85</v>
      </c>
    </row>
    <row r="621" spans="1:10" ht="45" x14ac:dyDescent="0.25">
      <c r="A621" s="70">
        <v>45899</v>
      </c>
      <c r="B621" s="68" t="s">
        <v>5107</v>
      </c>
      <c r="C621" s="68" t="s">
        <v>5107</v>
      </c>
      <c r="D621" s="68" t="s">
        <v>3551</v>
      </c>
      <c r="E621" s="68" t="s">
        <v>3552</v>
      </c>
      <c r="F621" s="68" t="s">
        <v>5108</v>
      </c>
      <c r="G621" s="68" t="s">
        <v>1319</v>
      </c>
      <c r="I621" s="69">
        <v>55.88</v>
      </c>
      <c r="J621" s="69">
        <v>15215779.970000001</v>
      </c>
    </row>
    <row r="622" spans="1:10" ht="60" x14ac:dyDescent="0.25">
      <c r="A622" s="70">
        <v>45899</v>
      </c>
      <c r="B622" s="68" t="s">
        <v>5109</v>
      </c>
      <c r="C622" s="68" t="s">
        <v>5109</v>
      </c>
      <c r="D622" s="68" t="s">
        <v>3551</v>
      </c>
      <c r="E622" s="68" t="s">
        <v>3552</v>
      </c>
      <c r="F622" s="68" t="s">
        <v>5110</v>
      </c>
      <c r="G622" s="68" t="s">
        <v>1319</v>
      </c>
      <c r="I622" s="69">
        <v>181.61</v>
      </c>
      <c r="J622" s="69">
        <v>15215598.359999999</v>
      </c>
    </row>
    <row r="623" spans="1:10" ht="90" x14ac:dyDescent="0.25">
      <c r="A623" s="70">
        <v>45899</v>
      </c>
      <c r="B623" s="68" t="s">
        <v>5111</v>
      </c>
      <c r="C623" s="68" t="s">
        <v>5111</v>
      </c>
      <c r="D623" s="68" t="s">
        <v>3551</v>
      </c>
      <c r="E623" s="68" t="s">
        <v>3552</v>
      </c>
      <c r="F623" s="68" t="s">
        <v>5112</v>
      </c>
      <c r="G623" s="68" t="s">
        <v>1319</v>
      </c>
      <c r="I623" s="69">
        <v>3050.55</v>
      </c>
      <c r="J623" s="69">
        <v>15212547.810000001</v>
      </c>
    </row>
    <row r="624" spans="1:10" ht="30" x14ac:dyDescent="0.25">
      <c r="A624" s="70">
        <v>45899</v>
      </c>
      <c r="B624" s="68" t="s">
        <v>5111</v>
      </c>
      <c r="C624" s="68" t="s">
        <v>5111</v>
      </c>
      <c r="D624" s="68" t="s">
        <v>3551</v>
      </c>
      <c r="E624" s="68" t="s">
        <v>3552</v>
      </c>
      <c r="F624" s="68" t="s">
        <v>5113</v>
      </c>
      <c r="G624" s="68" t="s">
        <v>1319</v>
      </c>
      <c r="I624" s="69">
        <v>882.63</v>
      </c>
      <c r="J624" s="69">
        <v>15211665.18</v>
      </c>
    </row>
    <row r="625" spans="1:10" ht="45" x14ac:dyDescent="0.25">
      <c r="A625" s="70">
        <v>45899</v>
      </c>
      <c r="B625" s="68" t="s">
        <v>5114</v>
      </c>
      <c r="C625" s="68" t="s">
        <v>5114</v>
      </c>
      <c r="D625" s="68" t="s">
        <v>3551</v>
      </c>
      <c r="E625" s="68" t="s">
        <v>3552</v>
      </c>
      <c r="F625" s="68" t="s">
        <v>5115</v>
      </c>
      <c r="G625" s="68" t="s">
        <v>1325</v>
      </c>
      <c r="I625" s="69">
        <v>26.73</v>
      </c>
      <c r="J625" s="69">
        <v>15211638.449999999</v>
      </c>
    </row>
    <row r="626" spans="1:10" ht="45" x14ac:dyDescent="0.25">
      <c r="A626" s="70">
        <v>45899</v>
      </c>
      <c r="B626" s="68" t="s">
        <v>5116</v>
      </c>
      <c r="C626" s="68" t="s">
        <v>5116</v>
      </c>
      <c r="D626" s="68" t="s">
        <v>3551</v>
      </c>
      <c r="E626" s="68" t="s">
        <v>3552</v>
      </c>
      <c r="F626" s="68" t="s">
        <v>5117</v>
      </c>
      <c r="G626" s="68" t="s">
        <v>1327</v>
      </c>
      <c r="I626" s="69">
        <v>1759.9</v>
      </c>
      <c r="J626" s="69">
        <v>15209878.550000001</v>
      </c>
    </row>
    <row r="627" spans="1:10" x14ac:dyDescent="0.25">
      <c r="A627" s="70">
        <v>45899</v>
      </c>
      <c r="B627" s="68" t="s">
        <v>5118</v>
      </c>
      <c r="C627" s="68" t="s">
        <v>5118</v>
      </c>
      <c r="D627" s="68" t="s">
        <v>3551</v>
      </c>
      <c r="E627" s="68" t="s">
        <v>3552</v>
      </c>
      <c r="F627" s="68" t="s">
        <v>5119</v>
      </c>
      <c r="G627" s="68" t="s">
        <v>1327</v>
      </c>
      <c r="I627" s="69">
        <v>933.4</v>
      </c>
      <c r="J627" s="69">
        <v>15208945.15</v>
      </c>
    </row>
    <row r="628" spans="1:10" ht="45" x14ac:dyDescent="0.25">
      <c r="A628" s="70">
        <v>45899</v>
      </c>
      <c r="B628" s="68" t="s">
        <v>5120</v>
      </c>
      <c r="C628" s="68" t="s">
        <v>5120</v>
      </c>
      <c r="D628" s="68" t="s">
        <v>3551</v>
      </c>
      <c r="E628" s="68" t="s">
        <v>3552</v>
      </c>
      <c r="F628" s="68" t="s">
        <v>5121</v>
      </c>
      <c r="G628" s="68" t="s">
        <v>1330</v>
      </c>
      <c r="I628" s="69">
        <v>4.66</v>
      </c>
      <c r="J628" s="69">
        <v>15208940.49</v>
      </c>
    </row>
    <row r="629" spans="1:10" ht="30" x14ac:dyDescent="0.25">
      <c r="A629" s="70">
        <v>45899</v>
      </c>
      <c r="B629" s="68" t="s">
        <v>5122</v>
      </c>
      <c r="C629" s="68" t="s">
        <v>5122</v>
      </c>
      <c r="D629" s="68" t="s">
        <v>3551</v>
      </c>
      <c r="E629" s="68" t="s">
        <v>3552</v>
      </c>
      <c r="F629" s="68" t="s">
        <v>5123</v>
      </c>
      <c r="G629" s="68" t="s">
        <v>1330</v>
      </c>
      <c r="I629" s="69">
        <v>239</v>
      </c>
      <c r="J629" s="69">
        <v>15208701.49</v>
      </c>
    </row>
    <row r="630" spans="1:10" x14ac:dyDescent="0.25">
      <c r="A630" s="70">
        <v>45899</v>
      </c>
      <c r="B630" s="68" t="s">
        <v>5124</v>
      </c>
      <c r="C630" s="68" t="s">
        <v>5124</v>
      </c>
      <c r="D630" s="68" t="s">
        <v>3551</v>
      </c>
      <c r="E630" s="68" t="s">
        <v>3552</v>
      </c>
      <c r="F630" s="68"/>
      <c r="G630" s="68" t="s">
        <v>1888</v>
      </c>
      <c r="I630" s="69">
        <v>279.52999999999997</v>
      </c>
      <c r="J630" s="69">
        <v>15208421.960000001</v>
      </c>
    </row>
    <row r="631" spans="1:10" x14ac:dyDescent="0.25">
      <c r="A631" s="70">
        <v>45899</v>
      </c>
      <c r="B631" s="68" t="s">
        <v>5125</v>
      </c>
      <c r="C631" s="68" t="s">
        <v>5125</v>
      </c>
      <c r="D631" s="68" t="s">
        <v>3551</v>
      </c>
      <c r="E631" s="68" t="s">
        <v>3552</v>
      </c>
      <c r="F631" s="68" t="s">
        <v>5126</v>
      </c>
      <c r="G631" s="68" t="s">
        <v>1890</v>
      </c>
      <c r="I631" s="69">
        <v>23.89</v>
      </c>
      <c r="J631" s="69">
        <v>15208398.07</v>
      </c>
    </row>
    <row r="632" spans="1:10" ht="30" x14ac:dyDescent="0.25">
      <c r="A632" s="70">
        <v>45899</v>
      </c>
      <c r="B632" s="68" t="s">
        <v>5127</v>
      </c>
      <c r="C632" s="68" t="s">
        <v>5127</v>
      </c>
      <c r="D632" s="68" t="s">
        <v>3551</v>
      </c>
      <c r="E632" s="68" t="s">
        <v>3552</v>
      </c>
      <c r="F632" s="68" t="s">
        <v>5128</v>
      </c>
      <c r="G632" s="68" t="s">
        <v>1890</v>
      </c>
      <c r="I632" s="69">
        <v>222.58</v>
      </c>
      <c r="J632" s="69">
        <v>15208175.49</v>
      </c>
    </row>
    <row r="633" spans="1:10" x14ac:dyDescent="0.25">
      <c r="A633" s="70">
        <v>45899</v>
      </c>
      <c r="B633" s="68" t="s">
        <v>5129</v>
      </c>
      <c r="C633" s="68" t="s">
        <v>5129</v>
      </c>
      <c r="D633" s="68" t="s">
        <v>3551</v>
      </c>
      <c r="E633" s="68" t="s">
        <v>3552</v>
      </c>
      <c r="F633" s="68"/>
      <c r="G633" s="68" t="s">
        <v>571</v>
      </c>
      <c r="I633" s="69">
        <v>1663.2</v>
      </c>
      <c r="J633" s="69">
        <v>15206512.289999999</v>
      </c>
    </row>
    <row r="634" spans="1:10" x14ac:dyDescent="0.25">
      <c r="A634" s="70">
        <v>45899</v>
      </c>
      <c r="B634" s="68" t="s">
        <v>5129</v>
      </c>
      <c r="C634" s="68" t="s">
        <v>5129</v>
      </c>
      <c r="D634" s="68" t="s">
        <v>3551</v>
      </c>
      <c r="E634" s="68" t="s">
        <v>3552</v>
      </c>
      <c r="F634" s="68"/>
      <c r="G634" s="68" t="s">
        <v>571</v>
      </c>
      <c r="I634" s="69">
        <v>531.29999999999995</v>
      </c>
      <c r="J634" s="69">
        <v>15205980.99</v>
      </c>
    </row>
    <row r="635" spans="1:10" x14ac:dyDescent="0.25">
      <c r="A635" s="70">
        <v>45899</v>
      </c>
      <c r="B635" s="68" t="s">
        <v>5129</v>
      </c>
      <c r="C635" s="68" t="s">
        <v>5129</v>
      </c>
      <c r="D635" s="68" t="s">
        <v>3551</v>
      </c>
      <c r="E635" s="68" t="s">
        <v>3552</v>
      </c>
      <c r="F635" s="68"/>
      <c r="G635" s="68" t="s">
        <v>571</v>
      </c>
      <c r="I635" s="69">
        <v>2425.5</v>
      </c>
      <c r="J635" s="69">
        <v>15203555.49</v>
      </c>
    </row>
    <row r="636" spans="1:10" x14ac:dyDescent="0.25">
      <c r="A636" s="70">
        <v>45899</v>
      </c>
      <c r="B636" s="68" t="s">
        <v>5129</v>
      </c>
      <c r="C636" s="68" t="s">
        <v>5129</v>
      </c>
      <c r="D636" s="68" t="s">
        <v>3551</v>
      </c>
      <c r="E636" s="68" t="s">
        <v>3552</v>
      </c>
      <c r="F636" s="68"/>
      <c r="G636" s="68" t="s">
        <v>571</v>
      </c>
      <c r="I636" s="69">
        <v>466</v>
      </c>
      <c r="J636" s="69">
        <v>15203089.49</v>
      </c>
    </row>
    <row r="637" spans="1:10" x14ac:dyDescent="0.25">
      <c r="A637" s="70">
        <v>45899</v>
      </c>
      <c r="B637" s="68" t="s">
        <v>5129</v>
      </c>
      <c r="C637" s="68" t="s">
        <v>5129</v>
      </c>
      <c r="D637" s="68" t="s">
        <v>3551</v>
      </c>
      <c r="E637" s="68" t="s">
        <v>3552</v>
      </c>
      <c r="F637" s="68"/>
      <c r="G637" s="68" t="s">
        <v>571</v>
      </c>
      <c r="I637" s="69">
        <v>1848.68</v>
      </c>
      <c r="J637" s="69">
        <v>15201240.810000001</v>
      </c>
    </row>
    <row r="638" spans="1:10" ht="75" x14ac:dyDescent="0.25">
      <c r="A638" s="70">
        <v>45899</v>
      </c>
      <c r="B638" s="68" t="s">
        <v>5129</v>
      </c>
      <c r="C638" s="68" t="s">
        <v>5129</v>
      </c>
      <c r="D638" s="68" t="s">
        <v>3551</v>
      </c>
      <c r="E638" s="68" t="s">
        <v>3552</v>
      </c>
      <c r="F638" s="68" t="s">
        <v>5077</v>
      </c>
      <c r="G638" s="68" t="s">
        <v>571</v>
      </c>
      <c r="I638" s="69">
        <v>17.45</v>
      </c>
      <c r="J638" s="69">
        <v>15201223.359999999</v>
      </c>
    </row>
    <row r="639" spans="1:10" ht="75" x14ac:dyDescent="0.25">
      <c r="A639" s="70">
        <v>45899</v>
      </c>
      <c r="B639" s="68" t="s">
        <v>5129</v>
      </c>
      <c r="C639" s="68" t="s">
        <v>5129</v>
      </c>
      <c r="D639" s="68" t="s">
        <v>3551</v>
      </c>
      <c r="E639" s="68" t="s">
        <v>3552</v>
      </c>
      <c r="F639" s="68" t="s">
        <v>5077</v>
      </c>
      <c r="G639" s="68" t="s">
        <v>571</v>
      </c>
      <c r="I639" s="69">
        <v>5.82</v>
      </c>
      <c r="J639" s="69">
        <v>15201217.539999999</v>
      </c>
    </row>
    <row r="640" spans="1:10" ht="75" x14ac:dyDescent="0.25">
      <c r="A640" s="70">
        <v>45899</v>
      </c>
      <c r="B640" s="68" t="s">
        <v>5129</v>
      </c>
      <c r="C640" s="68" t="s">
        <v>5129</v>
      </c>
      <c r="D640" s="68" t="s">
        <v>3551</v>
      </c>
      <c r="E640" s="68" t="s">
        <v>3552</v>
      </c>
      <c r="F640" s="68" t="s">
        <v>5077</v>
      </c>
      <c r="G640" s="68" t="s">
        <v>571</v>
      </c>
      <c r="I640" s="69">
        <v>17.45</v>
      </c>
      <c r="J640" s="69">
        <v>15201200.09</v>
      </c>
    </row>
    <row r="641" spans="1:10" ht="75" x14ac:dyDescent="0.25">
      <c r="A641" s="70">
        <v>45899</v>
      </c>
      <c r="B641" s="68" t="s">
        <v>5129</v>
      </c>
      <c r="C641" s="68" t="s">
        <v>5129</v>
      </c>
      <c r="D641" s="68" t="s">
        <v>3551</v>
      </c>
      <c r="E641" s="68" t="s">
        <v>3552</v>
      </c>
      <c r="F641" s="68" t="s">
        <v>5077</v>
      </c>
      <c r="G641" s="68" t="s">
        <v>571</v>
      </c>
      <c r="I641" s="69">
        <v>23.27</v>
      </c>
      <c r="J641" s="69">
        <v>15201176.82</v>
      </c>
    </row>
    <row r="642" spans="1:10" ht="30" x14ac:dyDescent="0.25">
      <c r="A642" s="70">
        <v>45899</v>
      </c>
      <c r="B642" s="68" t="s">
        <v>5129</v>
      </c>
      <c r="C642" s="68" t="s">
        <v>5129</v>
      </c>
      <c r="D642" s="68" t="s">
        <v>3551</v>
      </c>
      <c r="E642" s="68" t="s">
        <v>3552</v>
      </c>
      <c r="F642" s="68" t="s">
        <v>5130</v>
      </c>
      <c r="G642" s="68" t="s">
        <v>571</v>
      </c>
      <c r="I642" s="69">
        <v>75.91</v>
      </c>
      <c r="J642" s="69">
        <v>15201100.91</v>
      </c>
    </row>
    <row r="643" spans="1:10" ht="75" x14ac:dyDescent="0.25">
      <c r="A643" s="70">
        <v>45899</v>
      </c>
      <c r="B643" s="68" t="s">
        <v>5129</v>
      </c>
      <c r="C643" s="68" t="s">
        <v>5129</v>
      </c>
      <c r="D643" s="68" t="s">
        <v>3551</v>
      </c>
      <c r="E643" s="68" t="s">
        <v>3552</v>
      </c>
      <c r="F643" s="68" t="s">
        <v>5131</v>
      </c>
      <c r="G643" s="68" t="s">
        <v>571</v>
      </c>
      <c r="I643" s="69">
        <v>52.53</v>
      </c>
      <c r="J643" s="69">
        <v>15201048.380000001</v>
      </c>
    </row>
    <row r="644" spans="1:10" ht="30" x14ac:dyDescent="0.25">
      <c r="A644" s="70">
        <v>45899</v>
      </c>
      <c r="B644" s="68" t="s">
        <v>5129</v>
      </c>
      <c r="C644" s="68" t="s">
        <v>5129</v>
      </c>
      <c r="D644" s="68" t="s">
        <v>3551</v>
      </c>
      <c r="E644" s="68" t="s">
        <v>3552</v>
      </c>
      <c r="F644" s="68" t="s">
        <v>5130</v>
      </c>
      <c r="G644" s="68" t="s">
        <v>571</v>
      </c>
      <c r="I644" s="69">
        <v>75.91</v>
      </c>
      <c r="J644" s="69">
        <v>15200972.470000001</v>
      </c>
    </row>
    <row r="645" spans="1:10" ht="60" x14ac:dyDescent="0.25">
      <c r="A645" s="70">
        <v>45899</v>
      </c>
      <c r="B645" s="68" t="s">
        <v>5129</v>
      </c>
      <c r="C645" s="68" t="s">
        <v>5129</v>
      </c>
      <c r="D645" s="68" t="s">
        <v>3551</v>
      </c>
      <c r="E645" s="68" t="s">
        <v>3552</v>
      </c>
      <c r="F645" s="68" t="s">
        <v>5132</v>
      </c>
      <c r="G645" s="68" t="s">
        <v>571</v>
      </c>
      <c r="I645" s="69">
        <v>52.53</v>
      </c>
      <c r="J645" s="69">
        <v>15200919.939999999</v>
      </c>
    </row>
    <row r="646" spans="1:10" x14ac:dyDescent="0.25">
      <c r="A646" s="70">
        <v>45899</v>
      </c>
      <c r="B646" s="68" t="s">
        <v>5129</v>
      </c>
      <c r="C646" s="68" t="s">
        <v>5129</v>
      </c>
      <c r="D646" s="68" t="s">
        <v>3551</v>
      </c>
      <c r="E646" s="68" t="s">
        <v>3552</v>
      </c>
      <c r="F646" s="68" t="s">
        <v>5133</v>
      </c>
      <c r="G646" s="68" t="s">
        <v>571</v>
      </c>
      <c r="I646" s="69">
        <v>1485.61</v>
      </c>
      <c r="J646" s="69">
        <v>15199434.33</v>
      </c>
    </row>
    <row r="647" spans="1:10" x14ac:dyDescent="0.25">
      <c r="A647" s="70">
        <v>45899</v>
      </c>
      <c r="B647" s="68" t="s">
        <v>5129</v>
      </c>
      <c r="C647" s="68" t="s">
        <v>5129</v>
      </c>
      <c r="D647" s="68" t="s">
        <v>3551</v>
      </c>
      <c r="E647" s="68" t="s">
        <v>3552</v>
      </c>
      <c r="F647" s="68" t="s">
        <v>5133</v>
      </c>
      <c r="G647" s="68" t="s">
        <v>571</v>
      </c>
      <c r="I647" s="69">
        <v>1485.61</v>
      </c>
      <c r="J647" s="69">
        <v>15197948.720000001</v>
      </c>
    </row>
    <row r="648" spans="1:10" x14ac:dyDescent="0.25">
      <c r="A648" s="70">
        <v>45899</v>
      </c>
      <c r="B648" s="68" t="s">
        <v>5129</v>
      </c>
      <c r="C648" s="68" t="s">
        <v>5129</v>
      </c>
      <c r="D648" s="68" t="s">
        <v>3551</v>
      </c>
      <c r="E648" s="68" t="s">
        <v>3552</v>
      </c>
      <c r="F648" s="68" t="s">
        <v>5133</v>
      </c>
      <c r="G648" s="68" t="s">
        <v>571</v>
      </c>
      <c r="I648" s="69">
        <v>1485.61</v>
      </c>
      <c r="J648" s="69">
        <v>15196463.109999999</v>
      </c>
    </row>
    <row r="649" spans="1:10" x14ac:dyDescent="0.25">
      <c r="A649" s="70">
        <v>45899</v>
      </c>
      <c r="B649" s="68" t="s">
        <v>5129</v>
      </c>
      <c r="C649" s="68" t="s">
        <v>5129</v>
      </c>
      <c r="D649" s="68" t="s">
        <v>3551</v>
      </c>
      <c r="E649" s="68" t="s">
        <v>3552</v>
      </c>
      <c r="F649" s="68" t="s">
        <v>5133</v>
      </c>
      <c r="G649" s="68" t="s">
        <v>571</v>
      </c>
      <c r="I649" s="69">
        <v>1485.61</v>
      </c>
      <c r="J649" s="69">
        <v>15194977.5</v>
      </c>
    </row>
    <row r="650" spans="1:10" x14ac:dyDescent="0.25">
      <c r="A650" s="70">
        <v>45899</v>
      </c>
      <c r="B650" s="68" t="s">
        <v>5129</v>
      </c>
      <c r="C650" s="68" t="s">
        <v>5129</v>
      </c>
      <c r="D650" s="68" t="s">
        <v>3551</v>
      </c>
      <c r="E650" s="68" t="s">
        <v>3552</v>
      </c>
      <c r="F650" s="68" t="s">
        <v>5133</v>
      </c>
      <c r="G650" s="68" t="s">
        <v>571</v>
      </c>
      <c r="I650" s="69">
        <v>1485.61</v>
      </c>
      <c r="J650" s="69">
        <v>15193491.890000001</v>
      </c>
    </row>
    <row r="651" spans="1:10" x14ac:dyDescent="0.25">
      <c r="A651" s="70">
        <v>45899</v>
      </c>
      <c r="B651" s="68" t="s">
        <v>5129</v>
      </c>
      <c r="C651" s="68" t="s">
        <v>5129</v>
      </c>
      <c r="D651" s="68" t="s">
        <v>3551</v>
      </c>
      <c r="E651" s="68" t="s">
        <v>3552</v>
      </c>
      <c r="F651" s="68" t="s">
        <v>5133</v>
      </c>
      <c r="G651" s="68" t="s">
        <v>571</v>
      </c>
      <c r="I651" s="69">
        <v>1485.61</v>
      </c>
      <c r="J651" s="69">
        <v>15192006.279999999</v>
      </c>
    </row>
    <row r="652" spans="1:10" ht="30" x14ac:dyDescent="0.25">
      <c r="A652" s="70">
        <v>45899</v>
      </c>
      <c r="B652" s="68" t="s">
        <v>5129</v>
      </c>
      <c r="C652" s="68" t="s">
        <v>5129</v>
      </c>
      <c r="D652" s="68" t="s">
        <v>3551</v>
      </c>
      <c r="E652" s="68" t="s">
        <v>3552</v>
      </c>
      <c r="F652" s="68" t="s">
        <v>5134</v>
      </c>
      <c r="G652" s="68" t="s">
        <v>571</v>
      </c>
      <c r="I652" s="69">
        <v>0.69</v>
      </c>
      <c r="J652" s="69">
        <v>15192005.59</v>
      </c>
    </row>
    <row r="653" spans="1:10" ht="30" x14ac:dyDescent="0.25">
      <c r="A653" s="70">
        <v>45899</v>
      </c>
      <c r="B653" s="68" t="s">
        <v>5129</v>
      </c>
      <c r="C653" s="68" t="s">
        <v>5129</v>
      </c>
      <c r="D653" s="68" t="s">
        <v>3551</v>
      </c>
      <c r="E653" s="68" t="s">
        <v>3552</v>
      </c>
      <c r="F653" s="68" t="s">
        <v>5134</v>
      </c>
      <c r="G653" s="68" t="s">
        <v>571</v>
      </c>
      <c r="I653" s="69">
        <v>0.69</v>
      </c>
      <c r="J653" s="69">
        <v>15192004.9</v>
      </c>
    </row>
    <row r="654" spans="1:10" x14ac:dyDescent="0.25">
      <c r="A654" s="70">
        <v>45899</v>
      </c>
      <c r="B654" s="68" t="s">
        <v>5129</v>
      </c>
      <c r="C654" s="68" t="s">
        <v>5129</v>
      </c>
      <c r="D654" s="68" t="s">
        <v>3551</v>
      </c>
      <c r="E654" s="68" t="s">
        <v>3552</v>
      </c>
      <c r="F654" s="68" t="s">
        <v>5133</v>
      </c>
      <c r="G654" s="68" t="s">
        <v>571</v>
      </c>
      <c r="I654" s="69">
        <v>1485.61</v>
      </c>
      <c r="J654" s="69">
        <v>15190519.289999999</v>
      </c>
    </row>
    <row r="655" spans="1:10" x14ac:dyDescent="0.25">
      <c r="A655" s="70">
        <v>45899</v>
      </c>
      <c r="B655" s="68" t="s">
        <v>5129</v>
      </c>
      <c r="C655" s="68" t="s">
        <v>5129</v>
      </c>
      <c r="D655" s="68" t="s">
        <v>3551</v>
      </c>
      <c r="E655" s="68" t="s">
        <v>3552</v>
      </c>
      <c r="F655" s="68" t="s">
        <v>5133</v>
      </c>
      <c r="G655" s="68" t="s">
        <v>571</v>
      </c>
      <c r="I655" s="69">
        <v>1485.61</v>
      </c>
      <c r="J655" s="69">
        <v>15189033.68</v>
      </c>
    </row>
    <row r="656" spans="1:10" x14ac:dyDescent="0.25">
      <c r="A656" s="70">
        <v>45899</v>
      </c>
      <c r="B656" s="68" t="s">
        <v>5129</v>
      </c>
      <c r="C656" s="68" t="s">
        <v>5129</v>
      </c>
      <c r="D656" s="68" t="s">
        <v>3551</v>
      </c>
      <c r="E656" s="68" t="s">
        <v>3552</v>
      </c>
      <c r="F656" s="68" t="s">
        <v>5133</v>
      </c>
      <c r="G656" s="68" t="s">
        <v>571</v>
      </c>
      <c r="I656" s="69">
        <v>1485.61</v>
      </c>
      <c r="J656" s="69">
        <v>15187548.07</v>
      </c>
    </row>
    <row r="657" spans="1:10" ht="60" x14ac:dyDescent="0.25">
      <c r="A657" s="70">
        <v>45899</v>
      </c>
      <c r="B657" s="68" t="s">
        <v>5129</v>
      </c>
      <c r="C657" s="68" t="s">
        <v>5129</v>
      </c>
      <c r="D657" s="68" t="s">
        <v>3551</v>
      </c>
      <c r="E657" s="68" t="s">
        <v>3552</v>
      </c>
      <c r="F657" s="68" t="s">
        <v>5135</v>
      </c>
      <c r="G657" s="68" t="s">
        <v>571</v>
      </c>
      <c r="I657" s="69">
        <v>1651.83</v>
      </c>
      <c r="J657" s="69">
        <v>15185896.24</v>
      </c>
    </row>
    <row r="658" spans="1:10" x14ac:dyDescent="0.25">
      <c r="A658" s="70">
        <v>45899</v>
      </c>
      <c r="B658" s="68" t="s">
        <v>5129</v>
      </c>
      <c r="C658" s="68" t="s">
        <v>5129</v>
      </c>
      <c r="D658" s="68" t="s">
        <v>3551</v>
      </c>
      <c r="E658" s="68" t="s">
        <v>3552</v>
      </c>
      <c r="F658" s="68"/>
      <c r="G658" s="68" t="s">
        <v>571</v>
      </c>
      <c r="I658" s="69">
        <v>1848</v>
      </c>
      <c r="J658" s="69">
        <v>15184048.24</v>
      </c>
    </row>
    <row r="659" spans="1:10" ht="120" x14ac:dyDescent="0.25">
      <c r="A659" s="70">
        <v>45899</v>
      </c>
      <c r="B659" s="68" t="s">
        <v>5129</v>
      </c>
      <c r="C659" s="68" t="s">
        <v>5129</v>
      </c>
      <c r="D659" s="68" t="s">
        <v>3551</v>
      </c>
      <c r="E659" s="68" t="s">
        <v>3552</v>
      </c>
      <c r="F659" s="68" t="s">
        <v>5136</v>
      </c>
      <c r="G659" s="68" t="s">
        <v>571</v>
      </c>
      <c r="I659" s="69">
        <v>555.5</v>
      </c>
      <c r="J659" s="69">
        <v>15183492.74</v>
      </c>
    </row>
    <row r="660" spans="1:10" ht="120" x14ac:dyDescent="0.25">
      <c r="A660" s="70">
        <v>45899</v>
      </c>
      <c r="B660" s="68" t="s">
        <v>5129</v>
      </c>
      <c r="C660" s="68" t="s">
        <v>5129</v>
      </c>
      <c r="D660" s="68" t="s">
        <v>3551</v>
      </c>
      <c r="E660" s="68" t="s">
        <v>3552</v>
      </c>
      <c r="F660" s="68" t="s">
        <v>5137</v>
      </c>
      <c r="G660" s="68" t="s">
        <v>571</v>
      </c>
      <c r="I660" s="69">
        <v>561.5</v>
      </c>
      <c r="J660" s="69">
        <v>15182931.24</v>
      </c>
    </row>
    <row r="661" spans="1:10" x14ac:dyDescent="0.25">
      <c r="A661" s="70">
        <v>45899</v>
      </c>
      <c r="B661" s="68" t="s">
        <v>5129</v>
      </c>
      <c r="C661" s="68" t="s">
        <v>5129</v>
      </c>
      <c r="D661" s="68" t="s">
        <v>3551</v>
      </c>
      <c r="E661" s="68" t="s">
        <v>3552</v>
      </c>
      <c r="F661" s="68" t="s">
        <v>5138</v>
      </c>
      <c r="G661" s="68" t="s">
        <v>571</v>
      </c>
      <c r="I661" s="69">
        <v>365.5</v>
      </c>
      <c r="J661" s="69">
        <v>15182565.74</v>
      </c>
    </row>
    <row r="662" spans="1:10" x14ac:dyDescent="0.25">
      <c r="A662" s="70">
        <v>45899</v>
      </c>
      <c r="B662" s="68" t="s">
        <v>5129</v>
      </c>
      <c r="C662" s="68" t="s">
        <v>5129</v>
      </c>
      <c r="D662" s="68" t="s">
        <v>3551</v>
      </c>
      <c r="E662" s="68" t="s">
        <v>3552</v>
      </c>
      <c r="F662" s="68" t="s">
        <v>5139</v>
      </c>
      <c r="G662" s="68" t="s">
        <v>571</v>
      </c>
      <c r="I662" s="69">
        <v>321.5</v>
      </c>
      <c r="J662" s="69">
        <v>15182244.24</v>
      </c>
    </row>
    <row r="663" spans="1:10" ht="30" x14ac:dyDescent="0.25">
      <c r="A663" s="70">
        <v>45899</v>
      </c>
      <c r="B663" s="68" t="s">
        <v>5140</v>
      </c>
      <c r="C663" s="68" t="s">
        <v>5140</v>
      </c>
      <c r="D663" s="68" t="s">
        <v>3551</v>
      </c>
      <c r="E663" s="68" t="s">
        <v>3552</v>
      </c>
      <c r="F663" s="68" t="s">
        <v>5141</v>
      </c>
      <c r="G663" s="68" t="s">
        <v>3563</v>
      </c>
      <c r="I663" s="69">
        <v>1716.66</v>
      </c>
      <c r="J663" s="69">
        <v>15180527.58</v>
      </c>
    </row>
    <row r="664" spans="1:10" ht="30" x14ac:dyDescent="0.25">
      <c r="A664" s="70">
        <v>45899</v>
      </c>
      <c r="B664" s="68" t="s">
        <v>5142</v>
      </c>
      <c r="C664" s="68" t="s">
        <v>5142</v>
      </c>
      <c r="D664" s="68" t="s">
        <v>3551</v>
      </c>
      <c r="E664" s="68" t="s">
        <v>3552</v>
      </c>
      <c r="F664" s="68" t="s">
        <v>5143</v>
      </c>
      <c r="G664" s="68" t="s">
        <v>3563</v>
      </c>
      <c r="I664" s="69">
        <v>588</v>
      </c>
      <c r="J664" s="69">
        <v>15179939.58</v>
      </c>
    </row>
    <row r="665" spans="1:10" ht="30" x14ac:dyDescent="0.25">
      <c r="A665" s="70">
        <v>45899</v>
      </c>
      <c r="B665" s="68" t="s">
        <v>5144</v>
      </c>
      <c r="C665" s="68" t="s">
        <v>5144</v>
      </c>
      <c r="D665" s="68" t="s">
        <v>3551</v>
      </c>
      <c r="E665" s="68" t="s">
        <v>3552</v>
      </c>
      <c r="F665" s="68" t="s">
        <v>5145</v>
      </c>
      <c r="G665" s="68" t="s">
        <v>3563</v>
      </c>
      <c r="I665" s="69">
        <v>80.75</v>
      </c>
      <c r="J665" s="69">
        <v>15179858.83</v>
      </c>
    </row>
    <row r="666" spans="1:10" ht="30" x14ac:dyDescent="0.25">
      <c r="A666" s="70">
        <v>45899</v>
      </c>
      <c r="B666" s="68" t="s">
        <v>5146</v>
      </c>
      <c r="C666" s="68" t="s">
        <v>5146</v>
      </c>
      <c r="D666" s="68" t="s">
        <v>3551</v>
      </c>
      <c r="E666" s="68" t="s">
        <v>3552</v>
      </c>
      <c r="F666" s="68" t="s">
        <v>3575</v>
      </c>
      <c r="G666" s="68" t="s">
        <v>3563</v>
      </c>
      <c r="I666" s="69">
        <v>973.43</v>
      </c>
      <c r="J666" s="69">
        <v>15178885.4</v>
      </c>
    </row>
    <row r="667" spans="1:10" x14ac:dyDescent="0.25">
      <c r="A667" s="70">
        <v>45899</v>
      </c>
      <c r="B667" s="68">
        <v>33568</v>
      </c>
      <c r="C667" s="68" t="s">
        <v>5147</v>
      </c>
      <c r="D667" s="68" t="s">
        <v>3551</v>
      </c>
      <c r="E667" s="68" t="s">
        <v>3664</v>
      </c>
      <c r="F667" s="68" t="s">
        <v>5148</v>
      </c>
      <c r="G667" s="68" t="s">
        <v>4378</v>
      </c>
      <c r="H667" s="69">
        <v>189</v>
      </c>
      <c r="J667" s="69">
        <v>15179074.4</v>
      </c>
    </row>
    <row r="668" spans="1:10" x14ac:dyDescent="0.25">
      <c r="A668" s="70">
        <v>45899</v>
      </c>
      <c r="B668" s="68">
        <v>33568</v>
      </c>
      <c r="C668" s="68" t="s">
        <v>5147</v>
      </c>
      <c r="D668" s="68" t="s">
        <v>3551</v>
      </c>
      <c r="E668" s="68" t="s">
        <v>3664</v>
      </c>
      <c r="F668" s="68" t="s">
        <v>5149</v>
      </c>
      <c r="G668" s="68" t="s">
        <v>4378</v>
      </c>
      <c r="H668" s="69">
        <v>189</v>
      </c>
      <c r="J668" s="69">
        <v>15179263.4</v>
      </c>
    </row>
    <row r="669" spans="1:10" x14ac:dyDescent="0.25">
      <c r="A669" s="70">
        <v>45899</v>
      </c>
      <c r="B669" s="68">
        <v>33568</v>
      </c>
      <c r="C669" s="68" t="s">
        <v>5147</v>
      </c>
      <c r="D669" s="68" t="s">
        <v>3551</v>
      </c>
      <c r="E669" s="68" t="s">
        <v>3664</v>
      </c>
      <c r="F669" s="68" t="s">
        <v>5150</v>
      </c>
      <c r="G669" s="68" t="s">
        <v>4378</v>
      </c>
      <c r="H669" s="69">
        <v>188.08</v>
      </c>
      <c r="J669" s="69">
        <v>15179451.48</v>
      </c>
    </row>
    <row r="670" spans="1:10" x14ac:dyDescent="0.25">
      <c r="A670" s="70">
        <v>45899</v>
      </c>
      <c r="B670" s="68" t="s">
        <v>5151</v>
      </c>
      <c r="C670" s="68" t="s">
        <v>5151</v>
      </c>
      <c r="D670" s="68" t="s">
        <v>3551</v>
      </c>
      <c r="E670" s="68" t="s">
        <v>3552</v>
      </c>
      <c r="F670" s="68" t="s">
        <v>5141</v>
      </c>
      <c r="G670" s="68" t="s">
        <v>3573</v>
      </c>
      <c r="I670" s="69">
        <v>1.71</v>
      </c>
      <c r="J670" s="69">
        <v>15179449.77</v>
      </c>
    </row>
    <row r="671" spans="1:10" ht="30" x14ac:dyDescent="0.25">
      <c r="A671" s="70">
        <v>45899</v>
      </c>
      <c r="B671" s="68" t="s">
        <v>5152</v>
      </c>
      <c r="C671" s="68" t="s">
        <v>5152</v>
      </c>
      <c r="D671" s="68" t="s">
        <v>3551</v>
      </c>
      <c r="E671" s="68" t="s">
        <v>3552</v>
      </c>
      <c r="F671" s="68" t="s">
        <v>5153</v>
      </c>
      <c r="G671" s="68" t="s">
        <v>1319</v>
      </c>
      <c r="I671" s="69">
        <v>5439.72</v>
      </c>
      <c r="J671" s="69">
        <v>15174010.050000001</v>
      </c>
    </row>
    <row r="672" spans="1:10" ht="30" x14ac:dyDescent="0.25">
      <c r="A672" s="70">
        <v>45899</v>
      </c>
      <c r="B672" s="68" t="s">
        <v>5154</v>
      </c>
      <c r="C672" s="68" t="s">
        <v>5154</v>
      </c>
      <c r="D672" s="68" t="s">
        <v>3551</v>
      </c>
      <c r="E672" s="68" t="s">
        <v>3552</v>
      </c>
      <c r="F672" s="68" t="s">
        <v>5155</v>
      </c>
      <c r="G672" s="68" t="s">
        <v>576</v>
      </c>
      <c r="I672" s="69">
        <v>462.6</v>
      </c>
      <c r="J672" s="69">
        <v>15173547.449999999</v>
      </c>
    </row>
    <row r="673" spans="1:10" x14ac:dyDescent="0.25">
      <c r="A673" s="70">
        <v>45899</v>
      </c>
      <c r="B673" s="68" t="s">
        <v>5156</v>
      </c>
      <c r="C673" s="68" t="s">
        <v>5156</v>
      </c>
      <c r="D673" s="68" t="s">
        <v>3551</v>
      </c>
      <c r="E673" s="68" t="s">
        <v>3552</v>
      </c>
      <c r="F673" s="68" t="s">
        <v>5157</v>
      </c>
      <c r="G673" s="68" t="s">
        <v>1337</v>
      </c>
      <c r="I673" s="69">
        <v>116.86</v>
      </c>
      <c r="J673" s="69">
        <v>15173430.59</v>
      </c>
    </row>
    <row r="674" spans="1:10" x14ac:dyDescent="0.25">
      <c r="A674" s="70">
        <v>45899</v>
      </c>
      <c r="B674" s="68" t="s">
        <v>5156</v>
      </c>
      <c r="C674" s="68" t="s">
        <v>5156</v>
      </c>
      <c r="D674" s="68" t="s">
        <v>3551</v>
      </c>
      <c r="E674" s="68" t="s">
        <v>3552</v>
      </c>
      <c r="F674" s="68" t="s">
        <v>5158</v>
      </c>
      <c r="G674" s="68" t="s">
        <v>1337</v>
      </c>
      <c r="I674" s="69">
        <v>77.45</v>
      </c>
      <c r="J674" s="69">
        <v>15173353.140000001</v>
      </c>
    </row>
    <row r="675" spans="1:10" x14ac:dyDescent="0.25">
      <c r="A675" s="70">
        <v>45899</v>
      </c>
      <c r="B675" s="68" t="s">
        <v>5156</v>
      </c>
      <c r="C675" s="68" t="s">
        <v>5156</v>
      </c>
      <c r="D675" s="68" t="s">
        <v>3551</v>
      </c>
      <c r="E675" s="68" t="s">
        <v>3552</v>
      </c>
      <c r="F675" s="68" t="s">
        <v>5159</v>
      </c>
      <c r="G675" s="68" t="s">
        <v>1337</v>
      </c>
      <c r="I675" s="69">
        <v>927.64</v>
      </c>
      <c r="J675" s="69">
        <v>15172425.5</v>
      </c>
    </row>
    <row r="676" spans="1:10" x14ac:dyDescent="0.25">
      <c r="A676" s="70">
        <v>45899</v>
      </c>
      <c r="B676" s="68" t="s">
        <v>5156</v>
      </c>
      <c r="C676" s="68" t="s">
        <v>5156</v>
      </c>
      <c r="D676" s="68" t="s">
        <v>3551</v>
      </c>
      <c r="E676" s="68" t="s">
        <v>3552</v>
      </c>
      <c r="F676" s="68" t="s">
        <v>5160</v>
      </c>
      <c r="G676" s="68" t="s">
        <v>1337</v>
      </c>
      <c r="I676" s="69">
        <v>164.89</v>
      </c>
      <c r="J676" s="69">
        <v>15172260.609999999</v>
      </c>
    </row>
    <row r="677" spans="1:10" x14ac:dyDescent="0.25">
      <c r="A677" s="70">
        <v>45899</v>
      </c>
      <c r="B677" s="68" t="s">
        <v>5156</v>
      </c>
      <c r="C677" s="68" t="s">
        <v>5156</v>
      </c>
      <c r="D677" s="68" t="s">
        <v>3551</v>
      </c>
      <c r="E677" s="68" t="s">
        <v>3552</v>
      </c>
      <c r="F677" s="68" t="s">
        <v>5161</v>
      </c>
      <c r="G677" s="68" t="s">
        <v>1337</v>
      </c>
      <c r="I677" s="69">
        <v>1016.57</v>
      </c>
      <c r="J677" s="69">
        <v>15171244.039999999</v>
      </c>
    </row>
    <row r="678" spans="1:10" x14ac:dyDescent="0.25">
      <c r="A678" s="70">
        <v>45899</v>
      </c>
      <c r="B678" s="68" t="s">
        <v>5156</v>
      </c>
      <c r="C678" s="68" t="s">
        <v>5156</v>
      </c>
      <c r="D678" s="68" t="s">
        <v>3551</v>
      </c>
      <c r="E678" s="68" t="s">
        <v>3552</v>
      </c>
      <c r="F678" s="68" t="s">
        <v>5162</v>
      </c>
      <c r="G678" s="68" t="s">
        <v>1337</v>
      </c>
      <c r="I678" s="69">
        <v>331.88</v>
      </c>
      <c r="J678" s="69">
        <v>15170912.16</v>
      </c>
    </row>
    <row r="679" spans="1:10" ht="30" x14ac:dyDescent="0.25">
      <c r="A679" s="70">
        <v>45899</v>
      </c>
      <c r="B679" s="68" t="s">
        <v>5163</v>
      </c>
      <c r="C679" s="68" t="s">
        <v>5163</v>
      </c>
      <c r="D679" s="68" t="s">
        <v>3551</v>
      </c>
      <c r="E679" s="68" t="s">
        <v>3552</v>
      </c>
      <c r="F679" s="68" t="s">
        <v>5164</v>
      </c>
      <c r="G679" s="68" t="s">
        <v>1897</v>
      </c>
      <c r="I679" s="69">
        <v>2157.7800000000002</v>
      </c>
      <c r="J679" s="69">
        <v>15168754.380000001</v>
      </c>
    </row>
    <row r="680" spans="1:10" x14ac:dyDescent="0.25">
      <c r="A680" s="70">
        <v>45899</v>
      </c>
      <c r="B680" s="68" t="s">
        <v>5165</v>
      </c>
      <c r="C680" s="68" t="s">
        <v>5165</v>
      </c>
      <c r="D680" s="68" t="s">
        <v>3551</v>
      </c>
      <c r="E680" s="68" t="s">
        <v>3552</v>
      </c>
      <c r="F680" s="68" t="s">
        <v>5166</v>
      </c>
      <c r="G680" s="68" t="s">
        <v>608</v>
      </c>
      <c r="I680" s="69">
        <v>333.92</v>
      </c>
      <c r="J680" s="69">
        <v>15168420.460000001</v>
      </c>
    </row>
    <row r="681" spans="1:10" x14ac:dyDescent="0.25">
      <c r="A681" s="70">
        <v>45899</v>
      </c>
      <c r="B681" s="68" t="s">
        <v>5167</v>
      </c>
      <c r="C681" s="68" t="s">
        <v>5167</v>
      </c>
      <c r="D681" s="68" t="s">
        <v>3551</v>
      </c>
      <c r="E681" s="68" t="s">
        <v>3552</v>
      </c>
      <c r="F681" s="68" t="s">
        <v>5001</v>
      </c>
      <c r="G681" s="68" t="s">
        <v>587</v>
      </c>
      <c r="I681" s="69">
        <v>147</v>
      </c>
      <c r="J681" s="69">
        <v>15168273.460000001</v>
      </c>
    </row>
    <row r="682" spans="1:10" ht="30" x14ac:dyDescent="0.25">
      <c r="A682" s="70">
        <v>45899</v>
      </c>
      <c r="B682" s="68" t="s">
        <v>5168</v>
      </c>
      <c r="C682" s="68" t="s">
        <v>5168</v>
      </c>
      <c r="D682" s="68" t="s">
        <v>3551</v>
      </c>
      <c r="E682" s="68" t="s">
        <v>3552</v>
      </c>
      <c r="F682" s="68" t="s">
        <v>5169</v>
      </c>
      <c r="G682" s="68" t="s">
        <v>3573</v>
      </c>
      <c r="I682" s="69">
        <v>81.03</v>
      </c>
      <c r="J682" s="69">
        <v>15168192.43</v>
      </c>
    </row>
    <row r="683" spans="1:10" x14ac:dyDescent="0.25">
      <c r="A683" s="70">
        <v>45899</v>
      </c>
      <c r="B683" s="68" t="s">
        <v>5170</v>
      </c>
      <c r="C683" s="68" t="s">
        <v>5170</v>
      </c>
      <c r="D683" s="68" t="s">
        <v>3551</v>
      </c>
      <c r="E683" s="68" t="s">
        <v>3552</v>
      </c>
      <c r="F683" s="68" t="s">
        <v>5171</v>
      </c>
      <c r="G683" s="68" t="s">
        <v>3573</v>
      </c>
      <c r="I683" s="69">
        <v>132.13</v>
      </c>
      <c r="J683" s="69">
        <v>15168060.300000001</v>
      </c>
    </row>
    <row r="684" spans="1:10" x14ac:dyDescent="0.25">
      <c r="A684" s="70">
        <v>45899</v>
      </c>
      <c r="B684" s="68" t="s">
        <v>5170</v>
      </c>
      <c r="C684" s="68" t="s">
        <v>5170</v>
      </c>
      <c r="D684" s="68" t="s">
        <v>3551</v>
      </c>
      <c r="E684" s="68" t="s">
        <v>3552</v>
      </c>
      <c r="F684" s="68" t="s">
        <v>5172</v>
      </c>
      <c r="G684" s="68" t="s">
        <v>3573</v>
      </c>
      <c r="I684" s="69">
        <v>509.04</v>
      </c>
      <c r="J684" s="69">
        <v>15167551.26</v>
      </c>
    </row>
    <row r="685" spans="1:10" x14ac:dyDescent="0.25">
      <c r="A685" s="70">
        <v>45899</v>
      </c>
      <c r="B685" s="68" t="s">
        <v>5173</v>
      </c>
      <c r="C685" s="68" t="s">
        <v>5173</v>
      </c>
      <c r="D685" s="68" t="s">
        <v>3551</v>
      </c>
      <c r="E685" s="68" t="s">
        <v>3552</v>
      </c>
      <c r="F685" s="68" t="s">
        <v>5174</v>
      </c>
      <c r="G685" s="68" t="s">
        <v>3573</v>
      </c>
      <c r="I685" s="69">
        <v>24.68</v>
      </c>
      <c r="J685" s="69">
        <v>15167526.58</v>
      </c>
    </row>
    <row r="686" spans="1:10" ht="30" x14ac:dyDescent="0.25">
      <c r="A686" s="70">
        <v>45899</v>
      </c>
      <c r="B686" s="68" t="s">
        <v>5175</v>
      </c>
      <c r="C686" s="68" t="s">
        <v>5175</v>
      </c>
      <c r="D686" s="68" t="s">
        <v>3551</v>
      </c>
      <c r="E686" s="68" t="s">
        <v>3552</v>
      </c>
      <c r="F686" s="68" t="s">
        <v>5176</v>
      </c>
      <c r="G686" s="68" t="s">
        <v>3573</v>
      </c>
      <c r="I686" s="69">
        <v>64.540000000000006</v>
      </c>
      <c r="J686" s="69">
        <v>15167462.039999999</v>
      </c>
    </row>
    <row r="687" spans="1:10" x14ac:dyDescent="0.25">
      <c r="A687" s="70">
        <v>45899</v>
      </c>
      <c r="B687" s="68" t="s">
        <v>5177</v>
      </c>
      <c r="C687" s="68" t="s">
        <v>5177</v>
      </c>
      <c r="D687" s="68" t="s">
        <v>3551</v>
      </c>
      <c r="E687" s="68" t="s">
        <v>3552</v>
      </c>
      <c r="F687" s="68" t="s">
        <v>5178</v>
      </c>
      <c r="G687" s="68" t="s">
        <v>3573</v>
      </c>
      <c r="I687" s="69">
        <v>152.85</v>
      </c>
      <c r="J687" s="69">
        <v>15167309.189999999</v>
      </c>
    </row>
    <row r="688" spans="1:10" x14ac:dyDescent="0.25">
      <c r="A688" s="70">
        <v>45899</v>
      </c>
      <c r="B688" s="68" t="s">
        <v>5179</v>
      </c>
      <c r="C688" s="68" t="s">
        <v>5179</v>
      </c>
      <c r="D688" s="68" t="s">
        <v>3551</v>
      </c>
      <c r="E688" s="68" t="s">
        <v>3552</v>
      </c>
      <c r="F688" s="68" t="s">
        <v>4824</v>
      </c>
      <c r="G688" s="68" t="s">
        <v>3573</v>
      </c>
      <c r="I688" s="69">
        <v>1211.03</v>
      </c>
      <c r="J688" s="69">
        <v>15166098.16</v>
      </c>
    </row>
    <row r="689" spans="1:10" ht="30" x14ac:dyDescent="0.25">
      <c r="A689" s="70">
        <v>45899</v>
      </c>
      <c r="B689" s="68" t="s">
        <v>5180</v>
      </c>
      <c r="C689" s="68" t="s">
        <v>5180</v>
      </c>
      <c r="D689" s="68" t="s">
        <v>3551</v>
      </c>
      <c r="E689" s="68" t="s">
        <v>3552</v>
      </c>
      <c r="F689" s="68" t="s">
        <v>5005</v>
      </c>
      <c r="G689" s="68" t="s">
        <v>587</v>
      </c>
      <c r="I689" s="69">
        <v>270.76</v>
      </c>
      <c r="J689" s="69">
        <v>15165827.4</v>
      </c>
    </row>
    <row r="690" spans="1:10" x14ac:dyDescent="0.25">
      <c r="A690" s="70">
        <v>45899</v>
      </c>
      <c r="B690" s="68" t="s">
        <v>5181</v>
      </c>
      <c r="C690" s="68" t="s">
        <v>5181</v>
      </c>
      <c r="D690" s="68" t="s">
        <v>3551</v>
      </c>
      <c r="E690" s="68" t="s">
        <v>3552</v>
      </c>
      <c r="F690" s="68" t="s">
        <v>5182</v>
      </c>
      <c r="G690" s="68" t="s">
        <v>1348</v>
      </c>
      <c r="I690" s="69">
        <v>761.29</v>
      </c>
      <c r="J690" s="69">
        <v>15165066.109999999</v>
      </c>
    </row>
    <row r="691" spans="1:10" ht="105" x14ac:dyDescent="0.25">
      <c r="A691" s="70">
        <v>45899</v>
      </c>
      <c r="B691" s="68" t="s">
        <v>5183</v>
      </c>
      <c r="C691" s="68" t="s">
        <v>5183</v>
      </c>
      <c r="D691" s="68" t="s">
        <v>3551</v>
      </c>
      <c r="E691" s="68" t="s">
        <v>3552</v>
      </c>
      <c r="F691" s="68" t="s">
        <v>5184</v>
      </c>
      <c r="G691" s="68" t="s">
        <v>579</v>
      </c>
      <c r="I691" s="69">
        <v>708.77</v>
      </c>
      <c r="J691" s="69">
        <v>15164357.34</v>
      </c>
    </row>
    <row r="692" spans="1:10" ht="90" x14ac:dyDescent="0.25">
      <c r="A692" s="70">
        <v>45899</v>
      </c>
      <c r="B692" s="68" t="s">
        <v>5185</v>
      </c>
      <c r="C692" s="68" t="s">
        <v>5185</v>
      </c>
      <c r="D692" s="68" t="s">
        <v>3551</v>
      </c>
      <c r="E692" s="68" t="s">
        <v>3552</v>
      </c>
      <c r="F692" s="68" t="s">
        <v>5186</v>
      </c>
      <c r="G692" s="68" t="s">
        <v>579</v>
      </c>
      <c r="J692" s="69">
        <v>15164357.34</v>
      </c>
    </row>
    <row r="693" spans="1:10" ht="45" x14ac:dyDescent="0.25">
      <c r="A693" s="70">
        <v>45899</v>
      </c>
      <c r="B693" s="68" t="s">
        <v>5187</v>
      </c>
      <c r="C693" s="68" t="s">
        <v>5187</v>
      </c>
      <c r="D693" s="68" t="s">
        <v>3551</v>
      </c>
      <c r="E693" s="68" t="s">
        <v>3552</v>
      </c>
      <c r="F693" s="68" t="s">
        <v>5188</v>
      </c>
      <c r="G693" s="68" t="s">
        <v>579</v>
      </c>
      <c r="I693" s="69">
        <v>498.78</v>
      </c>
      <c r="J693" s="69">
        <v>15163858.560000001</v>
      </c>
    </row>
    <row r="694" spans="1:10" x14ac:dyDescent="0.25">
      <c r="A694" s="70">
        <v>45899</v>
      </c>
      <c r="B694" s="68" t="s">
        <v>5189</v>
      </c>
      <c r="C694" s="68" t="s">
        <v>5189</v>
      </c>
      <c r="D694" s="68" t="s">
        <v>3551</v>
      </c>
      <c r="E694" s="68" t="s">
        <v>3552</v>
      </c>
      <c r="F694" s="68" t="s">
        <v>5190</v>
      </c>
      <c r="G694" s="68" t="s">
        <v>1090</v>
      </c>
      <c r="I694" s="69">
        <v>1287</v>
      </c>
      <c r="J694" s="69">
        <v>15162571.560000001</v>
      </c>
    </row>
    <row r="695" spans="1:10" ht="30" x14ac:dyDescent="0.25">
      <c r="A695" s="70">
        <v>45899</v>
      </c>
      <c r="B695" s="68" t="s">
        <v>5191</v>
      </c>
      <c r="C695" s="68" t="s">
        <v>5191</v>
      </c>
      <c r="D695" s="68" t="s">
        <v>3551</v>
      </c>
      <c r="E695" s="68" t="s">
        <v>3552</v>
      </c>
      <c r="F695" s="68" t="s">
        <v>5192</v>
      </c>
      <c r="G695" s="68" t="s">
        <v>1353</v>
      </c>
      <c r="I695" s="69">
        <v>464</v>
      </c>
      <c r="J695" s="69">
        <v>15162107.560000001</v>
      </c>
    </row>
    <row r="696" spans="1:10" x14ac:dyDescent="0.25">
      <c r="A696" s="70">
        <v>45899</v>
      </c>
      <c r="B696" s="68" t="s">
        <v>5191</v>
      </c>
      <c r="C696" s="68" t="s">
        <v>5191</v>
      </c>
      <c r="D696" s="68" t="s">
        <v>3551</v>
      </c>
      <c r="E696" s="68" t="s">
        <v>3552</v>
      </c>
      <c r="F696" s="68" t="s">
        <v>5193</v>
      </c>
      <c r="G696" s="68" t="s">
        <v>1353</v>
      </c>
      <c r="I696" s="69">
        <v>262</v>
      </c>
      <c r="J696" s="69">
        <v>15161845.560000001</v>
      </c>
    </row>
    <row r="697" spans="1:10" ht="75" x14ac:dyDescent="0.25">
      <c r="A697" s="70">
        <v>45899</v>
      </c>
      <c r="B697" s="68" t="s">
        <v>5194</v>
      </c>
      <c r="C697" s="68" t="s">
        <v>5194</v>
      </c>
      <c r="D697" s="68" t="s">
        <v>3551</v>
      </c>
      <c r="E697" s="68" t="s">
        <v>3552</v>
      </c>
      <c r="F697" s="68" t="s">
        <v>5195</v>
      </c>
      <c r="G697" s="68" t="s">
        <v>1313</v>
      </c>
      <c r="I697" s="69">
        <v>193.41</v>
      </c>
      <c r="J697" s="69">
        <v>15161652.15</v>
      </c>
    </row>
    <row r="698" spans="1:10" ht="60" x14ac:dyDescent="0.25">
      <c r="A698" s="70">
        <v>45899</v>
      </c>
      <c r="B698" s="68" t="s">
        <v>5196</v>
      </c>
      <c r="C698" s="68" t="s">
        <v>5196</v>
      </c>
      <c r="D698" s="68" t="s">
        <v>3551</v>
      </c>
      <c r="E698" s="68" t="s">
        <v>3552</v>
      </c>
      <c r="F698" s="68" t="s">
        <v>5032</v>
      </c>
      <c r="G698" s="68" t="s">
        <v>579</v>
      </c>
      <c r="I698" s="69">
        <v>580.71</v>
      </c>
      <c r="J698" s="69">
        <v>15161071.439999999</v>
      </c>
    </row>
    <row r="699" spans="1:10" ht="30" x14ac:dyDescent="0.25">
      <c r="A699" s="70">
        <v>45899</v>
      </c>
      <c r="B699" s="68" t="s">
        <v>5196</v>
      </c>
      <c r="C699" s="68" t="s">
        <v>5196</v>
      </c>
      <c r="D699" s="68" t="s">
        <v>3551</v>
      </c>
      <c r="E699" s="68" t="s">
        <v>3552</v>
      </c>
      <c r="F699" s="68" t="s">
        <v>5033</v>
      </c>
      <c r="G699" s="68" t="s">
        <v>579</v>
      </c>
      <c r="I699" s="69">
        <v>180.71</v>
      </c>
      <c r="J699" s="69">
        <v>15160890.73</v>
      </c>
    </row>
    <row r="700" spans="1:10" ht="45" x14ac:dyDescent="0.25">
      <c r="A700" s="70">
        <v>45899</v>
      </c>
      <c r="B700" s="68" t="s">
        <v>5196</v>
      </c>
      <c r="C700" s="68" t="s">
        <v>5196</v>
      </c>
      <c r="D700" s="68" t="s">
        <v>3551</v>
      </c>
      <c r="E700" s="68" t="s">
        <v>3552</v>
      </c>
      <c r="F700" s="68" t="s">
        <v>5034</v>
      </c>
      <c r="G700" s="68" t="s">
        <v>579</v>
      </c>
      <c r="I700" s="69">
        <v>620.71</v>
      </c>
      <c r="J700" s="69">
        <v>15160270.02</v>
      </c>
    </row>
    <row r="701" spans="1:10" ht="60" x14ac:dyDescent="0.25">
      <c r="A701" s="70">
        <v>45899</v>
      </c>
      <c r="B701" s="68" t="s">
        <v>5196</v>
      </c>
      <c r="C701" s="68" t="s">
        <v>5196</v>
      </c>
      <c r="D701" s="68" t="s">
        <v>3551</v>
      </c>
      <c r="E701" s="68" t="s">
        <v>3552</v>
      </c>
      <c r="F701" s="68" t="s">
        <v>5035</v>
      </c>
      <c r="G701" s="68" t="s">
        <v>579</v>
      </c>
      <c r="I701" s="69">
        <v>1080.71</v>
      </c>
      <c r="J701" s="69">
        <v>15159189.310000001</v>
      </c>
    </row>
    <row r="702" spans="1:10" ht="75" x14ac:dyDescent="0.25">
      <c r="A702" s="70">
        <v>45899</v>
      </c>
      <c r="B702" s="68" t="s">
        <v>5196</v>
      </c>
      <c r="C702" s="68" t="s">
        <v>5196</v>
      </c>
      <c r="D702" s="68" t="s">
        <v>3551</v>
      </c>
      <c r="E702" s="68" t="s">
        <v>3552</v>
      </c>
      <c r="F702" s="68" t="s">
        <v>5036</v>
      </c>
      <c r="G702" s="68" t="s">
        <v>579</v>
      </c>
      <c r="I702" s="69">
        <v>720.71</v>
      </c>
      <c r="J702" s="69">
        <v>15158468.6</v>
      </c>
    </row>
    <row r="703" spans="1:10" ht="75" x14ac:dyDescent="0.25">
      <c r="A703" s="70">
        <v>45899</v>
      </c>
      <c r="B703" s="68" t="s">
        <v>5196</v>
      </c>
      <c r="C703" s="68" t="s">
        <v>5196</v>
      </c>
      <c r="D703" s="68" t="s">
        <v>3551</v>
      </c>
      <c r="E703" s="68" t="s">
        <v>3552</v>
      </c>
      <c r="F703" s="68" t="s">
        <v>5037</v>
      </c>
      <c r="G703" s="68" t="s">
        <v>579</v>
      </c>
      <c r="I703" s="69">
        <v>1510.71</v>
      </c>
      <c r="J703" s="69">
        <v>15156957.890000001</v>
      </c>
    </row>
    <row r="704" spans="1:10" ht="105" x14ac:dyDescent="0.25">
      <c r="A704" s="70">
        <v>45899</v>
      </c>
      <c r="B704" s="68" t="s">
        <v>5196</v>
      </c>
      <c r="C704" s="68" t="s">
        <v>5196</v>
      </c>
      <c r="D704" s="68" t="s">
        <v>3551</v>
      </c>
      <c r="E704" s="68" t="s">
        <v>3552</v>
      </c>
      <c r="F704" s="68" t="s">
        <v>5038</v>
      </c>
      <c r="G704" s="68" t="s">
        <v>579</v>
      </c>
      <c r="I704" s="69">
        <v>810.74</v>
      </c>
      <c r="J704" s="69">
        <v>15156147.15</v>
      </c>
    </row>
    <row r="705" spans="1:10" ht="120" x14ac:dyDescent="0.25">
      <c r="A705" s="70">
        <v>45899</v>
      </c>
      <c r="B705" s="68" t="s">
        <v>5196</v>
      </c>
      <c r="C705" s="68" t="s">
        <v>5196</v>
      </c>
      <c r="D705" s="68" t="s">
        <v>3551</v>
      </c>
      <c r="E705" s="68" t="s">
        <v>3552</v>
      </c>
      <c r="F705" s="68" t="s">
        <v>5030</v>
      </c>
      <c r="G705" s="68" t="s">
        <v>579</v>
      </c>
      <c r="I705" s="69">
        <v>153.25</v>
      </c>
      <c r="J705" s="69">
        <v>15155993.9</v>
      </c>
    </row>
    <row r="706" spans="1:10" ht="120" x14ac:dyDescent="0.25">
      <c r="A706" s="70">
        <v>45899</v>
      </c>
      <c r="B706" s="68" t="s">
        <v>5196</v>
      </c>
      <c r="C706" s="68" t="s">
        <v>5196</v>
      </c>
      <c r="D706" s="68" t="s">
        <v>3551</v>
      </c>
      <c r="E706" s="68" t="s">
        <v>3552</v>
      </c>
      <c r="F706" s="68" t="s">
        <v>5031</v>
      </c>
      <c r="G706" s="68" t="s">
        <v>579</v>
      </c>
      <c r="I706" s="69">
        <v>128.25</v>
      </c>
      <c r="J706" s="69">
        <v>15155865.65</v>
      </c>
    </row>
    <row r="707" spans="1:10" ht="30" x14ac:dyDescent="0.25">
      <c r="A707" s="70">
        <v>45899</v>
      </c>
      <c r="B707" s="68" t="s">
        <v>5196</v>
      </c>
      <c r="C707" s="68" t="s">
        <v>5196</v>
      </c>
      <c r="D707" s="68" t="s">
        <v>3551</v>
      </c>
      <c r="E707" s="68" t="s">
        <v>3552</v>
      </c>
      <c r="F707" s="68" t="s">
        <v>5197</v>
      </c>
      <c r="G707" s="68" t="s">
        <v>579</v>
      </c>
      <c r="I707" s="69">
        <v>97.5</v>
      </c>
      <c r="J707" s="69">
        <v>15155768.15</v>
      </c>
    </row>
    <row r="708" spans="1:10" ht="60" x14ac:dyDescent="0.25">
      <c r="A708" s="70">
        <v>45899</v>
      </c>
      <c r="B708" s="68" t="s">
        <v>5198</v>
      </c>
      <c r="C708" s="68" t="s">
        <v>5198</v>
      </c>
      <c r="D708" s="68" t="s">
        <v>3551</v>
      </c>
      <c r="E708" s="68" t="s">
        <v>3552</v>
      </c>
      <c r="F708" s="68" t="s">
        <v>5199</v>
      </c>
      <c r="G708" s="68" t="s">
        <v>1327</v>
      </c>
      <c r="I708" s="69">
        <v>2723.44</v>
      </c>
      <c r="J708" s="69">
        <v>15153044.710000001</v>
      </c>
    </row>
    <row r="709" spans="1:10" ht="30" x14ac:dyDescent="0.25">
      <c r="A709" s="70">
        <v>45899</v>
      </c>
      <c r="B709" s="68" t="s">
        <v>5200</v>
      </c>
      <c r="C709" s="68" t="s">
        <v>5200</v>
      </c>
      <c r="D709" s="68" t="s">
        <v>3551</v>
      </c>
      <c r="E709" s="68" t="s">
        <v>3552</v>
      </c>
      <c r="F709" s="68" t="s">
        <v>5201</v>
      </c>
      <c r="G709" s="68" t="s">
        <v>1327</v>
      </c>
      <c r="I709" s="69">
        <v>1957.66</v>
      </c>
      <c r="J709" s="69">
        <v>15151087.050000001</v>
      </c>
    </row>
    <row r="710" spans="1:10" ht="30" x14ac:dyDescent="0.25">
      <c r="A710" s="70">
        <v>45899</v>
      </c>
      <c r="B710" s="68" t="s">
        <v>5200</v>
      </c>
      <c r="C710" s="68" t="s">
        <v>5200</v>
      </c>
      <c r="D710" s="68" t="s">
        <v>3551</v>
      </c>
      <c r="E710" s="68" t="s">
        <v>3552</v>
      </c>
      <c r="F710" s="68" t="s">
        <v>5202</v>
      </c>
      <c r="G710" s="68" t="s">
        <v>1327</v>
      </c>
      <c r="I710" s="69">
        <v>764.46</v>
      </c>
      <c r="J710" s="69">
        <v>15150322.59</v>
      </c>
    </row>
    <row r="711" spans="1:10" ht="30" x14ac:dyDescent="0.25">
      <c r="A711" s="70">
        <v>45899</v>
      </c>
      <c r="B711" s="68" t="s">
        <v>5200</v>
      </c>
      <c r="C711" s="68" t="s">
        <v>5200</v>
      </c>
      <c r="D711" s="68" t="s">
        <v>3551</v>
      </c>
      <c r="E711" s="68" t="s">
        <v>3552</v>
      </c>
      <c r="F711" s="68" t="s">
        <v>5203</v>
      </c>
      <c r="G711" s="68" t="s">
        <v>1327</v>
      </c>
      <c r="I711" s="69">
        <v>387.24</v>
      </c>
      <c r="J711" s="69">
        <v>15149935.35</v>
      </c>
    </row>
    <row r="712" spans="1:10" ht="30" x14ac:dyDescent="0.25">
      <c r="A712" s="70">
        <v>45899</v>
      </c>
      <c r="B712" s="68" t="s">
        <v>5200</v>
      </c>
      <c r="C712" s="68" t="s">
        <v>5200</v>
      </c>
      <c r="D712" s="68" t="s">
        <v>3551</v>
      </c>
      <c r="E712" s="68" t="s">
        <v>3552</v>
      </c>
      <c r="F712" s="68" t="s">
        <v>5204</v>
      </c>
      <c r="G712" s="68" t="s">
        <v>1327</v>
      </c>
      <c r="I712" s="69">
        <v>1099.69</v>
      </c>
      <c r="J712" s="69">
        <v>15148835.66</v>
      </c>
    </row>
    <row r="713" spans="1:10" ht="30" x14ac:dyDescent="0.25">
      <c r="A713" s="70">
        <v>45899</v>
      </c>
      <c r="B713" s="68" t="s">
        <v>5200</v>
      </c>
      <c r="C713" s="68" t="s">
        <v>5200</v>
      </c>
      <c r="D713" s="68" t="s">
        <v>3551</v>
      </c>
      <c r="E713" s="68" t="s">
        <v>3552</v>
      </c>
      <c r="F713" s="68" t="s">
        <v>5205</v>
      </c>
      <c r="G713" s="68" t="s">
        <v>1327</v>
      </c>
      <c r="I713" s="69">
        <v>407.35</v>
      </c>
      <c r="J713" s="69">
        <v>15148428.310000001</v>
      </c>
    </row>
    <row r="714" spans="1:10" x14ac:dyDescent="0.25">
      <c r="A714" s="70">
        <v>45899</v>
      </c>
      <c r="B714" s="68" t="s">
        <v>5206</v>
      </c>
      <c r="C714" s="68" t="s">
        <v>5206</v>
      </c>
      <c r="D714" s="68" t="s">
        <v>3551</v>
      </c>
      <c r="E714" s="68" t="s">
        <v>3552</v>
      </c>
      <c r="F714" s="68" t="s">
        <v>5207</v>
      </c>
      <c r="G714" s="68" t="s">
        <v>1327</v>
      </c>
      <c r="J714" s="69">
        <v>15148428.310000001</v>
      </c>
    </row>
    <row r="715" spans="1:10" ht="30" x14ac:dyDescent="0.25">
      <c r="A715" s="70">
        <v>45899</v>
      </c>
      <c r="B715" s="68" t="s">
        <v>5208</v>
      </c>
      <c r="C715" s="68" t="s">
        <v>5208</v>
      </c>
      <c r="D715" s="68" t="s">
        <v>3551</v>
      </c>
      <c r="E715" s="68" t="s">
        <v>3552</v>
      </c>
      <c r="F715" s="68" t="s">
        <v>5209</v>
      </c>
      <c r="G715" s="68" t="s">
        <v>1327</v>
      </c>
      <c r="I715" s="69">
        <v>2412.39</v>
      </c>
      <c r="J715" s="69">
        <v>15146015.92</v>
      </c>
    </row>
    <row r="716" spans="1:10" ht="30" x14ac:dyDescent="0.25">
      <c r="A716" s="70">
        <v>45899</v>
      </c>
      <c r="B716" s="68" t="s">
        <v>5210</v>
      </c>
      <c r="C716" s="68" t="s">
        <v>5210</v>
      </c>
      <c r="D716" s="68" t="s">
        <v>3551</v>
      </c>
      <c r="E716" s="68" t="s">
        <v>3552</v>
      </c>
      <c r="F716" s="68" t="s">
        <v>5211</v>
      </c>
      <c r="G716" s="68" t="s">
        <v>1327</v>
      </c>
      <c r="I716" s="69">
        <v>3421.46</v>
      </c>
      <c r="J716" s="69">
        <v>15142594.460000001</v>
      </c>
    </row>
    <row r="717" spans="1:10" x14ac:dyDescent="0.25">
      <c r="A717" s="70">
        <v>45899</v>
      </c>
      <c r="B717" s="68" t="s">
        <v>5212</v>
      </c>
      <c r="C717" s="68" t="s">
        <v>5212</v>
      </c>
      <c r="D717" s="68" t="s">
        <v>3551</v>
      </c>
      <c r="E717" s="68" t="s">
        <v>3552</v>
      </c>
      <c r="F717" s="68" t="s">
        <v>5213</v>
      </c>
      <c r="G717" s="68" t="s">
        <v>581</v>
      </c>
      <c r="I717" s="69">
        <v>11.2</v>
      </c>
      <c r="J717" s="69">
        <v>15142583.26</v>
      </c>
    </row>
    <row r="718" spans="1:10" x14ac:dyDescent="0.25">
      <c r="A718" s="70">
        <v>45899</v>
      </c>
      <c r="B718" s="68" t="s">
        <v>5214</v>
      </c>
      <c r="C718" s="68" t="s">
        <v>5214</v>
      </c>
      <c r="D718" s="68" t="s">
        <v>3551</v>
      </c>
      <c r="E718" s="68" t="s">
        <v>3552</v>
      </c>
      <c r="F718" s="68"/>
      <c r="G718" s="68" t="s">
        <v>5215</v>
      </c>
      <c r="I718" s="69">
        <v>3718.3</v>
      </c>
      <c r="J718" s="69">
        <v>15138864.960000001</v>
      </c>
    </row>
    <row r="719" spans="1:10" x14ac:dyDescent="0.25">
      <c r="A719" s="70">
        <v>45899</v>
      </c>
      <c r="B719" s="68" t="s">
        <v>5216</v>
      </c>
      <c r="C719" s="68" t="s">
        <v>5216</v>
      </c>
      <c r="D719" s="68" t="s">
        <v>3551</v>
      </c>
      <c r="E719" s="68" t="s">
        <v>3552</v>
      </c>
      <c r="F719" s="68" t="s">
        <v>5217</v>
      </c>
      <c r="G719" s="68" t="s">
        <v>5215</v>
      </c>
      <c r="I719" s="69">
        <v>427.04</v>
      </c>
      <c r="J719" s="69">
        <v>15138437.92</v>
      </c>
    </row>
    <row r="720" spans="1:10" x14ac:dyDescent="0.25">
      <c r="A720" s="70">
        <v>45899</v>
      </c>
      <c r="B720" s="68" t="s">
        <v>5216</v>
      </c>
      <c r="C720" s="68" t="s">
        <v>5216</v>
      </c>
      <c r="D720" s="68" t="s">
        <v>3551</v>
      </c>
      <c r="E720" s="68" t="s">
        <v>3552</v>
      </c>
      <c r="F720" s="68" t="s">
        <v>5218</v>
      </c>
      <c r="G720" s="68" t="s">
        <v>5215</v>
      </c>
      <c r="I720" s="69">
        <v>427.04</v>
      </c>
      <c r="J720" s="69">
        <v>15138010.880000001</v>
      </c>
    </row>
    <row r="721" spans="1:10" x14ac:dyDescent="0.25">
      <c r="A721" s="70">
        <v>45899</v>
      </c>
      <c r="B721" s="68" t="s">
        <v>5216</v>
      </c>
      <c r="C721" s="68" t="s">
        <v>5216</v>
      </c>
      <c r="D721" s="68" t="s">
        <v>3551</v>
      </c>
      <c r="E721" s="68" t="s">
        <v>3552</v>
      </c>
      <c r="F721" s="68" t="s">
        <v>5218</v>
      </c>
      <c r="G721" s="68" t="s">
        <v>5215</v>
      </c>
      <c r="I721" s="69">
        <v>3904.25</v>
      </c>
      <c r="J721" s="69">
        <v>15134106.630000001</v>
      </c>
    </row>
    <row r="722" spans="1:10" x14ac:dyDescent="0.25">
      <c r="A722" s="70">
        <v>45899</v>
      </c>
      <c r="B722" s="68" t="s">
        <v>5216</v>
      </c>
      <c r="C722" s="68" t="s">
        <v>5216</v>
      </c>
      <c r="D722" s="68" t="s">
        <v>3551</v>
      </c>
      <c r="E722" s="68" t="s">
        <v>3552</v>
      </c>
      <c r="F722" s="68" t="s">
        <v>5217</v>
      </c>
      <c r="G722" s="68" t="s">
        <v>5215</v>
      </c>
      <c r="I722" s="69">
        <v>73.2</v>
      </c>
      <c r="J722" s="69">
        <v>15134033.43</v>
      </c>
    </row>
    <row r="723" spans="1:10" x14ac:dyDescent="0.25">
      <c r="A723" s="70">
        <v>45899</v>
      </c>
      <c r="B723" s="68" t="s">
        <v>5216</v>
      </c>
      <c r="C723" s="68" t="s">
        <v>5216</v>
      </c>
      <c r="D723" s="68" t="s">
        <v>3551</v>
      </c>
      <c r="E723" s="68" t="s">
        <v>3552</v>
      </c>
      <c r="F723" s="68" t="s">
        <v>5218</v>
      </c>
      <c r="G723" s="68" t="s">
        <v>5215</v>
      </c>
      <c r="I723" s="69">
        <v>73.2</v>
      </c>
      <c r="J723" s="69">
        <v>15133960.23</v>
      </c>
    </row>
    <row r="724" spans="1:10" x14ac:dyDescent="0.25">
      <c r="A724" s="70">
        <v>45899</v>
      </c>
      <c r="B724" s="68" t="s">
        <v>5216</v>
      </c>
      <c r="C724" s="68" t="s">
        <v>5216</v>
      </c>
      <c r="D724" s="68" t="s">
        <v>3551</v>
      </c>
      <c r="E724" s="68" t="s">
        <v>3552</v>
      </c>
      <c r="F724" s="68" t="s">
        <v>5219</v>
      </c>
      <c r="G724" s="68" t="s">
        <v>5215</v>
      </c>
      <c r="J724" s="69">
        <v>15133960.23</v>
      </c>
    </row>
    <row r="725" spans="1:10" ht="30" x14ac:dyDescent="0.25">
      <c r="A725" s="70">
        <v>45899</v>
      </c>
      <c r="B725" s="68" t="s">
        <v>5216</v>
      </c>
      <c r="C725" s="68" t="s">
        <v>5216</v>
      </c>
      <c r="D725" s="68" t="s">
        <v>3551</v>
      </c>
      <c r="E725" s="68" t="s">
        <v>3552</v>
      </c>
      <c r="F725" s="68" t="s">
        <v>5220</v>
      </c>
      <c r="G725" s="68" t="s">
        <v>5215</v>
      </c>
      <c r="J725" s="69">
        <v>15133960.23</v>
      </c>
    </row>
    <row r="726" spans="1:10" x14ac:dyDescent="0.25">
      <c r="A726" s="70">
        <v>45899</v>
      </c>
      <c r="B726" s="68" t="s">
        <v>5216</v>
      </c>
      <c r="C726" s="68" t="s">
        <v>5216</v>
      </c>
      <c r="D726" s="68" t="s">
        <v>3551</v>
      </c>
      <c r="E726" s="68" t="s">
        <v>3552</v>
      </c>
      <c r="F726" s="68" t="s">
        <v>5221</v>
      </c>
      <c r="G726" s="68" t="s">
        <v>5215</v>
      </c>
      <c r="I726" s="69">
        <v>854.08</v>
      </c>
      <c r="J726" s="69">
        <v>15133106.15</v>
      </c>
    </row>
    <row r="727" spans="1:10" x14ac:dyDescent="0.25">
      <c r="A727" s="70">
        <v>45899</v>
      </c>
      <c r="B727" s="68" t="s">
        <v>5216</v>
      </c>
      <c r="C727" s="68" t="s">
        <v>5216</v>
      </c>
      <c r="D727" s="68" t="s">
        <v>3551</v>
      </c>
      <c r="E727" s="68" t="s">
        <v>3552</v>
      </c>
      <c r="F727" s="68" t="s">
        <v>5221</v>
      </c>
      <c r="G727" s="68" t="s">
        <v>5215</v>
      </c>
      <c r="I727" s="69">
        <v>3660.3</v>
      </c>
      <c r="J727" s="69">
        <v>15129445.85</v>
      </c>
    </row>
    <row r="728" spans="1:10" ht="30" x14ac:dyDescent="0.25">
      <c r="A728" s="70">
        <v>45899</v>
      </c>
      <c r="B728" s="68" t="s">
        <v>5216</v>
      </c>
      <c r="C728" s="68" t="s">
        <v>5216</v>
      </c>
      <c r="D728" s="68" t="s">
        <v>3551</v>
      </c>
      <c r="E728" s="68" t="s">
        <v>3552</v>
      </c>
      <c r="F728" s="68" t="s">
        <v>5222</v>
      </c>
      <c r="G728" s="68" t="s">
        <v>5215</v>
      </c>
      <c r="J728" s="69">
        <v>15129445.85</v>
      </c>
    </row>
    <row r="729" spans="1:10" x14ac:dyDescent="0.25">
      <c r="A729" s="70">
        <v>45899</v>
      </c>
      <c r="B729" s="68" t="s">
        <v>5216</v>
      </c>
      <c r="C729" s="68" t="s">
        <v>5216</v>
      </c>
      <c r="D729" s="68" t="s">
        <v>3551</v>
      </c>
      <c r="E729" s="68" t="s">
        <v>3552</v>
      </c>
      <c r="F729" s="68" t="s">
        <v>5223</v>
      </c>
      <c r="G729" s="68" t="s">
        <v>5215</v>
      </c>
      <c r="J729" s="69">
        <v>15129445.85</v>
      </c>
    </row>
    <row r="730" spans="1:10" x14ac:dyDescent="0.25">
      <c r="A730" s="70">
        <v>45899</v>
      </c>
      <c r="B730" s="68" t="s">
        <v>5216</v>
      </c>
      <c r="C730" s="68" t="s">
        <v>5216</v>
      </c>
      <c r="D730" s="68" t="s">
        <v>3551</v>
      </c>
      <c r="E730" s="68" t="s">
        <v>3552</v>
      </c>
      <c r="F730" s="68" t="s">
        <v>5224</v>
      </c>
      <c r="G730" s="68" t="s">
        <v>5215</v>
      </c>
      <c r="I730" s="69">
        <v>1400</v>
      </c>
      <c r="J730" s="69">
        <v>15128045.85</v>
      </c>
    </row>
    <row r="731" spans="1:10" ht="30" x14ac:dyDescent="0.25">
      <c r="A731" s="70">
        <v>45899</v>
      </c>
      <c r="B731" s="68" t="s">
        <v>5225</v>
      </c>
      <c r="C731" s="68" t="s">
        <v>5225</v>
      </c>
      <c r="D731" s="68" t="s">
        <v>3551</v>
      </c>
      <c r="E731" s="68" t="s">
        <v>3552</v>
      </c>
      <c r="F731" s="68" t="s">
        <v>5226</v>
      </c>
      <c r="G731" s="68" t="s">
        <v>1273</v>
      </c>
      <c r="I731" s="69">
        <v>40.409999999999997</v>
      </c>
      <c r="J731" s="69">
        <v>15128005.439999999</v>
      </c>
    </row>
    <row r="732" spans="1:10" ht="30" x14ac:dyDescent="0.25">
      <c r="A732" s="70">
        <v>45899</v>
      </c>
      <c r="B732" s="68" t="s">
        <v>5227</v>
      </c>
      <c r="C732" s="68" t="s">
        <v>5227</v>
      </c>
      <c r="D732" s="68" t="s">
        <v>3551</v>
      </c>
      <c r="E732" s="68" t="s">
        <v>3552</v>
      </c>
      <c r="F732" s="68" t="s">
        <v>5228</v>
      </c>
      <c r="G732" s="68" t="s">
        <v>1273</v>
      </c>
      <c r="I732" s="69">
        <v>68.510000000000005</v>
      </c>
      <c r="J732" s="69">
        <v>15127936.93</v>
      </c>
    </row>
    <row r="733" spans="1:10" ht="30" x14ac:dyDescent="0.25">
      <c r="A733" s="70">
        <v>45899</v>
      </c>
      <c r="B733" s="68" t="s">
        <v>5227</v>
      </c>
      <c r="C733" s="68" t="s">
        <v>5227</v>
      </c>
      <c r="D733" s="68" t="s">
        <v>3551</v>
      </c>
      <c r="E733" s="68" t="s">
        <v>3552</v>
      </c>
      <c r="F733" s="68" t="s">
        <v>5229</v>
      </c>
      <c r="G733" s="68" t="s">
        <v>1273</v>
      </c>
      <c r="I733" s="69">
        <v>34.26</v>
      </c>
      <c r="J733" s="69">
        <v>15127902.67</v>
      </c>
    </row>
    <row r="734" spans="1:10" x14ac:dyDescent="0.25">
      <c r="A734" s="70">
        <v>45899</v>
      </c>
      <c r="B734" s="68" t="s">
        <v>5227</v>
      </c>
      <c r="C734" s="68" t="s">
        <v>5227</v>
      </c>
      <c r="D734" s="68" t="s">
        <v>3551</v>
      </c>
      <c r="E734" s="68" t="s">
        <v>3552</v>
      </c>
      <c r="F734" s="68" t="s">
        <v>5230</v>
      </c>
      <c r="G734" s="68" t="s">
        <v>1273</v>
      </c>
      <c r="I734" s="69">
        <v>64.510000000000005</v>
      </c>
      <c r="J734" s="69">
        <v>15127838.16</v>
      </c>
    </row>
    <row r="735" spans="1:10" x14ac:dyDescent="0.25">
      <c r="A735" s="70">
        <v>45899</v>
      </c>
      <c r="B735" s="68" t="s">
        <v>5231</v>
      </c>
      <c r="C735" s="68" t="s">
        <v>5231</v>
      </c>
      <c r="D735" s="68" t="s">
        <v>3551</v>
      </c>
      <c r="E735" s="68" t="s">
        <v>3552</v>
      </c>
      <c r="F735" s="68" t="s">
        <v>5232</v>
      </c>
      <c r="G735" s="68" t="s">
        <v>1364</v>
      </c>
      <c r="I735" s="69">
        <v>361.42</v>
      </c>
      <c r="J735" s="69">
        <v>15127476.74</v>
      </c>
    </row>
    <row r="736" spans="1:10" x14ac:dyDescent="0.25">
      <c r="A736" s="70">
        <v>45899</v>
      </c>
      <c r="B736" s="68" t="s">
        <v>5233</v>
      </c>
      <c r="C736" s="68" t="s">
        <v>5233</v>
      </c>
      <c r="D736" s="68" t="s">
        <v>3551</v>
      </c>
      <c r="E736" s="68" t="s">
        <v>3552</v>
      </c>
      <c r="F736" s="68" t="s">
        <v>5234</v>
      </c>
      <c r="G736" s="68" t="s">
        <v>1364</v>
      </c>
      <c r="I736" s="69">
        <v>126.15</v>
      </c>
      <c r="J736" s="69">
        <v>15127350.59</v>
      </c>
    </row>
    <row r="737" spans="1:10" x14ac:dyDescent="0.25">
      <c r="A737" s="70">
        <v>45899</v>
      </c>
      <c r="B737" s="68" t="s">
        <v>5233</v>
      </c>
      <c r="C737" s="68" t="s">
        <v>5233</v>
      </c>
      <c r="D737" s="68" t="s">
        <v>3551</v>
      </c>
      <c r="E737" s="68" t="s">
        <v>3552</v>
      </c>
      <c r="F737" s="68" t="s">
        <v>5235</v>
      </c>
      <c r="G737" s="68" t="s">
        <v>1364</v>
      </c>
      <c r="I737" s="69">
        <v>108.2</v>
      </c>
      <c r="J737" s="69">
        <v>15127242.390000001</v>
      </c>
    </row>
    <row r="738" spans="1:10" x14ac:dyDescent="0.25">
      <c r="A738" s="70">
        <v>45899</v>
      </c>
      <c r="B738" s="68" t="s">
        <v>5233</v>
      </c>
      <c r="C738" s="68" t="s">
        <v>5233</v>
      </c>
      <c r="D738" s="68" t="s">
        <v>3551</v>
      </c>
      <c r="E738" s="68" t="s">
        <v>3552</v>
      </c>
      <c r="F738" s="68" t="s">
        <v>5236</v>
      </c>
      <c r="G738" s="68" t="s">
        <v>1364</v>
      </c>
      <c r="I738" s="69">
        <v>356.69</v>
      </c>
      <c r="J738" s="69">
        <v>15126885.699999999</v>
      </c>
    </row>
    <row r="739" spans="1:10" x14ac:dyDescent="0.25">
      <c r="A739" s="70">
        <v>45899</v>
      </c>
      <c r="B739" s="68" t="s">
        <v>5237</v>
      </c>
      <c r="C739" s="68" t="s">
        <v>5237</v>
      </c>
      <c r="D739" s="68" t="s">
        <v>3551</v>
      </c>
      <c r="E739" s="68" t="s">
        <v>3552</v>
      </c>
      <c r="F739" s="68" t="s">
        <v>5238</v>
      </c>
      <c r="G739" s="68" t="s">
        <v>1364</v>
      </c>
      <c r="I739" s="69">
        <v>1358.23</v>
      </c>
      <c r="J739" s="69">
        <v>15125527.470000001</v>
      </c>
    </row>
    <row r="740" spans="1:10" x14ac:dyDescent="0.25">
      <c r="A740" s="70">
        <v>45899</v>
      </c>
      <c r="B740" s="68" t="s">
        <v>5237</v>
      </c>
      <c r="C740" s="68" t="s">
        <v>5237</v>
      </c>
      <c r="D740" s="68" t="s">
        <v>3551</v>
      </c>
      <c r="E740" s="68" t="s">
        <v>3552</v>
      </c>
      <c r="F740" s="68" t="s">
        <v>5239</v>
      </c>
      <c r="G740" s="68" t="s">
        <v>1364</v>
      </c>
      <c r="I740" s="69">
        <v>3835</v>
      </c>
      <c r="J740" s="69">
        <v>15121692.470000001</v>
      </c>
    </row>
    <row r="741" spans="1:10" x14ac:dyDescent="0.25">
      <c r="A741" s="70">
        <v>45899</v>
      </c>
      <c r="B741" s="68" t="s">
        <v>5237</v>
      </c>
      <c r="C741" s="68" t="s">
        <v>5237</v>
      </c>
      <c r="D741" s="68" t="s">
        <v>3551</v>
      </c>
      <c r="E741" s="68" t="s">
        <v>3552</v>
      </c>
      <c r="F741" s="68" t="s">
        <v>5240</v>
      </c>
      <c r="G741" s="68" t="s">
        <v>1364</v>
      </c>
      <c r="I741" s="69">
        <v>802.21</v>
      </c>
      <c r="J741" s="69">
        <v>15120890.26</v>
      </c>
    </row>
    <row r="742" spans="1:10" x14ac:dyDescent="0.25">
      <c r="A742" s="70">
        <v>45899</v>
      </c>
      <c r="B742" s="68" t="s">
        <v>5237</v>
      </c>
      <c r="C742" s="68" t="s">
        <v>5237</v>
      </c>
      <c r="D742" s="68" t="s">
        <v>3551</v>
      </c>
      <c r="E742" s="68" t="s">
        <v>3552</v>
      </c>
      <c r="F742" s="68" t="s">
        <v>5241</v>
      </c>
      <c r="G742" s="68" t="s">
        <v>1364</v>
      </c>
      <c r="I742" s="69">
        <v>15.28</v>
      </c>
      <c r="J742" s="69">
        <v>15120874.98</v>
      </c>
    </row>
    <row r="743" spans="1:10" x14ac:dyDescent="0.25">
      <c r="A743" s="70">
        <v>45899</v>
      </c>
      <c r="B743" s="68" t="s">
        <v>5242</v>
      </c>
      <c r="C743" s="68" t="s">
        <v>5242</v>
      </c>
      <c r="D743" s="68" t="s">
        <v>3551</v>
      </c>
      <c r="E743" s="68" t="s">
        <v>3552</v>
      </c>
      <c r="F743" s="68" t="s">
        <v>5243</v>
      </c>
      <c r="G743" s="68" t="s">
        <v>1364</v>
      </c>
      <c r="I743" s="69">
        <v>1005.74</v>
      </c>
      <c r="J743" s="69">
        <v>15119869.24</v>
      </c>
    </row>
    <row r="744" spans="1:10" x14ac:dyDescent="0.25">
      <c r="A744" s="70">
        <v>45899</v>
      </c>
      <c r="B744" s="68" t="s">
        <v>5244</v>
      </c>
      <c r="C744" s="68" t="s">
        <v>5244</v>
      </c>
      <c r="D744" s="68" t="s">
        <v>3551</v>
      </c>
      <c r="E744" s="68" t="s">
        <v>3552</v>
      </c>
      <c r="F744" s="68" t="s">
        <v>5245</v>
      </c>
      <c r="G744" s="68" t="s">
        <v>1364</v>
      </c>
      <c r="I744" s="69">
        <v>138.97</v>
      </c>
      <c r="J744" s="69">
        <v>15119730.27</v>
      </c>
    </row>
    <row r="745" spans="1:10" ht="30" x14ac:dyDescent="0.25">
      <c r="A745" s="70">
        <v>45899</v>
      </c>
      <c r="B745" s="68" t="s">
        <v>5244</v>
      </c>
      <c r="C745" s="68" t="s">
        <v>5244</v>
      </c>
      <c r="D745" s="68" t="s">
        <v>3551</v>
      </c>
      <c r="E745" s="68" t="s">
        <v>3552</v>
      </c>
      <c r="F745" s="68" t="s">
        <v>5246</v>
      </c>
      <c r="G745" s="68" t="s">
        <v>1364</v>
      </c>
      <c r="I745" s="69">
        <v>110.81</v>
      </c>
      <c r="J745" s="69">
        <v>15119619.460000001</v>
      </c>
    </row>
    <row r="746" spans="1:10" x14ac:dyDescent="0.25">
      <c r="A746" s="70">
        <v>45899</v>
      </c>
      <c r="B746" s="68" t="s">
        <v>5244</v>
      </c>
      <c r="C746" s="68" t="s">
        <v>5244</v>
      </c>
      <c r="D746" s="68" t="s">
        <v>3551</v>
      </c>
      <c r="E746" s="68" t="s">
        <v>3552</v>
      </c>
      <c r="F746" s="68" t="s">
        <v>5247</v>
      </c>
      <c r="G746" s="68" t="s">
        <v>1364</v>
      </c>
      <c r="I746" s="69">
        <v>803.09</v>
      </c>
      <c r="J746" s="69">
        <v>15118816.369999999</v>
      </c>
    </row>
    <row r="747" spans="1:10" x14ac:dyDescent="0.25">
      <c r="A747" s="70">
        <v>45899</v>
      </c>
      <c r="B747" s="68" t="s">
        <v>5244</v>
      </c>
      <c r="C747" s="68" t="s">
        <v>5244</v>
      </c>
      <c r="D747" s="68" t="s">
        <v>3551</v>
      </c>
      <c r="E747" s="68" t="s">
        <v>3552</v>
      </c>
      <c r="F747" s="68" t="s">
        <v>5248</v>
      </c>
      <c r="G747" s="68" t="s">
        <v>1364</v>
      </c>
      <c r="I747" s="69">
        <v>1982.74</v>
      </c>
      <c r="J747" s="69">
        <v>15116833.630000001</v>
      </c>
    </row>
    <row r="748" spans="1:10" x14ac:dyDescent="0.25">
      <c r="A748" s="70">
        <v>45899</v>
      </c>
      <c r="B748" s="68" t="s">
        <v>5244</v>
      </c>
      <c r="C748" s="68" t="s">
        <v>5244</v>
      </c>
      <c r="D748" s="68" t="s">
        <v>3551</v>
      </c>
      <c r="E748" s="68" t="s">
        <v>3552</v>
      </c>
      <c r="F748" s="68" t="s">
        <v>5249</v>
      </c>
      <c r="G748" s="68" t="s">
        <v>1364</v>
      </c>
      <c r="I748" s="69">
        <v>1070.79</v>
      </c>
      <c r="J748" s="69">
        <v>15115762.84</v>
      </c>
    </row>
    <row r="749" spans="1:10" x14ac:dyDescent="0.25">
      <c r="A749" s="70">
        <v>45899</v>
      </c>
      <c r="B749" s="68" t="s">
        <v>5244</v>
      </c>
      <c r="C749" s="68" t="s">
        <v>5244</v>
      </c>
      <c r="D749" s="68" t="s">
        <v>3551</v>
      </c>
      <c r="E749" s="68" t="s">
        <v>3552</v>
      </c>
      <c r="F749" s="68" t="s">
        <v>5250</v>
      </c>
      <c r="G749" s="68" t="s">
        <v>1364</v>
      </c>
      <c r="I749" s="69">
        <v>515.96</v>
      </c>
      <c r="J749" s="69">
        <v>15115246.880000001</v>
      </c>
    </row>
    <row r="750" spans="1:10" x14ac:dyDescent="0.25">
      <c r="A750" s="70">
        <v>45899</v>
      </c>
      <c r="B750" s="68" t="s">
        <v>5244</v>
      </c>
      <c r="C750" s="68" t="s">
        <v>5244</v>
      </c>
      <c r="D750" s="68" t="s">
        <v>3551</v>
      </c>
      <c r="E750" s="68" t="s">
        <v>3552</v>
      </c>
      <c r="F750" s="68" t="s">
        <v>5251</v>
      </c>
      <c r="G750" s="68" t="s">
        <v>1364</v>
      </c>
      <c r="I750" s="69">
        <v>568.07000000000005</v>
      </c>
      <c r="J750" s="69">
        <v>15114678.810000001</v>
      </c>
    </row>
    <row r="751" spans="1:10" x14ac:dyDescent="0.25">
      <c r="A751" s="70">
        <v>45899</v>
      </c>
      <c r="B751" s="68" t="s">
        <v>5244</v>
      </c>
      <c r="C751" s="68" t="s">
        <v>5244</v>
      </c>
      <c r="D751" s="68" t="s">
        <v>3551</v>
      </c>
      <c r="E751" s="68" t="s">
        <v>3552</v>
      </c>
      <c r="F751" s="68" t="s">
        <v>5252</v>
      </c>
      <c r="G751" s="68" t="s">
        <v>1364</v>
      </c>
      <c r="I751" s="69">
        <v>272.36</v>
      </c>
      <c r="J751" s="69">
        <v>15114406.449999999</v>
      </c>
    </row>
    <row r="752" spans="1:10" x14ac:dyDescent="0.25">
      <c r="A752" s="70">
        <v>45899</v>
      </c>
      <c r="B752" s="68" t="s">
        <v>5244</v>
      </c>
      <c r="C752" s="68" t="s">
        <v>5244</v>
      </c>
      <c r="D752" s="68" t="s">
        <v>3551</v>
      </c>
      <c r="E752" s="68" t="s">
        <v>3552</v>
      </c>
      <c r="F752" s="68" t="s">
        <v>5253</v>
      </c>
      <c r="G752" s="68" t="s">
        <v>1364</v>
      </c>
      <c r="I752" s="69">
        <v>3897.47</v>
      </c>
      <c r="J752" s="69">
        <v>15110508.98</v>
      </c>
    </row>
    <row r="753" spans="1:10" x14ac:dyDescent="0.25">
      <c r="A753" s="70">
        <v>45899</v>
      </c>
      <c r="B753" s="68" t="s">
        <v>5244</v>
      </c>
      <c r="C753" s="68" t="s">
        <v>5244</v>
      </c>
      <c r="D753" s="68" t="s">
        <v>3551</v>
      </c>
      <c r="E753" s="68" t="s">
        <v>3552</v>
      </c>
      <c r="F753" s="68" t="s">
        <v>5254</v>
      </c>
      <c r="G753" s="68" t="s">
        <v>1364</v>
      </c>
      <c r="I753" s="69">
        <v>855.59</v>
      </c>
      <c r="J753" s="69">
        <v>15109653.390000001</v>
      </c>
    </row>
    <row r="754" spans="1:10" x14ac:dyDescent="0.25">
      <c r="A754" s="70">
        <v>45899</v>
      </c>
      <c r="B754" s="68" t="s">
        <v>5244</v>
      </c>
      <c r="C754" s="68" t="s">
        <v>5244</v>
      </c>
      <c r="D754" s="68" t="s">
        <v>3551</v>
      </c>
      <c r="E754" s="68" t="s">
        <v>3552</v>
      </c>
      <c r="F754" s="68" t="s">
        <v>5255</v>
      </c>
      <c r="G754" s="68" t="s">
        <v>1364</v>
      </c>
      <c r="I754" s="69">
        <v>4160.38</v>
      </c>
      <c r="J754" s="69">
        <v>15105493.01</v>
      </c>
    </row>
    <row r="755" spans="1:10" x14ac:dyDescent="0.25">
      <c r="A755" s="70">
        <v>45899</v>
      </c>
      <c r="B755" s="68" t="s">
        <v>5256</v>
      </c>
      <c r="C755" s="68" t="s">
        <v>5256</v>
      </c>
      <c r="D755" s="68" t="s">
        <v>3551</v>
      </c>
      <c r="E755" s="68" t="s">
        <v>3552</v>
      </c>
      <c r="F755" s="68" t="s">
        <v>5257</v>
      </c>
      <c r="G755" s="68" t="s">
        <v>1370</v>
      </c>
      <c r="I755" s="69">
        <v>9125.24</v>
      </c>
      <c r="J755" s="69">
        <v>15096367.77</v>
      </c>
    </row>
    <row r="756" spans="1:10" x14ac:dyDescent="0.25">
      <c r="A756" s="70">
        <v>45899</v>
      </c>
      <c r="B756" s="68" t="s">
        <v>5256</v>
      </c>
      <c r="C756" s="68" t="s">
        <v>5256</v>
      </c>
      <c r="D756" s="68" t="s">
        <v>3551</v>
      </c>
      <c r="E756" s="68" t="s">
        <v>3552</v>
      </c>
      <c r="F756" s="68" t="s">
        <v>5257</v>
      </c>
      <c r="G756" s="68" t="s">
        <v>1370</v>
      </c>
      <c r="I756" s="69">
        <v>16992.599999999999</v>
      </c>
      <c r="J756" s="69">
        <v>15079375.17</v>
      </c>
    </row>
    <row r="757" spans="1:10" x14ac:dyDescent="0.25">
      <c r="A757" s="70">
        <v>45899</v>
      </c>
      <c r="B757" s="68" t="s">
        <v>5258</v>
      </c>
      <c r="C757" s="68" t="s">
        <v>5258</v>
      </c>
      <c r="D757" s="68" t="s">
        <v>3551</v>
      </c>
      <c r="E757" s="68" t="s">
        <v>3552</v>
      </c>
      <c r="F757" s="68" t="s">
        <v>5259</v>
      </c>
      <c r="G757" s="68" t="s">
        <v>1370</v>
      </c>
      <c r="I757" s="69">
        <v>1813.42</v>
      </c>
      <c r="J757" s="69">
        <v>15077561.75</v>
      </c>
    </row>
    <row r="758" spans="1:10" x14ac:dyDescent="0.25">
      <c r="A758" s="70">
        <v>45899</v>
      </c>
      <c r="B758" s="68" t="s">
        <v>5258</v>
      </c>
      <c r="C758" s="68" t="s">
        <v>5258</v>
      </c>
      <c r="D758" s="68" t="s">
        <v>3551</v>
      </c>
      <c r="E758" s="68" t="s">
        <v>3552</v>
      </c>
      <c r="F758" s="68" t="s">
        <v>5260</v>
      </c>
      <c r="G758" s="68" t="s">
        <v>1370</v>
      </c>
      <c r="I758" s="69">
        <v>1963.41</v>
      </c>
      <c r="J758" s="69">
        <v>15075598.34</v>
      </c>
    </row>
    <row r="759" spans="1:10" x14ac:dyDescent="0.25">
      <c r="A759" s="70">
        <v>45899</v>
      </c>
      <c r="B759" s="68" t="s">
        <v>5261</v>
      </c>
      <c r="C759" s="68" t="s">
        <v>5261</v>
      </c>
      <c r="D759" s="68" t="s">
        <v>3551</v>
      </c>
      <c r="E759" s="68" t="s">
        <v>3552</v>
      </c>
      <c r="F759" s="68" t="s">
        <v>5262</v>
      </c>
      <c r="G759" s="68" t="s">
        <v>1373</v>
      </c>
      <c r="I759" s="69">
        <v>17556.88</v>
      </c>
      <c r="J759" s="69">
        <v>15058041.460000001</v>
      </c>
    </row>
    <row r="760" spans="1:10" x14ac:dyDescent="0.25">
      <c r="A760" s="70">
        <v>45899</v>
      </c>
      <c r="B760" s="68" t="s">
        <v>5261</v>
      </c>
      <c r="C760" s="68" t="s">
        <v>5261</v>
      </c>
      <c r="D760" s="68" t="s">
        <v>3551</v>
      </c>
      <c r="E760" s="68" t="s">
        <v>3552</v>
      </c>
      <c r="F760" s="68" t="s">
        <v>5263</v>
      </c>
      <c r="G760" s="68" t="s">
        <v>1373</v>
      </c>
      <c r="I760" s="69">
        <v>225.62</v>
      </c>
      <c r="J760" s="69">
        <v>15057815.84</v>
      </c>
    </row>
    <row r="761" spans="1:10" x14ac:dyDescent="0.25">
      <c r="A761" s="70">
        <v>45899</v>
      </c>
      <c r="B761" s="68" t="s">
        <v>5261</v>
      </c>
      <c r="C761" s="68" t="s">
        <v>5261</v>
      </c>
      <c r="D761" s="68" t="s">
        <v>3551</v>
      </c>
      <c r="E761" s="68" t="s">
        <v>3552</v>
      </c>
      <c r="F761" s="68" t="s">
        <v>5073</v>
      </c>
      <c r="G761" s="68" t="s">
        <v>1373</v>
      </c>
      <c r="I761" s="69">
        <v>761.94</v>
      </c>
      <c r="J761" s="69">
        <v>15057053.9</v>
      </c>
    </row>
    <row r="762" spans="1:10" x14ac:dyDescent="0.25">
      <c r="A762" s="70">
        <v>45899</v>
      </c>
      <c r="B762" s="68" t="s">
        <v>5261</v>
      </c>
      <c r="C762" s="68" t="s">
        <v>5261</v>
      </c>
      <c r="D762" s="68" t="s">
        <v>3551</v>
      </c>
      <c r="E762" s="68" t="s">
        <v>3552</v>
      </c>
      <c r="F762" s="68" t="s">
        <v>5264</v>
      </c>
      <c r="G762" s="68" t="s">
        <v>1373</v>
      </c>
      <c r="I762" s="69">
        <v>3736.87</v>
      </c>
      <c r="J762" s="69">
        <v>15053317.029999999</v>
      </c>
    </row>
    <row r="763" spans="1:10" x14ac:dyDescent="0.25">
      <c r="A763" s="70">
        <v>45899</v>
      </c>
      <c r="B763" s="68" t="s">
        <v>5261</v>
      </c>
      <c r="C763" s="68" t="s">
        <v>5261</v>
      </c>
      <c r="D763" s="68" t="s">
        <v>3551</v>
      </c>
      <c r="E763" s="68" t="s">
        <v>3552</v>
      </c>
      <c r="F763" s="68" t="s">
        <v>5265</v>
      </c>
      <c r="G763" s="68" t="s">
        <v>1373</v>
      </c>
      <c r="I763" s="69">
        <v>1354.56</v>
      </c>
      <c r="J763" s="69">
        <v>15051962.470000001</v>
      </c>
    </row>
    <row r="764" spans="1:10" x14ac:dyDescent="0.25">
      <c r="A764" s="70">
        <v>45899</v>
      </c>
      <c r="B764" s="68" t="s">
        <v>5261</v>
      </c>
      <c r="C764" s="68" t="s">
        <v>5261</v>
      </c>
      <c r="D764" s="68" t="s">
        <v>3551</v>
      </c>
      <c r="E764" s="68" t="s">
        <v>3552</v>
      </c>
      <c r="F764" s="68" t="s">
        <v>5263</v>
      </c>
      <c r="G764" s="68" t="s">
        <v>1373</v>
      </c>
      <c r="I764" s="69">
        <v>1283.9100000000001</v>
      </c>
      <c r="J764" s="69">
        <v>15050678.560000001</v>
      </c>
    </row>
    <row r="765" spans="1:10" x14ac:dyDescent="0.25">
      <c r="A765" s="70">
        <v>45899</v>
      </c>
      <c r="B765" s="68" t="s">
        <v>5261</v>
      </c>
      <c r="C765" s="68" t="s">
        <v>5261</v>
      </c>
      <c r="D765" s="68" t="s">
        <v>3551</v>
      </c>
      <c r="E765" s="68" t="s">
        <v>3552</v>
      </c>
      <c r="F765" s="68" t="s">
        <v>5264</v>
      </c>
      <c r="G765" s="68" t="s">
        <v>1373</v>
      </c>
      <c r="I765" s="69">
        <v>12644.53</v>
      </c>
      <c r="J765" s="69">
        <v>15038034.029999999</v>
      </c>
    </row>
    <row r="766" spans="1:10" x14ac:dyDescent="0.25">
      <c r="A766" s="70">
        <v>45899</v>
      </c>
      <c r="B766" s="68" t="s">
        <v>5261</v>
      </c>
      <c r="C766" s="68" t="s">
        <v>5261</v>
      </c>
      <c r="D766" s="68" t="s">
        <v>3551</v>
      </c>
      <c r="E766" s="68" t="s">
        <v>3552</v>
      </c>
      <c r="F766" s="68" t="s">
        <v>5265</v>
      </c>
      <c r="G766" s="68" t="s">
        <v>1373</v>
      </c>
      <c r="I766" s="69">
        <v>3160.64</v>
      </c>
      <c r="J766" s="69">
        <v>15034873.390000001</v>
      </c>
    </row>
    <row r="767" spans="1:10" x14ac:dyDescent="0.25">
      <c r="A767" s="70">
        <v>45899</v>
      </c>
      <c r="B767" s="68" t="s">
        <v>5261</v>
      </c>
      <c r="C767" s="68" t="s">
        <v>5261</v>
      </c>
      <c r="D767" s="68" t="s">
        <v>3551</v>
      </c>
      <c r="E767" s="68" t="s">
        <v>3552</v>
      </c>
      <c r="F767" s="68" t="s">
        <v>5263</v>
      </c>
      <c r="G767" s="68" t="s">
        <v>1373</v>
      </c>
      <c r="I767" s="69">
        <v>50.92</v>
      </c>
      <c r="J767" s="69">
        <v>15034822.470000001</v>
      </c>
    </row>
    <row r="768" spans="1:10" x14ac:dyDescent="0.25">
      <c r="A768" s="70">
        <v>45899</v>
      </c>
      <c r="B768" s="68" t="s">
        <v>5261</v>
      </c>
      <c r="C768" s="68" t="s">
        <v>5261</v>
      </c>
      <c r="D768" s="68" t="s">
        <v>3551</v>
      </c>
      <c r="E768" s="68" t="s">
        <v>3552</v>
      </c>
      <c r="F768" s="68" t="s">
        <v>5264</v>
      </c>
      <c r="G768" s="68" t="s">
        <v>1373</v>
      </c>
      <c r="I768" s="69">
        <v>6079.53</v>
      </c>
      <c r="J768" s="69">
        <v>15028742.939999999</v>
      </c>
    </row>
    <row r="769" spans="1:10" x14ac:dyDescent="0.25">
      <c r="A769" s="70">
        <v>45899</v>
      </c>
      <c r="B769" s="68" t="s">
        <v>5261</v>
      </c>
      <c r="C769" s="68" t="s">
        <v>5261</v>
      </c>
      <c r="D769" s="68" t="s">
        <v>3551</v>
      </c>
      <c r="E769" s="68" t="s">
        <v>3552</v>
      </c>
      <c r="F769" s="68" t="s">
        <v>5265</v>
      </c>
      <c r="G769" s="68" t="s">
        <v>1373</v>
      </c>
      <c r="I769" s="69">
        <v>5877.33</v>
      </c>
      <c r="J769" s="69">
        <v>15022865.609999999</v>
      </c>
    </row>
    <row r="770" spans="1:10" x14ac:dyDescent="0.25">
      <c r="A770" s="70">
        <v>45899</v>
      </c>
      <c r="B770" s="68" t="s">
        <v>5266</v>
      </c>
      <c r="C770" s="68" t="s">
        <v>5266</v>
      </c>
      <c r="D770" s="68" t="s">
        <v>3551</v>
      </c>
      <c r="E770" s="68" t="s">
        <v>3552</v>
      </c>
      <c r="F770" s="68" t="s">
        <v>5267</v>
      </c>
      <c r="G770" s="68" t="s">
        <v>1373</v>
      </c>
      <c r="I770" s="69">
        <v>6.24</v>
      </c>
      <c r="J770" s="69">
        <v>15022859.369999999</v>
      </c>
    </row>
    <row r="771" spans="1:10" x14ac:dyDescent="0.25">
      <c r="A771" s="70">
        <v>45899</v>
      </c>
      <c r="B771" s="68" t="s">
        <v>5266</v>
      </c>
      <c r="C771" s="68" t="s">
        <v>5266</v>
      </c>
      <c r="D771" s="68" t="s">
        <v>3551</v>
      </c>
      <c r="E771" s="68" t="s">
        <v>3552</v>
      </c>
      <c r="F771" s="68" t="s">
        <v>5268</v>
      </c>
      <c r="G771" s="68" t="s">
        <v>1373</v>
      </c>
      <c r="I771" s="69">
        <v>474.4</v>
      </c>
      <c r="J771" s="69">
        <v>15022384.970000001</v>
      </c>
    </row>
    <row r="772" spans="1:10" x14ac:dyDescent="0.25">
      <c r="A772" s="70">
        <v>45899</v>
      </c>
      <c r="B772" s="68" t="s">
        <v>5266</v>
      </c>
      <c r="C772" s="68" t="s">
        <v>5266</v>
      </c>
      <c r="D772" s="68" t="s">
        <v>3551</v>
      </c>
      <c r="E772" s="68" t="s">
        <v>3552</v>
      </c>
      <c r="F772" s="68" t="s">
        <v>5269</v>
      </c>
      <c r="G772" s="68" t="s">
        <v>1373</v>
      </c>
      <c r="I772" s="69">
        <v>9.57</v>
      </c>
      <c r="J772" s="69">
        <v>15022375.4</v>
      </c>
    </row>
    <row r="773" spans="1:10" x14ac:dyDescent="0.25">
      <c r="A773" s="70">
        <v>45899</v>
      </c>
      <c r="B773" s="68" t="s">
        <v>5266</v>
      </c>
      <c r="C773" s="68" t="s">
        <v>5266</v>
      </c>
      <c r="D773" s="68" t="s">
        <v>3551</v>
      </c>
      <c r="E773" s="68" t="s">
        <v>3552</v>
      </c>
      <c r="F773" s="68" t="s">
        <v>5270</v>
      </c>
      <c r="G773" s="68" t="s">
        <v>1373</v>
      </c>
      <c r="I773" s="69">
        <v>31.71</v>
      </c>
      <c r="J773" s="69">
        <v>15022343.689999999</v>
      </c>
    </row>
    <row r="774" spans="1:10" x14ac:dyDescent="0.25">
      <c r="A774" s="70">
        <v>45899</v>
      </c>
      <c r="B774" s="68" t="s">
        <v>5266</v>
      </c>
      <c r="C774" s="68" t="s">
        <v>5266</v>
      </c>
      <c r="D774" s="68" t="s">
        <v>3551</v>
      </c>
      <c r="E774" s="68" t="s">
        <v>3552</v>
      </c>
      <c r="F774" s="68" t="s">
        <v>5271</v>
      </c>
      <c r="G774" s="68" t="s">
        <v>1373</v>
      </c>
      <c r="I774" s="69">
        <v>64.319999999999993</v>
      </c>
      <c r="J774" s="69">
        <v>15022279.369999999</v>
      </c>
    </row>
    <row r="775" spans="1:10" x14ac:dyDescent="0.25">
      <c r="A775" s="70">
        <v>45899</v>
      </c>
      <c r="B775" s="68" t="s">
        <v>5266</v>
      </c>
      <c r="C775" s="68" t="s">
        <v>5266</v>
      </c>
      <c r="D775" s="68" t="s">
        <v>3551</v>
      </c>
      <c r="E775" s="68" t="s">
        <v>3552</v>
      </c>
      <c r="F775" s="68" t="s">
        <v>5272</v>
      </c>
      <c r="G775" s="68" t="s">
        <v>1373</v>
      </c>
      <c r="I775" s="69">
        <v>6.7</v>
      </c>
      <c r="J775" s="69">
        <v>15022272.67</v>
      </c>
    </row>
    <row r="776" spans="1:10" x14ac:dyDescent="0.25">
      <c r="A776" s="70">
        <v>45899</v>
      </c>
      <c r="B776" s="68" t="s">
        <v>5266</v>
      </c>
      <c r="C776" s="68" t="s">
        <v>5266</v>
      </c>
      <c r="D776" s="68" t="s">
        <v>3551</v>
      </c>
      <c r="E776" s="68" t="s">
        <v>3552</v>
      </c>
      <c r="F776" s="68" t="s">
        <v>5273</v>
      </c>
      <c r="G776" s="68" t="s">
        <v>1373</v>
      </c>
      <c r="I776" s="69">
        <v>143.47</v>
      </c>
      <c r="J776" s="69">
        <v>15022129.199999999</v>
      </c>
    </row>
    <row r="777" spans="1:10" x14ac:dyDescent="0.25">
      <c r="A777" s="70">
        <v>45899</v>
      </c>
      <c r="B777" s="68" t="s">
        <v>5266</v>
      </c>
      <c r="C777" s="68" t="s">
        <v>5266</v>
      </c>
      <c r="D777" s="68" t="s">
        <v>3551</v>
      </c>
      <c r="E777" s="68" t="s">
        <v>3552</v>
      </c>
      <c r="F777" s="68" t="s">
        <v>5274</v>
      </c>
      <c r="G777" s="68" t="s">
        <v>1373</v>
      </c>
      <c r="I777" s="69">
        <v>6.88</v>
      </c>
      <c r="J777" s="69">
        <v>15022122.32</v>
      </c>
    </row>
    <row r="778" spans="1:10" x14ac:dyDescent="0.25">
      <c r="A778" s="70">
        <v>45899</v>
      </c>
      <c r="B778" s="68" t="s">
        <v>5266</v>
      </c>
      <c r="C778" s="68" t="s">
        <v>5266</v>
      </c>
      <c r="D778" s="68" t="s">
        <v>3551</v>
      </c>
      <c r="E778" s="68" t="s">
        <v>3552</v>
      </c>
      <c r="F778" s="68" t="s">
        <v>5275</v>
      </c>
      <c r="G778" s="68" t="s">
        <v>1373</v>
      </c>
      <c r="I778" s="69">
        <v>337.08</v>
      </c>
      <c r="J778" s="69">
        <v>15021785.24</v>
      </c>
    </row>
    <row r="779" spans="1:10" x14ac:dyDescent="0.25">
      <c r="A779" s="70">
        <v>45899</v>
      </c>
      <c r="B779" s="68" t="s">
        <v>5266</v>
      </c>
      <c r="C779" s="68" t="s">
        <v>5266</v>
      </c>
      <c r="D779" s="68" t="s">
        <v>3551</v>
      </c>
      <c r="E779" s="68" t="s">
        <v>3552</v>
      </c>
      <c r="F779" s="68" t="s">
        <v>5276</v>
      </c>
      <c r="G779" s="68" t="s">
        <v>1373</v>
      </c>
      <c r="I779" s="69">
        <v>13.78</v>
      </c>
      <c r="J779" s="69">
        <v>15021771.460000001</v>
      </c>
    </row>
    <row r="780" spans="1:10" x14ac:dyDescent="0.25">
      <c r="A780" s="70">
        <v>45899</v>
      </c>
      <c r="B780" s="68" t="s">
        <v>5266</v>
      </c>
      <c r="C780" s="68" t="s">
        <v>5266</v>
      </c>
      <c r="D780" s="68" t="s">
        <v>3551</v>
      </c>
      <c r="E780" s="68" t="s">
        <v>3552</v>
      </c>
      <c r="F780" s="68" t="s">
        <v>5277</v>
      </c>
      <c r="G780" s="68" t="s">
        <v>1373</v>
      </c>
      <c r="I780" s="69">
        <v>1235.8900000000001</v>
      </c>
      <c r="J780" s="69">
        <v>15020535.57</v>
      </c>
    </row>
    <row r="781" spans="1:10" ht="30" x14ac:dyDescent="0.25">
      <c r="A781" s="70">
        <v>45899</v>
      </c>
      <c r="B781" s="68" t="s">
        <v>5278</v>
      </c>
      <c r="C781" s="68" t="s">
        <v>5278</v>
      </c>
      <c r="D781" s="68" t="s">
        <v>3551</v>
      </c>
      <c r="E781" s="68" t="s">
        <v>3552</v>
      </c>
      <c r="F781" s="68" t="s">
        <v>5279</v>
      </c>
      <c r="G781" s="68" t="s">
        <v>1376</v>
      </c>
      <c r="I781" s="69">
        <v>323.89999999999998</v>
      </c>
      <c r="J781" s="69">
        <v>15020211.67</v>
      </c>
    </row>
    <row r="782" spans="1:10" x14ac:dyDescent="0.25">
      <c r="A782" s="70">
        <v>45899</v>
      </c>
      <c r="B782" s="68" t="s">
        <v>5278</v>
      </c>
      <c r="C782" s="68" t="s">
        <v>5278</v>
      </c>
      <c r="D782" s="68" t="s">
        <v>3551</v>
      </c>
      <c r="E782" s="68" t="s">
        <v>3552</v>
      </c>
      <c r="F782" s="68" t="s">
        <v>5280</v>
      </c>
      <c r="G782" s="68" t="s">
        <v>1376</v>
      </c>
      <c r="I782" s="69">
        <v>1494.09</v>
      </c>
      <c r="J782" s="69">
        <v>15018717.58</v>
      </c>
    </row>
    <row r="783" spans="1:10" x14ac:dyDescent="0.25">
      <c r="A783" s="70">
        <v>45899</v>
      </c>
      <c r="B783" s="68" t="s">
        <v>5278</v>
      </c>
      <c r="C783" s="68" t="s">
        <v>5278</v>
      </c>
      <c r="D783" s="68" t="s">
        <v>3551</v>
      </c>
      <c r="E783" s="68" t="s">
        <v>3552</v>
      </c>
      <c r="F783" s="68" t="s">
        <v>5281</v>
      </c>
      <c r="G783" s="68" t="s">
        <v>1376</v>
      </c>
      <c r="I783" s="69">
        <v>170.92</v>
      </c>
      <c r="J783" s="69">
        <v>15018546.66</v>
      </c>
    </row>
    <row r="784" spans="1:10" x14ac:dyDescent="0.25">
      <c r="A784" s="70">
        <v>45899</v>
      </c>
      <c r="B784" s="68" t="s">
        <v>5278</v>
      </c>
      <c r="C784" s="68" t="s">
        <v>5278</v>
      </c>
      <c r="D784" s="68" t="s">
        <v>3551</v>
      </c>
      <c r="E784" s="68" t="s">
        <v>3552</v>
      </c>
      <c r="F784" s="68" t="s">
        <v>5282</v>
      </c>
      <c r="G784" s="68" t="s">
        <v>1376</v>
      </c>
      <c r="I784" s="69">
        <v>268.89999999999998</v>
      </c>
      <c r="J784" s="69">
        <v>15018277.76</v>
      </c>
    </row>
    <row r="785" spans="1:10" x14ac:dyDescent="0.25">
      <c r="A785" s="70">
        <v>45899</v>
      </c>
      <c r="B785" s="68" t="s">
        <v>5278</v>
      </c>
      <c r="C785" s="68" t="s">
        <v>5278</v>
      </c>
      <c r="D785" s="68" t="s">
        <v>3551</v>
      </c>
      <c r="E785" s="68" t="s">
        <v>3552</v>
      </c>
      <c r="F785" s="68" t="s">
        <v>5283</v>
      </c>
      <c r="G785" s="68" t="s">
        <v>1376</v>
      </c>
      <c r="I785" s="69">
        <v>513.39</v>
      </c>
      <c r="J785" s="69">
        <v>15017764.369999999</v>
      </c>
    </row>
    <row r="786" spans="1:10" x14ac:dyDescent="0.25">
      <c r="A786" s="70">
        <v>45899</v>
      </c>
      <c r="B786" s="68" t="s">
        <v>5278</v>
      </c>
      <c r="C786" s="68" t="s">
        <v>5278</v>
      </c>
      <c r="D786" s="68" t="s">
        <v>3551</v>
      </c>
      <c r="E786" s="68" t="s">
        <v>3552</v>
      </c>
      <c r="F786" s="68" t="s">
        <v>5284</v>
      </c>
      <c r="G786" s="68" t="s">
        <v>1376</v>
      </c>
      <c r="I786" s="69">
        <v>513.39</v>
      </c>
      <c r="J786" s="69">
        <v>15017250.98</v>
      </c>
    </row>
    <row r="787" spans="1:10" x14ac:dyDescent="0.25">
      <c r="A787" s="70">
        <v>45899</v>
      </c>
      <c r="B787" s="68" t="s">
        <v>5278</v>
      </c>
      <c r="C787" s="68" t="s">
        <v>5278</v>
      </c>
      <c r="D787" s="68" t="s">
        <v>3551</v>
      </c>
      <c r="E787" s="68" t="s">
        <v>3552</v>
      </c>
      <c r="F787" s="68" t="s">
        <v>5285</v>
      </c>
      <c r="G787" s="68" t="s">
        <v>1376</v>
      </c>
      <c r="I787" s="69">
        <v>260.60000000000002</v>
      </c>
      <c r="J787" s="69">
        <v>15016990.380000001</v>
      </c>
    </row>
    <row r="788" spans="1:10" x14ac:dyDescent="0.25">
      <c r="A788" s="70">
        <v>45899</v>
      </c>
      <c r="B788" s="68" t="s">
        <v>5286</v>
      </c>
      <c r="C788" s="68" t="s">
        <v>5286</v>
      </c>
      <c r="D788" s="68" t="s">
        <v>3551</v>
      </c>
      <c r="E788" s="68" t="s">
        <v>3552</v>
      </c>
      <c r="F788" s="68"/>
      <c r="G788" s="68" t="s">
        <v>1376</v>
      </c>
      <c r="I788" s="69">
        <v>3757.2</v>
      </c>
      <c r="J788" s="69">
        <v>15013233.18</v>
      </c>
    </row>
    <row r="789" spans="1:10" x14ac:dyDescent="0.25">
      <c r="A789" s="70">
        <v>45899</v>
      </c>
      <c r="B789" s="68" t="s">
        <v>5286</v>
      </c>
      <c r="C789" s="68" t="s">
        <v>5286</v>
      </c>
      <c r="D789" s="68" t="s">
        <v>3551</v>
      </c>
      <c r="E789" s="68" t="s">
        <v>3552</v>
      </c>
      <c r="F789" s="68" t="s">
        <v>5287</v>
      </c>
      <c r="G789" s="68" t="s">
        <v>1376</v>
      </c>
      <c r="I789" s="69">
        <v>769.87</v>
      </c>
      <c r="J789" s="69">
        <v>15012463.310000001</v>
      </c>
    </row>
    <row r="790" spans="1:10" x14ac:dyDescent="0.25">
      <c r="A790" s="70">
        <v>45899</v>
      </c>
      <c r="B790" s="68" t="s">
        <v>5286</v>
      </c>
      <c r="C790" s="68" t="s">
        <v>5286</v>
      </c>
      <c r="D790" s="68" t="s">
        <v>3551</v>
      </c>
      <c r="E790" s="68" t="s">
        <v>3552</v>
      </c>
      <c r="F790" s="68" t="s">
        <v>5288</v>
      </c>
      <c r="G790" s="68" t="s">
        <v>1376</v>
      </c>
      <c r="I790" s="69">
        <v>23.25</v>
      </c>
      <c r="J790" s="69">
        <v>15012440.060000001</v>
      </c>
    </row>
    <row r="791" spans="1:10" ht="30" x14ac:dyDescent="0.25">
      <c r="A791" s="70">
        <v>45899</v>
      </c>
      <c r="B791" s="68" t="s">
        <v>5289</v>
      </c>
      <c r="C791" s="68" t="s">
        <v>5289</v>
      </c>
      <c r="D791" s="68" t="s">
        <v>3551</v>
      </c>
      <c r="E791" s="68" t="s">
        <v>3552</v>
      </c>
      <c r="F791" s="68" t="s">
        <v>5290</v>
      </c>
      <c r="G791" s="68" t="s">
        <v>1379</v>
      </c>
      <c r="I791" s="69">
        <v>56.51</v>
      </c>
      <c r="J791" s="69">
        <v>15012383.550000001</v>
      </c>
    </row>
    <row r="792" spans="1:10" x14ac:dyDescent="0.25">
      <c r="A792" s="70">
        <v>45899</v>
      </c>
      <c r="B792" s="68" t="s">
        <v>5291</v>
      </c>
      <c r="C792" s="68" t="s">
        <v>5291</v>
      </c>
      <c r="D792" s="68" t="s">
        <v>3551</v>
      </c>
      <c r="E792" s="68" t="s">
        <v>3552</v>
      </c>
      <c r="F792" s="68"/>
      <c r="G792" s="68" t="s">
        <v>1379</v>
      </c>
      <c r="I792" s="69">
        <v>217.56</v>
      </c>
      <c r="J792" s="69">
        <v>15012165.99</v>
      </c>
    </row>
    <row r="793" spans="1:10" x14ac:dyDescent="0.25">
      <c r="A793" s="70">
        <v>45899</v>
      </c>
      <c r="B793" s="68" t="s">
        <v>5292</v>
      </c>
      <c r="C793" s="68" t="s">
        <v>5292</v>
      </c>
      <c r="D793" s="68" t="s">
        <v>3551</v>
      </c>
      <c r="E793" s="68" t="s">
        <v>3552</v>
      </c>
      <c r="F793" s="68" t="s">
        <v>5293</v>
      </c>
      <c r="G793" s="68" t="s">
        <v>1379</v>
      </c>
      <c r="I793" s="69">
        <v>1465.92</v>
      </c>
      <c r="J793" s="69">
        <v>15010700.07</v>
      </c>
    </row>
    <row r="794" spans="1:10" x14ac:dyDescent="0.25">
      <c r="A794" s="70">
        <v>45899</v>
      </c>
      <c r="B794" s="68" t="s">
        <v>5294</v>
      </c>
      <c r="C794" s="68" t="s">
        <v>5294</v>
      </c>
      <c r="D794" s="68" t="s">
        <v>3551</v>
      </c>
      <c r="E794" s="68" t="s">
        <v>3552</v>
      </c>
      <c r="F794" s="68" t="s">
        <v>5295</v>
      </c>
      <c r="G794" s="68" t="s">
        <v>1379</v>
      </c>
      <c r="I794" s="69">
        <v>31.03</v>
      </c>
      <c r="J794" s="69">
        <v>15010669.039999999</v>
      </c>
    </row>
    <row r="795" spans="1:10" x14ac:dyDescent="0.25">
      <c r="A795" s="70">
        <v>45899</v>
      </c>
      <c r="B795" s="68" t="s">
        <v>5294</v>
      </c>
      <c r="C795" s="68" t="s">
        <v>5294</v>
      </c>
      <c r="D795" s="68" t="s">
        <v>3551</v>
      </c>
      <c r="E795" s="68" t="s">
        <v>3552</v>
      </c>
      <c r="F795" s="68" t="s">
        <v>5296</v>
      </c>
      <c r="G795" s="68" t="s">
        <v>1379</v>
      </c>
      <c r="I795" s="69">
        <v>31.03</v>
      </c>
      <c r="J795" s="69">
        <v>15010638.01</v>
      </c>
    </row>
    <row r="796" spans="1:10" x14ac:dyDescent="0.25">
      <c r="A796" s="70">
        <v>45899</v>
      </c>
      <c r="B796" s="68" t="s">
        <v>5294</v>
      </c>
      <c r="C796" s="68" t="s">
        <v>5294</v>
      </c>
      <c r="D796" s="68" t="s">
        <v>3551</v>
      </c>
      <c r="E796" s="68" t="s">
        <v>3552</v>
      </c>
      <c r="F796" s="68" t="s">
        <v>5297</v>
      </c>
      <c r="G796" s="68" t="s">
        <v>1379</v>
      </c>
      <c r="I796" s="69">
        <v>55.96</v>
      </c>
      <c r="J796" s="69">
        <v>15010582.050000001</v>
      </c>
    </row>
    <row r="797" spans="1:10" x14ac:dyDescent="0.25">
      <c r="A797" s="70">
        <v>45899</v>
      </c>
      <c r="B797" s="68" t="s">
        <v>5298</v>
      </c>
      <c r="C797" s="68" t="s">
        <v>5298</v>
      </c>
      <c r="D797" s="68" t="s">
        <v>3551</v>
      </c>
      <c r="E797" s="68" t="s">
        <v>3552</v>
      </c>
      <c r="F797" s="68" t="s">
        <v>4479</v>
      </c>
      <c r="G797" s="68" t="s">
        <v>1379</v>
      </c>
      <c r="I797" s="69">
        <v>306.81</v>
      </c>
      <c r="J797" s="69">
        <v>15010275.24</v>
      </c>
    </row>
    <row r="798" spans="1:10" x14ac:dyDescent="0.25">
      <c r="A798" s="70">
        <v>45899</v>
      </c>
      <c r="B798" s="68" t="s">
        <v>5299</v>
      </c>
      <c r="C798" s="68" t="s">
        <v>5299</v>
      </c>
      <c r="D798" s="68" t="s">
        <v>3551</v>
      </c>
      <c r="E798" s="68" t="s">
        <v>3552</v>
      </c>
      <c r="F798" s="68" t="s">
        <v>5300</v>
      </c>
      <c r="G798" s="68" t="s">
        <v>590</v>
      </c>
      <c r="I798" s="69">
        <v>193.07</v>
      </c>
      <c r="J798" s="69">
        <v>15010082.17</v>
      </c>
    </row>
    <row r="799" spans="1:10" ht="30" x14ac:dyDescent="0.25">
      <c r="A799" s="70">
        <v>45899</v>
      </c>
      <c r="B799" s="68" t="s">
        <v>5301</v>
      </c>
      <c r="C799" s="68" t="s">
        <v>5301</v>
      </c>
      <c r="D799" s="68" t="s">
        <v>3551</v>
      </c>
      <c r="E799" s="68" t="s">
        <v>3552</v>
      </c>
      <c r="F799" s="68" t="s">
        <v>5302</v>
      </c>
      <c r="G799" s="68" t="s">
        <v>590</v>
      </c>
      <c r="I799" s="69">
        <v>21.76</v>
      </c>
      <c r="J799" s="69">
        <v>15010060.41</v>
      </c>
    </row>
    <row r="800" spans="1:10" ht="30" x14ac:dyDescent="0.25">
      <c r="A800" s="70">
        <v>45899</v>
      </c>
      <c r="B800" s="68" t="s">
        <v>5303</v>
      </c>
      <c r="C800" s="68" t="s">
        <v>5303</v>
      </c>
      <c r="D800" s="68" t="s">
        <v>3551</v>
      </c>
      <c r="E800" s="68" t="s">
        <v>3552</v>
      </c>
      <c r="F800" s="68" t="s">
        <v>5304</v>
      </c>
      <c r="G800" s="68" t="s">
        <v>590</v>
      </c>
      <c r="I800" s="69">
        <v>833.29</v>
      </c>
      <c r="J800" s="69">
        <v>15009227.119999999</v>
      </c>
    </row>
    <row r="801" spans="1:10" x14ac:dyDescent="0.25">
      <c r="A801" s="70">
        <v>45899</v>
      </c>
      <c r="B801" s="68" t="s">
        <v>5305</v>
      </c>
      <c r="C801" s="68" t="s">
        <v>5305</v>
      </c>
      <c r="D801" s="68" t="s">
        <v>3551</v>
      </c>
      <c r="E801" s="68" t="s">
        <v>3552</v>
      </c>
      <c r="F801" s="68"/>
      <c r="G801" s="68" t="s">
        <v>1902</v>
      </c>
      <c r="I801" s="69">
        <v>3.9</v>
      </c>
      <c r="J801" s="69">
        <v>15009223.220000001</v>
      </c>
    </row>
    <row r="802" spans="1:10" x14ac:dyDescent="0.25">
      <c r="A802" s="70">
        <v>45899</v>
      </c>
      <c r="B802" s="68" t="s">
        <v>5306</v>
      </c>
      <c r="C802" s="68" t="s">
        <v>5306</v>
      </c>
      <c r="D802" s="68" t="s">
        <v>3551</v>
      </c>
      <c r="E802" s="68" t="s">
        <v>3552</v>
      </c>
      <c r="F802" s="68" t="s">
        <v>5307</v>
      </c>
      <c r="G802" s="68" t="s">
        <v>1904</v>
      </c>
      <c r="I802" s="69">
        <v>0.05</v>
      </c>
      <c r="J802" s="69">
        <v>15009223.17</v>
      </c>
    </row>
    <row r="803" spans="1:10" x14ac:dyDescent="0.25">
      <c r="A803" s="70">
        <v>45899</v>
      </c>
      <c r="B803" s="68" t="s">
        <v>5308</v>
      </c>
      <c r="C803" s="68" t="s">
        <v>5308</v>
      </c>
      <c r="D803" s="68" t="s">
        <v>3551</v>
      </c>
      <c r="E803" s="68" t="s">
        <v>3552</v>
      </c>
      <c r="F803" s="68" t="s">
        <v>5309</v>
      </c>
      <c r="G803" s="68" t="s">
        <v>1364</v>
      </c>
      <c r="I803" s="69">
        <v>999.11</v>
      </c>
      <c r="J803" s="69">
        <v>15008224.060000001</v>
      </c>
    </row>
    <row r="804" spans="1:10" x14ac:dyDescent="0.25">
      <c r="A804" s="70">
        <v>45899</v>
      </c>
      <c r="B804" s="68" t="s">
        <v>5308</v>
      </c>
      <c r="C804" s="68" t="s">
        <v>5308</v>
      </c>
      <c r="D804" s="68" t="s">
        <v>3551</v>
      </c>
      <c r="E804" s="68" t="s">
        <v>3552</v>
      </c>
      <c r="F804" s="68" t="s">
        <v>5310</v>
      </c>
      <c r="G804" s="68" t="s">
        <v>1364</v>
      </c>
      <c r="I804" s="69">
        <v>695.11</v>
      </c>
      <c r="J804" s="69">
        <v>15007528.949999999</v>
      </c>
    </row>
    <row r="805" spans="1:10" x14ac:dyDescent="0.25">
      <c r="A805" s="70">
        <v>45899</v>
      </c>
      <c r="B805" s="68" t="s">
        <v>5308</v>
      </c>
      <c r="C805" s="68" t="s">
        <v>5308</v>
      </c>
      <c r="D805" s="68" t="s">
        <v>3551</v>
      </c>
      <c r="E805" s="68" t="s">
        <v>3552</v>
      </c>
      <c r="F805" s="68" t="s">
        <v>5311</v>
      </c>
      <c r="G805" s="68" t="s">
        <v>1364</v>
      </c>
      <c r="I805" s="69">
        <v>313.11</v>
      </c>
      <c r="J805" s="69">
        <v>15007215.84</v>
      </c>
    </row>
    <row r="806" spans="1:10" x14ac:dyDescent="0.25">
      <c r="A806" s="70">
        <v>45899</v>
      </c>
      <c r="B806" s="68" t="s">
        <v>5308</v>
      </c>
      <c r="C806" s="68" t="s">
        <v>5308</v>
      </c>
      <c r="D806" s="68" t="s">
        <v>3551</v>
      </c>
      <c r="E806" s="68" t="s">
        <v>3552</v>
      </c>
      <c r="F806" s="68" t="s">
        <v>5312</v>
      </c>
      <c r="G806" s="68" t="s">
        <v>1364</v>
      </c>
      <c r="I806" s="69">
        <v>154.66999999999999</v>
      </c>
      <c r="J806" s="69">
        <v>15007061.17</v>
      </c>
    </row>
    <row r="807" spans="1:10" x14ac:dyDescent="0.25">
      <c r="A807" s="70">
        <v>45899</v>
      </c>
      <c r="B807" s="68" t="s">
        <v>5313</v>
      </c>
      <c r="C807" s="68" t="s">
        <v>5313</v>
      </c>
      <c r="D807" s="68" t="s">
        <v>3551</v>
      </c>
      <c r="E807" s="68" t="s">
        <v>3552</v>
      </c>
      <c r="F807" s="68" t="s">
        <v>5314</v>
      </c>
      <c r="G807" s="68" t="s">
        <v>1364</v>
      </c>
      <c r="I807" s="69">
        <v>779.54</v>
      </c>
      <c r="J807" s="69">
        <v>15006281.630000001</v>
      </c>
    </row>
    <row r="808" spans="1:10" x14ac:dyDescent="0.25">
      <c r="A808" s="70">
        <v>45899</v>
      </c>
      <c r="B808" s="68" t="s">
        <v>5313</v>
      </c>
      <c r="C808" s="68" t="s">
        <v>5313</v>
      </c>
      <c r="D808" s="68" t="s">
        <v>3551</v>
      </c>
      <c r="E808" s="68" t="s">
        <v>3552</v>
      </c>
      <c r="F808" s="68" t="s">
        <v>5232</v>
      </c>
      <c r="G808" s="68" t="s">
        <v>1364</v>
      </c>
      <c r="I808" s="69">
        <v>16882.419999999998</v>
      </c>
      <c r="J808" s="69">
        <v>14989399.210000001</v>
      </c>
    </row>
    <row r="809" spans="1:10" x14ac:dyDescent="0.25">
      <c r="A809" s="70">
        <v>45899</v>
      </c>
      <c r="B809" s="68" t="s">
        <v>5315</v>
      </c>
      <c r="C809" s="68" t="s">
        <v>5315</v>
      </c>
      <c r="D809" s="68" t="s">
        <v>3551</v>
      </c>
      <c r="E809" s="68" t="s">
        <v>3552</v>
      </c>
      <c r="F809" s="68" t="s">
        <v>5316</v>
      </c>
      <c r="G809" s="68" t="s">
        <v>1364</v>
      </c>
      <c r="I809" s="69">
        <v>321.77999999999997</v>
      </c>
      <c r="J809" s="69">
        <v>14989077.43</v>
      </c>
    </row>
    <row r="810" spans="1:10" x14ac:dyDescent="0.25">
      <c r="A810" s="70">
        <v>45899</v>
      </c>
      <c r="B810" s="68" t="s">
        <v>5315</v>
      </c>
      <c r="C810" s="68" t="s">
        <v>5315</v>
      </c>
      <c r="D810" s="68" t="s">
        <v>3551</v>
      </c>
      <c r="E810" s="68" t="s">
        <v>3552</v>
      </c>
      <c r="F810" s="68" t="s">
        <v>5317</v>
      </c>
      <c r="G810" s="68" t="s">
        <v>1364</v>
      </c>
      <c r="I810" s="69">
        <v>224.52</v>
      </c>
      <c r="J810" s="69">
        <v>14988852.91</v>
      </c>
    </row>
    <row r="811" spans="1:10" x14ac:dyDescent="0.25">
      <c r="A811" s="70">
        <v>45899</v>
      </c>
      <c r="B811" s="68" t="s">
        <v>5318</v>
      </c>
      <c r="C811" s="68" t="s">
        <v>5318</v>
      </c>
      <c r="D811" s="68" t="s">
        <v>3551</v>
      </c>
      <c r="E811" s="68" t="s">
        <v>3552</v>
      </c>
      <c r="F811" s="68" t="s">
        <v>5319</v>
      </c>
      <c r="G811" s="68" t="s">
        <v>1364</v>
      </c>
      <c r="I811" s="69">
        <v>300.52999999999997</v>
      </c>
      <c r="J811" s="69">
        <v>14988552.380000001</v>
      </c>
    </row>
    <row r="812" spans="1:10" ht="30" x14ac:dyDescent="0.25">
      <c r="A812" s="70">
        <v>45899</v>
      </c>
      <c r="B812" s="68" t="s">
        <v>5318</v>
      </c>
      <c r="C812" s="68" t="s">
        <v>5318</v>
      </c>
      <c r="D812" s="68" t="s">
        <v>3551</v>
      </c>
      <c r="E812" s="68" t="s">
        <v>3552</v>
      </c>
      <c r="F812" s="68" t="s">
        <v>5320</v>
      </c>
      <c r="G812" s="68" t="s">
        <v>1364</v>
      </c>
      <c r="I812" s="69">
        <v>100.92</v>
      </c>
      <c r="J812" s="69">
        <v>14988451.460000001</v>
      </c>
    </row>
    <row r="813" spans="1:10" x14ac:dyDescent="0.25">
      <c r="A813" s="70">
        <v>45899</v>
      </c>
      <c r="B813" s="68" t="s">
        <v>5321</v>
      </c>
      <c r="C813" s="68" t="s">
        <v>5321</v>
      </c>
      <c r="D813" s="68" t="s">
        <v>3551</v>
      </c>
      <c r="E813" s="68" t="s">
        <v>3552</v>
      </c>
      <c r="F813" s="68" t="s">
        <v>5322</v>
      </c>
      <c r="G813" s="68" t="s">
        <v>1364</v>
      </c>
      <c r="I813" s="69">
        <v>1312.14</v>
      </c>
      <c r="J813" s="69">
        <v>14987139.32</v>
      </c>
    </row>
    <row r="814" spans="1:10" ht="30" x14ac:dyDescent="0.25">
      <c r="A814" s="70">
        <v>45899</v>
      </c>
      <c r="B814" s="68" t="s">
        <v>5323</v>
      </c>
      <c r="C814" s="68" t="s">
        <v>5323</v>
      </c>
      <c r="D814" s="68" t="s">
        <v>3551</v>
      </c>
      <c r="E814" s="68" t="s">
        <v>3552</v>
      </c>
      <c r="F814" s="68" t="s">
        <v>5324</v>
      </c>
      <c r="G814" s="68" t="s">
        <v>1364</v>
      </c>
      <c r="I814" s="69">
        <v>211.33</v>
      </c>
      <c r="J814" s="69">
        <v>14986927.99</v>
      </c>
    </row>
    <row r="815" spans="1:10" ht="60" x14ac:dyDescent="0.25">
      <c r="A815" s="70">
        <v>45899</v>
      </c>
      <c r="B815" s="68">
        <v>34675</v>
      </c>
      <c r="C815" s="68">
        <v>34675</v>
      </c>
      <c r="D815" s="68" t="s">
        <v>3551</v>
      </c>
      <c r="E815" s="68" t="s">
        <v>3552</v>
      </c>
      <c r="F815" s="68" t="s">
        <v>5325</v>
      </c>
      <c r="G815" s="68" t="s">
        <v>1394</v>
      </c>
      <c r="I815" s="69">
        <v>613.25</v>
      </c>
      <c r="J815" s="69">
        <v>14986314.74</v>
      </c>
    </row>
    <row r="816" spans="1:10" ht="60" x14ac:dyDescent="0.25">
      <c r="A816" s="70">
        <v>45899</v>
      </c>
      <c r="B816" s="68">
        <v>34675</v>
      </c>
      <c r="C816" s="68">
        <v>34675</v>
      </c>
      <c r="D816" s="68" t="s">
        <v>3551</v>
      </c>
      <c r="E816" s="68" t="s">
        <v>3552</v>
      </c>
      <c r="F816" s="68" t="s">
        <v>5326</v>
      </c>
      <c r="G816" s="68" t="s">
        <v>1394</v>
      </c>
      <c r="I816" s="69">
        <v>618.28</v>
      </c>
      <c r="J816" s="69">
        <v>14985696.460000001</v>
      </c>
    </row>
    <row r="817" spans="1:10" x14ac:dyDescent="0.25">
      <c r="A817" s="70">
        <v>45899</v>
      </c>
      <c r="B817" s="68">
        <v>34675</v>
      </c>
      <c r="C817" s="68">
        <v>34675</v>
      </c>
      <c r="D817" s="68" t="s">
        <v>3551</v>
      </c>
      <c r="E817" s="68" t="s">
        <v>3552</v>
      </c>
      <c r="F817" s="68" t="s">
        <v>5327</v>
      </c>
      <c r="G817" s="68" t="s">
        <v>1394</v>
      </c>
      <c r="I817" s="69">
        <v>454</v>
      </c>
      <c r="J817" s="69">
        <v>14985242.460000001</v>
      </c>
    </row>
    <row r="818" spans="1:10" x14ac:dyDescent="0.25">
      <c r="A818" s="70">
        <v>45899</v>
      </c>
      <c r="B818" s="68" t="s">
        <v>5328</v>
      </c>
      <c r="C818" s="68" t="s">
        <v>5328</v>
      </c>
      <c r="D818" s="68" t="s">
        <v>3551</v>
      </c>
      <c r="E818" s="68" t="s">
        <v>3552</v>
      </c>
      <c r="F818" s="68" t="s">
        <v>5329</v>
      </c>
      <c r="G818" s="68" t="s">
        <v>1189</v>
      </c>
      <c r="I818" s="69">
        <v>85.27</v>
      </c>
      <c r="J818" s="69">
        <v>14985157.189999999</v>
      </c>
    </row>
    <row r="819" spans="1:10" x14ac:dyDescent="0.25">
      <c r="A819" s="70">
        <v>45899</v>
      </c>
      <c r="B819" s="68" t="s">
        <v>5330</v>
      </c>
      <c r="C819" s="68" t="s">
        <v>5330</v>
      </c>
      <c r="D819" s="68" t="s">
        <v>3551</v>
      </c>
      <c r="E819" s="68" t="s">
        <v>3552</v>
      </c>
      <c r="F819" s="68" t="s">
        <v>5331</v>
      </c>
      <c r="G819" s="68" t="s">
        <v>1189</v>
      </c>
      <c r="I819" s="69">
        <v>405.91</v>
      </c>
      <c r="J819" s="69">
        <v>14984751.279999999</v>
      </c>
    </row>
    <row r="820" spans="1:10" ht="30" x14ac:dyDescent="0.25">
      <c r="A820" s="70">
        <v>45899</v>
      </c>
      <c r="B820" s="68" t="s">
        <v>5332</v>
      </c>
      <c r="C820" s="68" t="s">
        <v>5332</v>
      </c>
      <c r="D820" s="68" t="s">
        <v>3551</v>
      </c>
      <c r="E820" s="68" t="s">
        <v>3552</v>
      </c>
      <c r="F820" s="68" t="s">
        <v>5333</v>
      </c>
      <c r="G820" s="68" t="s">
        <v>1189</v>
      </c>
      <c r="I820" s="69">
        <v>64.16</v>
      </c>
      <c r="J820" s="69">
        <v>14984687.119999999</v>
      </c>
    </row>
    <row r="821" spans="1:10" x14ac:dyDescent="0.25">
      <c r="A821" s="70">
        <v>45899</v>
      </c>
      <c r="B821" s="68" t="s">
        <v>5334</v>
      </c>
      <c r="C821" s="68" t="s">
        <v>5334</v>
      </c>
      <c r="D821" s="68" t="s">
        <v>3551</v>
      </c>
      <c r="E821" s="68" t="s">
        <v>3552</v>
      </c>
      <c r="F821" s="68" t="s">
        <v>5335</v>
      </c>
      <c r="G821" s="68" t="s">
        <v>1189</v>
      </c>
      <c r="I821" s="69">
        <v>265</v>
      </c>
      <c r="J821" s="69">
        <v>14984422.119999999</v>
      </c>
    </row>
    <row r="822" spans="1:10" ht="45" x14ac:dyDescent="0.25">
      <c r="A822" s="70">
        <v>45899</v>
      </c>
      <c r="B822" s="68" t="s">
        <v>5336</v>
      </c>
      <c r="C822" s="68" t="s">
        <v>5336</v>
      </c>
      <c r="D822" s="68" t="s">
        <v>3551</v>
      </c>
      <c r="E822" s="68" t="s">
        <v>3552</v>
      </c>
      <c r="F822" s="68" t="s">
        <v>5337</v>
      </c>
      <c r="G822" s="68" t="s">
        <v>1189</v>
      </c>
      <c r="I822" s="69">
        <v>11</v>
      </c>
      <c r="J822" s="69">
        <v>14984411.119999999</v>
      </c>
    </row>
    <row r="823" spans="1:10" x14ac:dyDescent="0.25">
      <c r="A823" s="70">
        <v>45899</v>
      </c>
      <c r="B823" s="68" t="s">
        <v>5338</v>
      </c>
      <c r="C823" s="68" t="s">
        <v>5338</v>
      </c>
      <c r="D823" s="68" t="s">
        <v>3551</v>
      </c>
      <c r="E823" s="68" t="s">
        <v>3552</v>
      </c>
      <c r="F823" s="68" t="s">
        <v>5339</v>
      </c>
      <c r="G823" s="68" t="s">
        <v>1189</v>
      </c>
      <c r="I823" s="69">
        <v>10.02</v>
      </c>
      <c r="J823" s="69">
        <v>14984401.1</v>
      </c>
    </row>
    <row r="824" spans="1:10" ht="30" x14ac:dyDescent="0.25">
      <c r="A824" s="70">
        <v>45899</v>
      </c>
      <c r="B824" s="68" t="s">
        <v>5340</v>
      </c>
      <c r="C824" s="68" t="s">
        <v>5340</v>
      </c>
      <c r="D824" s="68" t="s">
        <v>3551</v>
      </c>
      <c r="E824" s="68" t="s">
        <v>3552</v>
      </c>
      <c r="F824" s="68" t="s">
        <v>5341</v>
      </c>
      <c r="G824" s="68" t="s">
        <v>1189</v>
      </c>
      <c r="I824" s="69">
        <v>335.77</v>
      </c>
      <c r="J824" s="69">
        <v>14984065.33</v>
      </c>
    </row>
    <row r="825" spans="1:10" x14ac:dyDescent="0.25">
      <c r="A825" s="70">
        <v>45899</v>
      </c>
      <c r="B825" s="68" t="s">
        <v>5342</v>
      </c>
      <c r="C825" s="68" t="s">
        <v>5342</v>
      </c>
      <c r="D825" s="68" t="s">
        <v>3551</v>
      </c>
      <c r="E825" s="68" t="s">
        <v>3552</v>
      </c>
      <c r="F825" s="68" t="s">
        <v>5343</v>
      </c>
      <c r="G825" s="68" t="s">
        <v>1189</v>
      </c>
      <c r="I825" s="69">
        <v>334.22</v>
      </c>
      <c r="J825" s="69">
        <v>14983731.109999999</v>
      </c>
    </row>
    <row r="826" spans="1:10" x14ac:dyDescent="0.25">
      <c r="A826" s="70">
        <v>45899</v>
      </c>
      <c r="B826" s="68" t="s">
        <v>5342</v>
      </c>
      <c r="C826" s="68" t="s">
        <v>5342</v>
      </c>
      <c r="D826" s="68" t="s">
        <v>3551</v>
      </c>
      <c r="E826" s="68" t="s">
        <v>3552</v>
      </c>
      <c r="F826" s="68" t="s">
        <v>5344</v>
      </c>
      <c r="G826" s="68" t="s">
        <v>1189</v>
      </c>
      <c r="I826" s="69">
        <v>57.7</v>
      </c>
      <c r="J826" s="69">
        <v>14983673.41</v>
      </c>
    </row>
    <row r="827" spans="1:10" x14ac:dyDescent="0.25">
      <c r="A827" s="70">
        <v>45899</v>
      </c>
      <c r="B827" s="68" t="s">
        <v>5342</v>
      </c>
      <c r="C827" s="68" t="s">
        <v>5342</v>
      </c>
      <c r="D827" s="68" t="s">
        <v>3551</v>
      </c>
      <c r="E827" s="68" t="s">
        <v>3552</v>
      </c>
      <c r="F827" s="68" t="s">
        <v>5345</v>
      </c>
      <c r="G827" s="68" t="s">
        <v>1189</v>
      </c>
      <c r="I827" s="69">
        <v>407.11</v>
      </c>
      <c r="J827" s="69">
        <v>14983266.300000001</v>
      </c>
    </row>
    <row r="828" spans="1:10" ht="60" x14ac:dyDescent="0.25">
      <c r="A828" s="70">
        <v>45899</v>
      </c>
      <c r="B828" s="68" t="s">
        <v>5346</v>
      </c>
      <c r="C828" s="68" t="s">
        <v>5346</v>
      </c>
      <c r="D828" s="68" t="s">
        <v>3551</v>
      </c>
      <c r="E828" s="68" t="s">
        <v>3552</v>
      </c>
      <c r="F828" s="68" t="s">
        <v>5347</v>
      </c>
      <c r="G828" s="68" t="s">
        <v>1189</v>
      </c>
      <c r="I828" s="69">
        <v>129.88999999999999</v>
      </c>
      <c r="J828" s="69">
        <v>14983136.41</v>
      </c>
    </row>
    <row r="829" spans="1:10" ht="30" x14ac:dyDescent="0.25">
      <c r="A829" s="70">
        <v>45899</v>
      </c>
      <c r="B829" s="68" t="s">
        <v>5348</v>
      </c>
      <c r="C829" s="68" t="s">
        <v>5348</v>
      </c>
      <c r="D829" s="68" t="s">
        <v>3551</v>
      </c>
      <c r="E829" s="68" t="s">
        <v>3552</v>
      </c>
      <c r="F829" s="68" t="s">
        <v>5349</v>
      </c>
      <c r="G829" s="68" t="s">
        <v>1906</v>
      </c>
      <c r="I829" s="69">
        <v>1541.94</v>
      </c>
      <c r="J829" s="69">
        <v>14981594.470000001</v>
      </c>
    </row>
    <row r="830" spans="1:10" ht="30" x14ac:dyDescent="0.25">
      <c r="A830" s="70">
        <v>45899</v>
      </c>
      <c r="B830" s="68" t="s">
        <v>5350</v>
      </c>
      <c r="C830" s="68" t="s">
        <v>5350</v>
      </c>
      <c r="D830" s="68" t="s">
        <v>3551</v>
      </c>
      <c r="E830" s="68" t="s">
        <v>3552</v>
      </c>
      <c r="F830" s="68" t="s">
        <v>5351</v>
      </c>
      <c r="G830" s="68" t="s">
        <v>1405</v>
      </c>
      <c r="I830" s="69">
        <v>397.18</v>
      </c>
      <c r="J830" s="69">
        <v>14981197.289999999</v>
      </c>
    </row>
    <row r="831" spans="1:10" ht="30" x14ac:dyDescent="0.25">
      <c r="A831" s="70">
        <v>45899</v>
      </c>
      <c r="B831" s="68" t="s">
        <v>5350</v>
      </c>
      <c r="C831" s="68" t="s">
        <v>5350</v>
      </c>
      <c r="D831" s="68" t="s">
        <v>3551</v>
      </c>
      <c r="E831" s="68" t="s">
        <v>3552</v>
      </c>
      <c r="F831" s="68" t="s">
        <v>5352</v>
      </c>
      <c r="G831" s="68" t="s">
        <v>1405</v>
      </c>
      <c r="I831" s="69">
        <v>487.18</v>
      </c>
      <c r="J831" s="69">
        <v>14980710.109999999</v>
      </c>
    </row>
    <row r="832" spans="1:10" x14ac:dyDescent="0.25">
      <c r="A832" s="70">
        <v>45899</v>
      </c>
      <c r="B832" s="68" t="s">
        <v>5353</v>
      </c>
      <c r="C832" s="68" t="s">
        <v>5353</v>
      </c>
      <c r="D832" s="68" t="s">
        <v>3551</v>
      </c>
      <c r="E832" s="68" t="s">
        <v>3552</v>
      </c>
      <c r="F832" s="68" t="s">
        <v>5148</v>
      </c>
      <c r="G832" s="68" t="s">
        <v>587</v>
      </c>
      <c r="I832" s="69">
        <v>189</v>
      </c>
      <c r="J832" s="69">
        <v>14980521.109999999</v>
      </c>
    </row>
    <row r="833" spans="1:10" x14ac:dyDescent="0.25">
      <c r="A833" s="70">
        <v>45899</v>
      </c>
      <c r="B833" s="68" t="s">
        <v>5353</v>
      </c>
      <c r="C833" s="68" t="s">
        <v>5353</v>
      </c>
      <c r="D833" s="68" t="s">
        <v>3551</v>
      </c>
      <c r="E833" s="68" t="s">
        <v>3552</v>
      </c>
      <c r="F833" s="68" t="s">
        <v>5149</v>
      </c>
      <c r="G833" s="68" t="s">
        <v>587</v>
      </c>
      <c r="I833" s="69">
        <v>189</v>
      </c>
      <c r="J833" s="69">
        <v>14980332.109999999</v>
      </c>
    </row>
    <row r="834" spans="1:10" x14ac:dyDescent="0.25">
      <c r="A834" s="70">
        <v>45899</v>
      </c>
      <c r="B834" s="68" t="s">
        <v>5353</v>
      </c>
      <c r="C834" s="68" t="s">
        <v>5353</v>
      </c>
      <c r="D834" s="68" t="s">
        <v>3551</v>
      </c>
      <c r="E834" s="68" t="s">
        <v>3552</v>
      </c>
      <c r="F834" s="68" t="s">
        <v>5150</v>
      </c>
      <c r="G834" s="68" t="s">
        <v>587</v>
      </c>
      <c r="I834" s="69">
        <v>188.08</v>
      </c>
      <c r="J834" s="69">
        <v>14980144.029999999</v>
      </c>
    </row>
    <row r="835" spans="1:10" x14ac:dyDescent="0.25">
      <c r="A835" s="70">
        <v>45899</v>
      </c>
      <c r="B835" s="68" t="s">
        <v>5354</v>
      </c>
      <c r="C835" s="68" t="s">
        <v>5354</v>
      </c>
      <c r="D835" s="68" t="s">
        <v>3551</v>
      </c>
      <c r="E835" s="68" t="s">
        <v>3552</v>
      </c>
      <c r="F835" s="68" t="s">
        <v>5355</v>
      </c>
      <c r="G835" s="68" t="s">
        <v>587</v>
      </c>
      <c r="I835" s="69">
        <v>410.37</v>
      </c>
      <c r="J835" s="69">
        <v>14979733.66</v>
      </c>
    </row>
    <row r="836" spans="1:10" ht="30" x14ac:dyDescent="0.25">
      <c r="A836" s="70">
        <v>45899</v>
      </c>
      <c r="B836" s="68" t="s">
        <v>5356</v>
      </c>
      <c r="C836" s="68" t="s">
        <v>5356</v>
      </c>
      <c r="D836" s="68" t="s">
        <v>3551</v>
      </c>
      <c r="E836" s="68" t="s">
        <v>3552</v>
      </c>
      <c r="F836" s="68" t="s">
        <v>5357</v>
      </c>
      <c r="G836" s="68" t="s">
        <v>1409</v>
      </c>
      <c r="I836" s="69">
        <v>26.6</v>
      </c>
      <c r="J836" s="69">
        <v>14979707.060000001</v>
      </c>
    </row>
    <row r="837" spans="1:10" x14ac:dyDescent="0.25">
      <c r="A837" s="70">
        <v>45899</v>
      </c>
      <c r="B837" s="68" t="s">
        <v>5358</v>
      </c>
      <c r="C837" s="68" t="s">
        <v>5358</v>
      </c>
      <c r="D837" s="68" t="s">
        <v>3551</v>
      </c>
      <c r="E837" s="68" t="s">
        <v>3552</v>
      </c>
      <c r="F837" s="68" t="s">
        <v>5359</v>
      </c>
      <c r="G837" s="68" t="s">
        <v>1409</v>
      </c>
      <c r="I837" s="69">
        <v>382.5</v>
      </c>
      <c r="J837" s="69">
        <v>14979324.560000001</v>
      </c>
    </row>
    <row r="838" spans="1:10" ht="30" x14ac:dyDescent="0.25">
      <c r="A838" s="70">
        <v>45899</v>
      </c>
      <c r="B838" s="68" t="s">
        <v>5360</v>
      </c>
      <c r="C838" s="68" t="s">
        <v>5360</v>
      </c>
      <c r="D838" s="68" t="s">
        <v>3551</v>
      </c>
      <c r="E838" s="68" t="s">
        <v>3552</v>
      </c>
      <c r="F838" s="68" t="s">
        <v>5361</v>
      </c>
      <c r="G838" s="68" t="s">
        <v>1409</v>
      </c>
      <c r="I838" s="69">
        <v>116.48</v>
      </c>
      <c r="J838" s="69">
        <v>14979208.08</v>
      </c>
    </row>
    <row r="839" spans="1:10" ht="30" x14ac:dyDescent="0.25">
      <c r="A839" s="70">
        <v>45899</v>
      </c>
      <c r="B839" s="68" t="s">
        <v>5362</v>
      </c>
      <c r="C839" s="68" t="s">
        <v>5362</v>
      </c>
      <c r="D839" s="68" t="s">
        <v>3551</v>
      </c>
      <c r="E839" s="68" t="s">
        <v>3552</v>
      </c>
      <c r="F839" s="68" t="s">
        <v>5363</v>
      </c>
      <c r="G839" s="68" t="s">
        <v>1413</v>
      </c>
      <c r="I839" s="69">
        <v>53.2</v>
      </c>
      <c r="J839" s="69">
        <v>14979154.880000001</v>
      </c>
    </row>
    <row r="840" spans="1:10" x14ac:dyDescent="0.25">
      <c r="A840" s="70">
        <v>45899</v>
      </c>
      <c r="B840" s="68" t="s">
        <v>5364</v>
      </c>
      <c r="C840" s="68" t="s">
        <v>5364</v>
      </c>
      <c r="D840" s="68" t="s">
        <v>3551</v>
      </c>
      <c r="E840" s="68" t="s">
        <v>3552</v>
      </c>
      <c r="F840" s="68" t="s">
        <v>5365</v>
      </c>
      <c r="G840" s="68" t="s">
        <v>1376</v>
      </c>
      <c r="I840" s="69">
        <v>34.19</v>
      </c>
      <c r="J840" s="69">
        <v>14979120.689999999</v>
      </c>
    </row>
    <row r="841" spans="1:10" x14ac:dyDescent="0.25">
      <c r="A841" s="70">
        <v>45899</v>
      </c>
      <c r="B841" s="68" t="s">
        <v>5364</v>
      </c>
      <c r="C841" s="68" t="s">
        <v>5364</v>
      </c>
      <c r="D841" s="68" t="s">
        <v>3551</v>
      </c>
      <c r="E841" s="68" t="s">
        <v>3552</v>
      </c>
      <c r="F841" s="68" t="s">
        <v>5366</v>
      </c>
      <c r="G841" s="68" t="s">
        <v>1376</v>
      </c>
      <c r="I841" s="69">
        <v>14.85</v>
      </c>
      <c r="J841" s="69">
        <v>14979105.84</v>
      </c>
    </row>
    <row r="842" spans="1:10" x14ac:dyDescent="0.25">
      <c r="A842" s="70">
        <v>45899</v>
      </c>
      <c r="B842" s="68" t="s">
        <v>5364</v>
      </c>
      <c r="C842" s="68" t="s">
        <v>5364</v>
      </c>
      <c r="D842" s="68" t="s">
        <v>3551</v>
      </c>
      <c r="E842" s="68" t="s">
        <v>3552</v>
      </c>
      <c r="F842" s="68" t="s">
        <v>5367</v>
      </c>
      <c r="G842" s="68" t="s">
        <v>1376</v>
      </c>
      <c r="I842" s="69">
        <v>39.64</v>
      </c>
      <c r="J842" s="69">
        <v>14979066.199999999</v>
      </c>
    </row>
    <row r="843" spans="1:10" ht="30" x14ac:dyDescent="0.25">
      <c r="A843" s="70">
        <v>45899</v>
      </c>
      <c r="B843" s="68" t="s">
        <v>5364</v>
      </c>
      <c r="C843" s="68" t="s">
        <v>5364</v>
      </c>
      <c r="D843" s="68" t="s">
        <v>3551</v>
      </c>
      <c r="E843" s="68" t="s">
        <v>3552</v>
      </c>
      <c r="F843" s="68" t="s">
        <v>5368</v>
      </c>
      <c r="G843" s="68" t="s">
        <v>1376</v>
      </c>
      <c r="I843" s="69">
        <v>16.86</v>
      </c>
      <c r="J843" s="69">
        <v>14979049.34</v>
      </c>
    </row>
    <row r="844" spans="1:10" x14ac:dyDescent="0.25">
      <c r="A844" s="70">
        <v>45899</v>
      </c>
      <c r="B844" s="68" t="s">
        <v>5369</v>
      </c>
      <c r="C844" s="68" t="s">
        <v>5369</v>
      </c>
      <c r="D844" s="68" t="s">
        <v>3551</v>
      </c>
      <c r="E844" s="68" t="s">
        <v>3552</v>
      </c>
      <c r="F844" s="68"/>
      <c r="G844" s="68" t="s">
        <v>1376</v>
      </c>
      <c r="I844" s="69">
        <v>1639.76</v>
      </c>
      <c r="J844" s="69">
        <v>14977409.58</v>
      </c>
    </row>
    <row r="845" spans="1:10" x14ac:dyDescent="0.25">
      <c r="A845" s="70">
        <v>45899</v>
      </c>
      <c r="B845" s="68" t="s">
        <v>5370</v>
      </c>
      <c r="C845" s="68" t="s">
        <v>5370</v>
      </c>
      <c r="D845" s="68" t="s">
        <v>3551</v>
      </c>
      <c r="E845" s="68" t="s">
        <v>3552</v>
      </c>
      <c r="F845" s="68" t="s">
        <v>5371</v>
      </c>
      <c r="G845" s="68" t="s">
        <v>1417</v>
      </c>
      <c r="I845" s="69">
        <v>75.349999999999994</v>
      </c>
      <c r="J845" s="69">
        <v>14977334.23</v>
      </c>
    </row>
    <row r="846" spans="1:10" ht="30" x14ac:dyDescent="0.25">
      <c r="A846" s="70">
        <v>45899</v>
      </c>
      <c r="B846" s="68" t="s">
        <v>5370</v>
      </c>
      <c r="C846" s="68" t="s">
        <v>5370</v>
      </c>
      <c r="D846" s="68" t="s">
        <v>3551</v>
      </c>
      <c r="E846" s="68" t="s">
        <v>3552</v>
      </c>
      <c r="F846" s="68" t="s">
        <v>5372</v>
      </c>
      <c r="G846" s="68" t="s">
        <v>1417</v>
      </c>
      <c r="I846" s="69">
        <v>10.7</v>
      </c>
      <c r="J846" s="69">
        <v>14977323.529999999</v>
      </c>
    </row>
    <row r="847" spans="1:10" ht="30" x14ac:dyDescent="0.25">
      <c r="A847" s="70">
        <v>45899</v>
      </c>
      <c r="B847" s="68" t="s">
        <v>5370</v>
      </c>
      <c r="C847" s="68" t="s">
        <v>5370</v>
      </c>
      <c r="D847" s="68" t="s">
        <v>3551</v>
      </c>
      <c r="E847" s="68" t="s">
        <v>3552</v>
      </c>
      <c r="F847" s="68" t="s">
        <v>5373</v>
      </c>
      <c r="G847" s="68" t="s">
        <v>1417</v>
      </c>
      <c r="I847" s="69">
        <v>625.12</v>
      </c>
      <c r="J847" s="69">
        <v>14976698.41</v>
      </c>
    </row>
    <row r="848" spans="1:10" ht="30" x14ac:dyDescent="0.25">
      <c r="A848" s="70">
        <v>45899</v>
      </c>
      <c r="B848" s="68" t="s">
        <v>5374</v>
      </c>
      <c r="C848" s="68" t="s">
        <v>5374</v>
      </c>
      <c r="D848" s="68" t="s">
        <v>3551</v>
      </c>
      <c r="E848" s="68" t="s">
        <v>3552</v>
      </c>
      <c r="F848" s="68" t="s">
        <v>5375</v>
      </c>
      <c r="G848" s="68" t="s">
        <v>1417</v>
      </c>
      <c r="I848" s="69">
        <v>759.94</v>
      </c>
      <c r="J848" s="69">
        <v>14975938.470000001</v>
      </c>
    </row>
    <row r="849" spans="1:10" ht="30" x14ac:dyDescent="0.25">
      <c r="A849" s="70">
        <v>45899</v>
      </c>
      <c r="B849" s="68" t="s">
        <v>5374</v>
      </c>
      <c r="C849" s="68" t="s">
        <v>5374</v>
      </c>
      <c r="D849" s="68" t="s">
        <v>3551</v>
      </c>
      <c r="E849" s="68" t="s">
        <v>3552</v>
      </c>
      <c r="F849" s="68" t="s">
        <v>5376</v>
      </c>
      <c r="G849" s="68" t="s">
        <v>1417</v>
      </c>
      <c r="I849" s="69">
        <v>707.96</v>
      </c>
      <c r="J849" s="69">
        <v>14975230.51</v>
      </c>
    </row>
    <row r="850" spans="1:10" x14ac:dyDescent="0.25">
      <c r="A850" s="70">
        <v>45899</v>
      </c>
      <c r="B850" s="68" t="s">
        <v>5374</v>
      </c>
      <c r="C850" s="68" t="s">
        <v>5374</v>
      </c>
      <c r="D850" s="68" t="s">
        <v>3551</v>
      </c>
      <c r="E850" s="68" t="s">
        <v>3552</v>
      </c>
      <c r="F850" s="68" t="s">
        <v>5377</v>
      </c>
      <c r="G850" s="68" t="s">
        <v>1417</v>
      </c>
      <c r="I850" s="69">
        <v>584</v>
      </c>
      <c r="J850" s="69">
        <v>14974646.51</v>
      </c>
    </row>
    <row r="851" spans="1:10" x14ac:dyDescent="0.25">
      <c r="A851" s="70">
        <v>45899</v>
      </c>
      <c r="B851" s="68">
        <v>34959</v>
      </c>
      <c r="C851" s="68">
        <v>34959</v>
      </c>
      <c r="D851" s="68" t="s">
        <v>3551</v>
      </c>
      <c r="E851" s="68" t="s">
        <v>3552</v>
      </c>
      <c r="F851" s="68"/>
      <c r="G851" s="68" t="s">
        <v>1319</v>
      </c>
      <c r="I851" s="69">
        <v>112.97</v>
      </c>
      <c r="J851" s="69">
        <v>14974533.539999999</v>
      </c>
    </row>
    <row r="852" spans="1:10" x14ac:dyDescent="0.25">
      <c r="A852" s="70">
        <v>45899</v>
      </c>
      <c r="B852" s="68">
        <v>34959</v>
      </c>
      <c r="C852" s="68">
        <v>34959</v>
      </c>
      <c r="D852" s="68" t="s">
        <v>3551</v>
      </c>
      <c r="E852" s="68" t="s">
        <v>3552</v>
      </c>
      <c r="F852" s="68"/>
      <c r="G852" s="68" t="s">
        <v>1319</v>
      </c>
      <c r="I852" s="69">
        <v>75.78</v>
      </c>
      <c r="J852" s="69">
        <v>14974457.76</v>
      </c>
    </row>
    <row r="853" spans="1:10" x14ac:dyDescent="0.25">
      <c r="A853" s="70">
        <v>45899</v>
      </c>
      <c r="B853" s="68">
        <v>34959</v>
      </c>
      <c r="C853" s="68">
        <v>34959</v>
      </c>
      <c r="D853" s="68" t="s">
        <v>3551</v>
      </c>
      <c r="E853" s="68" t="s">
        <v>3552</v>
      </c>
      <c r="F853" s="68"/>
      <c r="G853" s="68" t="s">
        <v>1319</v>
      </c>
      <c r="I853" s="69">
        <v>17.82</v>
      </c>
      <c r="J853" s="69">
        <v>14974439.939999999</v>
      </c>
    </row>
    <row r="854" spans="1:10" ht="30" x14ac:dyDescent="0.25">
      <c r="A854" s="70">
        <v>45899</v>
      </c>
      <c r="B854" s="68" t="s">
        <v>5378</v>
      </c>
      <c r="C854" s="68" t="s">
        <v>5378</v>
      </c>
      <c r="D854" s="68" t="s">
        <v>3551</v>
      </c>
      <c r="E854" s="68" t="s">
        <v>3552</v>
      </c>
      <c r="F854" s="68" t="s">
        <v>5379</v>
      </c>
      <c r="G854" s="68" t="s">
        <v>583</v>
      </c>
      <c r="I854" s="69">
        <v>28.55</v>
      </c>
      <c r="J854" s="69">
        <v>14974411.390000001</v>
      </c>
    </row>
    <row r="855" spans="1:10" ht="30" x14ac:dyDescent="0.25">
      <c r="A855" s="70">
        <v>45899</v>
      </c>
      <c r="B855" s="68" t="s">
        <v>5380</v>
      </c>
      <c r="C855" s="68" t="s">
        <v>5380</v>
      </c>
      <c r="D855" s="68" t="s">
        <v>3551</v>
      </c>
      <c r="E855" s="68" t="s">
        <v>3552</v>
      </c>
      <c r="F855" s="68" t="s">
        <v>5381</v>
      </c>
      <c r="G855" s="68" t="s">
        <v>1370</v>
      </c>
      <c r="I855" s="69">
        <v>102.87</v>
      </c>
      <c r="J855" s="69">
        <v>14974308.52</v>
      </c>
    </row>
    <row r="856" spans="1:10" ht="30" x14ac:dyDescent="0.25">
      <c r="A856" s="70">
        <v>45899</v>
      </c>
      <c r="B856" s="68" t="s">
        <v>5382</v>
      </c>
      <c r="C856" s="68" t="s">
        <v>5382</v>
      </c>
      <c r="D856" s="68" t="s">
        <v>3551</v>
      </c>
      <c r="E856" s="68" t="s">
        <v>3552</v>
      </c>
      <c r="F856" s="68" t="s">
        <v>5383</v>
      </c>
      <c r="G856" s="68" t="s">
        <v>5384</v>
      </c>
      <c r="I856" s="69">
        <v>39.15</v>
      </c>
      <c r="J856" s="69">
        <v>14974269.369999999</v>
      </c>
    </row>
    <row r="857" spans="1:10" x14ac:dyDescent="0.25">
      <c r="A857" s="70">
        <v>45899</v>
      </c>
      <c r="B857" s="68" t="s">
        <v>5385</v>
      </c>
      <c r="C857" s="68" t="s">
        <v>5385</v>
      </c>
      <c r="D857" s="68" t="s">
        <v>3551</v>
      </c>
      <c r="E857" s="68" t="s">
        <v>3552</v>
      </c>
      <c r="F857" s="68" t="s">
        <v>5386</v>
      </c>
      <c r="G857" s="68" t="s">
        <v>1370</v>
      </c>
      <c r="I857" s="69">
        <v>33.369999999999997</v>
      </c>
      <c r="J857" s="69">
        <v>14974236</v>
      </c>
    </row>
    <row r="858" spans="1:10" x14ac:dyDescent="0.25">
      <c r="A858" s="70">
        <v>45899</v>
      </c>
      <c r="B858" s="68" t="s">
        <v>5385</v>
      </c>
      <c r="C858" s="68" t="s">
        <v>5385</v>
      </c>
      <c r="D858" s="68" t="s">
        <v>3551</v>
      </c>
      <c r="E858" s="68" t="s">
        <v>3552</v>
      </c>
      <c r="F858" s="68" t="s">
        <v>5387</v>
      </c>
      <c r="G858" s="68" t="s">
        <v>1370</v>
      </c>
      <c r="I858" s="69">
        <v>90.86</v>
      </c>
      <c r="J858" s="69">
        <v>14974145.140000001</v>
      </c>
    </row>
    <row r="859" spans="1:10" x14ac:dyDescent="0.25">
      <c r="A859" s="70">
        <v>45899</v>
      </c>
      <c r="B859" s="68" t="s">
        <v>5385</v>
      </c>
      <c r="C859" s="68" t="s">
        <v>5385</v>
      </c>
      <c r="D859" s="68" t="s">
        <v>3551</v>
      </c>
      <c r="E859" s="68" t="s">
        <v>3552</v>
      </c>
      <c r="F859" s="68" t="s">
        <v>5388</v>
      </c>
      <c r="G859" s="68" t="s">
        <v>1370</v>
      </c>
      <c r="I859" s="69">
        <v>558.32000000000005</v>
      </c>
      <c r="J859" s="69">
        <v>14973586.82</v>
      </c>
    </row>
    <row r="860" spans="1:10" x14ac:dyDescent="0.25">
      <c r="A860" s="70">
        <v>45899</v>
      </c>
      <c r="B860" s="68" t="s">
        <v>5385</v>
      </c>
      <c r="C860" s="68" t="s">
        <v>5385</v>
      </c>
      <c r="D860" s="68" t="s">
        <v>3551</v>
      </c>
      <c r="E860" s="68" t="s">
        <v>3552</v>
      </c>
      <c r="F860" s="68" t="s">
        <v>5389</v>
      </c>
      <c r="G860" s="68" t="s">
        <v>1370</v>
      </c>
      <c r="I860" s="69">
        <v>108.56</v>
      </c>
      <c r="J860" s="69">
        <v>14973478.26</v>
      </c>
    </row>
    <row r="861" spans="1:10" ht="30" x14ac:dyDescent="0.25">
      <c r="A861" s="70">
        <v>45899</v>
      </c>
      <c r="B861" s="68" t="s">
        <v>5385</v>
      </c>
      <c r="C861" s="68" t="s">
        <v>5385</v>
      </c>
      <c r="D861" s="68" t="s">
        <v>3551</v>
      </c>
      <c r="E861" s="68" t="s">
        <v>3552</v>
      </c>
      <c r="F861" s="68" t="s">
        <v>5390</v>
      </c>
      <c r="G861" s="68" t="s">
        <v>1370</v>
      </c>
      <c r="I861" s="69">
        <v>74.599999999999994</v>
      </c>
      <c r="J861" s="69">
        <v>14973403.66</v>
      </c>
    </row>
    <row r="862" spans="1:10" x14ac:dyDescent="0.25">
      <c r="A862" s="70">
        <v>45899</v>
      </c>
      <c r="B862" s="68" t="s">
        <v>5385</v>
      </c>
      <c r="C862" s="68" t="s">
        <v>5385</v>
      </c>
      <c r="D862" s="68" t="s">
        <v>3551</v>
      </c>
      <c r="E862" s="68" t="s">
        <v>3552</v>
      </c>
      <c r="F862" s="68" t="s">
        <v>5391</v>
      </c>
      <c r="G862" s="68" t="s">
        <v>1370</v>
      </c>
      <c r="I862" s="69">
        <v>158.63</v>
      </c>
      <c r="J862" s="69">
        <v>14973245.029999999</v>
      </c>
    </row>
    <row r="863" spans="1:10" x14ac:dyDescent="0.25">
      <c r="A863" s="70">
        <v>45899</v>
      </c>
      <c r="B863" s="68" t="s">
        <v>5385</v>
      </c>
      <c r="C863" s="68" t="s">
        <v>5385</v>
      </c>
      <c r="D863" s="68" t="s">
        <v>3551</v>
      </c>
      <c r="E863" s="68" t="s">
        <v>3552</v>
      </c>
      <c r="F863" s="68" t="s">
        <v>5392</v>
      </c>
      <c r="G863" s="68" t="s">
        <v>1370</v>
      </c>
      <c r="I863" s="69">
        <v>55.44</v>
      </c>
      <c r="J863" s="69">
        <v>14973189.59</v>
      </c>
    </row>
    <row r="864" spans="1:10" x14ac:dyDescent="0.25">
      <c r="A864" s="70">
        <v>45899</v>
      </c>
      <c r="B864" s="68" t="s">
        <v>5385</v>
      </c>
      <c r="C864" s="68" t="s">
        <v>5385</v>
      </c>
      <c r="D864" s="68" t="s">
        <v>3551</v>
      </c>
      <c r="E864" s="68" t="s">
        <v>3552</v>
      </c>
      <c r="F864" s="68" t="s">
        <v>5393</v>
      </c>
      <c r="G864" s="68" t="s">
        <v>1370</v>
      </c>
      <c r="I864" s="69">
        <v>6.32</v>
      </c>
      <c r="J864" s="69">
        <v>14973183.27</v>
      </c>
    </row>
    <row r="865" spans="1:10" x14ac:dyDescent="0.25">
      <c r="A865" s="70">
        <v>45899</v>
      </c>
      <c r="B865" s="68" t="s">
        <v>5385</v>
      </c>
      <c r="C865" s="68" t="s">
        <v>5385</v>
      </c>
      <c r="D865" s="68" t="s">
        <v>3551</v>
      </c>
      <c r="E865" s="68" t="s">
        <v>3552</v>
      </c>
      <c r="F865" s="68" t="s">
        <v>5394</v>
      </c>
      <c r="G865" s="68" t="s">
        <v>1370</v>
      </c>
      <c r="I865" s="69">
        <v>79.239999999999995</v>
      </c>
      <c r="J865" s="69">
        <v>14973104.029999999</v>
      </c>
    </row>
    <row r="866" spans="1:10" ht="30" x14ac:dyDescent="0.25">
      <c r="A866" s="70">
        <v>45899</v>
      </c>
      <c r="B866" s="68" t="s">
        <v>5395</v>
      </c>
      <c r="C866" s="68" t="s">
        <v>5395</v>
      </c>
      <c r="D866" s="68" t="s">
        <v>3551</v>
      </c>
      <c r="E866" s="68" t="s">
        <v>3552</v>
      </c>
      <c r="F866" s="68" t="s">
        <v>5396</v>
      </c>
      <c r="G866" s="68" t="s">
        <v>1370</v>
      </c>
      <c r="I866" s="69">
        <v>263.5</v>
      </c>
      <c r="J866" s="69">
        <v>14972840.529999999</v>
      </c>
    </row>
    <row r="867" spans="1:10" ht="30" x14ac:dyDescent="0.25">
      <c r="A867" s="70">
        <v>45899</v>
      </c>
      <c r="B867" s="68" t="s">
        <v>5395</v>
      </c>
      <c r="C867" s="68" t="s">
        <v>5395</v>
      </c>
      <c r="D867" s="68" t="s">
        <v>3551</v>
      </c>
      <c r="E867" s="68" t="s">
        <v>3552</v>
      </c>
      <c r="F867" s="68" t="s">
        <v>5397</v>
      </c>
      <c r="G867" s="68" t="s">
        <v>1370</v>
      </c>
      <c r="I867" s="69">
        <v>593</v>
      </c>
      <c r="J867" s="69">
        <v>14972247.529999999</v>
      </c>
    </row>
    <row r="868" spans="1:10" ht="30" x14ac:dyDescent="0.25">
      <c r="A868" s="70">
        <v>45899</v>
      </c>
      <c r="B868" s="68" t="s">
        <v>5395</v>
      </c>
      <c r="C868" s="68" t="s">
        <v>5395</v>
      </c>
      <c r="D868" s="68" t="s">
        <v>3551</v>
      </c>
      <c r="E868" s="68" t="s">
        <v>3552</v>
      </c>
      <c r="F868" s="68" t="s">
        <v>5398</v>
      </c>
      <c r="G868" s="68" t="s">
        <v>1370</v>
      </c>
      <c r="I868" s="69">
        <v>1275.5</v>
      </c>
      <c r="J868" s="69">
        <v>14970972.029999999</v>
      </c>
    </row>
    <row r="869" spans="1:10" ht="30" x14ac:dyDescent="0.25">
      <c r="A869" s="70">
        <v>45899</v>
      </c>
      <c r="B869" s="68" t="s">
        <v>5395</v>
      </c>
      <c r="C869" s="68" t="s">
        <v>5395</v>
      </c>
      <c r="D869" s="68" t="s">
        <v>3551</v>
      </c>
      <c r="E869" s="68" t="s">
        <v>3552</v>
      </c>
      <c r="F869" s="68" t="s">
        <v>5399</v>
      </c>
      <c r="G869" s="68" t="s">
        <v>1370</v>
      </c>
      <c r="I869" s="69">
        <v>263.5</v>
      </c>
      <c r="J869" s="69">
        <v>14970708.529999999</v>
      </c>
    </row>
    <row r="870" spans="1:10" ht="30" x14ac:dyDescent="0.25">
      <c r="A870" s="70">
        <v>45899</v>
      </c>
      <c r="B870" s="68" t="s">
        <v>5400</v>
      </c>
      <c r="C870" s="68" t="s">
        <v>5400</v>
      </c>
      <c r="D870" s="68" t="s">
        <v>3551</v>
      </c>
      <c r="E870" s="68" t="s">
        <v>3552</v>
      </c>
      <c r="F870" s="68" t="s">
        <v>5401</v>
      </c>
      <c r="G870" s="68" t="s">
        <v>1090</v>
      </c>
      <c r="I870" s="69">
        <v>250.76</v>
      </c>
      <c r="J870" s="69">
        <v>14970457.77</v>
      </c>
    </row>
    <row r="871" spans="1:10" ht="30" x14ac:dyDescent="0.25">
      <c r="A871" s="70">
        <v>45899</v>
      </c>
      <c r="B871" s="68" t="s">
        <v>5400</v>
      </c>
      <c r="C871" s="68" t="s">
        <v>5400</v>
      </c>
      <c r="D871" s="68" t="s">
        <v>3551</v>
      </c>
      <c r="E871" s="68" t="s">
        <v>3552</v>
      </c>
      <c r="F871" s="68" t="s">
        <v>5401</v>
      </c>
      <c r="G871" s="68" t="s">
        <v>1090</v>
      </c>
      <c r="I871" s="69">
        <v>42.77</v>
      </c>
      <c r="J871" s="69">
        <v>14970415</v>
      </c>
    </row>
    <row r="872" spans="1:10" ht="45" x14ac:dyDescent="0.25">
      <c r="A872" s="70">
        <v>45899</v>
      </c>
      <c r="B872" s="68" t="s">
        <v>5402</v>
      </c>
      <c r="C872" s="68" t="s">
        <v>5402</v>
      </c>
      <c r="D872" s="68" t="s">
        <v>3551</v>
      </c>
      <c r="E872" s="68" t="s">
        <v>3552</v>
      </c>
      <c r="F872" s="68" t="s">
        <v>5403</v>
      </c>
      <c r="G872" s="68" t="s">
        <v>1426</v>
      </c>
      <c r="I872" s="69">
        <v>2603.9899999999998</v>
      </c>
      <c r="J872" s="69">
        <v>14967811.01</v>
      </c>
    </row>
    <row r="873" spans="1:10" x14ac:dyDescent="0.25">
      <c r="A873" s="70">
        <v>45899</v>
      </c>
      <c r="B873" s="68" t="s">
        <v>5402</v>
      </c>
      <c r="C873" s="68" t="s">
        <v>5402</v>
      </c>
      <c r="D873" s="68" t="s">
        <v>3551</v>
      </c>
      <c r="E873" s="68" t="s">
        <v>3552</v>
      </c>
      <c r="F873" s="68" t="s">
        <v>5404</v>
      </c>
      <c r="G873" s="68" t="s">
        <v>1426</v>
      </c>
      <c r="I873" s="69">
        <v>2183.38</v>
      </c>
      <c r="J873" s="69">
        <v>14965627.630000001</v>
      </c>
    </row>
    <row r="874" spans="1:10" x14ac:dyDescent="0.25">
      <c r="A874" s="70">
        <v>45899</v>
      </c>
      <c r="B874" s="68" t="s">
        <v>5402</v>
      </c>
      <c r="C874" s="68" t="s">
        <v>5402</v>
      </c>
      <c r="D874" s="68" t="s">
        <v>3551</v>
      </c>
      <c r="E874" s="68" t="s">
        <v>3552</v>
      </c>
      <c r="F874" s="68" t="s">
        <v>5405</v>
      </c>
      <c r="G874" s="68" t="s">
        <v>1426</v>
      </c>
      <c r="I874" s="69">
        <v>2195.7399999999998</v>
      </c>
      <c r="J874" s="69">
        <v>14963431.890000001</v>
      </c>
    </row>
    <row r="875" spans="1:10" x14ac:dyDescent="0.25">
      <c r="A875" s="70">
        <v>45899</v>
      </c>
      <c r="B875" s="68" t="s">
        <v>5402</v>
      </c>
      <c r="C875" s="68" t="s">
        <v>5402</v>
      </c>
      <c r="D875" s="68" t="s">
        <v>3551</v>
      </c>
      <c r="E875" s="68" t="s">
        <v>3552</v>
      </c>
      <c r="F875" s="68" t="s">
        <v>4730</v>
      </c>
      <c r="G875" s="68" t="s">
        <v>1426</v>
      </c>
      <c r="I875" s="69">
        <v>61.8</v>
      </c>
      <c r="J875" s="69">
        <v>14963370.09</v>
      </c>
    </row>
    <row r="876" spans="1:10" x14ac:dyDescent="0.25">
      <c r="A876" s="70">
        <v>45899</v>
      </c>
      <c r="B876" s="68" t="s">
        <v>5402</v>
      </c>
      <c r="C876" s="68" t="s">
        <v>5402</v>
      </c>
      <c r="D876" s="68" t="s">
        <v>3551</v>
      </c>
      <c r="E876" s="68" t="s">
        <v>3552</v>
      </c>
      <c r="F876" s="68" t="s">
        <v>5406</v>
      </c>
      <c r="G876" s="68" t="s">
        <v>1426</v>
      </c>
      <c r="I876" s="69">
        <v>0.95</v>
      </c>
      <c r="J876" s="69">
        <v>14963369.140000001</v>
      </c>
    </row>
    <row r="877" spans="1:10" x14ac:dyDescent="0.25">
      <c r="A877" s="70">
        <v>45899</v>
      </c>
      <c r="B877" s="68" t="s">
        <v>5407</v>
      </c>
      <c r="C877" s="68" t="s">
        <v>5407</v>
      </c>
      <c r="D877" s="68" t="s">
        <v>3551</v>
      </c>
      <c r="E877" s="68" t="s">
        <v>3552</v>
      </c>
      <c r="F877" s="68" t="s">
        <v>5232</v>
      </c>
      <c r="G877" s="68" t="s">
        <v>1426</v>
      </c>
      <c r="I877" s="69">
        <v>977.67</v>
      </c>
      <c r="J877" s="69">
        <v>14962391.470000001</v>
      </c>
    </row>
    <row r="878" spans="1:10" x14ac:dyDescent="0.25">
      <c r="A878" s="70">
        <v>45899</v>
      </c>
      <c r="B878" s="68" t="s">
        <v>5407</v>
      </c>
      <c r="C878" s="68" t="s">
        <v>5407</v>
      </c>
      <c r="D878" s="68" t="s">
        <v>3551</v>
      </c>
      <c r="E878" s="68" t="s">
        <v>3552</v>
      </c>
      <c r="F878" s="68" t="s">
        <v>5408</v>
      </c>
      <c r="G878" s="68" t="s">
        <v>1426</v>
      </c>
      <c r="I878" s="69">
        <v>39571.269999999997</v>
      </c>
      <c r="J878" s="69">
        <v>14922820.199999999</v>
      </c>
    </row>
    <row r="879" spans="1:10" x14ac:dyDescent="0.25">
      <c r="A879" s="70">
        <v>45899</v>
      </c>
      <c r="B879" s="68" t="s">
        <v>5407</v>
      </c>
      <c r="C879" s="68" t="s">
        <v>5407</v>
      </c>
      <c r="D879" s="68" t="s">
        <v>3551</v>
      </c>
      <c r="E879" s="68" t="s">
        <v>3552</v>
      </c>
      <c r="F879" s="68" t="s">
        <v>5409</v>
      </c>
      <c r="G879" s="68" t="s">
        <v>1426</v>
      </c>
      <c r="I879" s="69">
        <v>1304.8599999999999</v>
      </c>
      <c r="J879" s="69">
        <v>14921515.34</v>
      </c>
    </row>
    <row r="880" spans="1:10" x14ac:dyDescent="0.25">
      <c r="A880" s="70">
        <v>45899</v>
      </c>
      <c r="B880" s="68" t="s">
        <v>5407</v>
      </c>
      <c r="C880" s="68" t="s">
        <v>5407</v>
      </c>
      <c r="D880" s="68" t="s">
        <v>3551</v>
      </c>
      <c r="E880" s="68" t="s">
        <v>3552</v>
      </c>
      <c r="F880" s="68" t="s">
        <v>5410</v>
      </c>
      <c r="G880" s="68" t="s">
        <v>1426</v>
      </c>
      <c r="I880" s="69">
        <v>2873.03</v>
      </c>
      <c r="J880" s="69">
        <v>14918642.310000001</v>
      </c>
    </row>
    <row r="881" spans="1:10" x14ac:dyDescent="0.25">
      <c r="A881" s="70">
        <v>45899</v>
      </c>
      <c r="B881" s="68" t="s">
        <v>5407</v>
      </c>
      <c r="C881" s="68" t="s">
        <v>5407</v>
      </c>
      <c r="D881" s="68" t="s">
        <v>3551</v>
      </c>
      <c r="E881" s="68" t="s">
        <v>3552</v>
      </c>
      <c r="F881" s="68" t="s">
        <v>5410</v>
      </c>
      <c r="G881" s="68" t="s">
        <v>1426</v>
      </c>
      <c r="I881" s="69">
        <v>3512.69</v>
      </c>
      <c r="J881" s="69">
        <v>14915129.619999999</v>
      </c>
    </row>
    <row r="882" spans="1:10" x14ac:dyDescent="0.25">
      <c r="A882" s="70">
        <v>45899</v>
      </c>
      <c r="B882" s="68" t="s">
        <v>5411</v>
      </c>
      <c r="C882" s="68" t="s">
        <v>5411</v>
      </c>
      <c r="D882" s="68" t="s">
        <v>3551</v>
      </c>
      <c r="E882" s="68" t="s">
        <v>3552</v>
      </c>
      <c r="F882" s="68" t="s">
        <v>5412</v>
      </c>
      <c r="G882" s="68" t="s">
        <v>1910</v>
      </c>
      <c r="I882" s="69">
        <v>156</v>
      </c>
      <c r="J882" s="69">
        <v>14914973.619999999</v>
      </c>
    </row>
    <row r="883" spans="1:10" x14ac:dyDescent="0.25">
      <c r="A883" s="70">
        <v>45899</v>
      </c>
      <c r="B883" s="68" t="s">
        <v>5413</v>
      </c>
      <c r="C883" s="68" t="s">
        <v>5413</v>
      </c>
      <c r="D883" s="68" t="s">
        <v>3551</v>
      </c>
      <c r="E883" s="68" t="s">
        <v>3552</v>
      </c>
      <c r="F883" s="68" t="s">
        <v>5414</v>
      </c>
      <c r="G883" s="68" t="s">
        <v>1912</v>
      </c>
      <c r="I883" s="69">
        <v>189.2</v>
      </c>
      <c r="J883" s="69">
        <v>14914784.42</v>
      </c>
    </row>
    <row r="884" spans="1:10" x14ac:dyDescent="0.25">
      <c r="A884" s="70">
        <v>45899</v>
      </c>
      <c r="B884" s="68" t="s">
        <v>5415</v>
      </c>
      <c r="C884" s="68" t="s">
        <v>5415</v>
      </c>
      <c r="D884" s="68" t="s">
        <v>3551</v>
      </c>
      <c r="E884" s="68" t="s">
        <v>3552</v>
      </c>
      <c r="F884" s="68" t="s">
        <v>5141</v>
      </c>
      <c r="G884" s="68" t="s">
        <v>1429</v>
      </c>
      <c r="I884" s="69">
        <v>8.14</v>
      </c>
      <c r="J884" s="69">
        <v>14914776.279999999</v>
      </c>
    </row>
    <row r="885" spans="1:10" x14ac:dyDescent="0.25">
      <c r="A885" s="70">
        <v>45899</v>
      </c>
      <c r="B885" s="68" t="s">
        <v>5416</v>
      </c>
      <c r="C885" s="68" t="s">
        <v>5416</v>
      </c>
      <c r="D885" s="68" t="s">
        <v>3551</v>
      </c>
      <c r="E885" s="68" t="s">
        <v>3552</v>
      </c>
      <c r="F885" s="68" t="s">
        <v>5417</v>
      </c>
      <c r="G885" s="68" t="s">
        <v>1914</v>
      </c>
      <c r="I885" s="69">
        <v>11.05</v>
      </c>
      <c r="J885" s="69">
        <v>14914765.23</v>
      </c>
    </row>
    <row r="886" spans="1:10" x14ac:dyDescent="0.25">
      <c r="A886" s="70">
        <v>45899</v>
      </c>
      <c r="B886" s="68" t="s">
        <v>5416</v>
      </c>
      <c r="C886" s="68" t="s">
        <v>5416</v>
      </c>
      <c r="D886" s="68" t="s">
        <v>3551</v>
      </c>
      <c r="E886" s="68" t="s">
        <v>3552</v>
      </c>
      <c r="F886" s="68" t="s">
        <v>5418</v>
      </c>
      <c r="G886" s="68" t="s">
        <v>1914</v>
      </c>
      <c r="I886" s="69">
        <v>5.5</v>
      </c>
      <c r="J886" s="69">
        <v>14914759.73</v>
      </c>
    </row>
    <row r="887" spans="1:10" x14ac:dyDescent="0.25">
      <c r="A887" s="70">
        <v>45899</v>
      </c>
      <c r="B887" s="68" t="s">
        <v>5419</v>
      </c>
      <c r="C887" s="68" t="s">
        <v>5419</v>
      </c>
      <c r="D887" s="68" t="s">
        <v>3551</v>
      </c>
      <c r="E887" s="68" t="s">
        <v>3552</v>
      </c>
      <c r="F887" s="68" t="s">
        <v>5141</v>
      </c>
      <c r="G887" s="68" t="s">
        <v>1431</v>
      </c>
      <c r="I887" s="69">
        <v>70.75</v>
      </c>
      <c r="J887" s="69">
        <v>14914688.98</v>
      </c>
    </row>
    <row r="888" spans="1:10" ht="30" x14ac:dyDescent="0.25">
      <c r="A888" s="70">
        <v>45899</v>
      </c>
      <c r="B888" s="68" t="s">
        <v>5420</v>
      </c>
      <c r="C888" s="68" t="s">
        <v>5420</v>
      </c>
      <c r="D888" s="68" t="s">
        <v>3551</v>
      </c>
      <c r="E888" s="68" t="s">
        <v>3552</v>
      </c>
      <c r="F888" s="68" t="s">
        <v>5421</v>
      </c>
      <c r="G888" s="68" t="s">
        <v>5422</v>
      </c>
      <c r="I888" s="69">
        <v>649.63</v>
      </c>
      <c r="J888" s="69">
        <v>14914039.35</v>
      </c>
    </row>
    <row r="889" spans="1:10" x14ac:dyDescent="0.25">
      <c r="A889" s="70">
        <v>45899</v>
      </c>
      <c r="B889" s="68" t="s">
        <v>5420</v>
      </c>
      <c r="C889" s="68" t="s">
        <v>5420</v>
      </c>
      <c r="D889" s="68" t="s">
        <v>3551</v>
      </c>
      <c r="E889" s="68" t="s">
        <v>3552</v>
      </c>
      <c r="F889" s="68" t="s">
        <v>5423</v>
      </c>
      <c r="G889" s="68" t="s">
        <v>5422</v>
      </c>
      <c r="I889" s="69">
        <v>3382.44</v>
      </c>
      <c r="J889" s="69">
        <v>14910656.91</v>
      </c>
    </row>
    <row r="890" spans="1:10" ht="30" x14ac:dyDescent="0.25">
      <c r="A890" s="70">
        <v>45899</v>
      </c>
      <c r="B890" s="68" t="s">
        <v>5420</v>
      </c>
      <c r="C890" s="68" t="s">
        <v>5420</v>
      </c>
      <c r="D890" s="68" t="s">
        <v>3551</v>
      </c>
      <c r="E890" s="68" t="s">
        <v>3552</v>
      </c>
      <c r="F890" s="68" t="s">
        <v>5424</v>
      </c>
      <c r="G890" s="68" t="s">
        <v>5422</v>
      </c>
      <c r="I890" s="69">
        <v>810.73</v>
      </c>
      <c r="J890" s="69">
        <v>14909846.18</v>
      </c>
    </row>
    <row r="891" spans="1:10" x14ac:dyDescent="0.25">
      <c r="A891" s="70">
        <v>45899</v>
      </c>
      <c r="B891" s="68" t="s">
        <v>5420</v>
      </c>
      <c r="C891" s="68" t="s">
        <v>5420</v>
      </c>
      <c r="D891" s="68" t="s">
        <v>3551</v>
      </c>
      <c r="E891" s="68" t="s">
        <v>3552</v>
      </c>
      <c r="F891" s="68" t="s">
        <v>3960</v>
      </c>
      <c r="G891" s="68" t="s">
        <v>5422</v>
      </c>
      <c r="I891" s="69">
        <v>3941</v>
      </c>
      <c r="J891" s="69">
        <v>14905905.18</v>
      </c>
    </row>
    <row r="892" spans="1:10" x14ac:dyDescent="0.25">
      <c r="A892" s="70">
        <v>45899</v>
      </c>
      <c r="B892" s="68" t="s">
        <v>5420</v>
      </c>
      <c r="C892" s="68" t="s">
        <v>5420</v>
      </c>
      <c r="D892" s="68" t="s">
        <v>3551</v>
      </c>
      <c r="E892" s="68" t="s">
        <v>3552</v>
      </c>
      <c r="F892" s="68" t="s">
        <v>5425</v>
      </c>
      <c r="G892" s="68" t="s">
        <v>5422</v>
      </c>
      <c r="I892" s="69">
        <v>553.49</v>
      </c>
      <c r="J892" s="69">
        <v>14905351.689999999</v>
      </c>
    </row>
    <row r="893" spans="1:10" x14ac:dyDescent="0.25">
      <c r="A893" s="70">
        <v>45899</v>
      </c>
      <c r="B893" s="68" t="s">
        <v>5420</v>
      </c>
      <c r="C893" s="68" t="s">
        <v>5420</v>
      </c>
      <c r="D893" s="68" t="s">
        <v>3551</v>
      </c>
      <c r="E893" s="68" t="s">
        <v>3552</v>
      </c>
      <c r="F893" s="68" t="s">
        <v>5426</v>
      </c>
      <c r="G893" s="68" t="s">
        <v>5422</v>
      </c>
      <c r="I893" s="69">
        <v>515.87</v>
      </c>
      <c r="J893" s="69">
        <v>14904835.82</v>
      </c>
    </row>
    <row r="894" spans="1:10" x14ac:dyDescent="0.25">
      <c r="A894" s="70">
        <v>45899</v>
      </c>
      <c r="B894" s="68" t="s">
        <v>5420</v>
      </c>
      <c r="C894" s="68" t="s">
        <v>5420</v>
      </c>
      <c r="D894" s="68" t="s">
        <v>3551</v>
      </c>
      <c r="E894" s="68" t="s">
        <v>3552</v>
      </c>
      <c r="F894" s="68" t="s">
        <v>5427</v>
      </c>
      <c r="G894" s="68" t="s">
        <v>5422</v>
      </c>
      <c r="I894" s="69">
        <v>1291.48</v>
      </c>
      <c r="J894" s="69">
        <v>14903544.34</v>
      </c>
    </row>
    <row r="895" spans="1:10" x14ac:dyDescent="0.25">
      <c r="A895" s="70">
        <v>45899</v>
      </c>
      <c r="B895" s="68" t="s">
        <v>5420</v>
      </c>
      <c r="C895" s="68" t="s">
        <v>5420</v>
      </c>
      <c r="D895" s="68" t="s">
        <v>3551</v>
      </c>
      <c r="E895" s="68" t="s">
        <v>3552</v>
      </c>
      <c r="F895" s="68" t="s">
        <v>5428</v>
      </c>
      <c r="G895" s="68" t="s">
        <v>5422</v>
      </c>
      <c r="I895" s="69">
        <v>307.49</v>
      </c>
      <c r="J895" s="69">
        <v>14903236.85</v>
      </c>
    </row>
    <row r="896" spans="1:10" x14ac:dyDescent="0.25">
      <c r="A896" s="70">
        <v>45899</v>
      </c>
      <c r="B896" s="68" t="s">
        <v>5420</v>
      </c>
      <c r="C896" s="68" t="s">
        <v>5420</v>
      </c>
      <c r="D896" s="68" t="s">
        <v>3551</v>
      </c>
      <c r="E896" s="68" t="s">
        <v>3552</v>
      </c>
      <c r="F896" s="68" t="s">
        <v>5429</v>
      </c>
      <c r="G896" s="68" t="s">
        <v>5422</v>
      </c>
      <c r="I896" s="69">
        <v>799.49</v>
      </c>
      <c r="J896" s="69">
        <v>14902437.359999999</v>
      </c>
    </row>
    <row r="897" spans="1:10" x14ac:dyDescent="0.25">
      <c r="A897" s="70">
        <v>45899</v>
      </c>
      <c r="B897" s="68" t="s">
        <v>5420</v>
      </c>
      <c r="C897" s="68" t="s">
        <v>5420</v>
      </c>
      <c r="D897" s="68" t="s">
        <v>3551</v>
      </c>
      <c r="E897" s="68" t="s">
        <v>3552</v>
      </c>
      <c r="F897" s="68" t="s">
        <v>5430</v>
      </c>
      <c r="G897" s="68" t="s">
        <v>5422</v>
      </c>
      <c r="I897" s="69">
        <v>123</v>
      </c>
      <c r="J897" s="69">
        <v>14902314.359999999</v>
      </c>
    </row>
    <row r="898" spans="1:10" x14ac:dyDescent="0.25">
      <c r="A898" s="70">
        <v>45899</v>
      </c>
      <c r="B898" s="68" t="s">
        <v>5420</v>
      </c>
      <c r="C898" s="68" t="s">
        <v>5420</v>
      </c>
      <c r="D898" s="68" t="s">
        <v>3551</v>
      </c>
      <c r="E898" s="68" t="s">
        <v>3552</v>
      </c>
      <c r="F898" s="68" t="s">
        <v>5427</v>
      </c>
      <c r="G898" s="68" t="s">
        <v>5422</v>
      </c>
      <c r="I898" s="69">
        <v>368.99</v>
      </c>
      <c r="J898" s="69">
        <v>14901945.369999999</v>
      </c>
    </row>
    <row r="899" spans="1:10" x14ac:dyDescent="0.25">
      <c r="A899" s="70">
        <v>45899</v>
      </c>
      <c r="B899" s="68" t="s">
        <v>5431</v>
      </c>
      <c r="C899" s="68" t="s">
        <v>520</v>
      </c>
      <c r="D899" s="68" t="s">
        <v>3551</v>
      </c>
      <c r="E899" s="68" t="s">
        <v>3664</v>
      </c>
      <c r="F899" s="68" t="s">
        <v>5432</v>
      </c>
      <c r="G899" s="68" t="s">
        <v>4378</v>
      </c>
      <c r="H899" s="69">
        <v>463.6</v>
      </c>
      <c r="J899" s="69">
        <v>14902408.970000001</v>
      </c>
    </row>
    <row r="900" spans="1:10" x14ac:dyDescent="0.25">
      <c r="A900" s="70">
        <v>45899</v>
      </c>
      <c r="B900" s="68" t="s">
        <v>5433</v>
      </c>
      <c r="C900" s="68" t="s">
        <v>5433</v>
      </c>
      <c r="D900" s="68" t="s">
        <v>3551</v>
      </c>
      <c r="E900" s="68" t="s">
        <v>3552</v>
      </c>
      <c r="F900" s="68" t="s">
        <v>5434</v>
      </c>
      <c r="G900" s="68" t="s">
        <v>1094</v>
      </c>
      <c r="I900" s="69">
        <v>155.87</v>
      </c>
      <c r="J900" s="69">
        <v>14902253.1</v>
      </c>
    </row>
    <row r="901" spans="1:10" x14ac:dyDescent="0.25">
      <c r="A901" s="70">
        <v>45899</v>
      </c>
      <c r="B901" s="68" t="s">
        <v>5433</v>
      </c>
      <c r="C901" s="68" t="s">
        <v>5433</v>
      </c>
      <c r="D901" s="68" t="s">
        <v>3551</v>
      </c>
      <c r="E901" s="68" t="s">
        <v>3552</v>
      </c>
      <c r="F901" s="68" t="s">
        <v>5435</v>
      </c>
      <c r="G901" s="68" t="s">
        <v>1094</v>
      </c>
      <c r="I901" s="69">
        <v>319.77</v>
      </c>
      <c r="J901" s="69">
        <v>14901933.33</v>
      </c>
    </row>
    <row r="902" spans="1:10" x14ac:dyDescent="0.25">
      <c r="A902" s="70">
        <v>45899</v>
      </c>
      <c r="B902" s="68" t="s">
        <v>5433</v>
      </c>
      <c r="C902" s="68" t="s">
        <v>5433</v>
      </c>
      <c r="D902" s="68" t="s">
        <v>3551</v>
      </c>
      <c r="E902" s="68" t="s">
        <v>3552</v>
      </c>
      <c r="F902" s="68" t="s">
        <v>5436</v>
      </c>
      <c r="G902" s="68" t="s">
        <v>1094</v>
      </c>
      <c r="I902" s="69">
        <v>219.84</v>
      </c>
      <c r="J902" s="69">
        <v>14901713.49</v>
      </c>
    </row>
    <row r="903" spans="1:10" x14ac:dyDescent="0.25">
      <c r="A903" s="70">
        <v>45899</v>
      </c>
      <c r="B903" s="68" t="s">
        <v>5437</v>
      </c>
      <c r="C903" s="68" t="s">
        <v>5437</v>
      </c>
      <c r="D903" s="68" t="s">
        <v>3551</v>
      </c>
      <c r="E903" s="68" t="s">
        <v>3552</v>
      </c>
      <c r="F903" s="68" t="s">
        <v>5438</v>
      </c>
      <c r="G903" s="68" t="s">
        <v>1094</v>
      </c>
      <c r="I903" s="69">
        <v>315.69</v>
      </c>
      <c r="J903" s="69">
        <v>14901397.800000001</v>
      </c>
    </row>
    <row r="904" spans="1:10" x14ac:dyDescent="0.25">
      <c r="A904" s="70">
        <v>45899</v>
      </c>
      <c r="B904" s="68" t="s">
        <v>5437</v>
      </c>
      <c r="C904" s="68" t="s">
        <v>5437</v>
      </c>
      <c r="D904" s="68" t="s">
        <v>3551</v>
      </c>
      <c r="E904" s="68" t="s">
        <v>3552</v>
      </c>
      <c r="F904" s="68" t="s">
        <v>5439</v>
      </c>
      <c r="G904" s="68" t="s">
        <v>1094</v>
      </c>
      <c r="I904" s="69">
        <v>609.15</v>
      </c>
      <c r="J904" s="69">
        <v>14900788.65</v>
      </c>
    </row>
    <row r="905" spans="1:10" x14ac:dyDescent="0.25">
      <c r="A905" s="70">
        <v>45899</v>
      </c>
      <c r="B905" s="68" t="s">
        <v>5437</v>
      </c>
      <c r="C905" s="68" t="s">
        <v>5437</v>
      </c>
      <c r="D905" s="68" t="s">
        <v>3551</v>
      </c>
      <c r="E905" s="68" t="s">
        <v>3552</v>
      </c>
      <c r="F905" s="68" t="s">
        <v>5440</v>
      </c>
      <c r="G905" s="68" t="s">
        <v>1094</v>
      </c>
      <c r="I905" s="69">
        <v>263.04000000000002</v>
      </c>
      <c r="J905" s="69">
        <v>14900525.609999999</v>
      </c>
    </row>
    <row r="906" spans="1:10" ht="45" x14ac:dyDescent="0.25">
      <c r="A906" s="70">
        <v>45899</v>
      </c>
      <c r="B906" s="68" t="s">
        <v>5441</v>
      </c>
      <c r="C906" s="68" t="s">
        <v>5441</v>
      </c>
      <c r="D906" s="68" t="s">
        <v>3551</v>
      </c>
      <c r="E906" s="68" t="s">
        <v>3552</v>
      </c>
      <c r="F906" s="68" t="s">
        <v>5442</v>
      </c>
      <c r="G906" s="68" t="s">
        <v>1094</v>
      </c>
      <c r="I906" s="69">
        <v>5.24</v>
      </c>
      <c r="J906" s="69">
        <v>14900520.369999999</v>
      </c>
    </row>
    <row r="907" spans="1:10" ht="30" x14ac:dyDescent="0.25">
      <c r="A907" s="70">
        <v>45899</v>
      </c>
      <c r="B907" s="68" t="s">
        <v>5443</v>
      </c>
      <c r="C907" s="68" t="s">
        <v>5443</v>
      </c>
      <c r="D907" s="68" t="s">
        <v>3551</v>
      </c>
      <c r="E907" s="68" t="s">
        <v>3552</v>
      </c>
      <c r="F907" s="68" t="s">
        <v>5444</v>
      </c>
      <c r="G907" s="68" t="s">
        <v>1094</v>
      </c>
      <c r="I907" s="69">
        <v>80.02</v>
      </c>
      <c r="J907" s="69">
        <v>14900440.35</v>
      </c>
    </row>
    <row r="908" spans="1:10" ht="30" x14ac:dyDescent="0.25">
      <c r="A908" s="70">
        <v>45899</v>
      </c>
      <c r="B908" s="68" t="s">
        <v>5445</v>
      </c>
      <c r="C908" s="68" t="s">
        <v>5445</v>
      </c>
      <c r="D908" s="68" t="s">
        <v>3551</v>
      </c>
      <c r="E908" s="68" t="s">
        <v>3552</v>
      </c>
      <c r="F908" s="68" t="s">
        <v>5446</v>
      </c>
      <c r="G908" s="68" t="s">
        <v>587</v>
      </c>
      <c r="I908" s="69">
        <v>324.33</v>
      </c>
      <c r="J908" s="69">
        <v>14900116.02</v>
      </c>
    </row>
    <row r="909" spans="1:10" ht="45" x14ac:dyDescent="0.25">
      <c r="A909" s="70">
        <v>45899</v>
      </c>
      <c r="B909" s="68" t="s">
        <v>5447</v>
      </c>
      <c r="C909" s="68" t="s">
        <v>5447</v>
      </c>
      <c r="D909" s="68" t="s">
        <v>3551</v>
      </c>
      <c r="E909" s="68" t="s">
        <v>3552</v>
      </c>
      <c r="F909" s="68" t="s">
        <v>5448</v>
      </c>
      <c r="G909" s="68" t="s">
        <v>587</v>
      </c>
      <c r="I909" s="69">
        <v>139.4</v>
      </c>
      <c r="J909" s="69">
        <v>14899976.619999999</v>
      </c>
    </row>
    <row r="910" spans="1:10" ht="30" x14ac:dyDescent="0.25">
      <c r="A910" s="70">
        <v>45899</v>
      </c>
      <c r="B910" s="68" t="s">
        <v>5449</v>
      </c>
      <c r="C910" s="68" t="s">
        <v>5449</v>
      </c>
      <c r="D910" s="68" t="s">
        <v>3551</v>
      </c>
      <c r="E910" s="68" t="s">
        <v>3552</v>
      </c>
      <c r="F910" s="68" t="s">
        <v>5450</v>
      </c>
      <c r="G910" s="68" t="s">
        <v>1376</v>
      </c>
      <c r="I910" s="69">
        <v>1513.2</v>
      </c>
      <c r="J910" s="69">
        <v>14898463.42</v>
      </c>
    </row>
    <row r="911" spans="1:10" ht="30" x14ac:dyDescent="0.25">
      <c r="A911" s="70">
        <v>45899</v>
      </c>
      <c r="B911" s="68" t="s">
        <v>5449</v>
      </c>
      <c r="C911" s="68" t="s">
        <v>5449</v>
      </c>
      <c r="D911" s="68" t="s">
        <v>3551</v>
      </c>
      <c r="E911" s="68" t="s">
        <v>3552</v>
      </c>
      <c r="F911" s="68" t="s">
        <v>4305</v>
      </c>
      <c r="G911" s="68" t="s">
        <v>1376</v>
      </c>
      <c r="I911" s="69">
        <v>163.72</v>
      </c>
      <c r="J911" s="69">
        <v>14898299.699999999</v>
      </c>
    </row>
    <row r="912" spans="1:10" ht="30" x14ac:dyDescent="0.25">
      <c r="A912" s="70">
        <v>45899</v>
      </c>
      <c r="B912" s="68" t="s">
        <v>5449</v>
      </c>
      <c r="C912" s="68" t="s">
        <v>5449</v>
      </c>
      <c r="D912" s="68" t="s">
        <v>3551</v>
      </c>
      <c r="E912" s="68" t="s">
        <v>3552</v>
      </c>
      <c r="F912" s="68" t="s">
        <v>4306</v>
      </c>
      <c r="G912" s="68" t="s">
        <v>1376</v>
      </c>
      <c r="I912" s="69">
        <v>91.68</v>
      </c>
      <c r="J912" s="69">
        <v>14898208.02</v>
      </c>
    </row>
    <row r="913" spans="1:10" ht="30" x14ac:dyDescent="0.25">
      <c r="A913" s="70">
        <v>45899</v>
      </c>
      <c r="B913" s="68" t="s">
        <v>5449</v>
      </c>
      <c r="C913" s="68" t="s">
        <v>5449</v>
      </c>
      <c r="D913" s="68" t="s">
        <v>3551</v>
      </c>
      <c r="E913" s="68" t="s">
        <v>3552</v>
      </c>
      <c r="F913" s="68" t="s">
        <v>4308</v>
      </c>
      <c r="G913" s="68" t="s">
        <v>1376</v>
      </c>
      <c r="I913" s="69">
        <v>13.56</v>
      </c>
      <c r="J913" s="69">
        <v>14898194.460000001</v>
      </c>
    </row>
    <row r="914" spans="1:10" ht="30" x14ac:dyDescent="0.25">
      <c r="A914" s="70">
        <v>45899</v>
      </c>
      <c r="B914" s="68" t="s">
        <v>5449</v>
      </c>
      <c r="C914" s="68" t="s">
        <v>5449</v>
      </c>
      <c r="D914" s="68" t="s">
        <v>3551</v>
      </c>
      <c r="E914" s="68" t="s">
        <v>3552</v>
      </c>
      <c r="F914" s="68" t="s">
        <v>4310</v>
      </c>
      <c r="G914" s="68" t="s">
        <v>1376</v>
      </c>
      <c r="I914" s="69">
        <v>13.56</v>
      </c>
      <c r="J914" s="69">
        <v>14898180.9</v>
      </c>
    </row>
    <row r="915" spans="1:10" ht="75" x14ac:dyDescent="0.25">
      <c r="A915" s="70">
        <v>45899</v>
      </c>
      <c r="B915" s="68" t="s">
        <v>5449</v>
      </c>
      <c r="C915" s="68" t="s">
        <v>5449</v>
      </c>
      <c r="D915" s="68" t="s">
        <v>3551</v>
      </c>
      <c r="E915" s="68" t="s">
        <v>3552</v>
      </c>
      <c r="F915" s="68" t="s">
        <v>5077</v>
      </c>
      <c r="G915" s="68" t="s">
        <v>1376</v>
      </c>
      <c r="I915" s="69">
        <v>11.63</v>
      </c>
      <c r="J915" s="69">
        <v>14898169.27</v>
      </c>
    </row>
    <row r="916" spans="1:10" ht="60" x14ac:dyDescent="0.25">
      <c r="A916" s="70">
        <v>45899</v>
      </c>
      <c r="B916" s="68" t="s">
        <v>5449</v>
      </c>
      <c r="C916" s="68" t="s">
        <v>5449</v>
      </c>
      <c r="D916" s="68" t="s">
        <v>3551</v>
      </c>
      <c r="E916" s="68" t="s">
        <v>3552</v>
      </c>
      <c r="F916" s="68" t="s">
        <v>5451</v>
      </c>
      <c r="G916" s="68" t="s">
        <v>1376</v>
      </c>
      <c r="I916" s="69">
        <v>754.77</v>
      </c>
      <c r="J916" s="69">
        <v>14897414.5</v>
      </c>
    </row>
    <row r="917" spans="1:10" ht="60" x14ac:dyDescent="0.25">
      <c r="A917" s="70">
        <v>45899</v>
      </c>
      <c r="B917" s="68" t="s">
        <v>5449</v>
      </c>
      <c r="C917" s="68" t="s">
        <v>5449</v>
      </c>
      <c r="D917" s="68" t="s">
        <v>3551</v>
      </c>
      <c r="E917" s="68" t="s">
        <v>3552</v>
      </c>
      <c r="F917" s="68" t="s">
        <v>5452</v>
      </c>
      <c r="G917" s="68" t="s">
        <v>1376</v>
      </c>
      <c r="I917" s="69">
        <v>25.1</v>
      </c>
      <c r="J917" s="69">
        <v>14897389.4</v>
      </c>
    </row>
    <row r="918" spans="1:10" ht="30" x14ac:dyDescent="0.25">
      <c r="A918" s="70">
        <v>45899</v>
      </c>
      <c r="B918" s="68" t="s">
        <v>5449</v>
      </c>
      <c r="C918" s="68" t="s">
        <v>5449</v>
      </c>
      <c r="D918" s="68" t="s">
        <v>3551</v>
      </c>
      <c r="E918" s="68" t="s">
        <v>3552</v>
      </c>
      <c r="F918" s="68" t="s">
        <v>5453</v>
      </c>
      <c r="G918" s="68" t="s">
        <v>1376</v>
      </c>
      <c r="I918" s="69">
        <v>93.27</v>
      </c>
      <c r="J918" s="69">
        <v>14897296.130000001</v>
      </c>
    </row>
    <row r="919" spans="1:10" ht="30" x14ac:dyDescent="0.25">
      <c r="A919" s="70">
        <v>45899</v>
      </c>
      <c r="B919" s="68" t="s">
        <v>5449</v>
      </c>
      <c r="C919" s="68" t="s">
        <v>5449</v>
      </c>
      <c r="D919" s="68" t="s">
        <v>3551</v>
      </c>
      <c r="E919" s="68" t="s">
        <v>3552</v>
      </c>
      <c r="F919" s="68" t="s">
        <v>5453</v>
      </c>
      <c r="G919" s="68" t="s">
        <v>1376</v>
      </c>
      <c r="I919" s="69">
        <v>186.54</v>
      </c>
      <c r="J919" s="69">
        <v>14897109.59</v>
      </c>
    </row>
    <row r="920" spans="1:10" ht="30" x14ac:dyDescent="0.25">
      <c r="A920" s="70">
        <v>45899</v>
      </c>
      <c r="B920" s="68" t="s">
        <v>5449</v>
      </c>
      <c r="C920" s="68" t="s">
        <v>5449</v>
      </c>
      <c r="D920" s="68" t="s">
        <v>3551</v>
      </c>
      <c r="E920" s="68" t="s">
        <v>3552</v>
      </c>
      <c r="F920" s="68" t="s">
        <v>5453</v>
      </c>
      <c r="G920" s="68" t="s">
        <v>1376</v>
      </c>
      <c r="I920" s="69">
        <v>93.27</v>
      </c>
      <c r="J920" s="69">
        <v>14897016.32</v>
      </c>
    </row>
    <row r="921" spans="1:10" ht="30" x14ac:dyDescent="0.25">
      <c r="A921" s="70">
        <v>45899</v>
      </c>
      <c r="B921" s="68" t="s">
        <v>5454</v>
      </c>
      <c r="C921" s="68" t="s">
        <v>5454</v>
      </c>
      <c r="D921" s="68" t="s">
        <v>3551</v>
      </c>
      <c r="E921" s="68" t="s">
        <v>3552</v>
      </c>
      <c r="F921" s="68" t="s">
        <v>5455</v>
      </c>
      <c r="G921" s="68" t="s">
        <v>1111</v>
      </c>
      <c r="I921" s="69">
        <v>122.22</v>
      </c>
      <c r="J921" s="69">
        <v>14896894.1</v>
      </c>
    </row>
    <row r="922" spans="1:10" ht="30" x14ac:dyDescent="0.25">
      <c r="A922" s="70">
        <v>45899</v>
      </c>
      <c r="B922" s="68" t="s">
        <v>5454</v>
      </c>
      <c r="C922" s="68" t="s">
        <v>5454</v>
      </c>
      <c r="D922" s="68" t="s">
        <v>3551</v>
      </c>
      <c r="E922" s="68" t="s">
        <v>3552</v>
      </c>
      <c r="F922" s="68" t="s">
        <v>5456</v>
      </c>
      <c r="G922" s="68" t="s">
        <v>1111</v>
      </c>
      <c r="I922" s="69">
        <v>155.72</v>
      </c>
      <c r="J922" s="69">
        <v>14896738.380000001</v>
      </c>
    </row>
    <row r="923" spans="1:10" ht="30" x14ac:dyDescent="0.25">
      <c r="A923" s="70">
        <v>45899</v>
      </c>
      <c r="B923" s="68" t="s">
        <v>5457</v>
      </c>
      <c r="C923" s="68" t="s">
        <v>5457</v>
      </c>
      <c r="D923" s="68" t="s">
        <v>3551</v>
      </c>
      <c r="E923" s="68" t="s">
        <v>3552</v>
      </c>
      <c r="F923" s="68" t="s">
        <v>5458</v>
      </c>
      <c r="G923" s="68" t="s">
        <v>1107</v>
      </c>
      <c r="I923" s="69">
        <v>95.31</v>
      </c>
      <c r="J923" s="69">
        <v>14896643.07</v>
      </c>
    </row>
    <row r="924" spans="1:10" x14ac:dyDescent="0.25">
      <c r="A924" s="70">
        <v>45899</v>
      </c>
      <c r="B924" s="68" t="s">
        <v>5457</v>
      </c>
      <c r="C924" s="68" t="s">
        <v>5457</v>
      </c>
      <c r="D924" s="68" t="s">
        <v>3551</v>
      </c>
      <c r="E924" s="68" t="s">
        <v>3552</v>
      </c>
      <c r="F924" s="68" t="s">
        <v>5459</v>
      </c>
      <c r="G924" s="68" t="s">
        <v>1107</v>
      </c>
      <c r="I924" s="69">
        <v>24</v>
      </c>
      <c r="J924" s="69">
        <v>14896619.07</v>
      </c>
    </row>
    <row r="925" spans="1:10" x14ac:dyDescent="0.25">
      <c r="A925" s="70">
        <v>45899</v>
      </c>
      <c r="B925" s="68" t="s">
        <v>5460</v>
      </c>
      <c r="C925" s="68" t="s">
        <v>5460</v>
      </c>
      <c r="D925" s="68" t="s">
        <v>3551</v>
      </c>
      <c r="E925" s="68" t="s">
        <v>3552</v>
      </c>
      <c r="F925" s="68" t="s">
        <v>5461</v>
      </c>
      <c r="G925" s="68" t="s">
        <v>1107</v>
      </c>
      <c r="I925" s="69">
        <v>88.03</v>
      </c>
      <c r="J925" s="69">
        <v>14896531.039999999</v>
      </c>
    </row>
    <row r="926" spans="1:10" x14ac:dyDescent="0.25">
      <c r="A926" s="70">
        <v>45899</v>
      </c>
      <c r="B926" s="68" t="s">
        <v>5460</v>
      </c>
      <c r="C926" s="68" t="s">
        <v>5460</v>
      </c>
      <c r="D926" s="68" t="s">
        <v>3551</v>
      </c>
      <c r="E926" s="68" t="s">
        <v>3552</v>
      </c>
      <c r="F926" s="68" t="s">
        <v>5462</v>
      </c>
      <c r="G926" s="68" t="s">
        <v>1107</v>
      </c>
      <c r="I926" s="69">
        <v>274.42</v>
      </c>
      <c r="J926" s="69">
        <v>14896256.619999999</v>
      </c>
    </row>
    <row r="927" spans="1:10" ht="30" x14ac:dyDescent="0.25">
      <c r="A927" s="70">
        <v>45899</v>
      </c>
      <c r="B927" s="68" t="s">
        <v>5463</v>
      </c>
      <c r="C927" s="68" t="s">
        <v>5463</v>
      </c>
      <c r="D927" s="68" t="s">
        <v>3551</v>
      </c>
      <c r="E927" s="68" t="s">
        <v>3552</v>
      </c>
      <c r="F927" s="68" t="s">
        <v>5464</v>
      </c>
      <c r="G927" s="68" t="s">
        <v>1443</v>
      </c>
      <c r="I927" s="69">
        <v>2904.92</v>
      </c>
      <c r="J927" s="69">
        <v>14893351.699999999</v>
      </c>
    </row>
    <row r="928" spans="1:10" ht="30" x14ac:dyDescent="0.25">
      <c r="A928" s="70">
        <v>45899</v>
      </c>
      <c r="B928" s="68" t="s">
        <v>5465</v>
      </c>
      <c r="C928" s="68" t="s">
        <v>5465</v>
      </c>
      <c r="D928" s="68" t="s">
        <v>3551</v>
      </c>
      <c r="E928" s="68" t="s">
        <v>3552</v>
      </c>
      <c r="F928" s="68" t="s">
        <v>5466</v>
      </c>
      <c r="G928" s="68" t="s">
        <v>1443</v>
      </c>
      <c r="I928" s="69">
        <v>558.23</v>
      </c>
      <c r="J928" s="69">
        <v>14892793.470000001</v>
      </c>
    </row>
    <row r="929" spans="1:10" ht="30" x14ac:dyDescent="0.25">
      <c r="A929" s="70">
        <v>45899</v>
      </c>
      <c r="B929" s="68" t="s">
        <v>5467</v>
      </c>
      <c r="C929" s="68" t="s">
        <v>5467</v>
      </c>
      <c r="D929" s="68" t="s">
        <v>3551</v>
      </c>
      <c r="E929" s="68" t="s">
        <v>3552</v>
      </c>
      <c r="F929" s="68" t="s">
        <v>5468</v>
      </c>
      <c r="G929" s="68" t="s">
        <v>1443</v>
      </c>
      <c r="I929" s="69">
        <v>110</v>
      </c>
      <c r="J929" s="69">
        <v>14892683.470000001</v>
      </c>
    </row>
    <row r="930" spans="1:10" ht="120" x14ac:dyDescent="0.25">
      <c r="A930" s="70">
        <v>45899</v>
      </c>
      <c r="B930" s="68" t="s">
        <v>5469</v>
      </c>
      <c r="C930" s="68" t="s">
        <v>5469</v>
      </c>
      <c r="D930" s="68" t="s">
        <v>3551</v>
      </c>
      <c r="E930" s="68" t="s">
        <v>3552</v>
      </c>
      <c r="F930" s="68" t="s">
        <v>5470</v>
      </c>
      <c r="G930" s="68" t="s">
        <v>1111</v>
      </c>
      <c r="I930" s="69">
        <v>98.51</v>
      </c>
      <c r="J930" s="69">
        <v>14892584.960000001</v>
      </c>
    </row>
    <row r="931" spans="1:10" ht="30" x14ac:dyDescent="0.25">
      <c r="A931" s="70">
        <v>45899</v>
      </c>
      <c r="B931" s="68" t="s">
        <v>5469</v>
      </c>
      <c r="C931" s="68" t="s">
        <v>5469</v>
      </c>
      <c r="D931" s="68" t="s">
        <v>3551</v>
      </c>
      <c r="E931" s="68" t="s">
        <v>3552</v>
      </c>
      <c r="F931" s="68" t="s">
        <v>5082</v>
      </c>
      <c r="G931" s="68" t="s">
        <v>1111</v>
      </c>
      <c r="I931" s="69">
        <v>1122.68</v>
      </c>
      <c r="J931" s="69">
        <v>14891462.279999999</v>
      </c>
    </row>
    <row r="932" spans="1:10" x14ac:dyDescent="0.25">
      <c r="A932" s="70">
        <v>45899</v>
      </c>
      <c r="B932" s="68" t="s">
        <v>5469</v>
      </c>
      <c r="C932" s="68" t="s">
        <v>5469</v>
      </c>
      <c r="D932" s="68" t="s">
        <v>3551</v>
      </c>
      <c r="E932" s="68" t="s">
        <v>3552</v>
      </c>
      <c r="F932" s="68" t="s">
        <v>5471</v>
      </c>
      <c r="G932" s="68" t="s">
        <v>1111</v>
      </c>
      <c r="I932" s="69">
        <v>2743</v>
      </c>
      <c r="J932" s="69">
        <v>14888719.279999999</v>
      </c>
    </row>
    <row r="933" spans="1:10" x14ac:dyDescent="0.25">
      <c r="A933" s="70">
        <v>45899</v>
      </c>
      <c r="B933" s="68" t="s">
        <v>5469</v>
      </c>
      <c r="C933" s="68" t="s">
        <v>5469</v>
      </c>
      <c r="D933" s="68" t="s">
        <v>3551</v>
      </c>
      <c r="E933" s="68" t="s">
        <v>3552</v>
      </c>
      <c r="F933" s="68" t="s">
        <v>5472</v>
      </c>
      <c r="G933" s="68" t="s">
        <v>1111</v>
      </c>
      <c r="I933" s="69">
        <v>111.25</v>
      </c>
      <c r="J933" s="69">
        <v>14888608.029999999</v>
      </c>
    </row>
    <row r="934" spans="1:10" x14ac:dyDescent="0.25">
      <c r="A934" s="70">
        <v>45899</v>
      </c>
      <c r="B934" s="68" t="s">
        <v>5469</v>
      </c>
      <c r="C934" s="68" t="s">
        <v>5469</v>
      </c>
      <c r="D934" s="68" t="s">
        <v>3551</v>
      </c>
      <c r="E934" s="68" t="s">
        <v>3552</v>
      </c>
      <c r="F934" s="68" t="s">
        <v>5073</v>
      </c>
      <c r="G934" s="68" t="s">
        <v>1111</v>
      </c>
      <c r="I934" s="69">
        <v>111.94</v>
      </c>
      <c r="J934" s="69">
        <v>14888496.09</v>
      </c>
    </row>
    <row r="935" spans="1:10" x14ac:dyDescent="0.25">
      <c r="A935" s="70">
        <v>45899</v>
      </c>
      <c r="B935" s="68" t="s">
        <v>5469</v>
      </c>
      <c r="C935" s="68" t="s">
        <v>5469</v>
      </c>
      <c r="D935" s="68" t="s">
        <v>3551</v>
      </c>
      <c r="E935" s="68" t="s">
        <v>3552</v>
      </c>
      <c r="F935" s="68" t="s">
        <v>5473</v>
      </c>
      <c r="G935" s="68" t="s">
        <v>1111</v>
      </c>
      <c r="J935" s="69">
        <v>14888496.09</v>
      </c>
    </row>
    <row r="936" spans="1:10" x14ac:dyDescent="0.25">
      <c r="A936" s="70">
        <v>45899</v>
      </c>
      <c r="B936" s="68" t="s">
        <v>5469</v>
      </c>
      <c r="C936" s="68" t="s">
        <v>5469</v>
      </c>
      <c r="D936" s="68" t="s">
        <v>3551</v>
      </c>
      <c r="E936" s="68" t="s">
        <v>3552</v>
      </c>
      <c r="F936" s="68" t="s">
        <v>5473</v>
      </c>
      <c r="G936" s="68" t="s">
        <v>1111</v>
      </c>
      <c r="J936" s="69">
        <v>14888496.09</v>
      </c>
    </row>
    <row r="937" spans="1:10" x14ac:dyDescent="0.25">
      <c r="A937" s="70">
        <v>45899</v>
      </c>
      <c r="B937" s="68" t="s">
        <v>5469</v>
      </c>
      <c r="C937" s="68" t="s">
        <v>5469</v>
      </c>
      <c r="D937" s="68" t="s">
        <v>3551</v>
      </c>
      <c r="E937" s="68" t="s">
        <v>3552</v>
      </c>
      <c r="F937" s="68" t="s">
        <v>5473</v>
      </c>
      <c r="G937" s="68" t="s">
        <v>1111</v>
      </c>
      <c r="J937" s="69">
        <v>14888496.09</v>
      </c>
    </row>
    <row r="938" spans="1:10" x14ac:dyDescent="0.25">
      <c r="A938" s="70">
        <v>45899</v>
      </c>
      <c r="B938" s="68" t="s">
        <v>5469</v>
      </c>
      <c r="C938" s="68" t="s">
        <v>5469</v>
      </c>
      <c r="D938" s="68" t="s">
        <v>3551</v>
      </c>
      <c r="E938" s="68" t="s">
        <v>3552</v>
      </c>
      <c r="F938" s="68" t="s">
        <v>5474</v>
      </c>
      <c r="G938" s="68" t="s">
        <v>1111</v>
      </c>
      <c r="I938" s="69">
        <v>122.86</v>
      </c>
      <c r="J938" s="69">
        <v>14888373.23</v>
      </c>
    </row>
    <row r="939" spans="1:10" x14ac:dyDescent="0.25">
      <c r="A939" s="70">
        <v>45899</v>
      </c>
      <c r="B939" s="68" t="s">
        <v>5469</v>
      </c>
      <c r="C939" s="68" t="s">
        <v>5469</v>
      </c>
      <c r="D939" s="68" t="s">
        <v>3551</v>
      </c>
      <c r="E939" s="68" t="s">
        <v>3552</v>
      </c>
      <c r="F939" s="68" t="s">
        <v>5474</v>
      </c>
      <c r="G939" s="68" t="s">
        <v>1111</v>
      </c>
      <c r="I939" s="69">
        <v>184.29</v>
      </c>
      <c r="J939" s="69">
        <v>14888188.939999999</v>
      </c>
    </row>
    <row r="940" spans="1:10" x14ac:dyDescent="0.25">
      <c r="A940" s="70">
        <v>45899</v>
      </c>
      <c r="B940" s="68" t="s">
        <v>5469</v>
      </c>
      <c r="C940" s="68" t="s">
        <v>5469</v>
      </c>
      <c r="D940" s="68" t="s">
        <v>3551</v>
      </c>
      <c r="E940" s="68" t="s">
        <v>3552</v>
      </c>
      <c r="F940" s="68" t="s">
        <v>5474</v>
      </c>
      <c r="G940" s="68" t="s">
        <v>1111</v>
      </c>
      <c r="I940" s="69">
        <v>122.86</v>
      </c>
      <c r="J940" s="69">
        <v>14888066.08</v>
      </c>
    </row>
    <row r="941" spans="1:10" ht="30" x14ac:dyDescent="0.25">
      <c r="A941" s="70">
        <v>45899</v>
      </c>
      <c r="B941" s="68" t="s">
        <v>5469</v>
      </c>
      <c r="C941" s="68" t="s">
        <v>5469</v>
      </c>
      <c r="D941" s="68" t="s">
        <v>3551</v>
      </c>
      <c r="E941" s="68" t="s">
        <v>3552</v>
      </c>
      <c r="F941" s="68" t="s">
        <v>5475</v>
      </c>
      <c r="G941" s="68" t="s">
        <v>1111</v>
      </c>
      <c r="I941" s="69">
        <v>0.89</v>
      </c>
      <c r="J941" s="69">
        <v>14888065.189999999</v>
      </c>
    </row>
    <row r="942" spans="1:10" x14ac:dyDescent="0.25">
      <c r="A942" s="70">
        <v>45899</v>
      </c>
      <c r="B942" s="68" t="s">
        <v>5469</v>
      </c>
      <c r="C942" s="68" t="s">
        <v>5469</v>
      </c>
      <c r="D942" s="68" t="s">
        <v>3551</v>
      </c>
      <c r="E942" s="68" t="s">
        <v>3552</v>
      </c>
      <c r="F942" s="68"/>
      <c r="G942" s="68" t="s">
        <v>1111</v>
      </c>
      <c r="I942" s="69">
        <v>89.86</v>
      </c>
      <c r="J942" s="69">
        <v>14887975.33</v>
      </c>
    </row>
    <row r="943" spans="1:10" x14ac:dyDescent="0.25">
      <c r="A943" s="70">
        <v>45899</v>
      </c>
      <c r="B943" s="68" t="s">
        <v>5469</v>
      </c>
      <c r="C943" s="68" t="s">
        <v>5469</v>
      </c>
      <c r="D943" s="68" t="s">
        <v>3551</v>
      </c>
      <c r="E943" s="68" t="s">
        <v>3552</v>
      </c>
      <c r="F943" s="68" t="s">
        <v>5476</v>
      </c>
      <c r="G943" s="68" t="s">
        <v>1111</v>
      </c>
      <c r="I943" s="69">
        <v>11.14</v>
      </c>
      <c r="J943" s="69">
        <v>14887964.189999999</v>
      </c>
    </row>
    <row r="944" spans="1:10" x14ac:dyDescent="0.25">
      <c r="A944" s="70">
        <v>45899</v>
      </c>
      <c r="B944" s="68" t="s">
        <v>5469</v>
      </c>
      <c r="C944" s="68" t="s">
        <v>5469</v>
      </c>
      <c r="D944" s="68" t="s">
        <v>3551</v>
      </c>
      <c r="E944" s="68" t="s">
        <v>3552</v>
      </c>
      <c r="F944" s="68" t="s">
        <v>5476</v>
      </c>
      <c r="G944" s="68" t="s">
        <v>1111</v>
      </c>
      <c r="I944" s="69">
        <v>11.14</v>
      </c>
      <c r="J944" s="69">
        <v>14887953.050000001</v>
      </c>
    </row>
    <row r="945" spans="1:10" ht="30" x14ac:dyDescent="0.25">
      <c r="A945" s="70">
        <v>45899</v>
      </c>
      <c r="B945" s="68" t="s">
        <v>5469</v>
      </c>
      <c r="C945" s="68" t="s">
        <v>5469</v>
      </c>
      <c r="D945" s="68" t="s">
        <v>3551</v>
      </c>
      <c r="E945" s="68" t="s">
        <v>3552</v>
      </c>
      <c r="F945" s="68" t="s">
        <v>5477</v>
      </c>
      <c r="G945" s="68" t="s">
        <v>1111</v>
      </c>
      <c r="I945" s="69">
        <v>695.88</v>
      </c>
      <c r="J945" s="69">
        <v>14887257.17</v>
      </c>
    </row>
    <row r="946" spans="1:10" ht="30" x14ac:dyDescent="0.25">
      <c r="A946" s="70">
        <v>45899</v>
      </c>
      <c r="B946" s="68" t="s">
        <v>5469</v>
      </c>
      <c r="C946" s="68" t="s">
        <v>5469</v>
      </c>
      <c r="D946" s="68" t="s">
        <v>3551</v>
      </c>
      <c r="E946" s="68" t="s">
        <v>3552</v>
      </c>
      <c r="F946" s="68" t="s">
        <v>5477</v>
      </c>
      <c r="G946" s="68" t="s">
        <v>1111</v>
      </c>
      <c r="I946" s="69">
        <v>695.88</v>
      </c>
      <c r="J946" s="69">
        <v>14886561.289999999</v>
      </c>
    </row>
    <row r="947" spans="1:10" x14ac:dyDescent="0.25">
      <c r="A947" s="70">
        <v>45899</v>
      </c>
      <c r="B947" s="68" t="s">
        <v>5469</v>
      </c>
      <c r="C947" s="68" t="s">
        <v>5469</v>
      </c>
      <c r="D947" s="68" t="s">
        <v>3551</v>
      </c>
      <c r="E947" s="68" t="s">
        <v>3552</v>
      </c>
      <c r="F947" s="68" t="s">
        <v>5073</v>
      </c>
      <c r="G947" s="68" t="s">
        <v>1111</v>
      </c>
      <c r="I947" s="69">
        <v>223.88</v>
      </c>
      <c r="J947" s="69">
        <v>14886337.41</v>
      </c>
    </row>
    <row r="948" spans="1:10" x14ac:dyDescent="0.25">
      <c r="A948" s="70">
        <v>45899</v>
      </c>
      <c r="B948" s="68" t="s">
        <v>5469</v>
      </c>
      <c r="C948" s="68" t="s">
        <v>5469</v>
      </c>
      <c r="D948" s="68" t="s">
        <v>3551</v>
      </c>
      <c r="E948" s="68" t="s">
        <v>3552</v>
      </c>
      <c r="F948" s="68"/>
      <c r="G948" s="68" t="s">
        <v>1111</v>
      </c>
      <c r="I948" s="69">
        <v>55.17</v>
      </c>
      <c r="J948" s="69">
        <v>14886282.24</v>
      </c>
    </row>
    <row r="949" spans="1:10" x14ac:dyDescent="0.25">
      <c r="A949" s="70">
        <v>45899</v>
      </c>
      <c r="B949" s="68" t="s">
        <v>5469</v>
      </c>
      <c r="C949" s="68" t="s">
        <v>5469</v>
      </c>
      <c r="D949" s="68" t="s">
        <v>3551</v>
      </c>
      <c r="E949" s="68" t="s">
        <v>3552</v>
      </c>
      <c r="F949" s="68" t="s">
        <v>5478</v>
      </c>
      <c r="G949" s="68" t="s">
        <v>1111</v>
      </c>
      <c r="I949" s="69">
        <v>551</v>
      </c>
      <c r="J949" s="69">
        <v>14885731.24</v>
      </c>
    </row>
    <row r="950" spans="1:10" ht="30" x14ac:dyDescent="0.25">
      <c r="A950" s="70">
        <v>45899</v>
      </c>
      <c r="B950" s="68" t="s">
        <v>5469</v>
      </c>
      <c r="C950" s="68" t="s">
        <v>5469</v>
      </c>
      <c r="D950" s="68" t="s">
        <v>3551</v>
      </c>
      <c r="E950" s="68" t="s">
        <v>3552</v>
      </c>
      <c r="F950" s="68" t="s">
        <v>5479</v>
      </c>
      <c r="G950" s="68" t="s">
        <v>1111</v>
      </c>
      <c r="I950" s="69">
        <v>151.88999999999999</v>
      </c>
      <c r="J950" s="69">
        <v>14885579.35</v>
      </c>
    </row>
    <row r="951" spans="1:10" ht="60" x14ac:dyDescent="0.25">
      <c r="A951" s="70">
        <v>45899</v>
      </c>
      <c r="B951" s="68" t="s">
        <v>5469</v>
      </c>
      <c r="C951" s="68" t="s">
        <v>5469</v>
      </c>
      <c r="D951" s="68" t="s">
        <v>3551</v>
      </c>
      <c r="E951" s="68" t="s">
        <v>3552</v>
      </c>
      <c r="F951" s="68" t="s">
        <v>5480</v>
      </c>
      <c r="G951" s="68" t="s">
        <v>1111</v>
      </c>
      <c r="I951" s="69">
        <v>149.6</v>
      </c>
      <c r="J951" s="69">
        <v>14885429.75</v>
      </c>
    </row>
    <row r="952" spans="1:10" ht="30" x14ac:dyDescent="0.25">
      <c r="A952" s="70">
        <v>45899</v>
      </c>
      <c r="B952" s="68" t="s">
        <v>5469</v>
      </c>
      <c r="C952" s="68" t="s">
        <v>5469</v>
      </c>
      <c r="D952" s="68" t="s">
        <v>3551</v>
      </c>
      <c r="E952" s="68" t="s">
        <v>3552</v>
      </c>
      <c r="F952" s="68" t="s">
        <v>5481</v>
      </c>
      <c r="G952" s="68" t="s">
        <v>1111</v>
      </c>
      <c r="I952" s="69">
        <v>177.63</v>
      </c>
      <c r="J952" s="69">
        <v>14885252.119999999</v>
      </c>
    </row>
    <row r="953" spans="1:10" ht="30" x14ac:dyDescent="0.25">
      <c r="A953" s="70">
        <v>45899</v>
      </c>
      <c r="B953" s="68" t="s">
        <v>5469</v>
      </c>
      <c r="C953" s="68" t="s">
        <v>5469</v>
      </c>
      <c r="D953" s="68" t="s">
        <v>3551</v>
      </c>
      <c r="E953" s="68" t="s">
        <v>3552</v>
      </c>
      <c r="F953" s="68" t="s">
        <v>5482</v>
      </c>
      <c r="G953" s="68" t="s">
        <v>1111</v>
      </c>
      <c r="I953" s="69">
        <v>775.9</v>
      </c>
      <c r="J953" s="69">
        <v>14884476.220000001</v>
      </c>
    </row>
    <row r="954" spans="1:10" ht="30" x14ac:dyDescent="0.25">
      <c r="A954" s="70">
        <v>45899</v>
      </c>
      <c r="B954" s="68" t="s">
        <v>5469</v>
      </c>
      <c r="C954" s="68" t="s">
        <v>5469</v>
      </c>
      <c r="D954" s="68" t="s">
        <v>3551</v>
      </c>
      <c r="E954" s="68" t="s">
        <v>3552</v>
      </c>
      <c r="F954" s="68" t="s">
        <v>5483</v>
      </c>
      <c r="G954" s="68" t="s">
        <v>1111</v>
      </c>
      <c r="I954" s="69">
        <v>244.57</v>
      </c>
      <c r="J954" s="69">
        <v>14884231.65</v>
      </c>
    </row>
    <row r="955" spans="1:10" x14ac:dyDescent="0.25">
      <c r="A955" s="70">
        <v>45899</v>
      </c>
      <c r="B955" s="68" t="s">
        <v>5484</v>
      </c>
      <c r="C955" s="68" t="s">
        <v>5484</v>
      </c>
      <c r="D955" s="68" t="s">
        <v>3551</v>
      </c>
      <c r="E955" s="68" t="s">
        <v>3552</v>
      </c>
      <c r="F955" s="68"/>
      <c r="G955" s="68" t="s">
        <v>1111</v>
      </c>
      <c r="I955" s="69">
        <v>759.14</v>
      </c>
      <c r="J955" s="69">
        <v>14883472.51</v>
      </c>
    </row>
    <row r="956" spans="1:10" x14ac:dyDescent="0.25">
      <c r="A956" s="70">
        <v>45899</v>
      </c>
      <c r="B956" s="68" t="s">
        <v>5484</v>
      </c>
      <c r="C956" s="68" t="s">
        <v>5484</v>
      </c>
      <c r="D956" s="68" t="s">
        <v>3551</v>
      </c>
      <c r="E956" s="68" t="s">
        <v>3552</v>
      </c>
      <c r="F956" s="68"/>
      <c r="G956" s="68" t="s">
        <v>1111</v>
      </c>
      <c r="I956" s="69">
        <v>46.84</v>
      </c>
      <c r="J956" s="69">
        <v>14883425.67</v>
      </c>
    </row>
    <row r="957" spans="1:10" ht="30" x14ac:dyDescent="0.25">
      <c r="A957" s="70">
        <v>45899</v>
      </c>
      <c r="B957" s="68">
        <v>35362</v>
      </c>
      <c r="C957" s="68">
        <v>540748</v>
      </c>
      <c r="D957" s="68" t="s">
        <v>3551</v>
      </c>
      <c r="E957" s="68" t="s">
        <v>3664</v>
      </c>
      <c r="F957" s="68" t="s">
        <v>5446</v>
      </c>
      <c r="G957" s="68" t="s">
        <v>5485</v>
      </c>
      <c r="H957" s="69">
        <v>324.33</v>
      </c>
      <c r="J957" s="69">
        <v>14883750</v>
      </c>
    </row>
    <row r="958" spans="1:10" ht="60" x14ac:dyDescent="0.25">
      <c r="A958" s="70">
        <v>45899</v>
      </c>
      <c r="B958" s="68">
        <v>35389</v>
      </c>
      <c r="C958" s="68" t="s">
        <v>5486</v>
      </c>
      <c r="D958" s="68" t="s">
        <v>3551</v>
      </c>
      <c r="E958" s="68" t="s">
        <v>3664</v>
      </c>
      <c r="F958" s="68" t="s">
        <v>5135</v>
      </c>
      <c r="G958" s="68" t="s">
        <v>5002</v>
      </c>
      <c r="H958" s="69">
        <v>1651.83</v>
      </c>
      <c r="J958" s="69">
        <v>14885401.83</v>
      </c>
    </row>
    <row r="959" spans="1:10" x14ac:dyDescent="0.25">
      <c r="A959" s="70">
        <v>45899</v>
      </c>
      <c r="B959" s="68" t="s">
        <v>5487</v>
      </c>
      <c r="C959" s="68" t="s">
        <v>5487</v>
      </c>
      <c r="D959" s="68" t="s">
        <v>3551</v>
      </c>
      <c r="E959" s="68" t="s">
        <v>3552</v>
      </c>
      <c r="F959" s="68" t="s">
        <v>5488</v>
      </c>
      <c r="G959" s="68" t="s">
        <v>1449</v>
      </c>
      <c r="I959" s="69">
        <v>2.62</v>
      </c>
      <c r="J959" s="69">
        <v>14885399.210000001</v>
      </c>
    </row>
    <row r="960" spans="1:10" x14ac:dyDescent="0.25">
      <c r="A960" s="70">
        <v>45899</v>
      </c>
      <c r="B960" s="68" t="s">
        <v>5487</v>
      </c>
      <c r="C960" s="68" t="s">
        <v>5487</v>
      </c>
      <c r="D960" s="68" t="s">
        <v>3551</v>
      </c>
      <c r="E960" s="68" t="s">
        <v>3552</v>
      </c>
      <c r="F960" s="68" t="s">
        <v>5488</v>
      </c>
      <c r="G960" s="68" t="s">
        <v>1449</v>
      </c>
      <c r="I960" s="69">
        <v>2.62</v>
      </c>
      <c r="J960" s="69">
        <v>14885396.59</v>
      </c>
    </row>
    <row r="961" spans="1:10" x14ac:dyDescent="0.25">
      <c r="A961" s="70">
        <v>45899</v>
      </c>
      <c r="B961" s="68" t="s">
        <v>5487</v>
      </c>
      <c r="C961" s="68" t="s">
        <v>5487</v>
      </c>
      <c r="D961" s="68" t="s">
        <v>3551</v>
      </c>
      <c r="E961" s="68" t="s">
        <v>3552</v>
      </c>
      <c r="F961" s="68" t="s">
        <v>5488</v>
      </c>
      <c r="G961" s="68" t="s">
        <v>1449</v>
      </c>
      <c r="I961" s="69">
        <v>10.48</v>
      </c>
      <c r="J961" s="69">
        <v>14885386.109999999</v>
      </c>
    </row>
    <row r="962" spans="1:10" x14ac:dyDescent="0.25">
      <c r="A962" s="70">
        <v>45899</v>
      </c>
      <c r="B962" s="68" t="s">
        <v>5487</v>
      </c>
      <c r="C962" s="68" t="s">
        <v>5487</v>
      </c>
      <c r="D962" s="68" t="s">
        <v>3551</v>
      </c>
      <c r="E962" s="68" t="s">
        <v>3552</v>
      </c>
      <c r="F962" s="68" t="s">
        <v>5488</v>
      </c>
      <c r="G962" s="68" t="s">
        <v>1449</v>
      </c>
      <c r="I962" s="69">
        <v>5.24</v>
      </c>
      <c r="J962" s="69">
        <v>14885380.869999999</v>
      </c>
    </row>
    <row r="963" spans="1:10" ht="90" x14ac:dyDescent="0.25">
      <c r="A963" s="70">
        <v>45899</v>
      </c>
      <c r="B963" s="68" t="s">
        <v>5489</v>
      </c>
      <c r="C963" s="68" t="s">
        <v>5489</v>
      </c>
      <c r="D963" s="68" t="s">
        <v>3551</v>
      </c>
      <c r="E963" s="68" t="s">
        <v>3552</v>
      </c>
      <c r="F963" s="68" t="s">
        <v>5490</v>
      </c>
      <c r="G963" s="68" t="s">
        <v>1449</v>
      </c>
      <c r="I963" s="69">
        <v>220.54</v>
      </c>
      <c r="J963" s="69">
        <v>14885160.33</v>
      </c>
    </row>
    <row r="964" spans="1:10" ht="90" x14ac:dyDescent="0.25">
      <c r="A964" s="70">
        <v>45899</v>
      </c>
      <c r="B964" s="68" t="s">
        <v>5489</v>
      </c>
      <c r="C964" s="68" t="s">
        <v>5489</v>
      </c>
      <c r="D964" s="68" t="s">
        <v>3551</v>
      </c>
      <c r="E964" s="68" t="s">
        <v>3552</v>
      </c>
      <c r="F964" s="68" t="s">
        <v>5490</v>
      </c>
      <c r="G964" s="68" t="s">
        <v>1449</v>
      </c>
      <c r="I964" s="69">
        <v>2347.64</v>
      </c>
      <c r="J964" s="69">
        <v>14882812.689999999</v>
      </c>
    </row>
    <row r="965" spans="1:10" ht="90" x14ac:dyDescent="0.25">
      <c r="A965" s="70">
        <v>45899</v>
      </c>
      <c r="B965" s="68" t="s">
        <v>5489</v>
      </c>
      <c r="C965" s="68" t="s">
        <v>5489</v>
      </c>
      <c r="D965" s="68" t="s">
        <v>3551</v>
      </c>
      <c r="E965" s="68" t="s">
        <v>3552</v>
      </c>
      <c r="F965" s="68" t="s">
        <v>5491</v>
      </c>
      <c r="G965" s="68" t="s">
        <v>1449</v>
      </c>
      <c r="I965" s="69">
        <v>1472.14</v>
      </c>
      <c r="J965" s="69">
        <v>14881340.550000001</v>
      </c>
    </row>
    <row r="966" spans="1:10" ht="30" x14ac:dyDescent="0.25">
      <c r="A966" s="70">
        <v>45899</v>
      </c>
      <c r="B966" s="68" t="s">
        <v>5492</v>
      </c>
      <c r="C966" s="68" t="s">
        <v>5492</v>
      </c>
      <c r="D966" s="68" t="s">
        <v>3551</v>
      </c>
      <c r="E966" s="68" t="s">
        <v>3552</v>
      </c>
      <c r="F966" s="68" t="s">
        <v>5493</v>
      </c>
      <c r="G966" s="68" t="s">
        <v>1452</v>
      </c>
      <c r="I966" s="69">
        <v>368.56</v>
      </c>
      <c r="J966" s="69">
        <v>14880971.99</v>
      </c>
    </row>
    <row r="967" spans="1:10" ht="30" x14ac:dyDescent="0.25">
      <c r="A967" s="70">
        <v>45899</v>
      </c>
      <c r="B967" s="68" t="s">
        <v>5494</v>
      </c>
      <c r="C967" s="68" t="s">
        <v>5494</v>
      </c>
      <c r="D967" s="68" t="s">
        <v>3551</v>
      </c>
      <c r="E967" s="68" t="s">
        <v>3552</v>
      </c>
      <c r="F967" s="68" t="s">
        <v>4174</v>
      </c>
      <c r="G967" s="68" t="s">
        <v>1452</v>
      </c>
      <c r="I967" s="69">
        <v>2280.8000000000002</v>
      </c>
      <c r="J967" s="69">
        <v>14878691.189999999</v>
      </c>
    </row>
    <row r="968" spans="1:10" ht="30" x14ac:dyDescent="0.25">
      <c r="A968" s="70">
        <v>45899</v>
      </c>
      <c r="B968" s="68" t="s">
        <v>5495</v>
      </c>
      <c r="C968" s="68" t="s">
        <v>5495</v>
      </c>
      <c r="D968" s="68" t="s">
        <v>3551</v>
      </c>
      <c r="E968" s="68" t="s">
        <v>3552</v>
      </c>
      <c r="F968" s="68" t="s">
        <v>5496</v>
      </c>
      <c r="G968" s="68" t="s">
        <v>1452</v>
      </c>
      <c r="I968" s="69">
        <v>1367.21</v>
      </c>
      <c r="J968" s="69">
        <v>14877323.98</v>
      </c>
    </row>
    <row r="969" spans="1:10" ht="30" x14ac:dyDescent="0.25">
      <c r="A969" s="70">
        <v>45899</v>
      </c>
      <c r="B969" s="68" t="s">
        <v>5497</v>
      </c>
      <c r="C969" s="68" t="s">
        <v>5497</v>
      </c>
      <c r="D969" s="68" t="s">
        <v>3551</v>
      </c>
      <c r="E969" s="68" t="s">
        <v>3552</v>
      </c>
      <c r="F969" s="68" t="s">
        <v>5498</v>
      </c>
      <c r="G969" s="68" t="s">
        <v>1452</v>
      </c>
      <c r="I969" s="69">
        <v>367.3</v>
      </c>
      <c r="J969" s="69">
        <v>14876956.68</v>
      </c>
    </row>
    <row r="970" spans="1:10" ht="30" x14ac:dyDescent="0.25">
      <c r="A970" s="70">
        <v>45899</v>
      </c>
      <c r="B970" s="68" t="s">
        <v>5497</v>
      </c>
      <c r="C970" s="68" t="s">
        <v>5497</v>
      </c>
      <c r="D970" s="68" t="s">
        <v>3551</v>
      </c>
      <c r="E970" s="68" t="s">
        <v>3552</v>
      </c>
      <c r="F970" s="68" t="s">
        <v>5473</v>
      </c>
      <c r="G970" s="68" t="s">
        <v>1452</v>
      </c>
      <c r="I970" s="69">
        <v>1766.65</v>
      </c>
      <c r="J970" s="69">
        <v>14875190.029999999</v>
      </c>
    </row>
    <row r="971" spans="1:10" ht="30" x14ac:dyDescent="0.25">
      <c r="A971" s="70">
        <v>45899</v>
      </c>
      <c r="B971" s="68" t="s">
        <v>5499</v>
      </c>
      <c r="C971" s="68" t="s">
        <v>5499</v>
      </c>
      <c r="D971" s="68" t="s">
        <v>3551</v>
      </c>
      <c r="E971" s="68" t="s">
        <v>3552</v>
      </c>
      <c r="F971" s="68" t="s">
        <v>5500</v>
      </c>
      <c r="G971" s="68" t="s">
        <v>1452</v>
      </c>
      <c r="I971" s="69">
        <v>3159.84</v>
      </c>
      <c r="J971" s="69">
        <v>14872030.189999999</v>
      </c>
    </row>
    <row r="972" spans="1:10" ht="30" x14ac:dyDescent="0.25">
      <c r="A972" s="70">
        <v>45899</v>
      </c>
      <c r="B972" s="68" t="s">
        <v>5501</v>
      </c>
      <c r="C972" s="68" t="s">
        <v>5501</v>
      </c>
      <c r="D972" s="68" t="s">
        <v>3551</v>
      </c>
      <c r="E972" s="68" t="s">
        <v>3552</v>
      </c>
      <c r="F972" s="68" t="s">
        <v>5327</v>
      </c>
      <c r="G972" s="68" t="s">
        <v>1452</v>
      </c>
      <c r="I972" s="69">
        <v>126.34</v>
      </c>
      <c r="J972" s="69">
        <v>14871903.85</v>
      </c>
    </row>
    <row r="973" spans="1:10" x14ac:dyDescent="0.25">
      <c r="A973" s="70">
        <v>45899</v>
      </c>
      <c r="B973" s="68" t="s">
        <v>5502</v>
      </c>
      <c r="C973" s="68" t="s">
        <v>5502</v>
      </c>
      <c r="D973" s="68" t="s">
        <v>3551</v>
      </c>
      <c r="E973" s="68" t="s">
        <v>3552</v>
      </c>
      <c r="F973" s="68"/>
      <c r="G973" s="68" t="s">
        <v>5503</v>
      </c>
      <c r="J973" s="69">
        <v>14871903.85</v>
      </c>
    </row>
    <row r="974" spans="1:10" x14ac:dyDescent="0.25">
      <c r="A974" s="70">
        <v>45899</v>
      </c>
      <c r="B974" s="68" t="s">
        <v>5502</v>
      </c>
      <c r="C974" s="68" t="s">
        <v>5502</v>
      </c>
      <c r="D974" s="68" t="s">
        <v>3551</v>
      </c>
      <c r="E974" s="68" t="s">
        <v>3552</v>
      </c>
      <c r="F974" s="68" t="s">
        <v>4660</v>
      </c>
      <c r="G974" s="68" t="s">
        <v>5503</v>
      </c>
      <c r="J974" s="69">
        <v>14871903.85</v>
      </c>
    </row>
    <row r="975" spans="1:10" x14ac:dyDescent="0.25">
      <c r="A975" s="70">
        <v>45899</v>
      </c>
      <c r="B975" s="68" t="s">
        <v>5502</v>
      </c>
      <c r="C975" s="68" t="s">
        <v>5502</v>
      </c>
      <c r="D975" s="68" t="s">
        <v>3551</v>
      </c>
      <c r="E975" s="68" t="s">
        <v>3552</v>
      </c>
      <c r="F975" s="68" t="s">
        <v>4660</v>
      </c>
      <c r="G975" s="68" t="s">
        <v>5503</v>
      </c>
      <c r="I975" s="69">
        <v>0.01</v>
      </c>
      <c r="J975" s="69">
        <v>14871903.84</v>
      </c>
    </row>
    <row r="976" spans="1:10" x14ac:dyDescent="0.25">
      <c r="A976" s="70">
        <v>45899</v>
      </c>
      <c r="B976" s="68" t="s">
        <v>5502</v>
      </c>
      <c r="C976" s="68" t="s">
        <v>5502</v>
      </c>
      <c r="D976" s="68" t="s">
        <v>3551</v>
      </c>
      <c r="E976" s="68" t="s">
        <v>3552</v>
      </c>
      <c r="F976" s="68" t="s">
        <v>5504</v>
      </c>
      <c r="G976" s="68" t="s">
        <v>5503</v>
      </c>
      <c r="J976" s="69">
        <v>14871903.84</v>
      </c>
    </row>
    <row r="977" spans="1:10" x14ac:dyDescent="0.25">
      <c r="A977" s="70">
        <v>45899</v>
      </c>
      <c r="B977" s="68" t="s">
        <v>5502</v>
      </c>
      <c r="C977" s="68" t="s">
        <v>5502</v>
      </c>
      <c r="D977" s="68" t="s">
        <v>3551</v>
      </c>
      <c r="E977" s="68" t="s">
        <v>3552</v>
      </c>
      <c r="F977" s="68" t="s">
        <v>5505</v>
      </c>
      <c r="G977" s="68" t="s">
        <v>5503</v>
      </c>
      <c r="I977" s="69">
        <v>122</v>
      </c>
      <c r="J977" s="69">
        <v>14871781.84</v>
      </c>
    </row>
    <row r="978" spans="1:10" x14ac:dyDescent="0.25">
      <c r="A978" s="70">
        <v>45899</v>
      </c>
      <c r="B978" s="68" t="s">
        <v>5502</v>
      </c>
      <c r="C978" s="68" t="s">
        <v>5502</v>
      </c>
      <c r="D978" s="68" t="s">
        <v>3551</v>
      </c>
      <c r="E978" s="68" t="s">
        <v>3552</v>
      </c>
      <c r="F978" s="68" t="s">
        <v>5506</v>
      </c>
      <c r="G978" s="68" t="s">
        <v>5503</v>
      </c>
      <c r="J978" s="69">
        <v>14871781.84</v>
      </c>
    </row>
    <row r="979" spans="1:10" ht="30" x14ac:dyDescent="0.25">
      <c r="A979" s="70">
        <v>45899</v>
      </c>
      <c r="B979" s="68" t="s">
        <v>5507</v>
      </c>
      <c r="C979" s="68" t="s">
        <v>5507</v>
      </c>
      <c r="D979" s="68" t="s">
        <v>3551</v>
      </c>
      <c r="E979" s="68" t="s">
        <v>3552</v>
      </c>
      <c r="F979" s="68" t="s">
        <v>5508</v>
      </c>
      <c r="G979" s="68" t="s">
        <v>1920</v>
      </c>
      <c r="I979" s="69">
        <v>24</v>
      </c>
      <c r="J979" s="69">
        <v>14871757.84</v>
      </c>
    </row>
    <row r="980" spans="1:10" ht="30" x14ac:dyDescent="0.25">
      <c r="A980" s="70">
        <v>45899</v>
      </c>
      <c r="B980" s="68" t="s">
        <v>5509</v>
      </c>
      <c r="C980" s="68" t="s">
        <v>5509</v>
      </c>
      <c r="D980" s="68" t="s">
        <v>3551</v>
      </c>
      <c r="E980" s="68" t="s">
        <v>3552</v>
      </c>
      <c r="F980" s="68"/>
      <c r="G980" s="68" t="s">
        <v>1920</v>
      </c>
      <c r="I980" s="69">
        <v>71.790000000000006</v>
      </c>
      <c r="J980" s="69">
        <v>14871686.050000001</v>
      </c>
    </row>
    <row r="981" spans="1:10" ht="30" x14ac:dyDescent="0.25">
      <c r="A981" s="70">
        <v>45899</v>
      </c>
      <c r="B981" s="68" t="s">
        <v>5510</v>
      </c>
      <c r="C981" s="68" t="s">
        <v>5510</v>
      </c>
      <c r="D981" s="68" t="s">
        <v>3551</v>
      </c>
      <c r="E981" s="68" t="s">
        <v>3552</v>
      </c>
      <c r="F981" s="68" t="s">
        <v>5511</v>
      </c>
      <c r="G981" s="68" t="s">
        <v>1876</v>
      </c>
      <c r="I981" s="69">
        <v>1631.5</v>
      </c>
      <c r="J981" s="69">
        <v>14870054.550000001</v>
      </c>
    </row>
    <row r="982" spans="1:10" x14ac:dyDescent="0.25">
      <c r="A982" s="70">
        <v>45899</v>
      </c>
      <c r="B982" s="68" t="s">
        <v>5512</v>
      </c>
      <c r="C982" s="68" t="s">
        <v>5512</v>
      </c>
      <c r="D982" s="68" t="s">
        <v>3551</v>
      </c>
      <c r="E982" s="68" t="s">
        <v>3552</v>
      </c>
      <c r="F982" s="68" t="s">
        <v>5513</v>
      </c>
      <c r="G982" s="68" t="s">
        <v>1459</v>
      </c>
      <c r="I982" s="69">
        <v>330.3</v>
      </c>
      <c r="J982" s="69">
        <v>14869724.25</v>
      </c>
    </row>
    <row r="983" spans="1:10" ht="30" x14ac:dyDescent="0.25">
      <c r="A983" s="70">
        <v>45899</v>
      </c>
      <c r="B983" s="68" t="s">
        <v>5514</v>
      </c>
      <c r="C983" s="68" t="s">
        <v>5514</v>
      </c>
      <c r="D983" s="68" t="s">
        <v>3551</v>
      </c>
      <c r="E983" s="68" t="s">
        <v>3552</v>
      </c>
      <c r="F983" s="68" t="s">
        <v>5515</v>
      </c>
      <c r="G983" s="68" t="s">
        <v>1107</v>
      </c>
      <c r="I983" s="69">
        <v>2.9</v>
      </c>
      <c r="J983" s="69">
        <v>14869721.35</v>
      </c>
    </row>
    <row r="984" spans="1:10" ht="30" x14ac:dyDescent="0.25">
      <c r="A984" s="70">
        <v>45899</v>
      </c>
      <c r="B984" s="68" t="s">
        <v>5516</v>
      </c>
      <c r="C984" s="68" t="s">
        <v>5516</v>
      </c>
      <c r="D984" s="68" t="s">
        <v>3551</v>
      </c>
      <c r="E984" s="68" t="s">
        <v>3552</v>
      </c>
      <c r="F984" s="68" t="s">
        <v>5517</v>
      </c>
      <c r="G984" s="68" t="s">
        <v>1107</v>
      </c>
      <c r="I984" s="69">
        <v>729.03</v>
      </c>
      <c r="J984" s="69">
        <v>14868992.32</v>
      </c>
    </row>
    <row r="985" spans="1:10" x14ac:dyDescent="0.25">
      <c r="A985" s="70">
        <v>45899</v>
      </c>
      <c r="B985" s="68" t="s">
        <v>5518</v>
      </c>
      <c r="C985" s="68" t="s">
        <v>5518</v>
      </c>
      <c r="D985" s="68" t="s">
        <v>3551</v>
      </c>
      <c r="E985" s="68" t="s">
        <v>3552</v>
      </c>
      <c r="F985" s="68" t="s">
        <v>5519</v>
      </c>
      <c r="G985" s="68" t="s">
        <v>1107</v>
      </c>
      <c r="I985" s="69">
        <v>48.72</v>
      </c>
      <c r="J985" s="69">
        <v>14868943.6</v>
      </c>
    </row>
    <row r="986" spans="1:10" x14ac:dyDescent="0.25">
      <c r="A986" s="70">
        <v>45899</v>
      </c>
      <c r="B986" s="68" t="s">
        <v>5520</v>
      </c>
      <c r="C986" s="68" t="s">
        <v>5520</v>
      </c>
      <c r="D986" s="68" t="s">
        <v>3551</v>
      </c>
      <c r="E986" s="68" t="s">
        <v>3552</v>
      </c>
      <c r="F986" s="68" t="s">
        <v>5521</v>
      </c>
      <c r="G986" s="68" t="s">
        <v>1107</v>
      </c>
      <c r="J986" s="69">
        <v>14868943.6</v>
      </c>
    </row>
    <row r="987" spans="1:10" ht="30" x14ac:dyDescent="0.25">
      <c r="A987" s="70">
        <v>45899</v>
      </c>
      <c r="B987" s="68" t="s">
        <v>5522</v>
      </c>
      <c r="C987" s="68" t="s">
        <v>5522</v>
      </c>
      <c r="D987" s="68" t="s">
        <v>3551</v>
      </c>
      <c r="E987" s="68" t="s">
        <v>3552</v>
      </c>
      <c r="F987" s="68" t="s">
        <v>5523</v>
      </c>
      <c r="G987" s="68" t="s">
        <v>1107</v>
      </c>
      <c r="I987" s="69">
        <v>408.43</v>
      </c>
      <c r="J987" s="69">
        <v>14868535.17</v>
      </c>
    </row>
    <row r="988" spans="1:10" ht="30" x14ac:dyDescent="0.25">
      <c r="A988" s="70">
        <v>45899</v>
      </c>
      <c r="B988" s="68" t="s">
        <v>5522</v>
      </c>
      <c r="C988" s="68" t="s">
        <v>5522</v>
      </c>
      <c r="D988" s="68" t="s">
        <v>3551</v>
      </c>
      <c r="E988" s="68" t="s">
        <v>3552</v>
      </c>
      <c r="F988" s="68" t="s">
        <v>5524</v>
      </c>
      <c r="G988" s="68" t="s">
        <v>1107</v>
      </c>
      <c r="I988" s="69">
        <v>398.43</v>
      </c>
      <c r="J988" s="69">
        <v>14868136.74</v>
      </c>
    </row>
    <row r="989" spans="1:10" ht="45" x14ac:dyDescent="0.25">
      <c r="A989" s="70">
        <v>45899</v>
      </c>
      <c r="B989" s="68" t="s">
        <v>5525</v>
      </c>
      <c r="C989" s="68" t="s">
        <v>5525</v>
      </c>
      <c r="D989" s="68" t="s">
        <v>3551</v>
      </c>
      <c r="E989" s="68" t="s">
        <v>3552</v>
      </c>
      <c r="F989" s="68" t="s">
        <v>5526</v>
      </c>
      <c r="G989" s="68" t="s">
        <v>1107</v>
      </c>
      <c r="I989" s="69">
        <v>1220.3399999999999</v>
      </c>
      <c r="J989" s="69">
        <v>14866916.4</v>
      </c>
    </row>
    <row r="990" spans="1:10" x14ac:dyDescent="0.25">
      <c r="A990" s="70">
        <v>45899</v>
      </c>
      <c r="B990" s="68" t="s">
        <v>5527</v>
      </c>
      <c r="C990" s="68" t="s">
        <v>5527</v>
      </c>
      <c r="D990" s="68" t="s">
        <v>3551</v>
      </c>
      <c r="E990" s="68" t="s">
        <v>3552</v>
      </c>
      <c r="F990" s="68"/>
      <c r="G990" s="68" t="s">
        <v>1107</v>
      </c>
      <c r="I990" s="69">
        <v>6.47</v>
      </c>
      <c r="J990" s="69">
        <v>14866909.93</v>
      </c>
    </row>
    <row r="991" spans="1:10" x14ac:dyDescent="0.25">
      <c r="A991" s="70">
        <v>45899</v>
      </c>
      <c r="B991" s="68" t="s">
        <v>5527</v>
      </c>
      <c r="C991" s="68" t="s">
        <v>5527</v>
      </c>
      <c r="D991" s="68" t="s">
        <v>3551</v>
      </c>
      <c r="E991" s="68" t="s">
        <v>3552</v>
      </c>
      <c r="F991" s="68"/>
      <c r="G991" s="68" t="s">
        <v>1107</v>
      </c>
      <c r="I991" s="69">
        <v>10.029999999999999</v>
      </c>
      <c r="J991" s="69">
        <v>14866899.9</v>
      </c>
    </row>
    <row r="992" spans="1:10" ht="30" x14ac:dyDescent="0.25">
      <c r="A992" s="70">
        <v>45899</v>
      </c>
      <c r="B992" s="68" t="s">
        <v>5528</v>
      </c>
      <c r="C992" s="68" t="s">
        <v>5528</v>
      </c>
      <c r="D992" s="68" t="s">
        <v>3551</v>
      </c>
      <c r="E992" s="68" t="s">
        <v>3552</v>
      </c>
      <c r="F992" s="68" t="s">
        <v>5529</v>
      </c>
      <c r="G992" s="68" t="s">
        <v>1107</v>
      </c>
      <c r="I992" s="69">
        <v>417.88</v>
      </c>
      <c r="J992" s="69">
        <v>14866482.02</v>
      </c>
    </row>
    <row r="993" spans="1:10" ht="30" x14ac:dyDescent="0.25">
      <c r="A993" s="70">
        <v>45899</v>
      </c>
      <c r="B993" s="68" t="s">
        <v>5530</v>
      </c>
      <c r="C993" s="68" t="s">
        <v>5530</v>
      </c>
      <c r="D993" s="68" t="s">
        <v>3551</v>
      </c>
      <c r="E993" s="68" t="s">
        <v>3552</v>
      </c>
      <c r="F993" s="68" t="s">
        <v>5531</v>
      </c>
      <c r="G993" s="68" t="s">
        <v>1107</v>
      </c>
      <c r="I993" s="69">
        <v>228.91</v>
      </c>
      <c r="J993" s="69">
        <v>14866253.109999999</v>
      </c>
    </row>
    <row r="994" spans="1:10" x14ac:dyDescent="0.25">
      <c r="A994" s="70">
        <v>45899</v>
      </c>
      <c r="B994" s="68" t="s">
        <v>5532</v>
      </c>
      <c r="C994" s="68" t="s">
        <v>5532</v>
      </c>
      <c r="D994" s="68" t="s">
        <v>3551</v>
      </c>
      <c r="E994" s="68" t="s">
        <v>3552</v>
      </c>
      <c r="F994" s="68" t="s">
        <v>5533</v>
      </c>
      <c r="G994" s="68" t="s">
        <v>1924</v>
      </c>
      <c r="I994" s="69">
        <v>6338.43</v>
      </c>
      <c r="J994" s="69">
        <v>14859914.68</v>
      </c>
    </row>
    <row r="995" spans="1:10" ht="30" x14ac:dyDescent="0.25">
      <c r="A995" s="70">
        <v>45899</v>
      </c>
      <c r="B995" s="68" t="s">
        <v>5534</v>
      </c>
      <c r="C995" s="68" t="s">
        <v>5534</v>
      </c>
      <c r="D995" s="68" t="s">
        <v>3551</v>
      </c>
      <c r="E995" s="68" t="s">
        <v>3552</v>
      </c>
      <c r="F995" s="68" t="s">
        <v>5535</v>
      </c>
      <c r="G995" s="68" t="s">
        <v>1327</v>
      </c>
      <c r="I995" s="69">
        <v>5658.46</v>
      </c>
      <c r="J995" s="69">
        <v>14854256.220000001</v>
      </c>
    </row>
    <row r="996" spans="1:10" ht="30" x14ac:dyDescent="0.25">
      <c r="A996" s="70">
        <v>45899</v>
      </c>
      <c r="B996" s="68" t="s">
        <v>5534</v>
      </c>
      <c r="C996" s="68" t="s">
        <v>5534</v>
      </c>
      <c r="D996" s="68" t="s">
        <v>3551</v>
      </c>
      <c r="E996" s="68" t="s">
        <v>3552</v>
      </c>
      <c r="F996" s="68" t="s">
        <v>5535</v>
      </c>
      <c r="G996" s="68" t="s">
        <v>1327</v>
      </c>
      <c r="I996" s="69">
        <v>8139.78</v>
      </c>
      <c r="J996" s="69">
        <v>14846116.439999999</v>
      </c>
    </row>
    <row r="997" spans="1:10" x14ac:dyDescent="0.25">
      <c r="A997" s="70">
        <v>45899</v>
      </c>
      <c r="B997" s="68" t="s">
        <v>5534</v>
      </c>
      <c r="C997" s="68" t="s">
        <v>5534</v>
      </c>
      <c r="D997" s="68" t="s">
        <v>3551</v>
      </c>
      <c r="E997" s="68" t="s">
        <v>3552</v>
      </c>
      <c r="F997" s="68" t="s">
        <v>5536</v>
      </c>
      <c r="G997" s="68" t="s">
        <v>1327</v>
      </c>
      <c r="I997" s="69">
        <v>280.69</v>
      </c>
      <c r="J997" s="69">
        <v>14845835.75</v>
      </c>
    </row>
    <row r="998" spans="1:10" ht="30" x14ac:dyDescent="0.25">
      <c r="A998" s="70">
        <v>45899</v>
      </c>
      <c r="B998" s="68" t="s">
        <v>5534</v>
      </c>
      <c r="C998" s="68" t="s">
        <v>5534</v>
      </c>
      <c r="D998" s="68" t="s">
        <v>3551</v>
      </c>
      <c r="E998" s="68" t="s">
        <v>3552</v>
      </c>
      <c r="F998" s="68" t="s">
        <v>5537</v>
      </c>
      <c r="G998" s="68" t="s">
        <v>1327</v>
      </c>
      <c r="I998" s="69">
        <v>1048.3499999999999</v>
      </c>
      <c r="J998" s="69">
        <v>14844787.4</v>
      </c>
    </row>
    <row r="999" spans="1:10" ht="30" x14ac:dyDescent="0.25">
      <c r="A999" s="70">
        <v>45899</v>
      </c>
      <c r="B999" s="68" t="s">
        <v>5534</v>
      </c>
      <c r="C999" s="68" t="s">
        <v>5534</v>
      </c>
      <c r="D999" s="68" t="s">
        <v>3551</v>
      </c>
      <c r="E999" s="68" t="s">
        <v>3552</v>
      </c>
      <c r="F999" s="68" t="s">
        <v>5537</v>
      </c>
      <c r="G999" s="68" t="s">
        <v>1327</v>
      </c>
      <c r="I999" s="69">
        <v>1695.28</v>
      </c>
      <c r="J999" s="69">
        <v>14843092.119999999</v>
      </c>
    </row>
    <row r="1000" spans="1:10" x14ac:dyDescent="0.25">
      <c r="A1000" s="70">
        <v>45899</v>
      </c>
      <c r="B1000" s="68" t="s">
        <v>5534</v>
      </c>
      <c r="C1000" s="68" t="s">
        <v>5534</v>
      </c>
      <c r="D1000" s="68" t="s">
        <v>3551</v>
      </c>
      <c r="E1000" s="68" t="s">
        <v>3552</v>
      </c>
      <c r="F1000" s="68" t="s">
        <v>5538</v>
      </c>
      <c r="G1000" s="68" t="s">
        <v>1327</v>
      </c>
      <c r="I1000" s="69">
        <v>136.13</v>
      </c>
      <c r="J1000" s="69">
        <v>14842955.99</v>
      </c>
    </row>
    <row r="1001" spans="1:10" x14ac:dyDescent="0.25">
      <c r="A1001" s="70">
        <v>45899</v>
      </c>
      <c r="B1001" s="68" t="s">
        <v>5534</v>
      </c>
      <c r="C1001" s="68" t="s">
        <v>5534</v>
      </c>
      <c r="D1001" s="68" t="s">
        <v>3551</v>
      </c>
      <c r="E1001" s="68" t="s">
        <v>3552</v>
      </c>
      <c r="F1001" s="68" t="s">
        <v>5538</v>
      </c>
      <c r="G1001" s="68" t="s">
        <v>1327</v>
      </c>
      <c r="I1001" s="69">
        <v>49.75</v>
      </c>
      <c r="J1001" s="69">
        <v>14842906.24</v>
      </c>
    </row>
    <row r="1002" spans="1:10" x14ac:dyDescent="0.25">
      <c r="A1002" s="70">
        <v>45899</v>
      </c>
      <c r="B1002" s="68" t="s">
        <v>5534</v>
      </c>
      <c r="C1002" s="68" t="s">
        <v>5534</v>
      </c>
      <c r="D1002" s="68" t="s">
        <v>3551</v>
      </c>
      <c r="E1002" s="68" t="s">
        <v>3552</v>
      </c>
      <c r="F1002" s="68" t="s">
        <v>5539</v>
      </c>
      <c r="G1002" s="68" t="s">
        <v>1327</v>
      </c>
      <c r="I1002" s="69">
        <v>4517.12</v>
      </c>
      <c r="J1002" s="69">
        <v>14838389.119999999</v>
      </c>
    </row>
    <row r="1003" spans="1:10" x14ac:dyDescent="0.25">
      <c r="A1003" s="70">
        <v>45899</v>
      </c>
      <c r="B1003" s="68" t="s">
        <v>5534</v>
      </c>
      <c r="C1003" s="68" t="s">
        <v>5534</v>
      </c>
      <c r="D1003" s="68" t="s">
        <v>3551</v>
      </c>
      <c r="E1003" s="68" t="s">
        <v>3552</v>
      </c>
      <c r="F1003" s="68" t="s">
        <v>5539</v>
      </c>
      <c r="G1003" s="68" t="s">
        <v>1327</v>
      </c>
      <c r="I1003" s="69">
        <v>23892.49</v>
      </c>
      <c r="J1003" s="69">
        <v>14814496.630000001</v>
      </c>
    </row>
    <row r="1004" spans="1:10" x14ac:dyDescent="0.25">
      <c r="A1004" s="70">
        <v>45899</v>
      </c>
      <c r="B1004" s="68" t="s">
        <v>5534</v>
      </c>
      <c r="C1004" s="68" t="s">
        <v>5534</v>
      </c>
      <c r="D1004" s="68" t="s">
        <v>3551</v>
      </c>
      <c r="E1004" s="68" t="s">
        <v>3552</v>
      </c>
      <c r="F1004" s="68"/>
      <c r="G1004" s="68" t="s">
        <v>1327</v>
      </c>
      <c r="I1004" s="69">
        <v>197.39</v>
      </c>
      <c r="J1004" s="69">
        <v>14814299.24</v>
      </c>
    </row>
    <row r="1005" spans="1:10" x14ac:dyDescent="0.25">
      <c r="A1005" s="70">
        <v>45899</v>
      </c>
      <c r="B1005" s="68" t="s">
        <v>5540</v>
      </c>
      <c r="C1005" s="68" t="s">
        <v>5540</v>
      </c>
      <c r="D1005" s="68" t="s">
        <v>3551</v>
      </c>
      <c r="E1005" s="68" t="s">
        <v>3552</v>
      </c>
      <c r="F1005" s="68" t="s">
        <v>5541</v>
      </c>
      <c r="G1005" s="68" t="s">
        <v>1327</v>
      </c>
      <c r="I1005" s="69">
        <v>4189.32</v>
      </c>
      <c r="J1005" s="69">
        <v>14810109.92</v>
      </c>
    </row>
    <row r="1006" spans="1:10" ht="30" x14ac:dyDescent="0.25">
      <c r="A1006" s="70">
        <v>45899</v>
      </c>
      <c r="B1006" s="68" t="s">
        <v>5540</v>
      </c>
      <c r="C1006" s="68" t="s">
        <v>5540</v>
      </c>
      <c r="D1006" s="68" t="s">
        <v>3551</v>
      </c>
      <c r="E1006" s="68" t="s">
        <v>3552</v>
      </c>
      <c r="F1006" s="68" t="s">
        <v>5542</v>
      </c>
      <c r="G1006" s="68" t="s">
        <v>1327</v>
      </c>
      <c r="I1006" s="69">
        <v>20451.96</v>
      </c>
      <c r="J1006" s="69">
        <v>14789657.960000001</v>
      </c>
    </row>
    <row r="1007" spans="1:10" ht="30" x14ac:dyDescent="0.25">
      <c r="A1007" s="70">
        <v>45899</v>
      </c>
      <c r="B1007" s="68" t="s">
        <v>5540</v>
      </c>
      <c r="C1007" s="68" t="s">
        <v>5540</v>
      </c>
      <c r="D1007" s="68" t="s">
        <v>3551</v>
      </c>
      <c r="E1007" s="68" t="s">
        <v>3552</v>
      </c>
      <c r="F1007" s="68" t="s">
        <v>5542</v>
      </c>
      <c r="G1007" s="68" t="s">
        <v>1327</v>
      </c>
      <c r="I1007" s="69">
        <v>20451.96</v>
      </c>
      <c r="J1007" s="69">
        <v>14769206</v>
      </c>
    </row>
    <row r="1008" spans="1:10" x14ac:dyDescent="0.25">
      <c r="A1008" s="70">
        <v>45899</v>
      </c>
      <c r="B1008" s="68" t="s">
        <v>5540</v>
      </c>
      <c r="C1008" s="68" t="s">
        <v>5540</v>
      </c>
      <c r="D1008" s="68" t="s">
        <v>3551</v>
      </c>
      <c r="E1008" s="68" t="s">
        <v>3552</v>
      </c>
      <c r="F1008" s="68" t="s">
        <v>5541</v>
      </c>
      <c r="G1008" s="68" t="s">
        <v>1327</v>
      </c>
      <c r="I1008" s="69">
        <v>4189.32</v>
      </c>
      <c r="J1008" s="69">
        <v>14765016.68</v>
      </c>
    </row>
    <row r="1009" spans="1:10" x14ac:dyDescent="0.25">
      <c r="A1009" s="70">
        <v>45899</v>
      </c>
      <c r="B1009" s="68" t="s">
        <v>5540</v>
      </c>
      <c r="C1009" s="68" t="s">
        <v>5540</v>
      </c>
      <c r="D1009" s="68" t="s">
        <v>3551</v>
      </c>
      <c r="E1009" s="68" t="s">
        <v>3552</v>
      </c>
      <c r="F1009" s="68" t="s">
        <v>5541</v>
      </c>
      <c r="G1009" s="68" t="s">
        <v>1327</v>
      </c>
      <c r="I1009" s="69">
        <v>4189.32</v>
      </c>
      <c r="J1009" s="69">
        <v>14760827.359999999</v>
      </c>
    </row>
    <row r="1010" spans="1:10" x14ac:dyDescent="0.25">
      <c r="A1010" s="70">
        <v>45899</v>
      </c>
      <c r="B1010" s="68" t="s">
        <v>5540</v>
      </c>
      <c r="C1010" s="68" t="s">
        <v>5540</v>
      </c>
      <c r="D1010" s="68" t="s">
        <v>3551</v>
      </c>
      <c r="E1010" s="68" t="s">
        <v>3552</v>
      </c>
      <c r="F1010" s="68" t="s">
        <v>5541</v>
      </c>
      <c r="G1010" s="68" t="s">
        <v>1327</v>
      </c>
      <c r="I1010" s="69">
        <v>4189.32</v>
      </c>
      <c r="J1010" s="69">
        <v>14756638.039999999</v>
      </c>
    </row>
    <row r="1011" spans="1:10" ht="30" x14ac:dyDescent="0.25">
      <c r="A1011" s="70">
        <v>45899</v>
      </c>
      <c r="B1011" s="68" t="s">
        <v>5540</v>
      </c>
      <c r="C1011" s="68" t="s">
        <v>5540</v>
      </c>
      <c r="D1011" s="68" t="s">
        <v>3551</v>
      </c>
      <c r="E1011" s="68" t="s">
        <v>3552</v>
      </c>
      <c r="F1011" s="68" t="s">
        <v>5542</v>
      </c>
      <c r="G1011" s="68" t="s">
        <v>1327</v>
      </c>
      <c r="I1011" s="69">
        <v>20451.96</v>
      </c>
      <c r="J1011" s="69">
        <v>14736186.08</v>
      </c>
    </row>
    <row r="1012" spans="1:10" ht="30" x14ac:dyDescent="0.25">
      <c r="A1012" s="70">
        <v>45899</v>
      </c>
      <c r="B1012" s="68" t="s">
        <v>5540</v>
      </c>
      <c r="C1012" s="68" t="s">
        <v>5540</v>
      </c>
      <c r="D1012" s="68" t="s">
        <v>3551</v>
      </c>
      <c r="E1012" s="68" t="s">
        <v>3552</v>
      </c>
      <c r="F1012" s="68" t="s">
        <v>5542</v>
      </c>
      <c r="G1012" s="68" t="s">
        <v>1327</v>
      </c>
      <c r="I1012" s="69">
        <v>20451.96</v>
      </c>
      <c r="J1012" s="69">
        <v>14715734.119999999</v>
      </c>
    </row>
    <row r="1013" spans="1:10" x14ac:dyDescent="0.25">
      <c r="A1013" s="70">
        <v>45899</v>
      </c>
      <c r="B1013" s="68" t="s">
        <v>5540</v>
      </c>
      <c r="C1013" s="68" t="s">
        <v>5540</v>
      </c>
      <c r="D1013" s="68" t="s">
        <v>3551</v>
      </c>
      <c r="E1013" s="68" t="s">
        <v>3552</v>
      </c>
      <c r="F1013" s="68" t="s">
        <v>5543</v>
      </c>
      <c r="G1013" s="68" t="s">
        <v>1327</v>
      </c>
      <c r="I1013" s="69">
        <v>27795.3</v>
      </c>
      <c r="J1013" s="69">
        <v>14687938.82</v>
      </c>
    </row>
    <row r="1014" spans="1:10" ht="30" x14ac:dyDescent="0.25">
      <c r="A1014" s="70">
        <v>45899</v>
      </c>
      <c r="B1014" s="68" t="s">
        <v>5540</v>
      </c>
      <c r="C1014" s="68" t="s">
        <v>5540</v>
      </c>
      <c r="D1014" s="68" t="s">
        <v>3551</v>
      </c>
      <c r="E1014" s="68" t="s">
        <v>3552</v>
      </c>
      <c r="F1014" s="68" t="s">
        <v>5544</v>
      </c>
      <c r="G1014" s="68" t="s">
        <v>1327</v>
      </c>
      <c r="I1014" s="69">
        <v>702.09</v>
      </c>
      <c r="J1014" s="69">
        <v>14687236.73</v>
      </c>
    </row>
    <row r="1015" spans="1:10" ht="30" x14ac:dyDescent="0.25">
      <c r="A1015" s="70">
        <v>45899</v>
      </c>
      <c r="B1015" s="68" t="s">
        <v>5540</v>
      </c>
      <c r="C1015" s="68" t="s">
        <v>5540</v>
      </c>
      <c r="D1015" s="68" t="s">
        <v>3551</v>
      </c>
      <c r="E1015" s="68" t="s">
        <v>3552</v>
      </c>
      <c r="F1015" s="68" t="s">
        <v>5544</v>
      </c>
      <c r="G1015" s="68" t="s">
        <v>1327</v>
      </c>
      <c r="I1015" s="69">
        <v>702.09</v>
      </c>
      <c r="J1015" s="69">
        <v>14686534.640000001</v>
      </c>
    </row>
    <row r="1016" spans="1:10" x14ac:dyDescent="0.25">
      <c r="A1016" s="70">
        <v>45899</v>
      </c>
      <c r="B1016" s="68" t="s">
        <v>5540</v>
      </c>
      <c r="C1016" s="68" t="s">
        <v>5540</v>
      </c>
      <c r="D1016" s="68" t="s">
        <v>3551</v>
      </c>
      <c r="E1016" s="68" t="s">
        <v>3552</v>
      </c>
      <c r="F1016" s="68" t="s">
        <v>5545</v>
      </c>
      <c r="G1016" s="68" t="s">
        <v>1327</v>
      </c>
      <c r="I1016" s="69">
        <v>4189.32</v>
      </c>
      <c r="J1016" s="69">
        <v>14682345.32</v>
      </c>
    </row>
    <row r="1017" spans="1:10" x14ac:dyDescent="0.25">
      <c r="A1017" s="70">
        <v>45899</v>
      </c>
      <c r="B1017" s="68" t="s">
        <v>5540</v>
      </c>
      <c r="C1017" s="68" t="s">
        <v>5540</v>
      </c>
      <c r="D1017" s="68" t="s">
        <v>3551</v>
      </c>
      <c r="E1017" s="68" t="s">
        <v>3552</v>
      </c>
      <c r="F1017" s="68" t="s">
        <v>5545</v>
      </c>
      <c r="G1017" s="68" t="s">
        <v>1327</v>
      </c>
      <c r="I1017" s="69">
        <v>4189.32</v>
      </c>
      <c r="J1017" s="69">
        <v>14678156</v>
      </c>
    </row>
    <row r="1018" spans="1:10" x14ac:dyDescent="0.25">
      <c r="A1018" s="70">
        <v>45899</v>
      </c>
      <c r="B1018" s="68" t="s">
        <v>5540</v>
      </c>
      <c r="C1018" s="68" t="s">
        <v>5540</v>
      </c>
      <c r="D1018" s="68" t="s">
        <v>3551</v>
      </c>
      <c r="E1018" s="68" t="s">
        <v>3552</v>
      </c>
      <c r="F1018" s="68" t="s">
        <v>5545</v>
      </c>
      <c r="G1018" s="68" t="s">
        <v>1327</v>
      </c>
      <c r="I1018" s="69">
        <v>4189.32</v>
      </c>
      <c r="J1018" s="69">
        <v>14673966.68</v>
      </c>
    </row>
    <row r="1019" spans="1:10" ht="30" x14ac:dyDescent="0.25">
      <c r="A1019" s="70">
        <v>45899</v>
      </c>
      <c r="B1019" s="68" t="s">
        <v>5540</v>
      </c>
      <c r="C1019" s="68" t="s">
        <v>5540</v>
      </c>
      <c r="D1019" s="68" t="s">
        <v>3551</v>
      </c>
      <c r="E1019" s="68" t="s">
        <v>3552</v>
      </c>
      <c r="F1019" s="68" t="s">
        <v>5544</v>
      </c>
      <c r="G1019" s="68" t="s">
        <v>1327</v>
      </c>
      <c r="I1019" s="69">
        <v>702.09</v>
      </c>
      <c r="J1019" s="69">
        <v>14673264.59</v>
      </c>
    </row>
    <row r="1020" spans="1:10" ht="30" x14ac:dyDescent="0.25">
      <c r="A1020" s="70">
        <v>45899</v>
      </c>
      <c r="B1020" s="68" t="s">
        <v>5540</v>
      </c>
      <c r="C1020" s="68" t="s">
        <v>5540</v>
      </c>
      <c r="D1020" s="68" t="s">
        <v>3551</v>
      </c>
      <c r="E1020" s="68" t="s">
        <v>3552</v>
      </c>
      <c r="F1020" s="68" t="s">
        <v>5544</v>
      </c>
      <c r="G1020" s="68" t="s">
        <v>1327</v>
      </c>
      <c r="I1020" s="69">
        <v>702.09</v>
      </c>
      <c r="J1020" s="69">
        <v>14672562.5</v>
      </c>
    </row>
    <row r="1021" spans="1:10" x14ac:dyDescent="0.25">
      <c r="A1021" s="70">
        <v>45899</v>
      </c>
      <c r="B1021" s="68" t="s">
        <v>5540</v>
      </c>
      <c r="C1021" s="68" t="s">
        <v>5540</v>
      </c>
      <c r="D1021" s="68" t="s">
        <v>3551</v>
      </c>
      <c r="E1021" s="68" t="s">
        <v>3552</v>
      </c>
      <c r="F1021" s="68" t="s">
        <v>5545</v>
      </c>
      <c r="G1021" s="68" t="s">
        <v>1327</v>
      </c>
      <c r="I1021" s="69">
        <v>4189.32</v>
      </c>
      <c r="J1021" s="69">
        <v>14668373.18</v>
      </c>
    </row>
    <row r="1022" spans="1:10" x14ac:dyDescent="0.25">
      <c r="A1022" s="70">
        <v>45899</v>
      </c>
      <c r="B1022" s="68" t="s">
        <v>5540</v>
      </c>
      <c r="C1022" s="68" t="s">
        <v>5540</v>
      </c>
      <c r="D1022" s="68" t="s">
        <v>3551</v>
      </c>
      <c r="E1022" s="68" t="s">
        <v>3552</v>
      </c>
      <c r="F1022" s="68" t="s">
        <v>5546</v>
      </c>
      <c r="G1022" s="68" t="s">
        <v>1327</v>
      </c>
      <c r="I1022" s="69">
        <v>3436.84</v>
      </c>
      <c r="J1022" s="69">
        <v>14664936.34</v>
      </c>
    </row>
    <row r="1023" spans="1:10" ht="30" x14ac:dyDescent="0.25">
      <c r="A1023" s="70">
        <v>45899</v>
      </c>
      <c r="B1023" s="68" t="s">
        <v>5540</v>
      </c>
      <c r="C1023" s="68" t="s">
        <v>5540</v>
      </c>
      <c r="D1023" s="68" t="s">
        <v>3551</v>
      </c>
      <c r="E1023" s="68" t="s">
        <v>3552</v>
      </c>
      <c r="F1023" s="68" t="s">
        <v>5547</v>
      </c>
      <c r="G1023" s="68" t="s">
        <v>1327</v>
      </c>
      <c r="I1023" s="69">
        <v>11090.63</v>
      </c>
      <c r="J1023" s="69">
        <v>14653845.710000001</v>
      </c>
    </row>
    <row r="1024" spans="1:10" ht="30" x14ac:dyDescent="0.25">
      <c r="A1024" s="70">
        <v>45899</v>
      </c>
      <c r="B1024" s="68" t="s">
        <v>5540</v>
      </c>
      <c r="C1024" s="68" t="s">
        <v>5540</v>
      </c>
      <c r="D1024" s="68" t="s">
        <v>3551</v>
      </c>
      <c r="E1024" s="68" t="s">
        <v>3552</v>
      </c>
      <c r="F1024" s="68" t="s">
        <v>5547</v>
      </c>
      <c r="G1024" s="68" t="s">
        <v>1327</v>
      </c>
      <c r="I1024" s="69">
        <v>11090.63</v>
      </c>
      <c r="J1024" s="69">
        <v>14642755.08</v>
      </c>
    </row>
    <row r="1025" spans="1:10" x14ac:dyDescent="0.25">
      <c r="A1025" s="70">
        <v>45899</v>
      </c>
      <c r="B1025" s="68" t="s">
        <v>5540</v>
      </c>
      <c r="C1025" s="68" t="s">
        <v>5540</v>
      </c>
      <c r="D1025" s="68" t="s">
        <v>3551</v>
      </c>
      <c r="E1025" s="68" t="s">
        <v>3552</v>
      </c>
      <c r="F1025" s="68" t="s">
        <v>5546</v>
      </c>
      <c r="G1025" s="68" t="s">
        <v>1327</v>
      </c>
      <c r="I1025" s="69">
        <v>3436.84</v>
      </c>
      <c r="J1025" s="69">
        <v>14639318.24</v>
      </c>
    </row>
    <row r="1026" spans="1:10" x14ac:dyDescent="0.25">
      <c r="A1026" s="70">
        <v>45899</v>
      </c>
      <c r="B1026" s="68" t="s">
        <v>5540</v>
      </c>
      <c r="C1026" s="68" t="s">
        <v>5540</v>
      </c>
      <c r="D1026" s="68" t="s">
        <v>3551</v>
      </c>
      <c r="E1026" s="68" t="s">
        <v>3552</v>
      </c>
      <c r="F1026" s="68" t="s">
        <v>5546</v>
      </c>
      <c r="G1026" s="68" t="s">
        <v>1327</v>
      </c>
      <c r="I1026" s="69">
        <v>3436.84</v>
      </c>
      <c r="J1026" s="69">
        <v>14635881.4</v>
      </c>
    </row>
    <row r="1027" spans="1:10" x14ac:dyDescent="0.25">
      <c r="A1027" s="70">
        <v>45899</v>
      </c>
      <c r="B1027" s="68" t="s">
        <v>5540</v>
      </c>
      <c r="C1027" s="68" t="s">
        <v>5540</v>
      </c>
      <c r="D1027" s="68" t="s">
        <v>3551</v>
      </c>
      <c r="E1027" s="68" t="s">
        <v>3552</v>
      </c>
      <c r="F1027" s="68" t="s">
        <v>5546</v>
      </c>
      <c r="G1027" s="68" t="s">
        <v>1327</v>
      </c>
      <c r="I1027" s="69">
        <v>3436.84</v>
      </c>
      <c r="J1027" s="69">
        <v>14632444.560000001</v>
      </c>
    </row>
    <row r="1028" spans="1:10" ht="30" x14ac:dyDescent="0.25">
      <c r="A1028" s="70">
        <v>45899</v>
      </c>
      <c r="B1028" s="68" t="s">
        <v>5540</v>
      </c>
      <c r="C1028" s="68" t="s">
        <v>5540</v>
      </c>
      <c r="D1028" s="68" t="s">
        <v>3551</v>
      </c>
      <c r="E1028" s="68" t="s">
        <v>3552</v>
      </c>
      <c r="F1028" s="68" t="s">
        <v>5547</v>
      </c>
      <c r="G1028" s="68" t="s">
        <v>1327</v>
      </c>
      <c r="I1028" s="69">
        <v>11090.63</v>
      </c>
      <c r="J1028" s="69">
        <v>14621353.93</v>
      </c>
    </row>
    <row r="1029" spans="1:10" ht="30" x14ac:dyDescent="0.25">
      <c r="A1029" s="70">
        <v>45899</v>
      </c>
      <c r="B1029" s="68" t="s">
        <v>5540</v>
      </c>
      <c r="C1029" s="68" t="s">
        <v>5540</v>
      </c>
      <c r="D1029" s="68" t="s">
        <v>3551</v>
      </c>
      <c r="E1029" s="68" t="s">
        <v>3552</v>
      </c>
      <c r="F1029" s="68" t="s">
        <v>5547</v>
      </c>
      <c r="G1029" s="68" t="s">
        <v>1327</v>
      </c>
      <c r="I1029" s="69">
        <v>11090.63</v>
      </c>
      <c r="J1029" s="69">
        <v>14610263.300000001</v>
      </c>
    </row>
    <row r="1030" spans="1:10" x14ac:dyDescent="0.25">
      <c r="A1030" s="70">
        <v>45899</v>
      </c>
      <c r="B1030" s="68" t="s">
        <v>5540</v>
      </c>
      <c r="C1030" s="68" t="s">
        <v>5540</v>
      </c>
      <c r="D1030" s="68" t="s">
        <v>3551</v>
      </c>
      <c r="E1030" s="68" t="s">
        <v>3552</v>
      </c>
      <c r="F1030" s="68" t="s">
        <v>5548</v>
      </c>
      <c r="G1030" s="68" t="s">
        <v>1327</v>
      </c>
      <c r="I1030" s="69">
        <v>4790.76</v>
      </c>
      <c r="J1030" s="69">
        <v>14605472.539999999</v>
      </c>
    </row>
    <row r="1031" spans="1:10" x14ac:dyDescent="0.25">
      <c r="A1031" s="70">
        <v>45899</v>
      </c>
      <c r="B1031" s="68" t="s">
        <v>5540</v>
      </c>
      <c r="C1031" s="68" t="s">
        <v>5540</v>
      </c>
      <c r="D1031" s="68" t="s">
        <v>3551</v>
      </c>
      <c r="E1031" s="68" t="s">
        <v>3552</v>
      </c>
      <c r="F1031" s="68" t="s">
        <v>5548</v>
      </c>
      <c r="G1031" s="68" t="s">
        <v>1327</v>
      </c>
      <c r="I1031" s="69">
        <v>4790.76</v>
      </c>
      <c r="J1031" s="69">
        <v>14600681.779999999</v>
      </c>
    </row>
    <row r="1032" spans="1:10" x14ac:dyDescent="0.25">
      <c r="A1032" s="70">
        <v>45899</v>
      </c>
      <c r="B1032" s="68" t="s">
        <v>5540</v>
      </c>
      <c r="C1032" s="68" t="s">
        <v>5540</v>
      </c>
      <c r="D1032" s="68" t="s">
        <v>3551</v>
      </c>
      <c r="E1032" s="68" t="s">
        <v>3552</v>
      </c>
      <c r="F1032" s="68" t="s">
        <v>5549</v>
      </c>
      <c r="G1032" s="68" t="s">
        <v>1327</v>
      </c>
      <c r="I1032" s="69">
        <v>3436.84</v>
      </c>
      <c r="J1032" s="69">
        <v>14597244.939999999</v>
      </c>
    </row>
    <row r="1033" spans="1:10" x14ac:dyDescent="0.25">
      <c r="A1033" s="70">
        <v>45899</v>
      </c>
      <c r="B1033" s="68" t="s">
        <v>5540</v>
      </c>
      <c r="C1033" s="68" t="s">
        <v>5540</v>
      </c>
      <c r="D1033" s="68" t="s">
        <v>3551</v>
      </c>
      <c r="E1033" s="68" t="s">
        <v>3552</v>
      </c>
      <c r="F1033" s="68" t="s">
        <v>5549</v>
      </c>
      <c r="G1033" s="68" t="s">
        <v>1327</v>
      </c>
      <c r="I1033" s="69">
        <v>3436.84</v>
      </c>
      <c r="J1033" s="69">
        <v>14593808.1</v>
      </c>
    </row>
    <row r="1034" spans="1:10" x14ac:dyDescent="0.25">
      <c r="A1034" s="70">
        <v>45899</v>
      </c>
      <c r="B1034" s="68" t="s">
        <v>5540</v>
      </c>
      <c r="C1034" s="68" t="s">
        <v>5540</v>
      </c>
      <c r="D1034" s="68" t="s">
        <v>3551</v>
      </c>
      <c r="E1034" s="68" t="s">
        <v>3552</v>
      </c>
      <c r="F1034" s="68" t="s">
        <v>5549</v>
      </c>
      <c r="G1034" s="68" t="s">
        <v>1327</v>
      </c>
      <c r="I1034" s="69">
        <v>3436.84</v>
      </c>
      <c r="J1034" s="69">
        <v>14590371.26</v>
      </c>
    </row>
    <row r="1035" spans="1:10" x14ac:dyDescent="0.25">
      <c r="A1035" s="70">
        <v>45899</v>
      </c>
      <c r="B1035" s="68" t="s">
        <v>5540</v>
      </c>
      <c r="C1035" s="68" t="s">
        <v>5540</v>
      </c>
      <c r="D1035" s="68" t="s">
        <v>3551</v>
      </c>
      <c r="E1035" s="68" t="s">
        <v>3552</v>
      </c>
      <c r="F1035" s="68" t="s">
        <v>5548</v>
      </c>
      <c r="G1035" s="68" t="s">
        <v>1327</v>
      </c>
      <c r="I1035" s="69">
        <v>4790.76</v>
      </c>
      <c r="J1035" s="69">
        <v>14585580.5</v>
      </c>
    </row>
    <row r="1036" spans="1:10" x14ac:dyDescent="0.25">
      <c r="A1036" s="70">
        <v>45899</v>
      </c>
      <c r="B1036" s="68" t="s">
        <v>5540</v>
      </c>
      <c r="C1036" s="68" t="s">
        <v>5540</v>
      </c>
      <c r="D1036" s="68" t="s">
        <v>3551</v>
      </c>
      <c r="E1036" s="68" t="s">
        <v>3552</v>
      </c>
      <c r="F1036" s="68" t="s">
        <v>5548</v>
      </c>
      <c r="G1036" s="68" t="s">
        <v>1327</v>
      </c>
      <c r="I1036" s="69">
        <v>4790.76</v>
      </c>
      <c r="J1036" s="69">
        <v>14580789.74</v>
      </c>
    </row>
    <row r="1037" spans="1:10" x14ac:dyDescent="0.25">
      <c r="A1037" s="70">
        <v>45899</v>
      </c>
      <c r="B1037" s="68" t="s">
        <v>5540</v>
      </c>
      <c r="C1037" s="68" t="s">
        <v>5540</v>
      </c>
      <c r="D1037" s="68" t="s">
        <v>3551</v>
      </c>
      <c r="E1037" s="68" t="s">
        <v>3552</v>
      </c>
      <c r="F1037" s="68" t="s">
        <v>5549</v>
      </c>
      <c r="G1037" s="68" t="s">
        <v>1327</v>
      </c>
      <c r="I1037" s="69">
        <v>3436.84</v>
      </c>
      <c r="J1037" s="69">
        <v>14577352.9</v>
      </c>
    </row>
    <row r="1038" spans="1:10" x14ac:dyDescent="0.25">
      <c r="A1038" s="70">
        <v>45899</v>
      </c>
      <c r="B1038" s="68" t="s">
        <v>5540</v>
      </c>
      <c r="C1038" s="68" t="s">
        <v>5540</v>
      </c>
      <c r="D1038" s="68" t="s">
        <v>3551</v>
      </c>
      <c r="E1038" s="68" t="s">
        <v>3552</v>
      </c>
      <c r="F1038" s="68" t="s">
        <v>5550</v>
      </c>
      <c r="G1038" s="68" t="s">
        <v>1327</v>
      </c>
      <c r="I1038" s="69">
        <v>312.44</v>
      </c>
      <c r="J1038" s="69">
        <v>14577040.460000001</v>
      </c>
    </row>
    <row r="1039" spans="1:10" x14ac:dyDescent="0.25">
      <c r="A1039" s="70">
        <v>45899</v>
      </c>
      <c r="B1039" s="68" t="s">
        <v>5540</v>
      </c>
      <c r="C1039" s="68" t="s">
        <v>5540</v>
      </c>
      <c r="D1039" s="68" t="s">
        <v>3551</v>
      </c>
      <c r="E1039" s="68" t="s">
        <v>3552</v>
      </c>
      <c r="F1039" s="68" t="s">
        <v>5551</v>
      </c>
      <c r="G1039" s="68" t="s">
        <v>1327</v>
      </c>
      <c r="I1039" s="69">
        <v>4790.76</v>
      </c>
      <c r="J1039" s="69">
        <v>14572249.699999999</v>
      </c>
    </row>
    <row r="1040" spans="1:10" x14ac:dyDescent="0.25">
      <c r="A1040" s="70">
        <v>45899</v>
      </c>
      <c r="B1040" s="68" t="s">
        <v>5540</v>
      </c>
      <c r="C1040" s="68" t="s">
        <v>5540</v>
      </c>
      <c r="D1040" s="68" t="s">
        <v>3551</v>
      </c>
      <c r="E1040" s="68" t="s">
        <v>3552</v>
      </c>
      <c r="F1040" s="68" t="s">
        <v>5551</v>
      </c>
      <c r="G1040" s="68" t="s">
        <v>1327</v>
      </c>
      <c r="I1040" s="69">
        <v>4790.76</v>
      </c>
      <c r="J1040" s="69">
        <v>14567458.939999999</v>
      </c>
    </row>
    <row r="1041" spans="1:10" x14ac:dyDescent="0.25">
      <c r="A1041" s="70">
        <v>45899</v>
      </c>
      <c r="B1041" s="68" t="s">
        <v>5540</v>
      </c>
      <c r="C1041" s="68" t="s">
        <v>5540</v>
      </c>
      <c r="D1041" s="68" t="s">
        <v>3551</v>
      </c>
      <c r="E1041" s="68" t="s">
        <v>3552</v>
      </c>
      <c r="F1041" s="68" t="s">
        <v>5550</v>
      </c>
      <c r="G1041" s="68" t="s">
        <v>1327</v>
      </c>
      <c r="I1041" s="69">
        <v>312.44</v>
      </c>
      <c r="J1041" s="69">
        <v>14567146.5</v>
      </c>
    </row>
    <row r="1042" spans="1:10" x14ac:dyDescent="0.25">
      <c r="A1042" s="70">
        <v>45899</v>
      </c>
      <c r="B1042" s="68" t="s">
        <v>5540</v>
      </c>
      <c r="C1042" s="68" t="s">
        <v>5540</v>
      </c>
      <c r="D1042" s="68" t="s">
        <v>3551</v>
      </c>
      <c r="E1042" s="68" t="s">
        <v>3552</v>
      </c>
      <c r="F1042" s="68" t="s">
        <v>5550</v>
      </c>
      <c r="G1042" s="68" t="s">
        <v>1327</v>
      </c>
      <c r="I1042" s="69">
        <v>312.44</v>
      </c>
      <c r="J1042" s="69">
        <v>14566834.060000001</v>
      </c>
    </row>
    <row r="1043" spans="1:10" x14ac:dyDescent="0.25">
      <c r="A1043" s="70">
        <v>45899</v>
      </c>
      <c r="B1043" s="68" t="s">
        <v>5540</v>
      </c>
      <c r="C1043" s="68" t="s">
        <v>5540</v>
      </c>
      <c r="D1043" s="68" t="s">
        <v>3551</v>
      </c>
      <c r="E1043" s="68" t="s">
        <v>3552</v>
      </c>
      <c r="F1043" s="68" t="s">
        <v>5550</v>
      </c>
      <c r="G1043" s="68" t="s">
        <v>1327</v>
      </c>
      <c r="I1043" s="69">
        <v>312.44</v>
      </c>
      <c r="J1043" s="69">
        <v>14566521.619999999</v>
      </c>
    </row>
    <row r="1044" spans="1:10" x14ac:dyDescent="0.25">
      <c r="A1044" s="70">
        <v>45899</v>
      </c>
      <c r="B1044" s="68" t="s">
        <v>5540</v>
      </c>
      <c r="C1044" s="68" t="s">
        <v>5540</v>
      </c>
      <c r="D1044" s="68" t="s">
        <v>3551</v>
      </c>
      <c r="E1044" s="68" t="s">
        <v>3552</v>
      </c>
      <c r="F1044" s="68" t="s">
        <v>5551</v>
      </c>
      <c r="G1044" s="68" t="s">
        <v>1327</v>
      </c>
      <c r="I1044" s="69">
        <v>4790.76</v>
      </c>
      <c r="J1044" s="69">
        <v>14561730.859999999</v>
      </c>
    </row>
    <row r="1045" spans="1:10" x14ac:dyDescent="0.25">
      <c r="A1045" s="70">
        <v>45899</v>
      </c>
      <c r="B1045" s="68" t="s">
        <v>5540</v>
      </c>
      <c r="C1045" s="68" t="s">
        <v>5540</v>
      </c>
      <c r="D1045" s="68" t="s">
        <v>3551</v>
      </c>
      <c r="E1045" s="68" t="s">
        <v>3552</v>
      </c>
      <c r="F1045" s="68" t="s">
        <v>5551</v>
      </c>
      <c r="G1045" s="68" t="s">
        <v>1327</v>
      </c>
      <c r="I1045" s="69">
        <v>2395.38</v>
      </c>
      <c r="J1045" s="69">
        <v>14559335.48</v>
      </c>
    </row>
    <row r="1046" spans="1:10" x14ac:dyDescent="0.25">
      <c r="A1046" s="70">
        <v>45899</v>
      </c>
      <c r="B1046" s="68" t="s">
        <v>5540</v>
      </c>
      <c r="C1046" s="68" t="s">
        <v>5540</v>
      </c>
      <c r="D1046" s="68" t="s">
        <v>3551</v>
      </c>
      <c r="E1046" s="68" t="s">
        <v>3552</v>
      </c>
      <c r="F1046" s="68" t="s">
        <v>5552</v>
      </c>
      <c r="G1046" s="68" t="s">
        <v>1327</v>
      </c>
      <c r="I1046" s="69">
        <v>11976.9</v>
      </c>
      <c r="J1046" s="69">
        <v>14547358.58</v>
      </c>
    </row>
    <row r="1047" spans="1:10" x14ac:dyDescent="0.25">
      <c r="A1047" s="70">
        <v>45899</v>
      </c>
      <c r="B1047" s="68" t="s">
        <v>5540</v>
      </c>
      <c r="C1047" s="68" t="s">
        <v>5540</v>
      </c>
      <c r="D1047" s="68" t="s">
        <v>3551</v>
      </c>
      <c r="E1047" s="68" t="s">
        <v>3552</v>
      </c>
      <c r="F1047" s="68" t="s">
        <v>5552</v>
      </c>
      <c r="G1047" s="68" t="s">
        <v>1327</v>
      </c>
      <c r="I1047" s="69">
        <v>11976.9</v>
      </c>
      <c r="J1047" s="69">
        <v>14535381.68</v>
      </c>
    </row>
    <row r="1048" spans="1:10" x14ac:dyDescent="0.25">
      <c r="A1048" s="70">
        <v>45899</v>
      </c>
      <c r="B1048" s="68" t="s">
        <v>5540</v>
      </c>
      <c r="C1048" s="68" t="s">
        <v>5540</v>
      </c>
      <c r="D1048" s="68" t="s">
        <v>3551</v>
      </c>
      <c r="E1048" s="68" t="s">
        <v>3552</v>
      </c>
      <c r="F1048" s="68" t="s">
        <v>5552</v>
      </c>
      <c r="G1048" s="68" t="s">
        <v>1327</v>
      </c>
      <c r="I1048" s="69">
        <v>11976.9</v>
      </c>
      <c r="J1048" s="69">
        <v>14523404.779999999</v>
      </c>
    </row>
    <row r="1049" spans="1:10" x14ac:dyDescent="0.25">
      <c r="A1049" s="70">
        <v>45899</v>
      </c>
      <c r="B1049" s="68" t="s">
        <v>5540</v>
      </c>
      <c r="C1049" s="68" t="s">
        <v>5540</v>
      </c>
      <c r="D1049" s="68" t="s">
        <v>3551</v>
      </c>
      <c r="E1049" s="68" t="s">
        <v>3552</v>
      </c>
      <c r="F1049" s="68" t="s">
        <v>5552</v>
      </c>
      <c r="G1049" s="68" t="s">
        <v>1327</v>
      </c>
      <c r="I1049" s="69">
        <v>11976.9</v>
      </c>
      <c r="J1049" s="69">
        <v>14511427.880000001</v>
      </c>
    </row>
    <row r="1050" spans="1:10" x14ac:dyDescent="0.25">
      <c r="A1050" s="70">
        <v>45899</v>
      </c>
      <c r="B1050" s="68" t="s">
        <v>5540</v>
      </c>
      <c r="C1050" s="68" t="s">
        <v>5540</v>
      </c>
      <c r="D1050" s="68" t="s">
        <v>3551</v>
      </c>
      <c r="E1050" s="68" t="s">
        <v>3552</v>
      </c>
      <c r="F1050" s="68" t="s">
        <v>5553</v>
      </c>
      <c r="G1050" s="68" t="s">
        <v>1327</v>
      </c>
      <c r="I1050" s="69">
        <v>13174.59</v>
      </c>
      <c r="J1050" s="69">
        <v>14498253.289999999</v>
      </c>
    </row>
    <row r="1051" spans="1:10" x14ac:dyDescent="0.25">
      <c r="A1051" s="70">
        <v>45899</v>
      </c>
      <c r="B1051" s="68" t="s">
        <v>5540</v>
      </c>
      <c r="C1051" s="68" t="s">
        <v>5540</v>
      </c>
      <c r="D1051" s="68" t="s">
        <v>3551</v>
      </c>
      <c r="E1051" s="68" t="s">
        <v>3552</v>
      </c>
      <c r="F1051" s="68" t="s">
        <v>5553</v>
      </c>
      <c r="G1051" s="68" t="s">
        <v>1327</v>
      </c>
      <c r="I1051" s="69">
        <v>13174.59</v>
      </c>
      <c r="J1051" s="69">
        <v>14485078.699999999</v>
      </c>
    </row>
    <row r="1052" spans="1:10" x14ac:dyDescent="0.25">
      <c r="A1052" s="70">
        <v>45899</v>
      </c>
      <c r="B1052" s="68" t="s">
        <v>5540</v>
      </c>
      <c r="C1052" s="68" t="s">
        <v>5540</v>
      </c>
      <c r="D1052" s="68" t="s">
        <v>3551</v>
      </c>
      <c r="E1052" s="68" t="s">
        <v>3552</v>
      </c>
      <c r="F1052" s="68" t="s">
        <v>5553</v>
      </c>
      <c r="G1052" s="68" t="s">
        <v>1327</v>
      </c>
      <c r="I1052" s="69">
        <v>13174.59</v>
      </c>
      <c r="J1052" s="69">
        <v>14471904.109999999</v>
      </c>
    </row>
    <row r="1053" spans="1:10" ht="30" x14ac:dyDescent="0.25">
      <c r="A1053" s="70">
        <v>45899</v>
      </c>
      <c r="B1053" s="68" t="s">
        <v>5540</v>
      </c>
      <c r="C1053" s="68" t="s">
        <v>5540</v>
      </c>
      <c r="D1053" s="68" t="s">
        <v>3551</v>
      </c>
      <c r="E1053" s="68" t="s">
        <v>3552</v>
      </c>
      <c r="F1053" s="68" t="s">
        <v>5554</v>
      </c>
      <c r="G1053" s="68" t="s">
        <v>1327</v>
      </c>
      <c r="I1053" s="69">
        <v>5628.9</v>
      </c>
      <c r="J1053" s="69">
        <v>14466275.210000001</v>
      </c>
    </row>
    <row r="1054" spans="1:10" ht="30" x14ac:dyDescent="0.25">
      <c r="A1054" s="70">
        <v>45899</v>
      </c>
      <c r="B1054" s="68" t="s">
        <v>5540</v>
      </c>
      <c r="C1054" s="68" t="s">
        <v>5540</v>
      </c>
      <c r="D1054" s="68" t="s">
        <v>3551</v>
      </c>
      <c r="E1054" s="68" t="s">
        <v>3552</v>
      </c>
      <c r="F1054" s="68" t="s">
        <v>5554</v>
      </c>
      <c r="G1054" s="68" t="s">
        <v>1327</v>
      </c>
      <c r="I1054" s="69">
        <v>5628.9</v>
      </c>
      <c r="J1054" s="69">
        <v>14460646.310000001</v>
      </c>
    </row>
    <row r="1055" spans="1:10" x14ac:dyDescent="0.25">
      <c r="A1055" s="70">
        <v>45899</v>
      </c>
      <c r="B1055" s="68" t="s">
        <v>5540</v>
      </c>
      <c r="C1055" s="68" t="s">
        <v>5540</v>
      </c>
      <c r="D1055" s="68" t="s">
        <v>3551</v>
      </c>
      <c r="E1055" s="68" t="s">
        <v>3552</v>
      </c>
      <c r="F1055" s="68" t="s">
        <v>5553</v>
      </c>
      <c r="G1055" s="68" t="s">
        <v>1327</v>
      </c>
      <c r="I1055" s="69">
        <v>13174.59</v>
      </c>
      <c r="J1055" s="69">
        <v>14447471.720000001</v>
      </c>
    </row>
    <row r="1056" spans="1:10" ht="30" x14ac:dyDescent="0.25">
      <c r="A1056" s="70">
        <v>45899</v>
      </c>
      <c r="B1056" s="68" t="s">
        <v>5540</v>
      </c>
      <c r="C1056" s="68" t="s">
        <v>5540</v>
      </c>
      <c r="D1056" s="68" t="s">
        <v>3551</v>
      </c>
      <c r="E1056" s="68" t="s">
        <v>3552</v>
      </c>
      <c r="F1056" s="68" t="s">
        <v>5554</v>
      </c>
      <c r="G1056" s="68" t="s">
        <v>1327</v>
      </c>
      <c r="I1056" s="69">
        <v>5628.9</v>
      </c>
      <c r="J1056" s="69">
        <v>14441842.82</v>
      </c>
    </row>
    <row r="1057" spans="1:10" ht="30" x14ac:dyDescent="0.25">
      <c r="A1057" s="70">
        <v>45899</v>
      </c>
      <c r="B1057" s="68" t="s">
        <v>5540</v>
      </c>
      <c r="C1057" s="68" t="s">
        <v>5540</v>
      </c>
      <c r="D1057" s="68" t="s">
        <v>3551</v>
      </c>
      <c r="E1057" s="68" t="s">
        <v>3552</v>
      </c>
      <c r="F1057" s="68" t="s">
        <v>5554</v>
      </c>
      <c r="G1057" s="68" t="s">
        <v>1327</v>
      </c>
      <c r="I1057" s="69">
        <v>4503.12</v>
      </c>
      <c r="J1057" s="69">
        <v>14437339.699999999</v>
      </c>
    </row>
    <row r="1058" spans="1:10" ht="30" x14ac:dyDescent="0.25">
      <c r="A1058" s="70">
        <v>45899</v>
      </c>
      <c r="B1058" s="68" t="s">
        <v>5540</v>
      </c>
      <c r="C1058" s="68" t="s">
        <v>5540</v>
      </c>
      <c r="D1058" s="68" t="s">
        <v>3551</v>
      </c>
      <c r="E1058" s="68" t="s">
        <v>3552</v>
      </c>
      <c r="F1058" s="68" t="s">
        <v>5555</v>
      </c>
      <c r="G1058" s="68" t="s">
        <v>1327</v>
      </c>
      <c r="J1058" s="69">
        <v>14437339.699999999</v>
      </c>
    </row>
    <row r="1059" spans="1:10" x14ac:dyDescent="0.25">
      <c r="A1059" s="70">
        <v>45899</v>
      </c>
      <c r="B1059" s="68" t="s">
        <v>5540</v>
      </c>
      <c r="C1059" s="68" t="s">
        <v>5540</v>
      </c>
      <c r="D1059" s="68" t="s">
        <v>3551</v>
      </c>
      <c r="E1059" s="68" t="s">
        <v>3552</v>
      </c>
      <c r="F1059" s="68" t="s">
        <v>5556</v>
      </c>
      <c r="G1059" s="68" t="s">
        <v>1327</v>
      </c>
      <c r="J1059" s="69">
        <v>14437339.699999999</v>
      </c>
    </row>
    <row r="1060" spans="1:10" x14ac:dyDescent="0.25">
      <c r="A1060" s="70">
        <v>45899</v>
      </c>
      <c r="B1060" s="68" t="s">
        <v>5540</v>
      </c>
      <c r="C1060" s="68" t="s">
        <v>5540</v>
      </c>
      <c r="D1060" s="68" t="s">
        <v>3551</v>
      </c>
      <c r="E1060" s="68" t="s">
        <v>3552</v>
      </c>
      <c r="F1060" s="68" t="s">
        <v>5557</v>
      </c>
      <c r="G1060" s="68" t="s">
        <v>1327</v>
      </c>
      <c r="I1060" s="69">
        <v>456</v>
      </c>
      <c r="J1060" s="69">
        <v>14436883.699999999</v>
      </c>
    </row>
    <row r="1061" spans="1:10" x14ac:dyDescent="0.25">
      <c r="A1061" s="70">
        <v>45899</v>
      </c>
      <c r="B1061" s="68" t="s">
        <v>5540</v>
      </c>
      <c r="C1061" s="68" t="s">
        <v>5540</v>
      </c>
      <c r="D1061" s="68" t="s">
        <v>3551</v>
      </c>
      <c r="E1061" s="68" t="s">
        <v>3552</v>
      </c>
      <c r="F1061" s="68" t="s">
        <v>5558</v>
      </c>
      <c r="G1061" s="68" t="s">
        <v>1327</v>
      </c>
      <c r="I1061" s="69">
        <v>612</v>
      </c>
      <c r="J1061" s="69">
        <v>14436271.699999999</v>
      </c>
    </row>
    <row r="1062" spans="1:10" x14ac:dyDescent="0.25">
      <c r="A1062" s="70">
        <v>45899</v>
      </c>
      <c r="B1062" s="68" t="s">
        <v>5540</v>
      </c>
      <c r="C1062" s="68" t="s">
        <v>5540</v>
      </c>
      <c r="D1062" s="68" t="s">
        <v>3551</v>
      </c>
      <c r="E1062" s="68" t="s">
        <v>3552</v>
      </c>
      <c r="F1062" s="68" t="s">
        <v>5557</v>
      </c>
      <c r="G1062" s="68" t="s">
        <v>1327</v>
      </c>
      <c r="I1062" s="69">
        <v>501.6</v>
      </c>
      <c r="J1062" s="69">
        <v>14435770.1</v>
      </c>
    </row>
    <row r="1063" spans="1:10" x14ac:dyDescent="0.25">
      <c r="A1063" s="70">
        <v>45899</v>
      </c>
      <c r="B1063" s="68" t="s">
        <v>5540</v>
      </c>
      <c r="C1063" s="68" t="s">
        <v>5540</v>
      </c>
      <c r="D1063" s="68" t="s">
        <v>3551</v>
      </c>
      <c r="E1063" s="68" t="s">
        <v>3552</v>
      </c>
      <c r="F1063" s="68" t="s">
        <v>5557</v>
      </c>
      <c r="G1063" s="68" t="s">
        <v>1327</v>
      </c>
      <c r="I1063" s="69">
        <v>501.6</v>
      </c>
      <c r="J1063" s="69">
        <v>14435268.5</v>
      </c>
    </row>
    <row r="1064" spans="1:10" x14ac:dyDescent="0.25">
      <c r="A1064" s="70">
        <v>45899</v>
      </c>
      <c r="B1064" s="68" t="s">
        <v>5540</v>
      </c>
      <c r="C1064" s="68" t="s">
        <v>5540</v>
      </c>
      <c r="D1064" s="68" t="s">
        <v>3551</v>
      </c>
      <c r="E1064" s="68" t="s">
        <v>3552</v>
      </c>
      <c r="F1064" s="68" t="s">
        <v>5557</v>
      </c>
      <c r="G1064" s="68" t="s">
        <v>1327</v>
      </c>
      <c r="I1064" s="69">
        <v>182.4</v>
      </c>
      <c r="J1064" s="69">
        <v>14435086.1</v>
      </c>
    </row>
    <row r="1065" spans="1:10" x14ac:dyDescent="0.25">
      <c r="A1065" s="70">
        <v>45899</v>
      </c>
      <c r="B1065" s="68" t="s">
        <v>5540</v>
      </c>
      <c r="C1065" s="68" t="s">
        <v>5540</v>
      </c>
      <c r="D1065" s="68" t="s">
        <v>3551</v>
      </c>
      <c r="E1065" s="68" t="s">
        <v>3552</v>
      </c>
      <c r="F1065" s="68" t="s">
        <v>5557</v>
      </c>
      <c r="G1065" s="68" t="s">
        <v>1327</v>
      </c>
      <c r="I1065" s="69">
        <v>638.4</v>
      </c>
      <c r="J1065" s="69">
        <v>14434447.699999999</v>
      </c>
    </row>
    <row r="1066" spans="1:10" x14ac:dyDescent="0.25">
      <c r="A1066" s="70">
        <v>45899</v>
      </c>
      <c r="B1066" s="68" t="s">
        <v>5540</v>
      </c>
      <c r="C1066" s="68" t="s">
        <v>5540</v>
      </c>
      <c r="D1066" s="68" t="s">
        <v>3551</v>
      </c>
      <c r="E1066" s="68" t="s">
        <v>3552</v>
      </c>
      <c r="F1066" s="68" t="s">
        <v>5558</v>
      </c>
      <c r="G1066" s="68" t="s">
        <v>1327</v>
      </c>
      <c r="I1066" s="69">
        <v>306</v>
      </c>
      <c r="J1066" s="69">
        <v>14434141.699999999</v>
      </c>
    </row>
    <row r="1067" spans="1:10" x14ac:dyDescent="0.25">
      <c r="A1067" s="70">
        <v>45899</v>
      </c>
      <c r="B1067" s="68" t="s">
        <v>5540</v>
      </c>
      <c r="C1067" s="68" t="s">
        <v>5540</v>
      </c>
      <c r="D1067" s="68" t="s">
        <v>3551</v>
      </c>
      <c r="E1067" s="68" t="s">
        <v>3552</v>
      </c>
      <c r="F1067" s="68" t="s">
        <v>5558</v>
      </c>
      <c r="G1067" s="68" t="s">
        <v>1327</v>
      </c>
      <c r="I1067" s="69">
        <v>612</v>
      </c>
      <c r="J1067" s="69">
        <v>14433529.699999999</v>
      </c>
    </row>
    <row r="1068" spans="1:10" x14ac:dyDescent="0.25">
      <c r="A1068" s="70">
        <v>45899</v>
      </c>
      <c r="B1068" s="68" t="s">
        <v>5540</v>
      </c>
      <c r="C1068" s="68" t="s">
        <v>5540</v>
      </c>
      <c r="D1068" s="68" t="s">
        <v>3551</v>
      </c>
      <c r="E1068" s="68" t="s">
        <v>3552</v>
      </c>
      <c r="F1068" s="68" t="s">
        <v>5558</v>
      </c>
      <c r="G1068" s="68" t="s">
        <v>1327</v>
      </c>
      <c r="I1068" s="69">
        <v>612</v>
      </c>
      <c r="J1068" s="69">
        <v>14432917.699999999</v>
      </c>
    </row>
    <row r="1069" spans="1:10" x14ac:dyDescent="0.25">
      <c r="A1069" s="70">
        <v>45899</v>
      </c>
      <c r="B1069" s="68" t="s">
        <v>5540</v>
      </c>
      <c r="C1069" s="68" t="s">
        <v>5540</v>
      </c>
      <c r="D1069" s="68" t="s">
        <v>3551</v>
      </c>
      <c r="E1069" s="68" t="s">
        <v>3552</v>
      </c>
      <c r="F1069" s="68" t="s">
        <v>5558</v>
      </c>
      <c r="G1069" s="68" t="s">
        <v>1327</v>
      </c>
      <c r="I1069" s="69">
        <v>612</v>
      </c>
      <c r="J1069" s="69">
        <v>14432305.699999999</v>
      </c>
    </row>
    <row r="1070" spans="1:10" x14ac:dyDescent="0.25">
      <c r="A1070" s="70">
        <v>45899</v>
      </c>
      <c r="B1070" s="68" t="s">
        <v>5540</v>
      </c>
      <c r="C1070" s="68" t="s">
        <v>5540</v>
      </c>
      <c r="D1070" s="68" t="s">
        <v>3551</v>
      </c>
      <c r="E1070" s="68" t="s">
        <v>3552</v>
      </c>
      <c r="F1070" s="68" t="s">
        <v>5558</v>
      </c>
      <c r="G1070" s="68" t="s">
        <v>1327</v>
      </c>
      <c r="I1070" s="69">
        <v>612</v>
      </c>
      <c r="J1070" s="69">
        <v>14431693.699999999</v>
      </c>
    </row>
    <row r="1071" spans="1:10" x14ac:dyDescent="0.25">
      <c r="A1071" s="70">
        <v>45899</v>
      </c>
      <c r="B1071" s="68" t="s">
        <v>5540</v>
      </c>
      <c r="C1071" s="68" t="s">
        <v>5540</v>
      </c>
      <c r="D1071" s="68" t="s">
        <v>3551</v>
      </c>
      <c r="E1071" s="68" t="s">
        <v>3552</v>
      </c>
      <c r="F1071" s="68" t="s">
        <v>5559</v>
      </c>
      <c r="G1071" s="68" t="s">
        <v>1327</v>
      </c>
      <c r="I1071" s="69">
        <v>22.8</v>
      </c>
      <c r="J1071" s="69">
        <v>14431670.9</v>
      </c>
    </row>
    <row r="1072" spans="1:10" x14ac:dyDescent="0.25">
      <c r="A1072" s="70">
        <v>45899</v>
      </c>
      <c r="B1072" s="68" t="s">
        <v>5540</v>
      </c>
      <c r="C1072" s="68" t="s">
        <v>5540</v>
      </c>
      <c r="D1072" s="68" t="s">
        <v>3551</v>
      </c>
      <c r="E1072" s="68" t="s">
        <v>3552</v>
      </c>
      <c r="F1072" s="68" t="s">
        <v>5559</v>
      </c>
      <c r="G1072" s="68" t="s">
        <v>1327</v>
      </c>
      <c r="I1072" s="69">
        <v>22.8</v>
      </c>
      <c r="J1072" s="69">
        <v>14431648.1</v>
      </c>
    </row>
    <row r="1073" spans="1:10" x14ac:dyDescent="0.25">
      <c r="A1073" s="70">
        <v>45899</v>
      </c>
      <c r="B1073" s="68" t="s">
        <v>5540</v>
      </c>
      <c r="C1073" s="68" t="s">
        <v>5540</v>
      </c>
      <c r="D1073" s="68" t="s">
        <v>3551</v>
      </c>
      <c r="E1073" s="68" t="s">
        <v>3552</v>
      </c>
      <c r="F1073" s="68" t="s">
        <v>5559</v>
      </c>
      <c r="G1073" s="68" t="s">
        <v>1327</v>
      </c>
      <c r="I1073" s="69">
        <v>22.8</v>
      </c>
      <c r="J1073" s="69">
        <v>14431625.300000001</v>
      </c>
    </row>
    <row r="1074" spans="1:10" x14ac:dyDescent="0.25">
      <c r="A1074" s="70">
        <v>45899</v>
      </c>
      <c r="B1074" s="68" t="s">
        <v>5540</v>
      </c>
      <c r="C1074" s="68" t="s">
        <v>5540</v>
      </c>
      <c r="D1074" s="68" t="s">
        <v>3551</v>
      </c>
      <c r="E1074" s="68" t="s">
        <v>3552</v>
      </c>
      <c r="F1074" s="68" t="s">
        <v>5559</v>
      </c>
      <c r="G1074" s="68" t="s">
        <v>1327</v>
      </c>
      <c r="I1074" s="69">
        <v>22.8</v>
      </c>
      <c r="J1074" s="69">
        <v>14431602.5</v>
      </c>
    </row>
    <row r="1075" spans="1:10" x14ac:dyDescent="0.25">
      <c r="A1075" s="70">
        <v>45899</v>
      </c>
      <c r="B1075" s="68" t="s">
        <v>5540</v>
      </c>
      <c r="C1075" s="68" t="s">
        <v>5540</v>
      </c>
      <c r="D1075" s="68" t="s">
        <v>3551</v>
      </c>
      <c r="E1075" s="68" t="s">
        <v>3552</v>
      </c>
      <c r="F1075" s="68" t="s">
        <v>5557</v>
      </c>
      <c r="G1075" s="68" t="s">
        <v>1327</v>
      </c>
      <c r="I1075" s="69">
        <v>159.6</v>
      </c>
      <c r="J1075" s="69">
        <v>14431442.9</v>
      </c>
    </row>
    <row r="1076" spans="1:10" x14ac:dyDescent="0.25">
      <c r="A1076" s="70">
        <v>45899</v>
      </c>
      <c r="B1076" s="68" t="s">
        <v>5540</v>
      </c>
      <c r="C1076" s="68" t="s">
        <v>5540</v>
      </c>
      <c r="D1076" s="68" t="s">
        <v>3551</v>
      </c>
      <c r="E1076" s="68" t="s">
        <v>3552</v>
      </c>
      <c r="F1076" s="68" t="s">
        <v>5558</v>
      </c>
      <c r="G1076" s="68" t="s">
        <v>1327</v>
      </c>
      <c r="I1076" s="69">
        <v>918</v>
      </c>
      <c r="J1076" s="69">
        <v>14430524.9</v>
      </c>
    </row>
    <row r="1077" spans="1:10" x14ac:dyDescent="0.25">
      <c r="A1077" s="70">
        <v>45899</v>
      </c>
      <c r="B1077" s="68" t="s">
        <v>5560</v>
      </c>
      <c r="C1077" s="68" t="s">
        <v>5560</v>
      </c>
      <c r="D1077" s="68" t="s">
        <v>3551</v>
      </c>
      <c r="E1077" s="68" t="s">
        <v>3552</v>
      </c>
      <c r="F1077" s="68" t="s">
        <v>5561</v>
      </c>
      <c r="G1077" s="68" t="s">
        <v>1327</v>
      </c>
      <c r="I1077" s="69">
        <v>1383.69</v>
      </c>
      <c r="J1077" s="69">
        <v>14429141.210000001</v>
      </c>
    </row>
    <row r="1078" spans="1:10" x14ac:dyDescent="0.25">
      <c r="A1078" s="70">
        <v>45899</v>
      </c>
      <c r="B1078" s="68" t="s">
        <v>5560</v>
      </c>
      <c r="C1078" s="68" t="s">
        <v>5560</v>
      </c>
      <c r="D1078" s="68" t="s">
        <v>3551</v>
      </c>
      <c r="E1078" s="68" t="s">
        <v>3552</v>
      </c>
      <c r="F1078" s="68" t="s">
        <v>5561</v>
      </c>
      <c r="G1078" s="68" t="s">
        <v>1327</v>
      </c>
      <c r="I1078" s="69">
        <v>28337.81</v>
      </c>
      <c r="J1078" s="69">
        <v>14400803.4</v>
      </c>
    </row>
    <row r="1079" spans="1:10" x14ac:dyDescent="0.25">
      <c r="A1079" s="70">
        <v>45899</v>
      </c>
      <c r="B1079" s="68" t="s">
        <v>5560</v>
      </c>
      <c r="C1079" s="68" t="s">
        <v>5560</v>
      </c>
      <c r="D1079" s="68" t="s">
        <v>3551</v>
      </c>
      <c r="E1079" s="68" t="s">
        <v>3552</v>
      </c>
      <c r="F1079" s="68" t="s">
        <v>5562</v>
      </c>
      <c r="G1079" s="68" t="s">
        <v>1327</v>
      </c>
      <c r="I1079" s="69">
        <v>2376.0700000000002</v>
      </c>
      <c r="J1079" s="69">
        <v>14398427.33</v>
      </c>
    </row>
    <row r="1080" spans="1:10" x14ac:dyDescent="0.25">
      <c r="A1080" s="70">
        <v>45899</v>
      </c>
      <c r="B1080" s="68" t="s">
        <v>5560</v>
      </c>
      <c r="C1080" s="68" t="s">
        <v>5560</v>
      </c>
      <c r="D1080" s="68" t="s">
        <v>3551</v>
      </c>
      <c r="E1080" s="68" t="s">
        <v>3552</v>
      </c>
      <c r="F1080" s="68" t="s">
        <v>5563</v>
      </c>
      <c r="G1080" s="68" t="s">
        <v>1327</v>
      </c>
      <c r="I1080" s="69">
        <v>405</v>
      </c>
      <c r="J1080" s="69">
        <v>14398022.33</v>
      </c>
    </row>
    <row r="1081" spans="1:10" x14ac:dyDescent="0.25">
      <c r="A1081" s="70">
        <v>45899</v>
      </c>
      <c r="B1081" s="68" t="s">
        <v>5560</v>
      </c>
      <c r="C1081" s="68" t="s">
        <v>5560</v>
      </c>
      <c r="D1081" s="68" t="s">
        <v>3551</v>
      </c>
      <c r="E1081" s="68" t="s">
        <v>3552</v>
      </c>
      <c r="F1081" s="68" t="s">
        <v>5563</v>
      </c>
      <c r="G1081" s="68" t="s">
        <v>1327</v>
      </c>
      <c r="I1081" s="69">
        <v>1234.32</v>
      </c>
      <c r="J1081" s="69">
        <v>14396788.01</v>
      </c>
    </row>
    <row r="1082" spans="1:10" ht="30" x14ac:dyDescent="0.25">
      <c r="A1082" s="70">
        <v>45899</v>
      </c>
      <c r="B1082" s="68" t="s">
        <v>5564</v>
      </c>
      <c r="C1082" s="68" t="s">
        <v>5564</v>
      </c>
      <c r="D1082" s="68" t="s">
        <v>3551</v>
      </c>
      <c r="E1082" s="68" t="s">
        <v>3552</v>
      </c>
      <c r="F1082" s="68" t="s">
        <v>5565</v>
      </c>
      <c r="G1082" s="68" t="s">
        <v>1327</v>
      </c>
      <c r="I1082" s="69">
        <v>3427.92</v>
      </c>
      <c r="J1082" s="69">
        <v>14393360.09</v>
      </c>
    </row>
    <row r="1083" spans="1:10" ht="30" x14ac:dyDescent="0.25">
      <c r="A1083" s="70">
        <v>45899</v>
      </c>
      <c r="B1083" s="68" t="s">
        <v>5564</v>
      </c>
      <c r="C1083" s="68" t="s">
        <v>5564</v>
      </c>
      <c r="D1083" s="68" t="s">
        <v>3551</v>
      </c>
      <c r="E1083" s="68" t="s">
        <v>3552</v>
      </c>
      <c r="F1083" s="68" t="s">
        <v>5565</v>
      </c>
      <c r="G1083" s="68" t="s">
        <v>1327</v>
      </c>
      <c r="I1083" s="69">
        <v>1269.5999999999999</v>
      </c>
      <c r="J1083" s="69">
        <v>14392090.49</v>
      </c>
    </row>
    <row r="1084" spans="1:10" ht="30" x14ac:dyDescent="0.25">
      <c r="A1084" s="70">
        <v>45899</v>
      </c>
      <c r="B1084" s="68" t="s">
        <v>5564</v>
      </c>
      <c r="C1084" s="68" t="s">
        <v>5564</v>
      </c>
      <c r="D1084" s="68" t="s">
        <v>3551</v>
      </c>
      <c r="E1084" s="68" t="s">
        <v>3552</v>
      </c>
      <c r="F1084" s="68" t="s">
        <v>5565</v>
      </c>
      <c r="G1084" s="68" t="s">
        <v>1327</v>
      </c>
      <c r="I1084" s="69">
        <v>1523.52</v>
      </c>
      <c r="J1084" s="69">
        <v>14390566.970000001</v>
      </c>
    </row>
    <row r="1085" spans="1:10" ht="30" x14ac:dyDescent="0.25">
      <c r="A1085" s="70">
        <v>45899</v>
      </c>
      <c r="B1085" s="68" t="s">
        <v>5564</v>
      </c>
      <c r="C1085" s="68" t="s">
        <v>5564</v>
      </c>
      <c r="D1085" s="68" t="s">
        <v>3551</v>
      </c>
      <c r="E1085" s="68" t="s">
        <v>3552</v>
      </c>
      <c r="F1085" s="68" t="s">
        <v>5565</v>
      </c>
      <c r="G1085" s="68" t="s">
        <v>1327</v>
      </c>
      <c r="I1085" s="69">
        <v>1396.56</v>
      </c>
      <c r="J1085" s="69">
        <v>14389170.41</v>
      </c>
    </row>
    <row r="1086" spans="1:10" ht="30" x14ac:dyDescent="0.25">
      <c r="A1086" s="70">
        <v>45899</v>
      </c>
      <c r="B1086" s="68" t="s">
        <v>5564</v>
      </c>
      <c r="C1086" s="68" t="s">
        <v>5564</v>
      </c>
      <c r="D1086" s="68" t="s">
        <v>3551</v>
      </c>
      <c r="E1086" s="68" t="s">
        <v>3552</v>
      </c>
      <c r="F1086" s="68" t="s">
        <v>5565</v>
      </c>
      <c r="G1086" s="68" t="s">
        <v>1327</v>
      </c>
      <c r="I1086" s="69">
        <v>1523.52</v>
      </c>
      <c r="J1086" s="69">
        <v>14387646.890000001</v>
      </c>
    </row>
    <row r="1087" spans="1:10" ht="30" x14ac:dyDescent="0.25">
      <c r="A1087" s="70">
        <v>45899</v>
      </c>
      <c r="B1087" s="68" t="s">
        <v>5564</v>
      </c>
      <c r="C1087" s="68" t="s">
        <v>5564</v>
      </c>
      <c r="D1087" s="68" t="s">
        <v>3551</v>
      </c>
      <c r="E1087" s="68" t="s">
        <v>3552</v>
      </c>
      <c r="F1087" s="68" t="s">
        <v>5565</v>
      </c>
      <c r="G1087" s="68" t="s">
        <v>1327</v>
      </c>
      <c r="I1087" s="69">
        <v>2539.1999999999998</v>
      </c>
      <c r="J1087" s="69">
        <v>14385107.689999999</v>
      </c>
    </row>
    <row r="1088" spans="1:10" ht="30" x14ac:dyDescent="0.25">
      <c r="A1088" s="70">
        <v>45899</v>
      </c>
      <c r="B1088" s="68" t="s">
        <v>5564</v>
      </c>
      <c r="C1088" s="68" t="s">
        <v>5564</v>
      </c>
      <c r="D1088" s="68" t="s">
        <v>3551</v>
      </c>
      <c r="E1088" s="68" t="s">
        <v>3552</v>
      </c>
      <c r="F1088" s="68" t="s">
        <v>5566</v>
      </c>
      <c r="G1088" s="68" t="s">
        <v>1327</v>
      </c>
      <c r="I1088" s="69">
        <v>2242.9</v>
      </c>
      <c r="J1088" s="69">
        <v>14382864.789999999</v>
      </c>
    </row>
    <row r="1089" spans="1:10" ht="30" x14ac:dyDescent="0.25">
      <c r="A1089" s="70">
        <v>45899</v>
      </c>
      <c r="B1089" s="68" t="s">
        <v>5564</v>
      </c>
      <c r="C1089" s="68" t="s">
        <v>5564</v>
      </c>
      <c r="D1089" s="68" t="s">
        <v>3551</v>
      </c>
      <c r="E1089" s="68" t="s">
        <v>3552</v>
      </c>
      <c r="F1089" s="68" t="s">
        <v>5566</v>
      </c>
      <c r="G1089" s="68" t="s">
        <v>1327</v>
      </c>
      <c r="I1089" s="69">
        <v>2242.9</v>
      </c>
      <c r="J1089" s="69">
        <v>14380621.890000001</v>
      </c>
    </row>
    <row r="1090" spans="1:10" ht="30" x14ac:dyDescent="0.25">
      <c r="A1090" s="70">
        <v>45899</v>
      </c>
      <c r="B1090" s="68" t="s">
        <v>5564</v>
      </c>
      <c r="C1090" s="68" t="s">
        <v>5564</v>
      </c>
      <c r="D1090" s="68" t="s">
        <v>3551</v>
      </c>
      <c r="E1090" s="68" t="s">
        <v>3552</v>
      </c>
      <c r="F1090" s="68" t="s">
        <v>5566</v>
      </c>
      <c r="G1090" s="68" t="s">
        <v>1327</v>
      </c>
      <c r="I1090" s="69">
        <v>2242.9</v>
      </c>
      <c r="J1090" s="69">
        <v>14378378.99</v>
      </c>
    </row>
    <row r="1091" spans="1:10" ht="30" x14ac:dyDescent="0.25">
      <c r="A1091" s="70">
        <v>45899</v>
      </c>
      <c r="B1091" s="68" t="s">
        <v>5564</v>
      </c>
      <c r="C1091" s="68" t="s">
        <v>5564</v>
      </c>
      <c r="D1091" s="68" t="s">
        <v>3551</v>
      </c>
      <c r="E1091" s="68" t="s">
        <v>3552</v>
      </c>
      <c r="F1091" s="68" t="s">
        <v>5566</v>
      </c>
      <c r="G1091" s="68" t="s">
        <v>1327</v>
      </c>
      <c r="I1091" s="69">
        <v>1223.4000000000001</v>
      </c>
      <c r="J1091" s="69">
        <v>14377155.59</v>
      </c>
    </row>
    <row r="1092" spans="1:10" ht="30" x14ac:dyDescent="0.25">
      <c r="A1092" s="70">
        <v>45899</v>
      </c>
      <c r="B1092" s="68" t="s">
        <v>5564</v>
      </c>
      <c r="C1092" s="68" t="s">
        <v>5564</v>
      </c>
      <c r="D1092" s="68" t="s">
        <v>3551</v>
      </c>
      <c r="E1092" s="68" t="s">
        <v>3552</v>
      </c>
      <c r="F1092" s="68" t="s">
        <v>5566</v>
      </c>
      <c r="G1092" s="68" t="s">
        <v>1327</v>
      </c>
      <c r="I1092" s="69">
        <v>4893.6000000000004</v>
      </c>
      <c r="J1092" s="69">
        <v>14372261.99</v>
      </c>
    </row>
    <row r="1093" spans="1:10" ht="30" x14ac:dyDescent="0.25">
      <c r="A1093" s="70">
        <v>45899</v>
      </c>
      <c r="B1093" s="68" t="s">
        <v>5564</v>
      </c>
      <c r="C1093" s="68" t="s">
        <v>5564</v>
      </c>
      <c r="D1093" s="68" t="s">
        <v>3551</v>
      </c>
      <c r="E1093" s="68" t="s">
        <v>3552</v>
      </c>
      <c r="F1093" s="68" t="s">
        <v>5567</v>
      </c>
      <c r="G1093" s="68" t="s">
        <v>1327</v>
      </c>
      <c r="I1093" s="69">
        <v>515.84</v>
      </c>
      <c r="J1093" s="69">
        <v>14371746.15</v>
      </c>
    </row>
    <row r="1094" spans="1:10" x14ac:dyDescent="0.25">
      <c r="A1094" s="70">
        <v>45899</v>
      </c>
      <c r="B1094" s="68" t="s">
        <v>5564</v>
      </c>
      <c r="C1094" s="68" t="s">
        <v>5564</v>
      </c>
      <c r="D1094" s="68" t="s">
        <v>3551</v>
      </c>
      <c r="E1094" s="68" t="s">
        <v>3552</v>
      </c>
      <c r="F1094" s="68"/>
      <c r="G1094" s="68" t="s">
        <v>1327</v>
      </c>
      <c r="I1094" s="69">
        <v>257.92</v>
      </c>
      <c r="J1094" s="69">
        <v>14371488.23</v>
      </c>
    </row>
    <row r="1095" spans="1:10" x14ac:dyDescent="0.25">
      <c r="A1095" s="70">
        <v>45899</v>
      </c>
      <c r="B1095" s="68" t="s">
        <v>5568</v>
      </c>
      <c r="C1095" s="68" t="s">
        <v>5568</v>
      </c>
      <c r="D1095" s="68" t="s">
        <v>3551</v>
      </c>
      <c r="E1095" s="68" t="s">
        <v>3552</v>
      </c>
      <c r="F1095" s="68" t="s">
        <v>5569</v>
      </c>
      <c r="G1095" s="68" t="s">
        <v>1327</v>
      </c>
      <c r="I1095" s="69">
        <v>21780.52</v>
      </c>
      <c r="J1095" s="69">
        <v>14349707.710000001</v>
      </c>
    </row>
    <row r="1096" spans="1:10" x14ac:dyDescent="0.25">
      <c r="A1096" s="70">
        <v>45899</v>
      </c>
      <c r="B1096" s="68" t="s">
        <v>5568</v>
      </c>
      <c r="C1096" s="68" t="s">
        <v>5568</v>
      </c>
      <c r="D1096" s="68" t="s">
        <v>3551</v>
      </c>
      <c r="E1096" s="68" t="s">
        <v>3552</v>
      </c>
      <c r="F1096" s="68" t="s">
        <v>5570</v>
      </c>
      <c r="G1096" s="68" t="s">
        <v>1327</v>
      </c>
      <c r="I1096" s="69">
        <v>3398.88</v>
      </c>
      <c r="J1096" s="69">
        <v>14346308.83</v>
      </c>
    </row>
    <row r="1097" spans="1:10" x14ac:dyDescent="0.25">
      <c r="A1097" s="70">
        <v>45899</v>
      </c>
      <c r="B1097" s="68" t="s">
        <v>5568</v>
      </c>
      <c r="C1097" s="68" t="s">
        <v>5568</v>
      </c>
      <c r="D1097" s="68" t="s">
        <v>3551</v>
      </c>
      <c r="E1097" s="68" t="s">
        <v>3552</v>
      </c>
      <c r="F1097" s="68" t="s">
        <v>5570</v>
      </c>
      <c r="G1097" s="68" t="s">
        <v>1327</v>
      </c>
      <c r="I1097" s="69">
        <v>5230.71</v>
      </c>
      <c r="J1097" s="69">
        <v>14341078.119999999</v>
      </c>
    </row>
    <row r="1098" spans="1:10" x14ac:dyDescent="0.25">
      <c r="A1098" s="70">
        <v>45899</v>
      </c>
      <c r="B1098" s="68" t="s">
        <v>5571</v>
      </c>
      <c r="C1098" s="68" t="s">
        <v>5571</v>
      </c>
      <c r="D1098" s="68" t="s">
        <v>3551</v>
      </c>
      <c r="E1098" s="68" t="s">
        <v>3552</v>
      </c>
      <c r="F1098" s="68" t="s">
        <v>5572</v>
      </c>
      <c r="G1098" s="68" t="s">
        <v>1474</v>
      </c>
      <c r="I1098" s="69">
        <v>542.4</v>
      </c>
      <c r="J1098" s="69">
        <v>14340535.720000001</v>
      </c>
    </row>
    <row r="1099" spans="1:10" x14ac:dyDescent="0.25">
      <c r="A1099" s="70">
        <v>45899</v>
      </c>
      <c r="B1099" s="68" t="s">
        <v>5571</v>
      </c>
      <c r="C1099" s="68" t="s">
        <v>5571</v>
      </c>
      <c r="D1099" s="68" t="s">
        <v>3551</v>
      </c>
      <c r="E1099" s="68" t="s">
        <v>3552</v>
      </c>
      <c r="F1099" s="68" t="s">
        <v>5573</v>
      </c>
      <c r="G1099" s="68" t="s">
        <v>1474</v>
      </c>
      <c r="I1099" s="69">
        <v>452</v>
      </c>
      <c r="J1099" s="69">
        <v>14340083.720000001</v>
      </c>
    </row>
    <row r="1100" spans="1:10" x14ac:dyDescent="0.25">
      <c r="A1100" s="70">
        <v>45899</v>
      </c>
      <c r="B1100" s="68" t="s">
        <v>5571</v>
      </c>
      <c r="C1100" s="68" t="s">
        <v>5571</v>
      </c>
      <c r="D1100" s="68" t="s">
        <v>3551</v>
      </c>
      <c r="E1100" s="68" t="s">
        <v>3552</v>
      </c>
      <c r="F1100" s="68" t="s">
        <v>5574</v>
      </c>
      <c r="G1100" s="68" t="s">
        <v>1474</v>
      </c>
      <c r="I1100" s="69">
        <v>1097.3599999999999</v>
      </c>
      <c r="J1100" s="69">
        <v>14338986.359999999</v>
      </c>
    </row>
    <row r="1101" spans="1:10" x14ac:dyDescent="0.25">
      <c r="A1101" s="70">
        <v>45899</v>
      </c>
      <c r="B1101" s="68" t="s">
        <v>5575</v>
      </c>
      <c r="C1101" s="68" t="s">
        <v>5575</v>
      </c>
      <c r="D1101" s="68" t="s">
        <v>3551</v>
      </c>
      <c r="E1101" s="68" t="s">
        <v>3552</v>
      </c>
      <c r="F1101" s="68" t="s">
        <v>5576</v>
      </c>
      <c r="G1101" s="68" t="s">
        <v>1474</v>
      </c>
      <c r="I1101" s="69">
        <v>342.8</v>
      </c>
      <c r="J1101" s="69">
        <v>14338643.560000001</v>
      </c>
    </row>
    <row r="1102" spans="1:10" x14ac:dyDescent="0.25">
      <c r="A1102" s="70">
        <v>45899</v>
      </c>
      <c r="B1102" s="68" t="s">
        <v>5577</v>
      </c>
      <c r="C1102" s="68" t="s">
        <v>5577</v>
      </c>
      <c r="D1102" s="68" t="s">
        <v>3551</v>
      </c>
      <c r="E1102" s="68" t="s">
        <v>3552</v>
      </c>
      <c r="F1102" s="68" t="s">
        <v>5578</v>
      </c>
      <c r="G1102" s="68" t="s">
        <v>1474</v>
      </c>
      <c r="I1102" s="69">
        <v>34.32</v>
      </c>
      <c r="J1102" s="69">
        <v>14338609.24</v>
      </c>
    </row>
    <row r="1103" spans="1:10" x14ac:dyDescent="0.25">
      <c r="A1103" s="70">
        <v>45899</v>
      </c>
      <c r="B1103" s="68" t="s">
        <v>5579</v>
      </c>
      <c r="C1103" s="68" t="s">
        <v>5579</v>
      </c>
      <c r="D1103" s="68" t="s">
        <v>3551</v>
      </c>
      <c r="E1103" s="68" t="s">
        <v>3552</v>
      </c>
      <c r="F1103" s="68" t="s">
        <v>5580</v>
      </c>
      <c r="G1103" s="68" t="s">
        <v>1478</v>
      </c>
      <c r="I1103" s="69">
        <v>28.8</v>
      </c>
      <c r="J1103" s="69">
        <v>14338580.439999999</v>
      </c>
    </row>
    <row r="1104" spans="1:10" x14ac:dyDescent="0.25">
      <c r="A1104" s="70">
        <v>45899</v>
      </c>
      <c r="B1104" s="68" t="s">
        <v>5581</v>
      </c>
      <c r="C1104" s="68" t="s">
        <v>5581</v>
      </c>
      <c r="D1104" s="68" t="s">
        <v>3551</v>
      </c>
      <c r="E1104" s="68" t="s">
        <v>3552</v>
      </c>
      <c r="F1104" s="68" t="s">
        <v>4540</v>
      </c>
      <c r="G1104" s="68" t="s">
        <v>1480</v>
      </c>
      <c r="I1104" s="69">
        <v>440</v>
      </c>
      <c r="J1104" s="69">
        <v>14338140.439999999</v>
      </c>
    </row>
    <row r="1105" spans="1:10" ht="30" x14ac:dyDescent="0.25">
      <c r="A1105" s="70">
        <v>45899</v>
      </c>
      <c r="B1105" s="68" t="s">
        <v>5582</v>
      </c>
      <c r="C1105" s="68" t="s">
        <v>5582</v>
      </c>
      <c r="D1105" s="68" t="s">
        <v>3551</v>
      </c>
      <c r="E1105" s="68" t="s">
        <v>3552</v>
      </c>
      <c r="F1105" s="68" t="s">
        <v>5583</v>
      </c>
      <c r="G1105" s="68" t="s">
        <v>1327</v>
      </c>
      <c r="I1105" s="69">
        <v>103.8</v>
      </c>
      <c r="J1105" s="69">
        <v>14338036.640000001</v>
      </c>
    </row>
    <row r="1106" spans="1:10" ht="30" x14ac:dyDescent="0.25">
      <c r="A1106" s="70">
        <v>45899</v>
      </c>
      <c r="B1106" s="68" t="s">
        <v>5584</v>
      </c>
      <c r="C1106" s="68" t="s">
        <v>5584</v>
      </c>
      <c r="D1106" s="68" t="s">
        <v>3551</v>
      </c>
      <c r="E1106" s="68" t="s">
        <v>3552</v>
      </c>
      <c r="F1106" s="68" t="s">
        <v>5585</v>
      </c>
      <c r="G1106" s="68" t="s">
        <v>1480</v>
      </c>
      <c r="I1106" s="69">
        <v>18.89</v>
      </c>
      <c r="J1106" s="69">
        <v>14338017.75</v>
      </c>
    </row>
    <row r="1107" spans="1:10" x14ac:dyDescent="0.25">
      <c r="A1107" s="70">
        <v>45899</v>
      </c>
      <c r="B1107" s="68" t="s">
        <v>5584</v>
      </c>
      <c r="C1107" s="68" t="s">
        <v>5584</v>
      </c>
      <c r="D1107" s="68" t="s">
        <v>3551</v>
      </c>
      <c r="E1107" s="68" t="s">
        <v>3552</v>
      </c>
      <c r="F1107" s="68" t="s">
        <v>5586</v>
      </c>
      <c r="G1107" s="68" t="s">
        <v>1480</v>
      </c>
      <c r="I1107" s="69">
        <v>411.67</v>
      </c>
      <c r="J1107" s="69">
        <v>14337606.08</v>
      </c>
    </row>
    <row r="1108" spans="1:10" ht="45" x14ac:dyDescent="0.25">
      <c r="A1108" s="70">
        <v>45899</v>
      </c>
      <c r="B1108" s="68" t="s">
        <v>5587</v>
      </c>
      <c r="C1108" s="68" t="s">
        <v>5587</v>
      </c>
      <c r="D1108" s="68" t="s">
        <v>3551</v>
      </c>
      <c r="E1108" s="68" t="s">
        <v>3552</v>
      </c>
      <c r="F1108" s="68" t="s">
        <v>5588</v>
      </c>
      <c r="G1108" s="68" t="s">
        <v>1484</v>
      </c>
      <c r="I1108" s="69">
        <v>4129.8999999999996</v>
      </c>
      <c r="J1108" s="69">
        <v>14333476.18</v>
      </c>
    </row>
    <row r="1109" spans="1:10" ht="45" x14ac:dyDescent="0.25">
      <c r="A1109" s="70">
        <v>45899</v>
      </c>
      <c r="B1109" s="68" t="s">
        <v>5587</v>
      </c>
      <c r="C1109" s="68" t="s">
        <v>5587</v>
      </c>
      <c r="D1109" s="68" t="s">
        <v>3551</v>
      </c>
      <c r="E1109" s="68" t="s">
        <v>3552</v>
      </c>
      <c r="F1109" s="68" t="s">
        <v>5589</v>
      </c>
      <c r="G1109" s="68" t="s">
        <v>1484</v>
      </c>
      <c r="I1109" s="69">
        <v>433.7</v>
      </c>
      <c r="J1109" s="69">
        <v>14333042.48</v>
      </c>
    </row>
    <row r="1110" spans="1:10" ht="45" x14ac:dyDescent="0.25">
      <c r="A1110" s="70">
        <v>45899</v>
      </c>
      <c r="B1110" s="68" t="s">
        <v>5587</v>
      </c>
      <c r="C1110" s="68" t="s">
        <v>5587</v>
      </c>
      <c r="D1110" s="68" t="s">
        <v>3551</v>
      </c>
      <c r="E1110" s="68" t="s">
        <v>3552</v>
      </c>
      <c r="F1110" s="68" t="s">
        <v>5590</v>
      </c>
      <c r="G1110" s="68" t="s">
        <v>1484</v>
      </c>
      <c r="I1110" s="69">
        <v>5506.53</v>
      </c>
      <c r="J1110" s="69">
        <v>14327535.949999999</v>
      </c>
    </row>
    <row r="1111" spans="1:10" ht="45" x14ac:dyDescent="0.25">
      <c r="A1111" s="70">
        <v>45899</v>
      </c>
      <c r="B1111" s="68" t="s">
        <v>5587</v>
      </c>
      <c r="C1111" s="68" t="s">
        <v>5587</v>
      </c>
      <c r="D1111" s="68" t="s">
        <v>3551</v>
      </c>
      <c r="E1111" s="68" t="s">
        <v>3552</v>
      </c>
      <c r="F1111" s="68" t="s">
        <v>5591</v>
      </c>
      <c r="G1111" s="68" t="s">
        <v>1484</v>
      </c>
      <c r="I1111" s="69">
        <v>515.03</v>
      </c>
      <c r="J1111" s="69">
        <v>14327020.92</v>
      </c>
    </row>
    <row r="1112" spans="1:10" ht="45" x14ac:dyDescent="0.25">
      <c r="A1112" s="70">
        <v>45899</v>
      </c>
      <c r="B1112" s="68" t="s">
        <v>5587</v>
      </c>
      <c r="C1112" s="68" t="s">
        <v>5587</v>
      </c>
      <c r="D1112" s="68" t="s">
        <v>3551</v>
      </c>
      <c r="E1112" s="68" t="s">
        <v>3552</v>
      </c>
      <c r="F1112" s="68" t="s">
        <v>5592</v>
      </c>
      <c r="G1112" s="68" t="s">
        <v>1484</v>
      </c>
      <c r="I1112" s="69">
        <v>1024.1199999999999</v>
      </c>
      <c r="J1112" s="69">
        <v>14325996.800000001</v>
      </c>
    </row>
    <row r="1113" spans="1:10" ht="45" x14ac:dyDescent="0.25">
      <c r="A1113" s="70">
        <v>45899</v>
      </c>
      <c r="B1113" s="68" t="s">
        <v>5587</v>
      </c>
      <c r="C1113" s="68" t="s">
        <v>5587</v>
      </c>
      <c r="D1113" s="68" t="s">
        <v>3551</v>
      </c>
      <c r="E1113" s="68" t="s">
        <v>3552</v>
      </c>
      <c r="F1113" s="68" t="s">
        <v>5593</v>
      </c>
      <c r="G1113" s="68" t="s">
        <v>1484</v>
      </c>
      <c r="I1113" s="69">
        <v>352.23</v>
      </c>
      <c r="J1113" s="69">
        <v>14325644.57</v>
      </c>
    </row>
    <row r="1114" spans="1:10" x14ac:dyDescent="0.25">
      <c r="A1114" s="70">
        <v>45899</v>
      </c>
      <c r="B1114" s="68" t="s">
        <v>5587</v>
      </c>
      <c r="C1114" s="68" t="s">
        <v>5587</v>
      </c>
      <c r="D1114" s="68" t="s">
        <v>3551</v>
      </c>
      <c r="E1114" s="68" t="s">
        <v>3552</v>
      </c>
      <c r="F1114" s="68" t="s">
        <v>5193</v>
      </c>
      <c r="G1114" s="68" t="s">
        <v>1484</v>
      </c>
      <c r="I1114" s="69">
        <v>10827.46</v>
      </c>
      <c r="J1114" s="69">
        <v>14314817.109999999</v>
      </c>
    </row>
    <row r="1115" spans="1:10" x14ac:dyDescent="0.25">
      <c r="A1115" s="70">
        <v>45899</v>
      </c>
      <c r="B1115" s="68" t="s">
        <v>5594</v>
      </c>
      <c r="C1115" s="68" t="s">
        <v>5594</v>
      </c>
      <c r="D1115" s="68" t="s">
        <v>3551</v>
      </c>
      <c r="E1115" s="68" t="s">
        <v>3552</v>
      </c>
      <c r="F1115" s="68" t="s">
        <v>5595</v>
      </c>
      <c r="G1115" s="68" t="s">
        <v>1484</v>
      </c>
      <c r="I1115" s="69">
        <v>24.18</v>
      </c>
      <c r="J1115" s="69">
        <v>14314792.93</v>
      </c>
    </row>
    <row r="1116" spans="1:10" x14ac:dyDescent="0.25">
      <c r="A1116" s="70">
        <v>45899</v>
      </c>
      <c r="B1116" s="68" t="s">
        <v>5594</v>
      </c>
      <c r="C1116" s="68" t="s">
        <v>5594</v>
      </c>
      <c r="D1116" s="68" t="s">
        <v>3551</v>
      </c>
      <c r="E1116" s="68" t="s">
        <v>3552</v>
      </c>
      <c r="F1116" s="68" t="s">
        <v>5596</v>
      </c>
      <c r="G1116" s="68" t="s">
        <v>1484</v>
      </c>
      <c r="I1116" s="69">
        <v>4.3499999999999996</v>
      </c>
      <c r="J1116" s="69">
        <v>14314788.58</v>
      </c>
    </row>
    <row r="1117" spans="1:10" x14ac:dyDescent="0.25">
      <c r="A1117" s="70">
        <v>45899</v>
      </c>
      <c r="B1117" s="68" t="s">
        <v>5594</v>
      </c>
      <c r="C1117" s="68" t="s">
        <v>5594</v>
      </c>
      <c r="D1117" s="68" t="s">
        <v>3551</v>
      </c>
      <c r="E1117" s="68" t="s">
        <v>3552</v>
      </c>
      <c r="F1117" s="68" t="s">
        <v>5597</v>
      </c>
      <c r="G1117" s="68" t="s">
        <v>1484</v>
      </c>
      <c r="I1117" s="69">
        <v>6.53</v>
      </c>
      <c r="J1117" s="69">
        <v>14314782.050000001</v>
      </c>
    </row>
    <row r="1118" spans="1:10" ht="30" x14ac:dyDescent="0.25">
      <c r="A1118" s="70">
        <v>45899</v>
      </c>
      <c r="B1118" s="68" t="s">
        <v>5594</v>
      </c>
      <c r="C1118" s="68" t="s">
        <v>5594</v>
      </c>
      <c r="D1118" s="68" t="s">
        <v>3551</v>
      </c>
      <c r="E1118" s="68" t="s">
        <v>3552</v>
      </c>
      <c r="F1118" s="68" t="s">
        <v>5598</v>
      </c>
      <c r="G1118" s="68" t="s">
        <v>1484</v>
      </c>
      <c r="I1118" s="69">
        <v>130.35</v>
      </c>
      <c r="J1118" s="69">
        <v>14314651.699999999</v>
      </c>
    </row>
    <row r="1119" spans="1:10" x14ac:dyDescent="0.25">
      <c r="A1119" s="70">
        <v>45899</v>
      </c>
      <c r="B1119" s="68" t="s">
        <v>5594</v>
      </c>
      <c r="C1119" s="68" t="s">
        <v>5594</v>
      </c>
      <c r="D1119" s="68" t="s">
        <v>3551</v>
      </c>
      <c r="E1119" s="68" t="s">
        <v>3552</v>
      </c>
      <c r="F1119" s="68" t="s">
        <v>5599</v>
      </c>
      <c r="G1119" s="68" t="s">
        <v>1484</v>
      </c>
      <c r="I1119" s="69">
        <v>4.37</v>
      </c>
      <c r="J1119" s="69">
        <v>14314647.33</v>
      </c>
    </row>
    <row r="1120" spans="1:10" ht="30" x14ac:dyDescent="0.25">
      <c r="A1120" s="70">
        <v>45899</v>
      </c>
      <c r="B1120" s="68" t="s">
        <v>5594</v>
      </c>
      <c r="C1120" s="68" t="s">
        <v>5594</v>
      </c>
      <c r="D1120" s="68" t="s">
        <v>3551</v>
      </c>
      <c r="E1120" s="68" t="s">
        <v>3552</v>
      </c>
      <c r="F1120" s="68" t="s">
        <v>5600</v>
      </c>
      <c r="G1120" s="68" t="s">
        <v>1484</v>
      </c>
      <c r="I1120" s="69">
        <v>128.18</v>
      </c>
      <c r="J1120" s="69">
        <v>14314519.15</v>
      </c>
    </row>
    <row r="1121" spans="1:10" x14ac:dyDescent="0.25">
      <c r="A1121" s="70">
        <v>45899</v>
      </c>
      <c r="B1121" s="68" t="s">
        <v>5594</v>
      </c>
      <c r="C1121" s="68" t="s">
        <v>5594</v>
      </c>
      <c r="D1121" s="68" t="s">
        <v>3551</v>
      </c>
      <c r="E1121" s="68" t="s">
        <v>3552</v>
      </c>
      <c r="F1121" s="68" t="s">
        <v>5599</v>
      </c>
      <c r="G1121" s="68" t="s">
        <v>1484</v>
      </c>
      <c r="I1121" s="69">
        <v>4.3499999999999996</v>
      </c>
      <c r="J1121" s="69">
        <v>14314514.800000001</v>
      </c>
    </row>
    <row r="1122" spans="1:10" x14ac:dyDescent="0.25">
      <c r="A1122" s="70">
        <v>45899</v>
      </c>
      <c r="B1122" s="68" t="s">
        <v>5594</v>
      </c>
      <c r="C1122" s="68" t="s">
        <v>5594</v>
      </c>
      <c r="D1122" s="68" t="s">
        <v>3551</v>
      </c>
      <c r="E1122" s="68" t="s">
        <v>3552</v>
      </c>
      <c r="F1122" s="68" t="s">
        <v>5601</v>
      </c>
      <c r="G1122" s="68" t="s">
        <v>1484</v>
      </c>
      <c r="I1122" s="69">
        <v>348.37</v>
      </c>
      <c r="J1122" s="69">
        <v>14314166.43</v>
      </c>
    </row>
    <row r="1123" spans="1:10" x14ac:dyDescent="0.25">
      <c r="A1123" s="70">
        <v>45899</v>
      </c>
      <c r="B1123" s="68" t="s">
        <v>5602</v>
      </c>
      <c r="C1123" s="68" t="s">
        <v>5602</v>
      </c>
      <c r="D1123" s="68" t="s">
        <v>3551</v>
      </c>
      <c r="E1123" s="68" t="s">
        <v>3552</v>
      </c>
      <c r="F1123" s="68" t="s">
        <v>5603</v>
      </c>
      <c r="G1123" s="68" t="s">
        <v>1484</v>
      </c>
      <c r="I1123" s="69">
        <v>4202.9399999999996</v>
      </c>
      <c r="J1123" s="69">
        <v>14309963.49</v>
      </c>
    </row>
    <row r="1124" spans="1:10" ht="30" x14ac:dyDescent="0.25">
      <c r="A1124" s="70">
        <v>45899</v>
      </c>
      <c r="B1124" s="68" t="s">
        <v>5604</v>
      </c>
      <c r="C1124" s="68" t="s">
        <v>5604</v>
      </c>
      <c r="D1124" s="68" t="s">
        <v>3551</v>
      </c>
      <c r="E1124" s="68" t="s">
        <v>3552</v>
      </c>
      <c r="F1124" s="68" t="s">
        <v>5134</v>
      </c>
      <c r="G1124" s="68" t="s">
        <v>1364</v>
      </c>
      <c r="I1124" s="69">
        <v>10.42</v>
      </c>
      <c r="J1124" s="69">
        <v>14309953.07</v>
      </c>
    </row>
    <row r="1125" spans="1:10" ht="30" x14ac:dyDescent="0.25">
      <c r="A1125" s="70">
        <v>45899</v>
      </c>
      <c r="B1125" s="68" t="s">
        <v>5604</v>
      </c>
      <c r="C1125" s="68" t="s">
        <v>5604</v>
      </c>
      <c r="D1125" s="68" t="s">
        <v>3551</v>
      </c>
      <c r="E1125" s="68" t="s">
        <v>3552</v>
      </c>
      <c r="F1125" s="68" t="s">
        <v>5605</v>
      </c>
      <c r="G1125" s="68" t="s">
        <v>1364</v>
      </c>
      <c r="I1125" s="69">
        <v>534</v>
      </c>
      <c r="J1125" s="69">
        <v>14309419.07</v>
      </c>
    </row>
    <row r="1126" spans="1:10" ht="30" x14ac:dyDescent="0.25">
      <c r="A1126" s="70">
        <v>45899</v>
      </c>
      <c r="B1126" s="68" t="s">
        <v>5604</v>
      </c>
      <c r="C1126" s="68" t="s">
        <v>5604</v>
      </c>
      <c r="D1126" s="68" t="s">
        <v>3551</v>
      </c>
      <c r="E1126" s="68" t="s">
        <v>3552</v>
      </c>
      <c r="F1126" s="68" t="s">
        <v>5134</v>
      </c>
      <c r="G1126" s="68" t="s">
        <v>1364</v>
      </c>
      <c r="I1126" s="69">
        <v>40.28</v>
      </c>
      <c r="J1126" s="69">
        <v>14309378.789999999</v>
      </c>
    </row>
    <row r="1127" spans="1:10" x14ac:dyDescent="0.25">
      <c r="A1127" s="70">
        <v>45899</v>
      </c>
      <c r="B1127" s="68" t="s">
        <v>5604</v>
      </c>
      <c r="C1127" s="68" t="s">
        <v>5604</v>
      </c>
      <c r="D1127" s="68" t="s">
        <v>3551</v>
      </c>
      <c r="E1127" s="68" t="s">
        <v>3552</v>
      </c>
      <c r="F1127" s="68" t="s">
        <v>5193</v>
      </c>
      <c r="G1127" s="68" t="s">
        <v>1364</v>
      </c>
      <c r="I1127" s="69">
        <v>6537.39</v>
      </c>
      <c r="J1127" s="69">
        <v>14302841.4</v>
      </c>
    </row>
    <row r="1128" spans="1:10" x14ac:dyDescent="0.25">
      <c r="A1128" s="70">
        <v>45899</v>
      </c>
      <c r="B1128" s="68" t="s">
        <v>5604</v>
      </c>
      <c r="C1128" s="68" t="s">
        <v>5604</v>
      </c>
      <c r="D1128" s="68" t="s">
        <v>3551</v>
      </c>
      <c r="E1128" s="68" t="s">
        <v>3552</v>
      </c>
      <c r="F1128" s="68" t="s">
        <v>5193</v>
      </c>
      <c r="G1128" s="68" t="s">
        <v>1364</v>
      </c>
      <c r="I1128" s="69">
        <v>1705.41</v>
      </c>
      <c r="J1128" s="69">
        <v>14301135.99</v>
      </c>
    </row>
    <row r="1129" spans="1:10" x14ac:dyDescent="0.25">
      <c r="A1129" s="70">
        <v>45899</v>
      </c>
      <c r="B1129" s="68" t="s">
        <v>5604</v>
      </c>
      <c r="C1129" s="68" t="s">
        <v>5604</v>
      </c>
      <c r="D1129" s="68" t="s">
        <v>3551</v>
      </c>
      <c r="E1129" s="68" t="s">
        <v>3552</v>
      </c>
      <c r="F1129" s="68" t="s">
        <v>5606</v>
      </c>
      <c r="G1129" s="68" t="s">
        <v>1364</v>
      </c>
      <c r="I1129" s="69">
        <v>386.63</v>
      </c>
      <c r="J1129" s="69">
        <v>14300749.359999999</v>
      </c>
    </row>
    <row r="1130" spans="1:10" x14ac:dyDescent="0.25">
      <c r="A1130" s="70">
        <v>45899</v>
      </c>
      <c r="B1130" s="68" t="s">
        <v>5604</v>
      </c>
      <c r="C1130" s="68" t="s">
        <v>5604</v>
      </c>
      <c r="D1130" s="68" t="s">
        <v>3551</v>
      </c>
      <c r="E1130" s="68" t="s">
        <v>3552</v>
      </c>
      <c r="F1130" s="68" t="s">
        <v>5607</v>
      </c>
      <c r="G1130" s="68" t="s">
        <v>1364</v>
      </c>
      <c r="I1130" s="69">
        <v>54.04</v>
      </c>
      <c r="J1130" s="69">
        <v>14300695.32</v>
      </c>
    </row>
    <row r="1131" spans="1:10" x14ac:dyDescent="0.25">
      <c r="A1131" s="70">
        <v>45899</v>
      </c>
      <c r="B1131" s="68" t="s">
        <v>5604</v>
      </c>
      <c r="C1131" s="68" t="s">
        <v>5604</v>
      </c>
      <c r="D1131" s="68" t="s">
        <v>3551</v>
      </c>
      <c r="E1131" s="68" t="s">
        <v>3552</v>
      </c>
      <c r="F1131" s="68" t="s">
        <v>5608</v>
      </c>
      <c r="G1131" s="68" t="s">
        <v>1364</v>
      </c>
      <c r="I1131" s="69">
        <v>36.5</v>
      </c>
      <c r="J1131" s="69">
        <v>14300658.82</v>
      </c>
    </row>
    <row r="1132" spans="1:10" x14ac:dyDescent="0.25">
      <c r="A1132" s="70">
        <v>45899</v>
      </c>
      <c r="B1132" s="68" t="s">
        <v>5604</v>
      </c>
      <c r="C1132" s="68" t="s">
        <v>5604</v>
      </c>
      <c r="D1132" s="68" t="s">
        <v>3551</v>
      </c>
      <c r="E1132" s="68" t="s">
        <v>3552</v>
      </c>
      <c r="F1132" s="68" t="s">
        <v>5608</v>
      </c>
      <c r="G1132" s="68" t="s">
        <v>1364</v>
      </c>
      <c r="I1132" s="69">
        <v>391.5</v>
      </c>
      <c r="J1132" s="69">
        <v>14300267.32</v>
      </c>
    </row>
    <row r="1133" spans="1:10" x14ac:dyDescent="0.25">
      <c r="A1133" s="70">
        <v>45899</v>
      </c>
      <c r="B1133" s="68" t="s">
        <v>5604</v>
      </c>
      <c r="C1133" s="68" t="s">
        <v>5604</v>
      </c>
      <c r="D1133" s="68" t="s">
        <v>3551</v>
      </c>
      <c r="E1133" s="68" t="s">
        <v>3552</v>
      </c>
      <c r="F1133" s="68" t="s">
        <v>5608</v>
      </c>
      <c r="G1133" s="68" t="s">
        <v>1364</v>
      </c>
      <c r="I1133" s="69">
        <v>337.49</v>
      </c>
      <c r="J1133" s="69">
        <v>14299929.83</v>
      </c>
    </row>
    <row r="1134" spans="1:10" x14ac:dyDescent="0.25">
      <c r="A1134" s="70">
        <v>45899</v>
      </c>
      <c r="B1134" s="68" t="s">
        <v>5604</v>
      </c>
      <c r="C1134" s="68" t="s">
        <v>5604</v>
      </c>
      <c r="D1134" s="68" t="s">
        <v>3551</v>
      </c>
      <c r="E1134" s="68" t="s">
        <v>3552</v>
      </c>
      <c r="F1134" s="68" t="s">
        <v>5608</v>
      </c>
      <c r="G1134" s="68" t="s">
        <v>1364</v>
      </c>
      <c r="I1134" s="69">
        <v>307.5</v>
      </c>
      <c r="J1134" s="69">
        <v>14299622.33</v>
      </c>
    </row>
    <row r="1135" spans="1:10" x14ac:dyDescent="0.25">
      <c r="A1135" s="70">
        <v>45899</v>
      </c>
      <c r="B1135" s="68" t="s">
        <v>5604</v>
      </c>
      <c r="C1135" s="68" t="s">
        <v>5604</v>
      </c>
      <c r="D1135" s="68" t="s">
        <v>3551</v>
      </c>
      <c r="E1135" s="68" t="s">
        <v>3552</v>
      </c>
      <c r="F1135" s="68" t="s">
        <v>5608</v>
      </c>
      <c r="G1135" s="68" t="s">
        <v>1364</v>
      </c>
      <c r="I1135" s="69">
        <v>283.49</v>
      </c>
      <c r="J1135" s="69">
        <v>14299338.84</v>
      </c>
    </row>
    <row r="1136" spans="1:10" x14ac:dyDescent="0.25">
      <c r="A1136" s="70">
        <v>45899</v>
      </c>
      <c r="B1136" s="68" t="s">
        <v>5604</v>
      </c>
      <c r="C1136" s="68" t="s">
        <v>5604</v>
      </c>
      <c r="D1136" s="68" t="s">
        <v>3551</v>
      </c>
      <c r="E1136" s="68" t="s">
        <v>3552</v>
      </c>
      <c r="F1136" s="68" t="s">
        <v>5608</v>
      </c>
      <c r="G1136" s="68" t="s">
        <v>1364</v>
      </c>
      <c r="I1136" s="69">
        <v>410</v>
      </c>
      <c r="J1136" s="69">
        <v>14298928.84</v>
      </c>
    </row>
    <row r="1137" spans="1:10" x14ac:dyDescent="0.25">
      <c r="A1137" s="70">
        <v>45899</v>
      </c>
      <c r="B1137" s="68" t="s">
        <v>5604</v>
      </c>
      <c r="C1137" s="68" t="s">
        <v>5604</v>
      </c>
      <c r="D1137" s="68" t="s">
        <v>3551</v>
      </c>
      <c r="E1137" s="68" t="s">
        <v>3552</v>
      </c>
      <c r="F1137" s="68" t="s">
        <v>5608</v>
      </c>
      <c r="G1137" s="68" t="s">
        <v>1364</v>
      </c>
      <c r="I1137" s="69">
        <v>1127.49</v>
      </c>
      <c r="J1137" s="69">
        <v>14297801.35</v>
      </c>
    </row>
    <row r="1138" spans="1:10" x14ac:dyDescent="0.25">
      <c r="A1138" s="70">
        <v>45899</v>
      </c>
      <c r="B1138" s="68" t="s">
        <v>5604</v>
      </c>
      <c r="C1138" s="68" t="s">
        <v>5604</v>
      </c>
      <c r="D1138" s="68" t="s">
        <v>3551</v>
      </c>
      <c r="E1138" s="68" t="s">
        <v>3552</v>
      </c>
      <c r="F1138" s="68" t="s">
        <v>5608</v>
      </c>
      <c r="G1138" s="68" t="s">
        <v>1364</v>
      </c>
      <c r="I1138" s="69">
        <v>102.5</v>
      </c>
      <c r="J1138" s="69">
        <v>14297698.85</v>
      </c>
    </row>
    <row r="1139" spans="1:10" x14ac:dyDescent="0.25">
      <c r="A1139" s="70">
        <v>45899</v>
      </c>
      <c r="B1139" s="68" t="s">
        <v>5604</v>
      </c>
      <c r="C1139" s="68" t="s">
        <v>5604</v>
      </c>
      <c r="D1139" s="68" t="s">
        <v>3551</v>
      </c>
      <c r="E1139" s="68" t="s">
        <v>3552</v>
      </c>
      <c r="F1139" s="68" t="s">
        <v>5608</v>
      </c>
      <c r="G1139" s="68" t="s">
        <v>1364</v>
      </c>
      <c r="I1139" s="69">
        <v>307.5</v>
      </c>
      <c r="J1139" s="69">
        <v>14297391.35</v>
      </c>
    </row>
    <row r="1140" spans="1:10" x14ac:dyDescent="0.25">
      <c r="A1140" s="70">
        <v>45899</v>
      </c>
      <c r="B1140" s="68" t="s">
        <v>5604</v>
      </c>
      <c r="C1140" s="68" t="s">
        <v>5604</v>
      </c>
      <c r="D1140" s="68" t="s">
        <v>3551</v>
      </c>
      <c r="E1140" s="68" t="s">
        <v>3552</v>
      </c>
      <c r="F1140" s="68" t="s">
        <v>5608</v>
      </c>
      <c r="G1140" s="68" t="s">
        <v>1364</v>
      </c>
      <c r="I1140" s="69">
        <v>1389.97</v>
      </c>
      <c r="J1140" s="69">
        <v>14296001.380000001</v>
      </c>
    </row>
    <row r="1141" spans="1:10" x14ac:dyDescent="0.25">
      <c r="A1141" s="70">
        <v>45899</v>
      </c>
      <c r="B1141" s="68" t="s">
        <v>5604</v>
      </c>
      <c r="C1141" s="68" t="s">
        <v>5604</v>
      </c>
      <c r="D1141" s="68" t="s">
        <v>3551</v>
      </c>
      <c r="E1141" s="68" t="s">
        <v>3552</v>
      </c>
      <c r="F1141" s="68" t="s">
        <v>5608</v>
      </c>
      <c r="G1141" s="68" t="s">
        <v>1364</v>
      </c>
      <c r="I1141" s="69">
        <v>1127.49</v>
      </c>
      <c r="J1141" s="69">
        <v>14294873.890000001</v>
      </c>
    </row>
    <row r="1142" spans="1:10" x14ac:dyDescent="0.25">
      <c r="A1142" s="70">
        <v>45899</v>
      </c>
      <c r="B1142" s="68" t="s">
        <v>5604</v>
      </c>
      <c r="C1142" s="68" t="s">
        <v>5604</v>
      </c>
      <c r="D1142" s="68" t="s">
        <v>3551</v>
      </c>
      <c r="E1142" s="68" t="s">
        <v>3552</v>
      </c>
      <c r="F1142" s="68" t="s">
        <v>5608</v>
      </c>
      <c r="G1142" s="68" t="s">
        <v>1364</v>
      </c>
      <c r="I1142" s="69">
        <v>2571.4499999999998</v>
      </c>
      <c r="J1142" s="69">
        <v>14292302.439999999</v>
      </c>
    </row>
    <row r="1143" spans="1:10" x14ac:dyDescent="0.25">
      <c r="A1143" s="70">
        <v>45899</v>
      </c>
      <c r="B1143" s="68" t="s">
        <v>5604</v>
      </c>
      <c r="C1143" s="68" t="s">
        <v>5604</v>
      </c>
      <c r="D1143" s="68" t="s">
        <v>3551</v>
      </c>
      <c r="E1143" s="68" t="s">
        <v>3552</v>
      </c>
      <c r="F1143" s="68" t="s">
        <v>5608</v>
      </c>
      <c r="G1143" s="68" t="s">
        <v>1364</v>
      </c>
      <c r="I1143" s="69">
        <v>277.99</v>
      </c>
      <c r="J1143" s="69">
        <v>14292024.449999999</v>
      </c>
    </row>
    <row r="1144" spans="1:10" x14ac:dyDescent="0.25">
      <c r="A1144" s="70">
        <v>45899</v>
      </c>
      <c r="B1144" s="68" t="s">
        <v>5604</v>
      </c>
      <c r="C1144" s="68" t="s">
        <v>5604</v>
      </c>
      <c r="D1144" s="68" t="s">
        <v>3551</v>
      </c>
      <c r="E1144" s="68" t="s">
        <v>3552</v>
      </c>
      <c r="F1144" s="68" t="s">
        <v>5608</v>
      </c>
      <c r="G1144" s="68" t="s">
        <v>1364</v>
      </c>
      <c r="I1144" s="69">
        <v>208.5</v>
      </c>
      <c r="J1144" s="69">
        <v>14291815.949999999</v>
      </c>
    </row>
    <row r="1145" spans="1:10" x14ac:dyDescent="0.25">
      <c r="A1145" s="70">
        <v>45899</v>
      </c>
      <c r="B1145" s="68" t="s">
        <v>5604</v>
      </c>
      <c r="C1145" s="68" t="s">
        <v>5604</v>
      </c>
      <c r="D1145" s="68" t="s">
        <v>3551</v>
      </c>
      <c r="E1145" s="68" t="s">
        <v>3552</v>
      </c>
      <c r="F1145" s="68" t="s">
        <v>5608</v>
      </c>
      <c r="G1145" s="68" t="s">
        <v>1364</v>
      </c>
      <c r="I1145" s="69">
        <v>208.5</v>
      </c>
      <c r="J1145" s="69">
        <v>14291607.449999999</v>
      </c>
    </row>
    <row r="1146" spans="1:10" x14ac:dyDescent="0.25">
      <c r="A1146" s="70">
        <v>45899</v>
      </c>
      <c r="B1146" s="68" t="s">
        <v>5604</v>
      </c>
      <c r="C1146" s="68" t="s">
        <v>5604</v>
      </c>
      <c r="D1146" s="68" t="s">
        <v>3551</v>
      </c>
      <c r="E1146" s="68" t="s">
        <v>3552</v>
      </c>
      <c r="F1146" s="68" t="s">
        <v>5608</v>
      </c>
      <c r="G1146" s="68" t="s">
        <v>1364</v>
      </c>
      <c r="I1146" s="69">
        <v>208.5</v>
      </c>
      <c r="J1146" s="69">
        <v>14291398.949999999</v>
      </c>
    </row>
    <row r="1147" spans="1:10" x14ac:dyDescent="0.25">
      <c r="A1147" s="70">
        <v>45899</v>
      </c>
      <c r="B1147" s="68" t="s">
        <v>5604</v>
      </c>
      <c r="C1147" s="68" t="s">
        <v>5604</v>
      </c>
      <c r="D1147" s="68" t="s">
        <v>3551</v>
      </c>
      <c r="E1147" s="68" t="s">
        <v>3552</v>
      </c>
      <c r="F1147" s="68" t="s">
        <v>5608</v>
      </c>
      <c r="G1147" s="68" t="s">
        <v>1364</v>
      </c>
      <c r="I1147" s="69">
        <v>6393.88</v>
      </c>
      <c r="J1147" s="69">
        <v>14285005.07</v>
      </c>
    </row>
    <row r="1148" spans="1:10" x14ac:dyDescent="0.25">
      <c r="A1148" s="70">
        <v>45899</v>
      </c>
      <c r="B1148" s="68" t="s">
        <v>5604</v>
      </c>
      <c r="C1148" s="68" t="s">
        <v>5604</v>
      </c>
      <c r="D1148" s="68" t="s">
        <v>3551</v>
      </c>
      <c r="E1148" s="68" t="s">
        <v>3552</v>
      </c>
      <c r="F1148" s="68" t="s">
        <v>4795</v>
      </c>
      <c r="G1148" s="68" t="s">
        <v>1364</v>
      </c>
      <c r="I1148" s="69">
        <v>3.12</v>
      </c>
      <c r="J1148" s="69">
        <v>14285001.949999999</v>
      </c>
    </row>
    <row r="1149" spans="1:10" x14ac:dyDescent="0.25">
      <c r="A1149" s="70">
        <v>45899</v>
      </c>
      <c r="B1149" s="68" t="s">
        <v>5604</v>
      </c>
      <c r="C1149" s="68" t="s">
        <v>5604</v>
      </c>
      <c r="D1149" s="68" t="s">
        <v>3551</v>
      </c>
      <c r="E1149" s="68" t="s">
        <v>3552</v>
      </c>
      <c r="F1149" s="68" t="s">
        <v>4795</v>
      </c>
      <c r="G1149" s="68" t="s">
        <v>1364</v>
      </c>
      <c r="I1149" s="69">
        <v>9.3699999999999992</v>
      </c>
      <c r="J1149" s="69">
        <v>14284992.58</v>
      </c>
    </row>
    <row r="1150" spans="1:10" x14ac:dyDescent="0.25">
      <c r="A1150" s="70">
        <v>45899</v>
      </c>
      <c r="B1150" s="68" t="s">
        <v>5604</v>
      </c>
      <c r="C1150" s="68" t="s">
        <v>5604</v>
      </c>
      <c r="D1150" s="68" t="s">
        <v>3551</v>
      </c>
      <c r="E1150" s="68" t="s">
        <v>3552</v>
      </c>
      <c r="F1150" s="68" t="s">
        <v>5609</v>
      </c>
      <c r="G1150" s="68" t="s">
        <v>1364</v>
      </c>
      <c r="I1150" s="69">
        <v>4034.1</v>
      </c>
      <c r="J1150" s="69">
        <v>14280958.48</v>
      </c>
    </row>
    <row r="1151" spans="1:10" ht="45" x14ac:dyDescent="0.25">
      <c r="A1151" s="70">
        <v>45899</v>
      </c>
      <c r="B1151" s="68" t="s">
        <v>5604</v>
      </c>
      <c r="C1151" s="68" t="s">
        <v>5604</v>
      </c>
      <c r="D1151" s="68" t="s">
        <v>3551</v>
      </c>
      <c r="E1151" s="68" t="s">
        <v>3552</v>
      </c>
      <c r="F1151" s="68" t="s">
        <v>5610</v>
      </c>
      <c r="G1151" s="68" t="s">
        <v>1364</v>
      </c>
      <c r="I1151" s="69">
        <v>266.11</v>
      </c>
      <c r="J1151" s="69">
        <v>14280692.369999999</v>
      </c>
    </row>
    <row r="1152" spans="1:10" ht="30" x14ac:dyDescent="0.25">
      <c r="A1152" s="70">
        <v>45899</v>
      </c>
      <c r="B1152" s="68" t="s">
        <v>5604</v>
      </c>
      <c r="C1152" s="68" t="s">
        <v>5604</v>
      </c>
      <c r="D1152" s="68" t="s">
        <v>3551</v>
      </c>
      <c r="E1152" s="68" t="s">
        <v>3552</v>
      </c>
      <c r="F1152" s="68" t="s">
        <v>5611</v>
      </c>
      <c r="G1152" s="68" t="s">
        <v>1364</v>
      </c>
      <c r="I1152" s="69">
        <v>265.11</v>
      </c>
      <c r="J1152" s="69">
        <v>14280427.26</v>
      </c>
    </row>
    <row r="1153" spans="1:10" ht="45" x14ac:dyDescent="0.25">
      <c r="A1153" s="70">
        <v>45899</v>
      </c>
      <c r="B1153" s="68" t="s">
        <v>5604</v>
      </c>
      <c r="C1153" s="68" t="s">
        <v>5604</v>
      </c>
      <c r="D1153" s="68" t="s">
        <v>3551</v>
      </c>
      <c r="E1153" s="68" t="s">
        <v>3552</v>
      </c>
      <c r="F1153" s="68" t="s">
        <v>5612</v>
      </c>
      <c r="G1153" s="68" t="s">
        <v>1364</v>
      </c>
      <c r="I1153" s="69">
        <v>186.11</v>
      </c>
      <c r="J1153" s="69">
        <v>14280241.15</v>
      </c>
    </row>
    <row r="1154" spans="1:10" ht="30" x14ac:dyDescent="0.25">
      <c r="A1154" s="70">
        <v>45899</v>
      </c>
      <c r="B1154" s="68" t="s">
        <v>5604</v>
      </c>
      <c r="C1154" s="68" t="s">
        <v>5604</v>
      </c>
      <c r="D1154" s="68" t="s">
        <v>3551</v>
      </c>
      <c r="E1154" s="68" t="s">
        <v>3552</v>
      </c>
      <c r="F1154" s="68" t="s">
        <v>5613</v>
      </c>
      <c r="G1154" s="68" t="s">
        <v>1364</v>
      </c>
      <c r="I1154" s="69">
        <v>178.07</v>
      </c>
      <c r="J1154" s="69">
        <v>14280063.08</v>
      </c>
    </row>
    <row r="1155" spans="1:10" ht="45" x14ac:dyDescent="0.25">
      <c r="A1155" s="70">
        <v>45899</v>
      </c>
      <c r="B1155" s="68" t="s">
        <v>5604</v>
      </c>
      <c r="C1155" s="68" t="s">
        <v>5604</v>
      </c>
      <c r="D1155" s="68" t="s">
        <v>3551</v>
      </c>
      <c r="E1155" s="68" t="s">
        <v>3552</v>
      </c>
      <c r="F1155" s="68" t="s">
        <v>5614</v>
      </c>
      <c r="G1155" s="68" t="s">
        <v>1364</v>
      </c>
      <c r="I1155" s="69">
        <v>324.22000000000003</v>
      </c>
      <c r="J1155" s="69">
        <v>14279738.859999999</v>
      </c>
    </row>
    <row r="1156" spans="1:10" ht="30" x14ac:dyDescent="0.25">
      <c r="A1156" s="70">
        <v>45899</v>
      </c>
      <c r="B1156" s="68" t="s">
        <v>5604</v>
      </c>
      <c r="C1156" s="68" t="s">
        <v>5604</v>
      </c>
      <c r="D1156" s="68" t="s">
        <v>3551</v>
      </c>
      <c r="E1156" s="68" t="s">
        <v>3552</v>
      </c>
      <c r="F1156" s="68" t="s">
        <v>5615</v>
      </c>
      <c r="G1156" s="68" t="s">
        <v>1364</v>
      </c>
      <c r="I1156" s="69">
        <v>207.11</v>
      </c>
      <c r="J1156" s="69">
        <v>14279531.75</v>
      </c>
    </row>
    <row r="1157" spans="1:10" ht="45" x14ac:dyDescent="0.25">
      <c r="A1157" s="70">
        <v>45899</v>
      </c>
      <c r="B1157" s="68" t="s">
        <v>5604</v>
      </c>
      <c r="C1157" s="68" t="s">
        <v>5604</v>
      </c>
      <c r="D1157" s="68" t="s">
        <v>3551</v>
      </c>
      <c r="E1157" s="68" t="s">
        <v>3552</v>
      </c>
      <c r="F1157" s="68" t="s">
        <v>5616</v>
      </c>
      <c r="G1157" s="68" t="s">
        <v>1364</v>
      </c>
      <c r="I1157" s="69">
        <v>87.11</v>
      </c>
      <c r="J1157" s="69">
        <v>14279444.640000001</v>
      </c>
    </row>
    <row r="1158" spans="1:10" ht="30" x14ac:dyDescent="0.25">
      <c r="A1158" s="70">
        <v>45899</v>
      </c>
      <c r="B1158" s="68" t="s">
        <v>5604</v>
      </c>
      <c r="C1158" s="68" t="s">
        <v>5604</v>
      </c>
      <c r="D1158" s="68" t="s">
        <v>3551</v>
      </c>
      <c r="E1158" s="68" t="s">
        <v>3552</v>
      </c>
      <c r="F1158" s="68" t="s">
        <v>5617</v>
      </c>
      <c r="G1158" s="68" t="s">
        <v>1364</v>
      </c>
      <c r="I1158" s="69">
        <v>462.87</v>
      </c>
      <c r="J1158" s="69">
        <v>14278981.77</v>
      </c>
    </row>
    <row r="1159" spans="1:10" x14ac:dyDescent="0.25">
      <c r="A1159" s="70">
        <v>45899</v>
      </c>
      <c r="B1159" s="68" t="s">
        <v>5604</v>
      </c>
      <c r="C1159" s="68" t="s">
        <v>5604</v>
      </c>
      <c r="D1159" s="68" t="s">
        <v>3551</v>
      </c>
      <c r="E1159" s="68" t="s">
        <v>3552</v>
      </c>
      <c r="F1159" s="68" t="s">
        <v>5618</v>
      </c>
      <c r="G1159" s="68" t="s">
        <v>1364</v>
      </c>
      <c r="I1159" s="69">
        <v>398.03</v>
      </c>
      <c r="J1159" s="69">
        <v>14278583.74</v>
      </c>
    </row>
    <row r="1160" spans="1:10" ht="30" x14ac:dyDescent="0.25">
      <c r="A1160" s="70">
        <v>45899</v>
      </c>
      <c r="B1160" s="68" t="s">
        <v>5604</v>
      </c>
      <c r="C1160" s="68" t="s">
        <v>5604</v>
      </c>
      <c r="D1160" s="68" t="s">
        <v>3551</v>
      </c>
      <c r="E1160" s="68" t="s">
        <v>3552</v>
      </c>
      <c r="F1160" s="68" t="s">
        <v>5044</v>
      </c>
      <c r="G1160" s="68" t="s">
        <v>1364</v>
      </c>
      <c r="I1160" s="69">
        <v>321.92</v>
      </c>
      <c r="J1160" s="69">
        <v>14278261.82</v>
      </c>
    </row>
    <row r="1161" spans="1:10" ht="30" x14ac:dyDescent="0.25">
      <c r="A1161" s="70">
        <v>45899</v>
      </c>
      <c r="B1161" s="68" t="s">
        <v>5604</v>
      </c>
      <c r="C1161" s="68" t="s">
        <v>5604</v>
      </c>
      <c r="D1161" s="68" t="s">
        <v>3551</v>
      </c>
      <c r="E1161" s="68" t="s">
        <v>3552</v>
      </c>
      <c r="F1161" s="68" t="s">
        <v>5619</v>
      </c>
      <c r="G1161" s="68" t="s">
        <v>1364</v>
      </c>
      <c r="I1161" s="69">
        <v>2575.35</v>
      </c>
      <c r="J1161" s="69">
        <v>14275686.470000001</v>
      </c>
    </row>
    <row r="1162" spans="1:10" ht="30" x14ac:dyDescent="0.25">
      <c r="A1162" s="70">
        <v>45899</v>
      </c>
      <c r="B1162" s="68" t="s">
        <v>5604</v>
      </c>
      <c r="C1162" s="68" t="s">
        <v>5604</v>
      </c>
      <c r="D1162" s="68" t="s">
        <v>3551</v>
      </c>
      <c r="E1162" s="68" t="s">
        <v>3552</v>
      </c>
      <c r="F1162" s="68" t="s">
        <v>5620</v>
      </c>
      <c r="G1162" s="68" t="s">
        <v>1364</v>
      </c>
      <c r="I1162" s="69">
        <v>287.92</v>
      </c>
      <c r="J1162" s="69">
        <v>14275398.550000001</v>
      </c>
    </row>
    <row r="1163" spans="1:10" x14ac:dyDescent="0.25">
      <c r="A1163" s="70">
        <v>45899</v>
      </c>
      <c r="B1163" s="68" t="s">
        <v>5604</v>
      </c>
      <c r="C1163" s="68" t="s">
        <v>5604</v>
      </c>
      <c r="D1163" s="68" t="s">
        <v>3551</v>
      </c>
      <c r="E1163" s="68" t="s">
        <v>3552</v>
      </c>
      <c r="F1163" s="68" t="s">
        <v>4795</v>
      </c>
      <c r="G1163" s="68" t="s">
        <v>1364</v>
      </c>
      <c r="I1163" s="69">
        <v>9.3699999999999992</v>
      </c>
      <c r="J1163" s="69">
        <v>14275389.18</v>
      </c>
    </row>
    <row r="1164" spans="1:10" x14ac:dyDescent="0.25">
      <c r="A1164" s="70">
        <v>45899</v>
      </c>
      <c r="B1164" s="68" t="s">
        <v>5604</v>
      </c>
      <c r="C1164" s="68" t="s">
        <v>5604</v>
      </c>
      <c r="D1164" s="68" t="s">
        <v>3551</v>
      </c>
      <c r="E1164" s="68" t="s">
        <v>3552</v>
      </c>
      <c r="F1164" s="68" t="s">
        <v>4795</v>
      </c>
      <c r="G1164" s="68" t="s">
        <v>1364</v>
      </c>
      <c r="I1164" s="69">
        <v>21.87</v>
      </c>
      <c r="J1164" s="69">
        <v>14275367.310000001</v>
      </c>
    </row>
    <row r="1165" spans="1:10" ht="30" x14ac:dyDescent="0.25">
      <c r="A1165" s="70">
        <v>45899</v>
      </c>
      <c r="B1165" s="68" t="s">
        <v>5604</v>
      </c>
      <c r="C1165" s="68" t="s">
        <v>5604</v>
      </c>
      <c r="D1165" s="68" t="s">
        <v>3551</v>
      </c>
      <c r="E1165" s="68" t="s">
        <v>3552</v>
      </c>
      <c r="F1165" s="68" t="s">
        <v>4298</v>
      </c>
      <c r="G1165" s="68" t="s">
        <v>1364</v>
      </c>
      <c r="I1165" s="69">
        <v>123.5</v>
      </c>
      <c r="J1165" s="69">
        <v>14275243.810000001</v>
      </c>
    </row>
    <row r="1166" spans="1:10" ht="30" x14ac:dyDescent="0.25">
      <c r="A1166" s="70">
        <v>45899</v>
      </c>
      <c r="B1166" s="68" t="s">
        <v>5604</v>
      </c>
      <c r="C1166" s="68" t="s">
        <v>5604</v>
      </c>
      <c r="D1166" s="68" t="s">
        <v>3551</v>
      </c>
      <c r="E1166" s="68" t="s">
        <v>3552</v>
      </c>
      <c r="F1166" s="68" t="s">
        <v>4299</v>
      </c>
      <c r="G1166" s="68" t="s">
        <v>1364</v>
      </c>
      <c r="I1166" s="69">
        <v>88.84</v>
      </c>
      <c r="J1166" s="69">
        <v>14275154.970000001</v>
      </c>
    </row>
    <row r="1167" spans="1:10" ht="30" x14ac:dyDescent="0.25">
      <c r="A1167" s="70">
        <v>45899</v>
      </c>
      <c r="B1167" s="68" t="s">
        <v>5604</v>
      </c>
      <c r="C1167" s="68" t="s">
        <v>5604</v>
      </c>
      <c r="D1167" s="68" t="s">
        <v>3551</v>
      </c>
      <c r="E1167" s="68" t="s">
        <v>3552</v>
      </c>
      <c r="F1167" s="68" t="s">
        <v>4300</v>
      </c>
      <c r="G1167" s="68" t="s">
        <v>1364</v>
      </c>
      <c r="I1167" s="69">
        <v>88.84</v>
      </c>
      <c r="J1167" s="69">
        <v>14275066.130000001</v>
      </c>
    </row>
    <row r="1168" spans="1:10" ht="30" x14ac:dyDescent="0.25">
      <c r="A1168" s="70">
        <v>45899</v>
      </c>
      <c r="B1168" s="68" t="s">
        <v>5604</v>
      </c>
      <c r="C1168" s="68" t="s">
        <v>5604</v>
      </c>
      <c r="D1168" s="68" t="s">
        <v>3551</v>
      </c>
      <c r="E1168" s="68" t="s">
        <v>3552</v>
      </c>
      <c r="F1168" s="68" t="s">
        <v>4301</v>
      </c>
      <c r="G1168" s="68" t="s">
        <v>1364</v>
      </c>
      <c r="I1168" s="69">
        <v>123.5</v>
      </c>
      <c r="J1168" s="69">
        <v>14274942.630000001</v>
      </c>
    </row>
    <row r="1169" spans="1:10" x14ac:dyDescent="0.25">
      <c r="A1169" s="70">
        <v>45899</v>
      </c>
      <c r="B1169" s="68" t="s">
        <v>5604</v>
      </c>
      <c r="C1169" s="68" t="s">
        <v>5604</v>
      </c>
      <c r="D1169" s="68" t="s">
        <v>3551</v>
      </c>
      <c r="E1169" s="68" t="s">
        <v>3552</v>
      </c>
      <c r="F1169" s="68" t="s">
        <v>4795</v>
      </c>
      <c r="G1169" s="68" t="s">
        <v>1364</v>
      </c>
      <c r="I1169" s="69">
        <v>6.25</v>
      </c>
      <c r="J1169" s="69">
        <v>14274936.380000001</v>
      </c>
    </row>
    <row r="1170" spans="1:10" x14ac:dyDescent="0.25">
      <c r="A1170" s="70">
        <v>45899</v>
      </c>
      <c r="B1170" s="68" t="s">
        <v>5604</v>
      </c>
      <c r="C1170" s="68" t="s">
        <v>5604</v>
      </c>
      <c r="D1170" s="68" t="s">
        <v>3551</v>
      </c>
      <c r="E1170" s="68" t="s">
        <v>3552</v>
      </c>
      <c r="F1170" s="68" t="s">
        <v>4795</v>
      </c>
      <c r="G1170" s="68" t="s">
        <v>1364</v>
      </c>
      <c r="I1170" s="69">
        <v>6.25</v>
      </c>
      <c r="J1170" s="69">
        <v>14274930.130000001</v>
      </c>
    </row>
    <row r="1171" spans="1:10" x14ac:dyDescent="0.25">
      <c r="A1171" s="70">
        <v>45899</v>
      </c>
      <c r="B1171" s="68" t="s">
        <v>5604</v>
      </c>
      <c r="C1171" s="68" t="s">
        <v>5604</v>
      </c>
      <c r="D1171" s="68" t="s">
        <v>3551</v>
      </c>
      <c r="E1171" s="68" t="s">
        <v>3552</v>
      </c>
      <c r="F1171" s="68" t="s">
        <v>4795</v>
      </c>
      <c r="G1171" s="68" t="s">
        <v>1364</v>
      </c>
      <c r="I1171" s="69">
        <v>3.12</v>
      </c>
      <c r="J1171" s="69">
        <v>14274927.01</v>
      </c>
    </row>
    <row r="1172" spans="1:10" x14ac:dyDescent="0.25">
      <c r="A1172" s="70">
        <v>45899</v>
      </c>
      <c r="B1172" s="68" t="s">
        <v>5604</v>
      </c>
      <c r="C1172" s="68" t="s">
        <v>5604</v>
      </c>
      <c r="D1172" s="68" t="s">
        <v>3551</v>
      </c>
      <c r="E1172" s="68" t="s">
        <v>3552</v>
      </c>
      <c r="F1172" s="68" t="s">
        <v>5327</v>
      </c>
      <c r="G1172" s="68" t="s">
        <v>1364</v>
      </c>
      <c r="I1172" s="69">
        <v>100.6</v>
      </c>
      <c r="J1172" s="69">
        <v>14274826.41</v>
      </c>
    </row>
    <row r="1173" spans="1:10" x14ac:dyDescent="0.25">
      <c r="A1173" s="70">
        <v>45899</v>
      </c>
      <c r="B1173" s="68" t="s">
        <v>5604</v>
      </c>
      <c r="C1173" s="68" t="s">
        <v>5604</v>
      </c>
      <c r="D1173" s="68" t="s">
        <v>3551</v>
      </c>
      <c r="E1173" s="68" t="s">
        <v>3552</v>
      </c>
      <c r="F1173" s="68" t="s">
        <v>5621</v>
      </c>
      <c r="G1173" s="68" t="s">
        <v>1364</v>
      </c>
      <c r="I1173" s="69">
        <v>192.34</v>
      </c>
      <c r="J1173" s="69">
        <v>14274634.07</v>
      </c>
    </row>
    <row r="1174" spans="1:10" ht="30" x14ac:dyDescent="0.25">
      <c r="A1174" s="70">
        <v>45899</v>
      </c>
      <c r="B1174" s="68" t="s">
        <v>5604</v>
      </c>
      <c r="C1174" s="68" t="s">
        <v>5604</v>
      </c>
      <c r="D1174" s="68" t="s">
        <v>3551</v>
      </c>
      <c r="E1174" s="68" t="s">
        <v>3552</v>
      </c>
      <c r="F1174" s="68" t="s">
        <v>5622</v>
      </c>
      <c r="G1174" s="68" t="s">
        <v>1364</v>
      </c>
      <c r="I1174" s="69">
        <v>678.41</v>
      </c>
      <c r="J1174" s="69">
        <v>14273955.66</v>
      </c>
    </row>
    <row r="1175" spans="1:10" ht="30" x14ac:dyDescent="0.25">
      <c r="A1175" s="70">
        <v>45899</v>
      </c>
      <c r="B1175" s="68" t="s">
        <v>5604</v>
      </c>
      <c r="C1175" s="68" t="s">
        <v>5604</v>
      </c>
      <c r="D1175" s="68" t="s">
        <v>3551</v>
      </c>
      <c r="E1175" s="68" t="s">
        <v>3552</v>
      </c>
      <c r="F1175" s="68" t="s">
        <v>5453</v>
      </c>
      <c r="G1175" s="68" t="s">
        <v>1364</v>
      </c>
      <c r="I1175" s="69">
        <v>186.54</v>
      </c>
      <c r="J1175" s="69">
        <v>14273769.119999999</v>
      </c>
    </row>
    <row r="1176" spans="1:10" x14ac:dyDescent="0.25">
      <c r="A1176" s="70">
        <v>45899</v>
      </c>
      <c r="B1176" s="68" t="s">
        <v>5604</v>
      </c>
      <c r="C1176" s="68" t="s">
        <v>5604</v>
      </c>
      <c r="D1176" s="68" t="s">
        <v>3551</v>
      </c>
      <c r="E1176" s="68" t="s">
        <v>3552</v>
      </c>
      <c r="F1176" s="68" t="s">
        <v>5623</v>
      </c>
      <c r="G1176" s="68" t="s">
        <v>1364</v>
      </c>
      <c r="I1176" s="69">
        <v>22.5</v>
      </c>
      <c r="J1176" s="69">
        <v>14273746.619999999</v>
      </c>
    </row>
    <row r="1177" spans="1:10" x14ac:dyDescent="0.25">
      <c r="A1177" s="70">
        <v>45899</v>
      </c>
      <c r="B1177" s="68" t="s">
        <v>5604</v>
      </c>
      <c r="C1177" s="68" t="s">
        <v>5604</v>
      </c>
      <c r="D1177" s="68" t="s">
        <v>3551</v>
      </c>
      <c r="E1177" s="68" t="s">
        <v>3552</v>
      </c>
      <c r="F1177" s="68" t="s">
        <v>5623</v>
      </c>
      <c r="G1177" s="68" t="s">
        <v>1364</v>
      </c>
      <c r="I1177" s="69">
        <v>240</v>
      </c>
      <c r="J1177" s="69">
        <v>14273506.619999999</v>
      </c>
    </row>
    <row r="1178" spans="1:10" x14ac:dyDescent="0.25">
      <c r="A1178" s="70">
        <v>45899</v>
      </c>
      <c r="B1178" s="68" t="s">
        <v>5604</v>
      </c>
      <c r="C1178" s="68" t="s">
        <v>5604</v>
      </c>
      <c r="D1178" s="68" t="s">
        <v>3551</v>
      </c>
      <c r="E1178" s="68" t="s">
        <v>3552</v>
      </c>
      <c r="F1178" s="68" t="s">
        <v>5623</v>
      </c>
      <c r="G1178" s="68" t="s">
        <v>1364</v>
      </c>
      <c r="I1178" s="69">
        <v>165</v>
      </c>
      <c r="J1178" s="69">
        <v>14273341.619999999</v>
      </c>
    </row>
    <row r="1179" spans="1:10" x14ac:dyDescent="0.25">
      <c r="A1179" s="70">
        <v>45899</v>
      </c>
      <c r="B1179" s="68" t="s">
        <v>5604</v>
      </c>
      <c r="C1179" s="68" t="s">
        <v>5604</v>
      </c>
      <c r="D1179" s="68" t="s">
        <v>3551</v>
      </c>
      <c r="E1179" s="68" t="s">
        <v>3552</v>
      </c>
      <c r="F1179" s="68" t="s">
        <v>5623</v>
      </c>
      <c r="G1179" s="68" t="s">
        <v>1364</v>
      </c>
      <c r="I1179" s="69">
        <v>90</v>
      </c>
      <c r="J1179" s="69">
        <v>14273251.619999999</v>
      </c>
    </row>
    <row r="1180" spans="1:10" ht="60" x14ac:dyDescent="0.25">
      <c r="A1180" s="70">
        <v>45899</v>
      </c>
      <c r="B1180" s="68" t="s">
        <v>5604</v>
      </c>
      <c r="C1180" s="68" t="s">
        <v>5604</v>
      </c>
      <c r="D1180" s="68" t="s">
        <v>3551</v>
      </c>
      <c r="E1180" s="68" t="s">
        <v>3552</v>
      </c>
      <c r="F1180" s="68" t="s">
        <v>5452</v>
      </c>
      <c r="G1180" s="68" t="s">
        <v>1364</v>
      </c>
      <c r="I1180" s="69">
        <v>33.47</v>
      </c>
      <c r="J1180" s="69">
        <v>14273218.15</v>
      </c>
    </row>
    <row r="1181" spans="1:10" x14ac:dyDescent="0.25">
      <c r="A1181" s="70">
        <v>45899</v>
      </c>
      <c r="B1181" s="68" t="s">
        <v>5604</v>
      </c>
      <c r="C1181" s="68" t="s">
        <v>5604</v>
      </c>
      <c r="D1181" s="68" t="s">
        <v>3551</v>
      </c>
      <c r="E1181" s="68" t="s">
        <v>3552</v>
      </c>
      <c r="F1181" s="68" t="s">
        <v>5623</v>
      </c>
      <c r="G1181" s="68" t="s">
        <v>1364</v>
      </c>
      <c r="I1181" s="69">
        <v>75</v>
      </c>
      <c r="J1181" s="69">
        <v>14273143.15</v>
      </c>
    </row>
    <row r="1182" spans="1:10" x14ac:dyDescent="0.25">
      <c r="A1182" s="70">
        <v>45899</v>
      </c>
      <c r="B1182" s="68" t="s">
        <v>5604</v>
      </c>
      <c r="C1182" s="68" t="s">
        <v>5604</v>
      </c>
      <c r="D1182" s="68" t="s">
        <v>3551</v>
      </c>
      <c r="E1182" s="68" t="s">
        <v>3552</v>
      </c>
      <c r="F1182" s="68" t="s">
        <v>5623</v>
      </c>
      <c r="G1182" s="68" t="s">
        <v>1364</v>
      </c>
      <c r="I1182" s="69">
        <v>180</v>
      </c>
      <c r="J1182" s="69">
        <v>14272963.15</v>
      </c>
    </row>
    <row r="1183" spans="1:10" x14ac:dyDescent="0.25">
      <c r="A1183" s="70">
        <v>45899</v>
      </c>
      <c r="B1183" s="68" t="s">
        <v>5604</v>
      </c>
      <c r="C1183" s="68" t="s">
        <v>5604</v>
      </c>
      <c r="D1183" s="68" t="s">
        <v>3551</v>
      </c>
      <c r="E1183" s="68" t="s">
        <v>3552</v>
      </c>
      <c r="F1183" s="68" t="s">
        <v>5623</v>
      </c>
      <c r="G1183" s="68" t="s">
        <v>1364</v>
      </c>
      <c r="I1183" s="69">
        <v>22.5</v>
      </c>
      <c r="J1183" s="69">
        <v>14272940.65</v>
      </c>
    </row>
    <row r="1184" spans="1:10" x14ac:dyDescent="0.25">
      <c r="A1184" s="70">
        <v>45899</v>
      </c>
      <c r="B1184" s="68" t="s">
        <v>5604</v>
      </c>
      <c r="C1184" s="68" t="s">
        <v>5604</v>
      </c>
      <c r="D1184" s="68" t="s">
        <v>3551</v>
      </c>
      <c r="E1184" s="68" t="s">
        <v>3552</v>
      </c>
      <c r="F1184" s="68" t="s">
        <v>5623</v>
      </c>
      <c r="G1184" s="68" t="s">
        <v>1364</v>
      </c>
      <c r="I1184" s="69">
        <v>45</v>
      </c>
      <c r="J1184" s="69">
        <v>14272895.65</v>
      </c>
    </row>
    <row r="1185" spans="1:10" x14ac:dyDescent="0.25">
      <c r="A1185" s="70">
        <v>45899</v>
      </c>
      <c r="B1185" s="68" t="s">
        <v>5604</v>
      </c>
      <c r="C1185" s="68" t="s">
        <v>5604</v>
      </c>
      <c r="D1185" s="68" t="s">
        <v>3551</v>
      </c>
      <c r="E1185" s="68" t="s">
        <v>3552</v>
      </c>
      <c r="F1185" s="68" t="s">
        <v>5623</v>
      </c>
      <c r="G1185" s="68" t="s">
        <v>1364</v>
      </c>
      <c r="I1185" s="69">
        <v>37.5</v>
      </c>
      <c r="J1185" s="69">
        <v>14272858.15</v>
      </c>
    </row>
    <row r="1186" spans="1:10" x14ac:dyDescent="0.25">
      <c r="A1186" s="70">
        <v>45899</v>
      </c>
      <c r="B1186" s="68" t="s">
        <v>5604</v>
      </c>
      <c r="C1186" s="68" t="s">
        <v>5604</v>
      </c>
      <c r="D1186" s="68" t="s">
        <v>3551</v>
      </c>
      <c r="E1186" s="68" t="s">
        <v>3552</v>
      </c>
      <c r="F1186" s="68" t="s">
        <v>5624</v>
      </c>
      <c r="G1186" s="68" t="s">
        <v>1364</v>
      </c>
      <c r="I1186" s="69">
        <v>270</v>
      </c>
      <c r="J1186" s="69">
        <v>14272588.15</v>
      </c>
    </row>
    <row r="1187" spans="1:10" x14ac:dyDescent="0.25">
      <c r="A1187" s="70">
        <v>45899</v>
      </c>
      <c r="B1187" s="68" t="s">
        <v>5604</v>
      </c>
      <c r="C1187" s="68" t="s">
        <v>5604</v>
      </c>
      <c r="D1187" s="68" t="s">
        <v>3551</v>
      </c>
      <c r="E1187" s="68" t="s">
        <v>3552</v>
      </c>
      <c r="F1187" s="68" t="s">
        <v>5623</v>
      </c>
      <c r="G1187" s="68" t="s">
        <v>1364</v>
      </c>
      <c r="I1187" s="69">
        <v>180</v>
      </c>
      <c r="J1187" s="69">
        <v>14272408.15</v>
      </c>
    </row>
    <row r="1188" spans="1:10" ht="30" x14ac:dyDescent="0.25">
      <c r="A1188" s="70">
        <v>45899</v>
      </c>
      <c r="B1188" s="68" t="s">
        <v>5604</v>
      </c>
      <c r="C1188" s="68" t="s">
        <v>5604</v>
      </c>
      <c r="D1188" s="68" t="s">
        <v>3551</v>
      </c>
      <c r="E1188" s="68" t="s">
        <v>3552</v>
      </c>
      <c r="F1188" s="68" t="s">
        <v>5082</v>
      </c>
      <c r="G1188" s="68" t="s">
        <v>1364</v>
      </c>
      <c r="I1188" s="69">
        <v>115.6</v>
      </c>
      <c r="J1188" s="69">
        <v>14272292.550000001</v>
      </c>
    </row>
    <row r="1189" spans="1:10" ht="30" x14ac:dyDescent="0.25">
      <c r="A1189" s="70">
        <v>45899</v>
      </c>
      <c r="B1189" s="68" t="s">
        <v>5604</v>
      </c>
      <c r="C1189" s="68" t="s">
        <v>5604</v>
      </c>
      <c r="D1189" s="68" t="s">
        <v>3551</v>
      </c>
      <c r="E1189" s="68" t="s">
        <v>3552</v>
      </c>
      <c r="F1189" s="68" t="s">
        <v>5197</v>
      </c>
      <c r="G1189" s="68" t="s">
        <v>1364</v>
      </c>
      <c r="I1189" s="69">
        <v>97.5</v>
      </c>
      <c r="J1189" s="69">
        <v>14272195.050000001</v>
      </c>
    </row>
    <row r="1190" spans="1:10" x14ac:dyDescent="0.25">
      <c r="A1190" s="70">
        <v>45899</v>
      </c>
      <c r="B1190" s="68" t="s">
        <v>5604</v>
      </c>
      <c r="C1190" s="68" t="s">
        <v>5604</v>
      </c>
      <c r="D1190" s="68" t="s">
        <v>3551</v>
      </c>
      <c r="E1190" s="68" t="s">
        <v>3552</v>
      </c>
      <c r="F1190" s="68" t="s">
        <v>5075</v>
      </c>
      <c r="G1190" s="68" t="s">
        <v>1364</v>
      </c>
      <c r="I1190" s="69">
        <v>101.6</v>
      </c>
      <c r="J1190" s="69">
        <v>14272093.449999999</v>
      </c>
    </row>
    <row r="1191" spans="1:10" ht="30" x14ac:dyDescent="0.25">
      <c r="A1191" s="70">
        <v>45899</v>
      </c>
      <c r="B1191" s="68" t="s">
        <v>5604</v>
      </c>
      <c r="C1191" s="68" t="s">
        <v>5604</v>
      </c>
      <c r="D1191" s="68" t="s">
        <v>3551</v>
      </c>
      <c r="E1191" s="68" t="s">
        <v>3552</v>
      </c>
      <c r="F1191" s="68" t="s">
        <v>5082</v>
      </c>
      <c r="G1191" s="68" t="s">
        <v>1364</v>
      </c>
      <c r="I1191" s="69">
        <v>5086.59</v>
      </c>
      <c r="J1191" s="69">
        <v>14267006.859999999</v>
      </c>
    </row>
    <row r="1192" spans="1:10" ht="30" x14ac:dyDescent="0.25">
      <c r="A1192" s="70">
        <v>45899</v>
      </c>
      <c r="B1192" s="68" t="s">
        <v>5604</v>
      </c>
      <c r="C1192" s="68" t="s">
        <v>5604</v>
      </c>
      <c r="D1192" s="68" t="s">
        <v>3551</v>
      </c>
      <c r="E1192" s="68" t="s">
        <v>3552</v>
      </c>
      <c r="F1192" s="68" t="s">
        <v>5625</v>
      </c>
      <c r="G1192" s="68" t="s">
        <v>1364</v>
      </c>
      <c r="I1192" s="69">
        <v>4445</v>
      </c>
      <c r="J1192" s="69">
        <v>14262561.859999999</v>
      </c>
    </row>
    <row r="1193" spans="1:10" x14ac:dyDescent="0.25">
      <c r="A1193" s="70">
        <v>45899</v>
      </c>
      <c r="B1193" s="68" t="s">
        <v>5604</v>
      </c>
      <c r="C1193" s="68" t="s">
        <v>5604</v>
      </c>
      <c r="D1193" s="68" t="s">
        <v>3551</v>
      </c>
      <c r="E1193" s="68" t="s">
        <v>3552</v>
      </c>
      <c r="F1193" s="68" t="s">
        <v>4795</v>
      </c>
      <c r="G1193" s="68" t="s">
        <v>1364</v>
      </c>
      <c r="I1193" s="69">
        <v>3.12</v>
      </c>
      <c r="J1193" s="69">
        <v>14262558.74</v>
      </c>
    </row>
    <row r="1194" spans="1:10" x14ac:dyDescent="0.25">
      <c r="A1194" s="70">
        <v>45899</v>
      </c>
      <c r="B1194" s="68" t="s">
        <v>5604</v>
      </c>
      <c r="C1194" s="68" t="s">
        <v>5604</v>
      </c>
      <c r="D1194" s="68" t="s">
        <v>3551</v>
      </c>
      <c r="E1194" s="68" t="s">
        <v>3552</v>
      </c>
      <c r="F1194" s="68" t="s">
        <v>5074</v>
      </c>
      <c r="G1194" s="68" t="s">
        <v>1364</v>
      </c>
      <c r="I1194" s="69">
        <v>127.34</v>
      </c>
      <c r="J1194" s="69">
        <v>14262431.4</v>
      </c>
    </row>
    <row r="1195" spans="1:10" x14ac:dyDescent="0.25">
      <c r="A1195" s="70">
        <v>45899</v>
      </c>
      <c r="B1195" s="68" t="s">
        <v>5604</v>
      </c>
      <c r="C1195" s="68" t="s">
        <v>5604</v>
      </c>
      <c r="D1195" s="68" t="s">
        <v>3551</v>
      </c>
      <c r="E1195" s="68" t="s">
        <v>3552</v>
      </c>
      <c r="F1195" s="68" t="s">
        <v>5626</v>
      </c>
      <c r="G1195" s="68" t="s">
        <v>1364</v>
      </c>
      <c r="I1195" s="69">
        <v>1903.9</v>
      </c>
      <c r="J1195" s="69">
        <v>14260527.5</v>
      </c>
    </row>
    <row r="1196" spans="1:10" x14ac:dyDescent="0.25">
      <c r="A1196" s="70">
        <v>45899</v>
      </c>
      <c r="B1196" s="68" t="s">
        <v>5604</v>
      </c>
      <c r="C1196" s="68" t="s">
        <v>5604</v>
      </c>
      <c r="D1196" s="68" t="s">
        <v>3551</v>
      </c>
      <c r="E1196" s="68" t="s">
        <v>3552</v>
      </c>
      <c r="F1196" s="68" t="s">
        <v>5626</v>
      </c>
      <c r="G1196" s="68" t="s">
        <v>1364</v>
      </c>
      <c r="I1196" s="69">
        <v>1592.93</v>
      </c>
      <c r="J1196" s="69">
        <v>14258934.57</v>
      </c>
    </row>
    <row r="1197" spans="1:10" x14ac:dyDescent="0.25">
      <c r="A1197" s="70">
        <v>45899</v>
      </c>
      <c r="B1197" s="68" t="s">
        <v>5604</v>
      </c>
      <c r="C1197" s="68" t="s">
        <v>5604</v>
      </c>
      <c r="D1197" s="68" t="s">
        <v>3551</v>
      </c>
      <c r="E1197" s="68" t="s">
        <v>3552</v>
      </c>
      <c r="F1197" s="68" t="s">
        <v>5626</v>
      </c>
      <c r="G1197" s="68" t="s">
        <v>1364</v>
      </c>
      <c r="I1197" s="69">
        <v>310.97000000000003</v>
      </c>
      <c r="J1197" s="69">
        <v>14258623.6</v>
      </c>
    </row>
    <row r="1198" spans="1:10" x14ac:dyDescent="0.25">
      <c r="A1198" s="70">
        <v>45899</v>
      </c>
      <c r="B1198" s="68" t="s">
        <v>5604</v>
      </c>
      <c r="C1198" s="68" t="s">
        <v>5604</v>
      </c>
      <c r="D1198" s="68" t="s">
        <v>3551</v>
      </c>
      <c r="E1198" s="68" t="s">
        <v>3552</v>
      </c>
      <c r="F1198" s="68" t="s">
        <v>5626</v>
      </c>
      <c r="G1198" s="68" t="s">
        <v>1364</v>
      </c>
      <c r="I1198" s="69">
        <v>57.69</v>
      </c>
      <c r="J1198" s="69">
        <v>14258565.91</v>
      </c>
    </row>
    <row r="1199" spans="1:10" x14ac:dyDescent="0.25">
      <c r="A1199" s="70">
        <v>45899</v>
      </c>
      <c r="B1199" s="68" t="s">
        <v>5604</v>
      </c>
      <c r="C1199" s="68" t="s">
        <v>5604</v>
      </c>
      <c r="D1199" s="68" t="s">
        <v>3551</v>
      </c>
      <c r="E1199" s="68" t="s">
        <v>3552</v>
      </c>
      <c r="F1199" s="68" t="s">
        <v>4856</v>
      </c>
      <c r="G1199" s="68" t="s">
        <v>1364</v>
      </c>
      <c r="I1199" s="69">
        <v>2341.4699999999998</v>
      </c>
      <c r="J1199" s="69">
        <v>14256224.439999999</v>
      </c>
    </row>
    <row r="1200" spans="1:10" x14ac:dyDescent="0.25">
      <c r="A1200" s="70">
        <v>45899</v>
      </c>
      <c r="B1200" s="68" t="s">
        <v>5604</v>
      </c>
      <c r="C1200" s="68" t="s">
        <v>5604</v>
      </c>
      <c r="D1200" s="68" t="s">
        <v>3551</v>
      </c>
      <c r="E1200" s="68" t="s">
        <v>3552</v>
      </c>
      <c r="F1200" s="68" t="s">
        <v>5627</v>
      </c>
      <c r="G1200" s="68" t="s">
        <v>1364</v>
      </c>
      <c r="I1200" s="69">
        <v>19.47</v>
      </c>
      <c r="J1200" s="69">
        <v>14256204.970000001</v>
      </c>
    </row>
    <row r="1201" spans="1:10" x14ac:dyDescent="0.25">
      <c r="A1201" s="70">
        <v>45899</v>
      </c>
      <c r="B1201" s="68" t="s">
        <v>5604</v>
      </c>
      <c r="C1201" s="68" t="s">
        <v>5604</v>
      </c>
      <c r="D1201" s="68" t="s">
        <v>3551</v>
      </c>
      <c r="E1201" s="68" t="s">
        <v>3552</v>
      </c>
      <c r="F1201" s="68" t="s">
        <v>4795</v>
      </c>
      <c r="G1201" s="68" t="s">
        <v>1364</v>
      </c>
      <c r="I1201" s="69">
        <v>3.12</v>
      </c>
      <c r="J1201" s="69">
        <v>14256201.85</v>
      </c>
    </row>
    <row r="1202" spans="1:10" ht="30" x14ac:dyDescent="0.25">
      <c r="A1202" s="70">
        <v>45899</v>
      </c>
      <c r="B1202" s="68" t="s">
        <v>5628</v>
      </c>
      <c r="C1202" s="68" t="s">
        <v>5628</v>
      </c>
      <c r="D1202" s="68" t="s">
        <v>3551</v>
      </c>
      <c r="E1202" s="68" t="s">
        <v>3552</v>
      </c>
      <c r="F1202" s="68" t="s">
        <v>5629</v>
      </c>
      <c r="G1202" s="68" t="s">
        <v>1489</v>
      </c>
      <c r="I1202" s="69">
        <v>263.62</v>
      </c>
      <c r="J1202" s="69">
        <v>14255938.23</v>
      </c>
    </row>
    <row r="1203" spans="1:10" x14ac:dyDescent="0.25">
      <c r="A1203" s="70">
        <v>45899</v>
      </c>
      <c r="B1203" s="68" t="s">
        <v>5630</v>
      </c>
      <c r="C1203" s="68" t="s">
        <v>5630</v>
      </c>
      <c r="D1203" s="68" t="s">
        <v>3551</v>
      </c>
      <c r="E1203" s="68" t="s">
        <v>3552</v>
      </c>
      <c r="F1203" s="68" t="s">
        <v>3674</v>
      </c>
      <c r="G1203" s="68" t="s">
        <v>592</v>
      </c>
      <c r="I1203" s="69">
        <v>320.41000000000003</v>
      </c>
      <c r="J1203" s="69">
        <v>14255617.82</v>
      </c>
    </row>
    <row r="1204" spans="1:10" ht="30" x14ac:dyDescent="0.25">
      <c r="A1204" s="70">
        <v>45899</v>
      </c>
      <c r="B1204" s="68" t="s">
        <v>5630</v>
      </c>
      <c r="C1204" s="68" t="s">
        <v>5630</v>
      </c>
      <c r="D1204" s="68" t="s">
        <v>3551</v>
      </c>
      <c r="E1204" s="68" t="s">
        <v>3552</v>
      </c>
      <c r="F1204" s="68" t="s">
        <v>3676</v>
      </c>
      <c r="G1204" s="68" t="s">
        <v>592</v>
      </c>
      <c r="I1204" s="69">
        <v>301.32</v>
      </c>
      <c r="J1204" s="69">
        <v>14255316.5</v>
      </c>
    </row>
    <row r="1205" spans="1:10" ht="30" x14ac:dyDescent="0.25">
      <c r="A1205" s="70">
        <v>45899</v>
      </c>
      <c r="B1205" s="68" t="s">
        <v>5630</v>
      </c>
      <c r="C1205" s="68" t="s">
        <v>5630</v>
      </c>
      <c r="D1205" s="68" t="s">
        <v>3551</v>
      </c>
      <c r="E1205" s="68" t="s">
        <v>3552</v>
      </c>
      <c r="F1205" s="68" t="s">
        <v>5631</v>
      </c>
      <c r="G1205" s="68" t="s">
        <v>592</v>
      </c>
      <c r="I1205" s="69">
        <v>287.38</v>
      </c>
      <c r="J1205" s="69">
        <v>14255029.119999999</v>
      </c>
    </row>
    <row r="1206" spans="1:10" ht="30" x14ac:dyDescent="0.25">
      <c r="A1206" s="70">
        <v>45899</v>
      </c>
      <c r="B1206" s="68" t="s">
        <v>5630</v>
      </c>
      <c r="C1206" s="68" t="s">
        <v>5630</v>
      </c>
      <c r="D1206" s="68" t="s">
        <v>3551</v>
      </c>
      <c r="E1206" s="68" t="s">
        <v>3552</v>
      </c>
      <c r="F1206" s="68" t="s">
        <v>5632</v>
      </c>
      <c r="G1206" s="68" t="s">
        <v>592</v>
      </c>
      <c r="I1206" s="69">
        <v>294.72000000000003</v>
      </c>
      <c r="J1206" s="69">
        <v>14254734.4</v>
      </c>
    </row>
    <row r="1207" spans="1:10" ht="30" x14ac:dyDescent="0.25">
      <c r="A1207" s="70">
        <v>45899</v>
      </c>
      <c r="B1207" s="68" t="s">
        <v>5630</v>
      </c>
      <c r="C1207" s="68" t="s">
        <v>5630</v>
      </c>
      <c r="D1207" s="68" t="s">
        <v>3551</v>
      </c>
      <c r="E1207" s="68" t="s">
        <v>3552</v>
      </c>
      <c r="F1207" s="68" t="s">
        <v>3629</v>
      </c>
      <c r="G1207" s="68" t="s">
        <v>592</v>
      </c>
      <c r="I1207" s="69">
        <v>321.14</v>
      </c>
      <c r="J1207" s="69">
        <v>14254413.26</v>
      </c>
    </row>
    <row r="1208" spans="1:10" x14ac:dyDescent="0.25">
      <c r="A1208" s="70">
        <v>45899</v>
      </c>
      <c r="B1208" s="68" t="s">
        <v>5630</v>
      </c>
      <c r="C1208" s="68" t="s">
        <v>5630</v>
      </c>
      <c r="D1208" s="68" t="s">
        <v>3551</v>
      </c>
      <c r="E1208" s="68" t="s">
        <v>3552</v>
      </c>
      <c r="F1208" s="68" t="s">
        <v>3630</v>
      </c>
      <c r="G1208" s="68" t="s">
        <v>592</v>
      </c>
      <c r="I1208" s="69">
        <v>814.38</v>
      </c>
      <c r="J1208" s="69">
        <v>14253598.880000001</v>
      </c>
    </row>
    <row r="1209" spans="1:10" ht="30" x14ac:dyDescent="0.25">
      <c r="A1209" s="70">
        <v>45899</v>
      </c>
      <c r="B1209" s="68" t="s">
        <v>5630</v>
      </c>
      <c r="C1209" s="68" t="s">
        <v>5630</v>
      </c>
      <c r="D1209" s="68" t="s">
        <v>3551</v>
      </c>
      <c r="E1209" s="68" t="s">
        <v>3552</v>
      </c>
      <c r="F1209" s="68" t="s">
        <v>5633</v>
      </c>
      <c r="G1209" s="68" t="s">
        <v>592</v>
      </c>
      <c r="I1209" s="69">
        <v>623.19000000000005</v>
      </c>
      <c r="J1209" s="69">
        <v>14252975.689999999</v>
      </c>
    </row>
    <row r="1210" spans="1:10" x14ac:dyDescent="0.25">
      <c r="A1210" s="70">
        <v>45899</v>
      </c>
      <c r="B1210" s="68" t="s">
        <v>5630</v>
      </c>
      <c r="C1210" s="68" t="s">
        <v>5630</v>
      </c>
      <c r="D1210" s="68" t="s">
        <v>3551</v>
      </c>
      <c r="E1210" s="68" t="s">
        <v>3552</v>
      </c>
      <c r="F1210" s="68" t="s">
        <v>5634</v>
      </c>
      <c r="G1210" s="68" t="s">
        <v>592</v>
      </c>
      <c r="I1210" s="69">
        <v>14</v>
      </c>
      <c r="J1210" s="69">
        <v>14252961.689999999</v>
      </c>
    </row>
    <row r="1211" spans="1:10" ht="30" x14ac:dyDescent="0.25">
      <c r="A1211" s="70">
        <v>45899</v>
      </c>
      <c r="B1211" s="68" t="s">
        <v>5630</v>
      </c>
      <c r="C1211" s="68" t="s">
        <v>5630</v>
      </c>
      <c r="D1211" s="68" t="s">
        <v>3551</v>
      </c>
      <c r="E1211" s="68" t="s">
        <v>3552</v>
      </c>
      <c r="F1211" s="68" t="s">
        <v>5635</v>
      </c>
      <c r="G1211" s="68" t="s">
        <v>592</v>
      </c>
      <c r="I1211" s="69">
        <v>45</v>
      </c>
      <c r="J1211" s="69">
        <v>14252916.689999999</v>
      </c>
    </row>
    <row r="1212" spans="1:10" x14ac:dyDescent="0.25">
      <c r="A1212" s="70">
        <v>45899</v>
      </c>
      <c r="B1212" s="68" t="s">
        <v>5630</v>
      </c>
      <c r="C1212" s="68" t="s">
        <v>5630</v>
      </c>
      <c r="D1212" s="68" t="s">
        <v>3551</v>
      </c>
      <c r="E1212" s="68" t="s">
        <v>3552</v>
      </c>
      <c r="F1212" s="68" t="s">
        <v>5636</v>
      </c>
      <c r="G1212" s="68" t="s">
        <v>592</v>
      </c>
      <c r="I1212" s="69">
        <v>332</v>
      </c>
      <c r="J1212" s="69">
        <v>14252584.689999999</v>
      </c>
    </row>
    <row r="1213" spans="1:10" x14ac:dyDescent="0.25">
      <c r="A1213" s="70">
        <v>45899</v>
      </c>
      <c r="B1213" s="68" t="s">
        <v>5637</v>
      </c>
      <c r="C1213" s="68" t="s">
        <v>5637</v>
      </c>
      <c r="D1213" s="68" t="s">
        <v>3551</v>
      </c>
      <c r="E1213" s="68" t="s">
        <v>3552</v>
      </c>
      <c r="F1213" s="68" t="s">
        <v>3675</v>
      </c>
      <c r="G1213" s="68" t="s">
        <v>592</v>
      </c>
      <c r="I1213" s="69">
        <v>323.33999999999997</v>
      </c>
      <c r="J1213" s="69">
        <v>14252261.35</v>
      </c>
    </row>
    <row r="1214" spans="1:10" x14ac:dyDescent="0.25">
      <c r="A1214" s="70">
        <v>45899</v>
      </c>
      <c r="B1214" s="68" t="s">
        <v>5637</v>
      </c>
      <c r="C1214" s="68" t="s">
        <v>5637</v>
      </c>
      <c r="D1214" s="68" t="s">
        <v>3551</v>
      </c>
      <c r="E1214" s="68" t="s">
        <v>3552</v>
      </c>
      <c r="F1214" s="68" t="s">
        <v>3675</v>
      </c>
      <c r="G1214" s="68" t="s">
        <v>592</v>
      </c>
      <c r="I1214" s="69">
        <v>74.62</v>
      </c>
      <c r="J1214" s="69">
        <v>14252186.73</v>
      </c>
    </row>
    <row r="1215" spans="1:10" ht="30" x14ac:dyDescent="0.25">
      <c r="A1215" s="70">
        <v>45899</v>
      </c>
      <c r="B1215" s="68" t="s">
        <v>5638</v>
      </c>
      <c r="C1215" s="68" t="s">
        <v>5638</v>
      </c>
      <c r="D1215" s="68" t="s">
        <v>3551</v>
      </c>
      <c r="E1215" s="68" t="s">
        <v>3552</v>
      </c>
      <c r="F1215" s="68" t="s">
        <v>5639</v>
      </c>
      <c r="G1215" s="68" t="s">
        <v>592</v>
      </c>
      <c r="I1215" s="69">
        <v>1133.79</v>
      </c>
      <c r="J1215" s="69">
        <v>14251052.939999999</v>
      </c>
    </row>
    <row r="1216" spans="1:10" x14ac:dyDescent="0.25">
      <c r="A1216" s="70">
        <v>45899</v>
      </c>
      <c r="B1216" s="68" t="s">
        <v>5638</v>
      </c>
      <c r="C1216" s="68" t="s">
        <v>5638</v>
      </c>
      <c r="D1216" s="68" t="s">
        <v>3551</v>
      </c>
      <c r="E1216" s="68" t="s">
        <v>3552</v>
      </c>
      <c r="F1216" s="68" t="s">
        <v>5640</v>
      </c>
      <c r="G1216" s="68" t="s">
        <v>592</v>
      </c>
      <c r="I1216" s="69">
        <v>280.42</v>
      </c>
      <c r="J1216" s="69">
        <v>14250772.52</v>
      </c>
    </row>
    <row r="1217" spans="1:10" x14ac:dyDescent="0.25">
      <c r="A1217" s="70">
        <v>45899</v>
      </c>
      <c r="B1217" s="68" t="s">
        <v>5638</v>
      </c>
      <c r="C1217" s="68" t="s">
        <v>5638</v>
      </c>
      <c r="D1217" s="68" t="s">
        <v>3551</v>
      </c>
      <c r="E1217" s="68" t="s">
        <v>3552</v>
      </c>
      <c r="F1217" s="68" t="s">
        <v>5640</v>
      </c>
      <c r="G1217" s="68" t="s">
        <v>592</v>
      </c>
      <c r="I1217" s="69">
        <v>280.42</v>
      </c>
      <c r="J1217" s="69">
        <v>14250492.1</v>
      </c>
    </row>
    <row r="1218" spans="1:10" x14ac:dyDescent="0.25">
      <c r="A1218" s="70">
        <v>45899</v>
      </c>
      <c r="B1218" s="68" t="s">
        <v>5638</v>
      </c>
      <c r="C1218" s="68" t="s">
        <v>5638</v>
      </c>
      <c r="D1218" s="68" t="s">
        <v>3551</v>
      </c>
      <c r="E1218" s="68" t="s">
        <v>3552</v>
      </c>
      <c r="F1218" s="68" t="s">
        <v>5640</v>
      </c>
      <c r="G1218" s="68" t="s">
        <v>592</v>
      </c>
      <c r="I1218" s="69">
        <v>280.42</v>
      </c>
      <c r="J1218" s="69">
        <v>14250211.68</v>
      </c>
    </row>
    <row r="1219" spans="1:10" ht="30" x14ac:dyDescent="0.25">
      <c r="A1219" s="70">
        <v>45899</v>
      </c>
      <c r="B1219" s="68" t="s">
        <v>5638</v>
      </c>
      <c r="C1219" s="68" t="s">
        <v>5638</v>
      </c>
      <c r="D1219" s="68" t="s">
        <v>3551</v>
      </c>
      <c r="E1219" s="68" t="s">
        <v>3552</v>
      </c>
      <c r="F1219" s="68" t="s">
        <v>5641</v>
      </c>
      <c r="G1219" s="68" t="s">
        <v>592</v>
      </c>
      <c r="I1219" s="69">
        <v>154.25</v>
      </c>
      <c r="J1219" s="69">
        <v>14250057.43</v>
      </c>
    </row>
    <row r="1220" spans="1:10" ht="45" x14ac:dyDescent="0.25">
      <c r="A1220" s="70">
        <v>45899</v>
      </c>
      <c r="B1220" s="68" t="s">
        <v>5638</v>
      </c>
      <c r="C1220" s="68" t="s">
        <v>5638</v>
      </c>
      <c r="D1220" s="68" t="s">
        <v>3551</v>
      </c>
      <c r="E1220" s="68" t="s">
        <v>3552</v>
      </c>
      <c r="F1220" s="68" t="s">
        <v>5642</v>
      </c>
      <c r="G1220" s="68" t="s">
        <v>592</v>
      </c>
      <c r="I1220" s="69">
        <v>567.73</v>
      </c>
      <c r="J1220" s="69">
        <v>14249489.699999999</v>
      </c>
    </row>
    <row r="1221" spans="1:10" x14ac:dyDescent="0.25">
      <c r="A1221" s="70">
        <v>45899</v>
      </c>
      <c r="B1221" s="68" t="s">
        <v>5643</v>
      </c>
      <c r="C1221" s="68" t="s">
        <v>5643</v>
      </c>
      <c r="D1221" s="68" t="s">
        <v>3551</v>
      </c>
      <c r="E1221" s="68" t="s">
        <v>3552</v>
      </c>
      <c r="F1221" s="68" t="s">
        <v>3850</v>
      </c>
      <c r="G1221" s="68" t="s">
        <v>592</v>
      </c>
      <c r="I1221" s="69">
        <v>5880</v>
      </c>
      <c r="J1221" s="69">
        <v>14243609.699999999</v>
      </c>
    </row>
    <row r="1222" spans="1:10" x14ac:dyDescent="0.25">
      <c r="A1222" s="70">
        <v>45899</v>
      </c>
      <c r="B1222" s="68" t="s">
        <v>5644</v>
      </c>
      <c r="C1222" s="68" t="s">
        <v>5644</v>
      </c>
      <c r="D1222" s="68" t="s">
        <v>3551</v>
      </c>
      <c r="E1222" s="68" t="s">
        <v>3552</v>
      </c>
      <c r="F1222" s="68"/>
      <c r="G1222" s="68" t="s">
        <v>592</v>
      </c>
      <c r="I1222" s="69">
        <v>1605.4</v>
      </c>
      <c r="J1222" s="69">
        <v>14242004.300000001</v>
      </c>
    </row>
    <row r="1223" spans="1:10" x14ac:dyDescent="0.25">
      <c r="A1223" s="70">
        <v>45899</v>
      </c>
      <c r="B1223" s="68" t="s">
        <v>5644</v>
      </c>
      <c r="C1223" s="68" t="s">
        <v>5644</v>
      </c>
      <c r="D1223" s="68" t="s">
        <v>3551</v>
      </c>
      <c r="E1223" s="68" t="s">
        <v>3552</v>
      </c>
      <c r="F1223" s="68"/>
      <c r="G1223" s="68" t="s">
        <v>592</v>
      </c>
      <c r="I1223" s="69">
        <v>188.3</v>
      </c>
      <c r="J1223" s="69">
        <v>14241816</v>
      </c>
    </row>
    <row r="1224" spans="1:10" x14ac:dyDescent="0.25">
      <c r="A1224" s="70">
        <v>45899</v>
      </c>
      <c r="B1224" s="68" t="s">
        <v>5644</v>
      </c>
      <c r="C1224" s="68" t="s">
        <v>5644</v>
      </c>
      <c r="D1224" s="68" t="s">
        <v>3551</v>
      </c>
      <c r="E1224" s="68" t="s">
        <v>3552</v>
      </c>
      <c r="F1224" s="68"/>
      <c r="G1224" s="68" t="s">
        <v>592</v>
      </c>
      <c r="I1224" s="69">
        <v>56.74</v>
      </c>
      <c r="J1224" s="69">
        <v>14241759.26</v>
      </c>
    </row>
    <row r="1225" spans="1:10" x14ac:dyDescent="0.25">
      <c r="A1225" s="70">
        <v>45899</v>
      </c>
      <c r="B1225" s="68" t="s">
        <v>5644</v>
      </c>
      <c r="C1225" s="68" t="s">
        <v>5644</v>
      </c>
      <c r="D1225" s="68" t="s">
        <v>3551</v>
      </c>
      <c r="E1225" s="68" t="s">
        <v>3552</v>
      </c>
      <c r="F1225" s="68"/>
      <c r="G1225" s="68" t="s">
        <v>592</v>
      </c>
      <c r="I1225" s="69">
        <v>1287.3</v>
      </c>
      <c r="J1225" s="69">
        <v>14240471.960000001</v>
      </c>
    </row>
    <row r="1226" spans="1:10" ht="30" x14ac:dyDescent="0.25">
      <c r="A1226" s="70">
        <v>45899</v>
      </c>
      <c r="B1226" s="68" t="s">
        <v>5645</v>
      </c>
      <c r="C1226" s="68" t="s">
        <v>5645</v>
      </c>
      <c r="D1226" s="68" t="s">
        <v>3551</v>
      </c>
      <c r="E1226" s="68" t="s">
        <v>3552</v>
      </c>
      <c r="F1226" s="68" t="s">
        <v>5646</v>
      </c>
      <c r="G1226" s="68" t="s">
        <v>592</v>
      </c>
      <c r="I1226" s="69">
        <v>2494.75</v>
      </c>
      <c r="J1226" s="69">
        <v>14237977.210000001</v>
      </c>
    </row>
    <row r="1227" spans="1:10" x14ac:dyDescent="0.25">
      <c r="A1227" s="70">
        <v>45899</v>
      </c>
      <c r="B1227" s="68" t="s">
        <v>5645</v>
      </c>
      <c r="C1227" s="68" t="s">
        <v>5645</v>
      </c>
      <c r="D1227" s="68" t="s">
        <v>3551</v>
      </c>
      <c r="E1227" s="68" t="s">
        <v>3552</v>
      </c>
      <c r="F1227" s="68" t="s">
        <v>5647</v>
      </c>
      <c r="G1227" s="68" t="s">
        <v>592</v>
      </c>
      <c r="I1227" s="69">
        <v>2263.13</v>
      </c>
      <c r="J1227" s="69">
        <v>14235714.08</v>
      </c>
    </row>
    <row r="1228" spans="1:10" x14ac:dyDescent="0.25">
      <c r="A1228" s="70">
        <v>45899</v>
      </c>
      <c r="B1228" s="68" t="s">
        <v>5648</v>
      </c>
      <c r="C1228" s="68" t="s">
        <v>5648</v>
      </c>
      <c r="D1228" s="68" t="s">
        <v>3551</v>
      </c>
      <c r="E1228" s="68" t="s">
        <v>3552</v>
      </c>
      <c r="F1228" s="68" t="s">
        <v>5649</v>
      </c>
      <c r="G1228" s="68" t="s">
        <v>592</v>
      </c>
      <c r="I1228" s="69">
        <v>1878.13</v>
      </c>
      <c r="J1228" s="69">
        <v>14233835.949999999</v>
      </c>
    </row>
    <row r="1229" spans="1:10" x14ac:dyDescent="0.25">
      <c r="A1229" s="70">
        <v>45899</v>
      </c>
      <c r="B1229" s="68" t="s">
        <v>5648</v>
      </c>
      <c r="C1229" s="68" t="s">
        <v>5648</v>
      </c>
      <c r="D1229" s="68" t="s">
        <v>3551</v>
      </c>
      <c r="E1229" s="68" t="s">
        <v>3552</v>
      </c>
      <c r="F1229" s="68" t="s">
        <v>5650</v>
      </c>
      <c r="G1229" s="68" t="s">
        <v>592</v>
      </c>
      <c r="I1229" s="69">
        <v>4565.32</v>
      </c>
      <c r="J1229" s="69">
        <v>14229270.630000001</v>
      </c>
    </row>
    <row r="1230" spans="1:10" x14ac:dyDescent="0.25">
      <c r="A1230" s="70">
        <v>45899</v>
      </c>
      <c r="B1230" s="68" t="s">
        <v>5648</v>
      </c>
      <c r="C1230" s="68" t="s">
        <v>5648</v>
      </c>
      <c r="D1230" s="68" t="s">
        <v>3551</v>
      </c>
      <c r="E1230" s="68" t="s">
        <v>3552</v>
      </c>
      <c r="F1230" s="68" t="s">
        <v>5651</v>
      </c>
      <c r="G1230" s="68" t="s">
        <v>592</v>
      </c>
      <c r="I1230" s="69">
        <v>59.75</v>
      </c>
      <c r="J1230" s="69">
        <v>14229210.880000001</v>
      </c>
    </row>
    <row r="1231" spans="1:10" x14ac:dyDescent="0.25">
      <c r="A1231" s="70">
        <v>45899</v>
      </c>
      <c r="B1231" s="68" t="s">
        <v>5652</v>
      </c>
      <c r="C1231" s="68" t="s">
        <v>5652</v>
      </c>
      <c r="D1231" s="68" t="s">
        <v>3551</v>
      </c>
      <c r="E1231" s="68" t="s">
        <v>3552</v>
      </c>
      <c r="F1231" s="68" t="s">
        <v>5653</v>
      </c>
      <c r="G1231" s="68" t="s">
        <v>592</v>
      </c>
      <c r="I1231" s="69">
        <v>8971.91</v>
      </c>
      <c r="J1231" s="69">
        <v>14220238.970000001</v>
      </c>
    </row>
    <row r="1232" spans="1:10" x14ac:dyDescent="0.25">
      <c r="A1232" s="70">
        <v>45899</v>
      </c>
      <c r="B1232" s="68" t="s">
        <v>5652</v>
      </c>
      <c r="C1232" s="68" t="s">
        <v>5652</v>
      </c>
      <c r="D1232" s="68" t="s">
        <v>3551</v>
      </c>
      <c r="E1232" s="68" t="s">
        <v>3552</v>
      </c>
      <c r="F1232" s="68" t="s">
        <v>5073</v>
      </c>
      <c r="G1232" s="68" t="s">
        <v>592</v>
      </c>
      <c r="I1232" s="69">
        <v>223.88</v>
      </c>
      <c r="J1232" s="69">
        <v>14220015.09</v>
      </c>
    </row>
    <row r="1233" spans="1:10" x14ac:dyDescent="0.25">
      <c r="A1233" s="70">
        <v>45899</v>
      </c>
      <c r="B1233" s="68" t="s">
        <v>5652</v>
      </c>
      <c r="C1233" s="68" t="s">
        <v>5652</v>
      </c>
      <c r="D1233" s="68" t="s">
        <v>3551</v>
      </c>
      <c r="E1233" s="68" t="s">
        <v>3552</v>
      </c>
      <c r="F1233" s="68" t="s">
        <v>5654</v>
      </c>
      <c r="G1233" s="68" t="s">
        <v>592</v>
      </c>
      <c r="I1233" s="69">
        <v>696.97</v>
      </c>
      <c r="J1233" s="69">
        <v>14219318.119999999</v>
      </c>
    </row>
    <row r="1234" spans="1:10" ht="30" x14ac:dyDescent="0.25">
      <c r="A1234" s="70">
        <v>45899</v>
      </c>
      <c r="B1234" s="68" t="s">
        <v>5652</v>
      </c>
      <c r="C1234" s="68" t="s">
        <v>5652</v>
      </c>
      <c r="D1234" s="68" t="s">
        <v>3551</v>
      </c>
      <c r="E1234" s="68" t="s">
        <v>3552</v>
      </c>
      <c r="F1234" s="68" t="s">
        <v>5655</v>
      </c>
      <c r="G1234" s="68" t="s">
        <v>592</v>
      </c>
      <c r="I1234" s="69">
        <v>1.33</v>
      </c>
      <c r="J1234" s="69">
        <v>14219316.789999999</v>
      </c>
    </row>
    <row r="1235" spans="1:10" x14ac:dyDescent="0.25">
      <c r="A1235" s="70">
        <v>45899</v>
      </c>
      <c r="B1235" s="68" t="s">
        <v>5652</v>
      </c>
      <c r="C1235" s="68" t="s">
        <v>5652</v>
      </c>
      <c r="D1235" s="68" t="s">
        <v>3551</v>
      </c>
      <c r="E1235" s="68" t="s">
        <v>3552</v>
      </c>
      <c r="F1235" s="68" t="s">
        <v>5656</v>
      </c>
      <c r="G1235" s="68" t="s">
        <v>592</v>
      </c>
      <c r="I1235" s="69">
        <v>151.58000000000001</v>
      </c>
      <c r="J1235" s="69">
        <v>14219165.210000001</v>
      </c>
    </row>
    <row r="1236" spans="1:10" x14ac:dyDescent="0.25">
      <c r="A1236" s="70">
        <v>45899</v>
      </c>
      <c r="B1236" s="68" t="s">
        <v>5652</v>
      </c>
      <c r="C1236" s="68" t="s">
        <v>5652</v>
      </c>
      <c r="D1236" s="68" t="s">
        <v>3551</v>
      </c>
      <c r="E1236" s="68" t="s">
        <v>3552</v>
      </c>
      <c r="F1236" s="68" t="s">
        <v>5074</v>
      </c>
      <c r="G1236" s="68" t="s">
        <v>592</v>
      </c>
      <c r="I1236" s="69">
        <v>424.46</v>
      </c>
      <c r="J1236" s="69">
        <v>14218740.75</v>
      </c>
    </row>
    <row r="1237" spans="1:10" ht="30" x14ac:dyDescent="0.25">
      <c r="A1237" s="70">
        <v>45899</v>
      </c>
      <c r="B1237" s="68" t="s">
        <v>5652</v>
      </c>
      <c r="C1237" s="68" t="s">
        <v>5652</v>
      </c>
      <c r="D1237" s="68" t="s">
        <v>3551</v>
      </c>
      <c r="E1237" s="68" t="s">
        <v>3552</v>
      </c>
      <c r="F1237" s="68" t="s">
        <v>5657</v>
      </c>
      <c r="G1237" s="68" t="s">
        <v>592</v>
      </c>
      <c r="I1237" s="69">
        <v>11.09</v>
      </c>
      <c r="J1237" s="69">
        <v>14218729.66</v>
      </c>
    </row>
    <row r="1238" spans="1:10" ht="30" x14ac:dyDescent="0.25">
      <c r="A1238" s="70">
        <v>45899</v>
      </c>
      <c r="B1238" s="68" t="s">
        <v>5652</v>
      </c>
      <c r="C1238" s="68" t="s">
        <v>5652</v>
      </c>
      <c r="D1238" s="68" t="s">
        <v>3551</v>
      </c>
      <c r="E1238" s="68" t="s">
        <v>3552</v>
      </c>
      <c r="F1238" s="68" t="s">
        <v>5658</v>
      </c>
      <c r="G1238" s="68" t="s">
        <v>592</v>
      </c>
      <c r="I1238" s="69">
        <v>100.77</v>
      </c>
      <c r="J1238" s="69">
        <v>14218628.890000001</v>
      </c>
    </row>
    <row r="1239" spans="1:10" ht="30" x14ac:dyDescent="0.25">
      <c r="A1239" s="70">
        <v>45899</v>
      </c>
      <c r="B1239" s="68" t="s">
        <v>5652</v>
      </c>
      <c r="C1239" s="68" t="s">
        <v>5652</v>
      </c>
      <c r="D1239" s="68" t="s">
        <v>3551</v>
      </c>
      <c r="E1239" s="68" t="s">
        <v>3552</v>
      </c>
      <c r="F1239" s="68" t="s">
        <v>5659</v>
      </c>
      <c r="G1239" s="68" t="s">
        <v>592</v>
      </c>
      <c r="I1239" s="69">
        <v>2200</v>
      </c>
      <c r="J1239" s="69">
        <v>14216428.890000001</v>
      </c>
    </row>
    <row r="1240" spans="1:10" x14ac:dyDescent="0.25">
      <c r="A1240" s="70">
        <v>45899</v>
      </c>
      <c r="B1240" s="68" t="s">
        <v>5652</v>
      </c>
      <c r="C1240" s="68" t="s">
        <v>5652</v>
      </c>
      <c r="D1240" s="68" t="s">
        <v>3551</v>
      </c>
      <c r="E1240" s="68" t="s">
        <v>3552</v>
      </c>
      <c r="F1240" s="68"/>
      <c r="G1240" s="68" t="s">
        <v>592</v>
      </c>
      <c r="I1240" s="69">
        <v>400</v>
      </c>
      <c r="J1240" s="69">
        <v>14216028.890000001</v>
      </c>
    </row>
    <row r="1241" spans="1:10" x14ac:dyDescent="0.25">
      <c r="A1241" s="70">
        <v>45899</v>
      </c>
      <c r="B1241" s="68" t="s">
        <v>5660</v>
      </c>
      <c r="C1241" s="68" t="s">
        <v>5660</v>
      </c>
      <c r="D1241" s="68" t="s">
        <v>3551</v>
      </c>
      <c r="E1241" s="68" t="s">
        <v>3552</v>
      </c>
      <c r="F1241" s="68" t="s">
        <v>5661</v>
      </c>
      <c r="G1241" s="68" t="s">
        <v>592</v>
      </c>
      <c r="I1241" s="69">
        <v>111.87</v>
      </c>
      <c r="J1241" s="69">
        <v>14215917.02</v>
      </c>
    </row>
    <row r="1242" spans="1:10" x14ac:dyDescent="0.25">
      <c r="A1242" s="70">
        <v>45899</v>
      </c>
      <c r="B1242" s="68" t="s">
        <v>5662</v>
      </c>
      <c r="C1242" s="68" t="s">
        <v>5662</v>
      </c>
      <c r="D1242" s="68" t="s">
        <v>3551</v>
      </c>
      <c r="E1242" s="68" t="s">
        <v>3552</v>
      </c>
      <c r="F1242" s="68" t="s">
        <v>5663</v>
      </c>
      <c r="G1242" s="68" t="s">
        <v>592</v>
      </c>
      <c r="I1242" s="69">
        <v>874</v>
      </c>
      <c r="J1242" s="69">
        <v>14215043.02</v>
      </c>
    </row>
    <row r="1243" spans="1:10" ht="30" x14ac:dyDescent="0.25">
      <c r="A1243" s="70">
        <v>45899</v>
      </c>
      <c r="B1243" s="68" t="s">
        <v>5662</v>
      </c>
      <c r="C1243" s="68" t="s">
        <v>5662</v>
      </c>
      <c r="D1243" s="68" t="s">
        <v>3551</v>
      </c>
      <c r="E1243" s="68" t="s">
        <v>3552</v>
      </c>
      <c r="F1243" s="68" t="s">
        <v>5664</v>
      </c>
      <c r="G1243" s="68" t="s">
        <v>592</v>
      </c>
      <c r="I1243" s="69">
        <v>698</v>
      </c>
      <c r="J1243" s="69">
        <v>14214345.02</v>
      </c>
    </row>
    <row r="1244" spans="1:10" x14ac:dyDescent="0.25">
      <c r="A1244" s="70">
        <v>45899</v>
      </c>
      <c r="B1244" s="68" t="s">
        <v>5665</v>
      </c>
      <c r="C1244" s="68" t="s">
        <v>5665</v>
      </c>
      <c r="D1244" s="68" t="s">
        <v>3551</v>
      </c>
      <c r="E1244" s="68" t="s">
        <v>3552</v>
      </c>
      <c r="F1244" s="68" t="s">
        <v>5666</v>
      </c>
      <c r="G1244" s="68" t="s">
        <v>592</v>
      </c>
      <c r="I1244" s="69">
        <v>48.8</v>
      </c>
      <c r="J1244" s="69">
        <v>14214296.220000001</v>
      </c>
    </row>
    <row r="1245" spans="1:10" x14ac:dyDescent="0.25">
      <c r="A1245" s="70">
        <v>45899</v>
      </c>
      <c r="B1245" s="68" t="s">
        <v>5665</v>
      </c>
      <c r="C1245" s="68" t="s">
        <v>5665</v>
      </c>
      <c r="D1245" s="68" t="s">
        <v>3551</v>
      </c>
      <c r="E1245" s="68" t="s">
        <v>3552</v>
      </c>
      <c r="F1245" s="68" t="s">
        <v>5666</v>
      </c>
      <c r="G1245" s="68" t="s">
        <v>592</v>
      </c>
      <c r="I1245" s="69">
        <v>146.4</v>
      </c>
      <c r="J1245" s="69">
        <v>14214149.82</v>
      </c>
    </row>
    <row r="1246" spans="1:10" x14ac:dyDescent="0.25">
      <c r="A1246" s="70">
        <v>45899</v>
      </c>
      <c r="B1246" s="68" t="s">
        <v>5667</v>
      </c>
      <c r="C1246" s="68" t="s">
        <v>5667</v>
      </c>
      <c r="D1246" s="68" t="s">
        <v>3551</v>
      </c>
      <c r="E1246" s="68" t="s">
        <v>3552</v>
      </c>
      <c r="F1246" s="68" t="s">
        <v>5666</v>
      </c>
      <c r="G1246" s="68" t="s">
        <v>592</v>
      </c>
      <c r="I1246" s="69">
        <v>536.79999999999995</v>
      </c>
      <c r="J1246" s="69">
        <v>14213613.02</v>
      </c>
    </row>
    <row r="1247" spans="1:10" ht="30" x14ac:dyDescent="0.25">
      <c r="A1247" s="70">
        <v>45899</v>
      </c>
      <c r="B1247" s="68" t="s">
        <v>5668</v>
      </c>
      <c r="C1247" s="68" t="s">
        <v>5668</v>
      </c>
      <c r="D1247" s="68" t="s">
        <v>3551</v>
      </c>
      <c r="E1247" s="68" t="s">
        <v>3552</v>
      </c>
      <c r="F1247" s="68" t="s">
        <v>5669</v>
      </c>
      <c r="G1247" s="68" t="s">
        <v>592</v>
      </c>
      <c r="I1247" s="69">
        <v>63.21</v>
      </c>
      <c r="J1247" s="69">
        <v>14213549.810000001</v>
      </c>
    </row>
    <row r="1248" spans="1:10" ht="30" x14ac:dyDescent="0.25">
      <c r="A1248" s="70">
        <v>45899</v>
      </c>
      <c r="B1248" s="68" t="s">
        <v>5668</v>
      </c>
      <c r="C1248" s="68" t="s">
        <v>5668</v>
      </c>
      <c r="D1248" s="68" t="s">
        <v>3551</v>
      </c>
      <c r="E1248" s="68" t="s">
        <v>3552</v>
      </c>
      <c r="F1248" s="68" t="s">
        <v>5669</v>
      </c>
      <c r="G1248" s="68" t="s">
        <v>592</v>
      </c>
      <c r="I1248" s="69">
        <v>54.18</v>
      </c>
      <c r="J1248" s="69">
        <v>14213495.630000001</v>
      </c>
    </row>
    <row r="1249" spans="1:10" ht="30" x14ac:dyDescent="0.25">
      <c r="A1249" s="70">
        <v>45899</v>
      </c>
      <c r="B1249" s="68" t="s">
        <v>5668</v>
      </c>
      <c r="C1249" s="68" t="s">
        <v>5668</v>
      </c>
      <c r="D1249" s="68" t="s">
        <v>3551</v>
      </c>
      <c r="E1249" s="68" t="s">
        <v>3552</v>
      </c>
      <c r="F1249" s="68" t="s">
        <v>5669</v>
      </c>
      <c r="G1249" s="68" t="s">
        <v>592</v>
      </c>
      <c r="I1249" s="69">
        <v>27.09</v>
      </c>
      <c r="J1249" s="69">
        <v>14213468.539999999</v>
      </c>
    </row>
    <row r="1250" spans="1:10" ht="30" x14ac:dyDescent="0.25">
      <c r="A1250" s="70">
        <v>45899</v>
      </c>
      <c r="B1250" s="68" t="s">
        <v>5668</v>
      </c>
      <c r="C1250" s="68" t="s">
        <v>5668</v>
      </c>
      <c r="D1250" s="68" t="s">
        <v>3551</v>
      </c>
      <c r="E1250" s="68" t="s">
        <v>3552</v>
      </c>
      <c r="F1250" s="68" t="s">
        <v>3833</v>
      </c>
      <c r="G1250" s="68" t="s">
        <v>592</v>
      </c>
      <c r="I1250" s="69">
        <v>221.76</v>
      </c>
      <c r="J1250" s="69">
        <v>14213246.779999999</v>
      </c>
    </row>
    <row r="1251" spans="1:10" x14ac:dyDescent="0.25">
      <c r="A1251" s="70">
        <v>45899</v>
      </c>
      <c r="B1251" s="68" t="s">
        <v>5668</v>
      </c>
      <c r="C1251" s="68" t="s">
        <v>5668</v>
      </c>
      <c r="D1251" s="68" t="s">
        <v>3551</v>
      </c>
      <c r="E1251" s="68" t="s">
        <v>3552</v>
      </c>
      <c r="F1251" s="68" t="s">
        <v>3826</v>
      </c>
      <c r="G1251" s="68" t="s">
        <v>592</v>
      </c>
      <c r="I1251" s="69">
        <v>172.06</v>
      </c>
      <c r="J1251" s="69">
        <v>14213074.720000001</v>
      </c>
    </row>
    <row r="1252" spans="1:10" x14ac:dyDescent="0.25">
      <c r="A1252" s="70">
        <v>45899</v>
      </c>
      <c r="B1252" s="68" t="s">
        <v>5670</v>
      </c>
      <c r="C1252" s="68" t="s">
        <v>5670</v>
      </c>
      <c r="D1252" s="68" t="s">
        <v>3551</v>
      </c>
      <c r="E1252" s="68" t="s">
        <v>3552</v>
      </c>
      <c r="F1252" s="68" t="s">
        <v>3819</v>
      </c>
      <c r="G1252" s="68" t="s">
        <v>592</v>
      </c>
      <c r="I1252" s="69">
        <v>230</v>
      </c>
      <c r="J1252" s="69">
        <v>14212844.720000001</v>
      </c>
    </row>
    <row r="1253" spans="1:10" x14ac:dyDescent="0.25">
      <c r="A1253" s="70">
        <v>45899</v>
      </c>
      <c r="B1253" s="68" t="s">
        <v>5671</v>
      </c>
      <c r="C1253" s="68" t="s">
        <v>5671</v>
      </c>
      <c r="D1253" s="68" t="s">
        <v>3551</v>
      </c>
      <c r="E1253" s="68" t="s">
        <v>3552</v>
      </c>
      <c r="F1253" s="68"/>
      <c r="G1253" s="68" t="s">
        <v>592</v>
      </c>
      <c r="I1253" s="69">
        <v>3555.39</v>
      </c>
      <c r="J1253" s="69">
        <v>14209289.33</v>
      </c>
    </row>
    <row r="1254" spans="1:10" x14ac:dyDescent="0.25">
      <c r="A1254" s="70">
        <v>45899</v>
      </c>
      <c r="B1254" s="68" t="s">
        <v>5671</v>
      </c>
      <c r="C1254" s="68" t="s">
        <v>5671</v>
      </c>
      <c r="D1254" s="68" t="s">
        <v>3551</v>
      </c>
      <c r="E1254" s="68" t="s">
        <v>3552</v>
      </c>
      <c r="F1254" s="68" t="s">
        <v>5672</v>
      </c>
      <c r="G1254" s="68" t="s">
        <v>592</v>
      </c>
      <c r="I1254" s="69">
        <v>8.35</v>
      </c>
      <c r="J1254" s="69">
        <v>14209280.98</v>
      </c>
    </row>
    <row r="1255" spans="1:10" x14ac:dyDescent="0.25">
      <c r="A1255" s="70">
        <v>45899</v>
      </c>
      <c r="B1255" s="68" t="s">
        <v>5671</v>
      </c>
      <c r="C1255" s="68" t="s">
        <v>5671</v>
      </c>
      <c r="D1255" s="68" t="s">
        <v>3551</v>
      </c>
      <c r="E1255" s="68" t="s">
        <v>3552</v>
      </c>
      <c r="F1255" s="68" t="s">
        <v>5672</v>
      </c>
      <c r="G1255" s="68" t="s">
        <v>592</v>
      </c>
      <c r="I1255" s="69">
        <v>2.78</v>
      </c>
      <c r="J1255" s="69">
        <v>14209278.199999999</v>
      </c>
    </row>
    <row r="1256" spans="1:10" x14ac:dyDescent="0.25">
      <c r="A1256" s="70">
        <v>45899</v>
      </c>
      <c r="B1256" s="68" t="s">
        <v>5671</v>
      </c>
      <c r="C1256" s="68" t="s">
        <v>5671</v>
      </c>
      <c r="D1256" s="68" t="s">
        <v>3551</v>
      </c>
      <c r="E1256" s="68" t="s">
        <v>3552</v>
      </c>
      <c r="F1256" s="68" t="s">
        <v>5672</v>
      </c>
      <c r="G1256" s="68" t="s">
        <v>592</v>
      </c>
      <c r="I1256" s="69">
        <v>0.7</v>
      </c>
      <c r="J1256" s="69">
        <v>14209277.5</v>
      </c>
    </row>
    <row r="1257" spans="1:10" x14ac:dyDescent="0.25">
      <c r="A1257" s="70">
        <v>45899</v>
      </c>
      <c r="B1257" s="68" t="s">
        <v>5671</v>
      </c>
      <c r="C1257" s="68" t="s">
        <v>5671</v>
      </c>
      <c r="D1257" s="68" t="s">
        <v>3551</v>
      </c>
      <c r="E1257" s="68" t="s">
        <v>3552</v>
      </c>
      <c r="F1257" s="68" t="s">
        <v>5672</v>
      </c>
      <c r="G1257" s="68" t="s">
        <v>592</v>
      </c>
      <c r="I1257" s="69">
        <v>8.35</v>
      </c>
      <c r="J1257" s="69">
        <v>14209269.15</v>
      </c>
    </row>
    <row r="1258" spans="1:10" x14ac:dyDescent="0.25">
      <c r="A1258" s="70">
        <v>45899</v>
      </c>
      <c r="B1258" s="68" t="s">
        <v>5671</v>
      </c>
      <c r="C1258" s="68" t="s">
        <v>5671</v>
      </c>
      <c r="D1258" s="68" t="s">
        <v>3551</v>
      </c>
      <c r="E1258" s="68" t="s">
        <v>3552</v>
      </c>
      <c r="F1258" s="68"/>
      <c r="G1258" s="68" t="s">
        <v>592</v>
      </c>
      <c r="I1258" s="69">
        <v>983.12</v>
      </c>
      <c r="J1258" s="69">
        <v>14208286.029999999</v>
      </c>
    </row>
    <row r="1259" spans="1:10" ht="90" x14ac:dyDescent="0.25">
      <c r="A1259" s="70">
        <v>45899</v>
      </c>
      <c r="B1259" s="68" t="s">
        <v>5671</v>
      </c>
      <c r="C1259" s="68" t="s">
        <v>5671</v>
      </c>
      <c r="D1259" s="68" t="s">
        <v>3551</v>
      </c>
      <c r="E1259" s="68" t="s">
        <v>3552</v>
      </c>
      <c r="F1259" s="68" t="s">
        <v>5673</v>
      </c>
      <c r="G1259" s="68" t="s">
        <v>592</v>
      </c>
      <c r="I1259" s="69">
        <v>5.19</v>
      </c>
      <c r="J1259" s="69">
        <v>14208280.84</v>
      </c>
    </row>
    <row r="1260" spans="1:10" ht="45" x14ac:dyDescent="0.25">
      <c r="A1260" s="70">
        <v>45899</v>
      </c>
      <c r="B1260" s="68" t="s">
        <v>5671</v>
      </c>
      <c r="C1260" s="68" t="s">
        <v>5671</v>
      </c>
      <c r="D1260" s="68" t="s">
        <v>3551</v>
      </c>
      <c r="E1260" s="68" t="s">
        <v>3552</v>
      </c>
      <c r="F1260" s="68" t="s">
        <v>5674</v>
      </c>
      <c r="G1260" s="68" t="s">
        <v>592</v>
      </c>
      <c r="I1260" s="69">
        <v>2585.54</v>
      </c>
      <c r="J1260" s="69">
        <v>14205695.300000001</v>
      </c>
    </row>
    <row r="1261" spans="1:10" x14ac:dyDescent="0.25">
      <c r="A1261" s="70">
        <v>45899</v>
      </c>
      <c r="B1261" s="68" t="s">
        <v>5671</v>
      </c>
      <c r="C1261" s="68" t="s">
        <v>5671</v>
      </c>
      <c r="D1261" s="68" t="s">
        <v>3551</v>
      </c>
      <c r="E1261" s="68" t="s">
        <v>3552</v>
      </c>
      <c r="F1261" s="68" t="s">
        <v>4815</v>
      </c>
      <c r="G1261" s="68" t="s">
        <v>592</v>
      </c>
      <c r="I1261" s="69">
        <v>463.06</v>
      </c>
      <c r="J1261" s="69">
        <v>14205232.24</v>
      </c>
    </row>
    <row r="1262" spans="1:10" ht="30" x14ac:dyDescent="0.25">
      <c r="A1262" s="70">
        <v>45899</v>
      </c>
      <c r="B1262" s="68" t="s">
        <v>5671</v>
      </c>
      <c r="C1262" s="68" t="s">
        <v>5671</v>
      </c>
      <c r="D1262" s="68" t="s">
        <v>3551</v>
      </c>
      <c r="E1262" s="68" t="s">
        <v>3552</v>
      </c>
      <c r="F1262" s="68" t="s">
        <v>5675</v>
      </c>
      <c r="G1262" s="68" t="s">
        <v>592</v>
      </c>
      <c r="I1262" s="69">
        <v>60.8</v>
      </c>
      <c r="J1262" s="69">
        <v>14205171.439999999</v>
      </c>
    </row>
    <row r="1263" spans="1:10" x14ac:dyDescent="0.25">
      <c r="A1263" s="70">
        <v>45899</v>
      </c>
      <c r="B1263" s="68" t="s">
        <v>5671</v>
      </c>
      <c r="C1263" s="68" t="s">
        <v>5671</v>
      </c>
      <c r="D1263" s="68" t="s">
        <v>3551</v>
      </c>
      <c r="E1263" s="68" t="s">
        <v>3552</v>
      </c>
      <c r="F1263" s="68" t="s">
        <v>5676</v>
      </c>
      <c r="G1263" s="68" t="s">
        <v>592</v>
      </c>
      <c r="I1263" s="69">
        <v>126.76</v>
      </c>
      <c r="J1263" s="69">
        <v>14205044.68</v>
      </c>
    </row>
    <row r="1264" spans="1:10" ht="30" x14ac:dyDescent="0.25">
      <c r="A1264" s="70">
        <v>45899</v>
      </c>
      <c r="B1264" s="68" t="s">
        <v>5677</v>
      </c>
      <c r="C1264" s="68" t="s">
        <v>5677</v>
      </c>
      <c r="D1264" s="68" t="s">
        <v>3551</v>
      </c>
      <c r="E1264" s="68" t="s">
        <v>3552</v>
      </c>
      <c r="F1264" s="68" t="s">
        <v>4520</v>
      </c>
      <c r="G1264" s="68" t="s">
        <v>592</v>
      </c>
      <c r="I1264" s="69">
        <v>8.59</v>
      </c>
      <c r="J1264" s="69">
        <v>14205036.09</v>
      </c>
    </row>
    <row r="1265" spans="1:10" ht="30" x14ac:dyDescent="0.25">
      <c r="A1265" s="70">
        <v>45899</v>
      </c>
      <c r="B1265" s="68" t="s">
        <v>5677</v>
      </c>
      <c r="C1265" s="68" t="s">
        <v>5677</v>
      </c>
      <c r="D1265" s="68" t="s">
        <v>3551</v>
      </c>
      <c r="E1265" s="68" t="s">
        <v>3552</v>
      </c>
      <c r="F1265" s="68" t="s">
        <v>4520</v>
      </c>
      <c r="G1265" s="68" t="s">
        <v>592</v>
      </c>
      <c r="I1265" s="69">
        <v>8</v>
      </c>
      <c r="J1265" s="69">
        <v>14205028.09</v>
      </c>
    </row>
    <row r="1266" spans="1:10" ht="30" x14ac:dyDescent="0.25">
      <c r="A1266" s="70">
        <v>45899</v>
      </c>
      <c r="B1266" s="68" t="s">
        <v>5677</v>
      </c>
      <c r="C1266" s="68" t="s">
        <v>5677</v>
      </c>
      <c r="D1266" s="68" t="s">
        <v>3551</v>
      </c>
      <c r="E1266" s="68" t="s">
        <v>3552</v>
      </c>
      <c r="F1266" s="68" t="s">
        <v>4520</v>
      </c>
      <c r="G1266" s="68" t="s">
        <v>592</v>
      </c>
      <c r="I1266" s="69">
        <v>3.96</v>
      </c>
      <c r="J1266" s="69">
        <v>14205024.130000001</v>
      </c>
    </row>
    <row r="1267" spans="1:10" x14ac:dyDescent="0.25">
      <c r="A1267" s="70">
        <v>45899</v>
      </c>
      <c r="B1267" s="68" t="s">
        <v>5677</v>
      </c>
      <c r="C1267" s="68" t="s">
        <v>5677</v>
      </c>
      <c r="D1267" s="68" t="s">
        <v>3551</v>
      </c>
      <c r="E1267" s="68" t="s">
        <v>3552</v>
      </c>
      <c r="F1267" s="68" t="s">
        <v>4500</v>
      </c>
      <c r="G1267" s="68" t="s">
        <v>592</v>
      </c>
      <c r="I1267" s="69">
        <v>16.940000000000001</v>
      </c>
      <c r="J1267" s="69">
        <v>14205007.189999999</v>
      </c>
    </row>
    <row r="1268" spans="1:10" x14ac:dyDescent="0.25">
      <c r="A1268" s="70">
        <v>45899</v>
      </c>
      <c r="B1268" s="68" t="s">
        <v>5678</v>
      </c>
      <c r="C1268" s="68" t="s">
        <v>5678</v>
      </c>
      <c r="D1268" s="68" t="s">
        <v>3551</v>
      </c>
      <c r="E1268" s="68" t="s">
        <v>3552</v>
      </c>
      <c r="F1268" s="68" t="s">
        <v>4381</v>
      </c>
      <c r="G1268" s="68" t="s">
        <v>592</v>
      </c>
      <c r="I1268" s="69">
        <v>1129.8900000000001</v>
      </c>
      <c r="J1268" s="69">
        <v>14203877.300000001</v>
      </c>
    </row>
    <row r="1269" spans="1:10" x14ac:dyDescent="0.25">
      <c r="A1269" s="70">
        <v>45899</v>
      </c>
      <c r="B1269" s="68" t="s">
        <v>5679</v>
      </c>
      <c r="C1269" s="68" t="s">
        <v>5679</v>
      </c>
      <c r="D1269" s="68" t="s">
        <v>3551</v>
      </c>
      <c r="E1269" s="68" t="s">
        <v>3552</v>
      </c>
      <c r="F1269" s="68" t="s">
        <v>4407</v>
      </c>
      <c r="G1269" s="68" t="s">
        <v>592</v>
      </c>
      <c r="I1269" s="69">
        <v>611.6</v>
      </c>
      <c r="J1269" s="69">
        <v>14203265.699999999</v>
      </c>
    </row>
    <row r="1270" spans="1:10" x14ac:dyDescent="0.25">
      <c r="A1270" s="70">
        <v>45899</v>
      </c>
      <c r="B1270" s="68" t="s">
        <v>5680</v>
      </c>
      <c r="C1270" s="68" t="s">
        <v>5680</v>
      </c>
      <c r="D1270" s="68" t="s">
        <v>3551</v>
      </c>
      <c r="E1270" s="68" t="s">
        <v>3552</v>
      </c>
      <c r="F1270" s="68" t="s">
        <v>4795</v>
      </c>
      <c r="G1270" s="68" t="s">
        <v>592</v>
      </c>
      <c r="I1270" s="69">
        <v>3.12</v>
      </c>
      <c r="J1270" s="69">
        <v>14203262.58</v>
      </c>
    </row>
    <row r="1271" spans="1:10" x14ac:dyDescent="0.25">
      <c r="A1271" s="70">
        <v>45899</v>
      </c>
      <c r="B1271" s="68" t="s">
        <v>5680</v>
      </c>
      <c r="C1271" s="68" t="s">
        <v>5680</v>
      </c>
      <c r="D1271" s="68" t="s">
        <v>3551</v>
      </c>
      <c r="E1271" s="68" t="s">
        <v>3552</v>
      </c>
      <c r="F1271" s="68" t="s">
        <v>4795</v>
      </c>
      <c r="G1271" s="68" t="s">
        <v>592</v>
      </c>
      <c r="I1271" s="69">
        <v>3.12</v>
      </c>
      <c r="J1271" s="69">
        <v>14203259.460000001</v>
      </c>
    </row>
    <row r="1272" spans="1:10" x14ac:dyDescent="0.25">
      <c r="A1272" s="70">
        <v>45899</v>
      </c>
      <c r="B1272" s="68" t="s">
        <v>5680</v>
      </c>
      <c r="C1272" s="68" t="s">
        <v>5680</v>
      </c>
      <c r="D1272" s="68" t="s">
        <v>3551</v>
      </c>
      <c r="E1272" s="68" t="s">
        <v>3552</v>
      </c>
      <c r="F1272" s="68" t="s">
        <v>4795</v>
      </c>
      <c r="G1272" s="68" t="s">
        <v>592</v>
      </c>
      <c r="I1272" s="69">
        <v>3.12</v>
      </c>
      <c r="J1272" s="69">
        <v>14203256.34</v>
      </c>
    </row>
    <row r="1273" spans="1:10" x14ac:dyDescent="0.25">
      <c r="A1273" s="70">
        <v>45899</v>
      </c>
      <c r="B1273" s="68" t="s">
        <v>5680</v>
      </c>
      <c r="C1273" s="68" t="s">
        <v>5680</v>
      </c>
      <c r="D1273" s="68" t="s">
        <v>3551</v>
      </c>
      <c r="E1273" s="68" t="s">
        <v>3552</v>
      </c>
      <c r="F1273" s="68" t="s">
        <v>4795</v>
      </c>
      <c r="G1273" s="68" t="s">
        <v>592</v>
      </c>
      <c r="I1273" s="69">
        <v>3.12</v>
      </c>
      <c r="J1273" s="69">
        <v>14203253.220000001</v>
      </c>
    </row>
    <row r="1274" spans="1:10" x14ac:dyDescent="0.25">
      <c r="A1274" s="70">
        <v>45899</v>
      </c>
      <c r="B1274" s="68" t="s">
        <v>5680</v>
      </c>
      <c r="C1274" s="68" t="s">
        <v>5680</v>
      </c>
      <c r="D1274" s="68" t="s">
        <v>3551</v>
      </c>
      <c r="E1274" s="68" t="s">
        <v>3552</v>
      </c>
      <c r="F1274" s="68" t="s">
        <v>4795</v>
      </c>
      <c r="G1274" s="68" t="s">
        <v>592</v>
      </c>
      <c r="I1274" s="69">
        <v>3.12</v>
      </c>
      <c r="J1274" s="69">
        <v>14203250.1</v>
      </c>
    </row>
    <row r="1275" spans="1:10" ht="30" x14ac:dyDescent="0.25">
      <c r="A1275" s="70">
        <v>45899</v>
      </c>
      <c r="B1275" s="68" t="s">
        <v>5681</v>
      </c>
      <c r="C1275" s="68" t="s">
        <v>5681</v>
      </c>
      <c r="D1275" s="68" t="s">
        <v>3551</v>
      </c>
      <c r="E1275" s="68" t="s">
        <v>3552</v>
      </c>
      <c r="F1275" s="68" t="s">
        <v>5682</v>
      </c>
      <c r="G1275" s="68" t="s">
        <v>592</v>
      </c>
      <c r="I1275" s="69">
        <v>326.93</v>
      </c>
      <c r="J1275" s="69">
        <v>14202923.17</v>
      </c>
    </row>
    <row r="1276" spans="1:10" x14ac:dyDescent="0.25">
      <c r="A1276" s="70">
        <v>45899</v>
      </c>
      <c r="B1276" s="68">
        <v>35818</v>
      </c>
      <c r="C1276" s="68">
        <v>35818</v>
      </c>
      <c r="D1276" s="68" t="s">
        <v>3551</v>
      </c>
      <c r="E1276" s="68" t="s">
        <v>3552</v>
      </c>
      <c r="F1276" s="68" t="s">
        <v>5683</v>
      </c>
      <c r="G1276" s="68" t="s">
        <v>1394</v>
      </c>
      <c r="I1276" s="69">
        <v>1262.5899999999999</v>
      </c>
      <c r="J1276" s="69">
        <v>14201660.58</v>
      </c>
    </row>
    <row r="1277" spans="1:10" x14ac:dyDescent="0.25">
      <c r="A1277" s="70">
        <v>45899</v>
      </c>
      <c r="B1277" s="68">
        <v>35818</v>
      </c>
      <c r="C1277" s="68">
        <v>35818</v>
      </c>
      <c r="D1277" s="68" t="s">
        <v>3551</v>
      </c>
      <c r="E1277" s="68" t="s">
        <v>3552</v>
      </c>
      <c r="F1277" s="68" t="s">
        <v>5684</v>
      </c>
      <c r="G1277" s="68" t="s">
        <v>1394</v>
      </c>
      <c r="I1277" s="69">
        <v>1559.97</v>
      </c>
      <c r="J1277" s="69">
        <v>14200100.609999999</v>
      </c>
    </row>
    <row r="1278" spans="1:10" x14ac:dyDescent="0.25">
      <c r="A1278" s="70">
        <v>45899</v>
      </c>
      <c r="B1278" s="68">
        <v>35818</v>
      </c>
      <c r="C1278" s="68">
        <v>35818</v>
      </c>
      <c r="D1278" s="68" t="s">
        <v>3551</v>
      </c>
      <c r="E1278" s="68" t="s">
        <v>3552</v>
      </c>
      <c r="F1278" s="68" t="s">
        <v>5685</v>
      </c>
      <c r="G1278" s="68" t="s">
        <v>1394</v>
      </c>
      <c r="I1278" s="69">
        <v>1000.54</v>
      </c>
      <c r="J1278" s="69">
        <v>14199100.07</v>
      </c>
    </row>
    <row r="1279" spans="1:10" x14ac:dyDescent="0.25">
      <c r="A1279" s="70">
        <v>45899</v>
      </c>
      <c r="B1279" s="68">
        <v>35818</v>
      </c>
      <c r="C1279" s="68">
        <v>35818</v>
      </c>
      <c r="D1279" s="68" t="s">
        <v>3551</v>
      </c>
      <c r="E1279" s="68" t="s">
        <v>3552</v>
      </c>
      <c r="F1279" s="68" t="s">
        <v>5686</v>
      </c>
      <c r="G1279" s="68" t="s">
        <v>1394</v>
      </c>
      <c r="I1279" s="69">
        <v>1225.48</v>
      </c>
      <c r="J1279" s="69">
        <v>14197874.59</v>
      </c>
    </row>
    <row r="1280" spans="1:10" x14ac:dyDescent="0.25">
      <c r="A1280" s="70">
        <v>45899</v>
      </c>
      <c r="B1280" s="68" t="s">
        <v>5687</v>
      </c>
      <c r="C1280" s="68" t="s">
        <v>5687</v>
      </c>
      <c r="D1280" s="68" t="s">
        <v>3551</v>
      </c>
      <c r="E1280" s="68" t="s">
        <v>3552</v>
      </c>
      <c r="F1280" s="68" t="s">
        <v>5688</v>
      </c>
      <c r="G1280" s="68" t="s">
        <v>1394</v>
      </c>
      <c r="I1280" s="69">
        <v>1890.8</v>
      </c>
      <c r="J1280" s="69">
        <v>14195983.789999999</v>
      </c>
    </row>
    <row r="1281" spans="1:10" x14ac:dyDescent="0.25">
      <c r="A1281" s="70">
        <v>45899</v>
      </c>
      <c r="B1281" s="68" t="s">
        <v>5687</v>
      </c>
      <c r="C1281" s="68" t="s">
        <v>5687</v>
      </c>
      <c r="D1281" s="68" t="s">
        <v>3551</v>
      </c>
      <c r="E1281" s="68" t="s">
        <v>3552</v>
      </c>
      <c r="F1281" s="68" t="s">
        <v>5688</v>
      </c>
      <c r="G1281" s="68" t="s">
        <v>1394</v>
      </c>
      <c r="I1281" s="69">
        <v>228.44</v>
      </c>
      <c r="J1281" s="69">
        <v>14195755.35</v>
      </c>
    </row>
    <row r="1282" spans="1:10" x14ac:dyDescent="0.25">
      <c r="A1282" s="70">
        <v>45899</v>
      </c>
      <c r="B1282" s="68" t="s">
        <v>5687</v>
      </c>
      <c r="C1282" s="68" t="s">
        <v>5687</v>
      </c>
      <c r="D1282" s="68" t="s">
        <v>3551</v>
      </c>
      <c r="E1282" s="68" t="s">
        <v>3552</v>
      </c>
      <c r="F1282" s="68" t="s">
        <v>5689</v>
      </c>
      <c r="G1282" s="68" t="s">
        <v>1394</v>
      </c>
      <c r="I1282" s="69">
        <v>2176.6999999999998</v>
      </c>
      <c r="J1282" s="69">
        <v>14193578.65</v>
      </c>
    </row>
    <row r="1283" spans="1:10" x14ac:dyDescent="0.25">
      <c r="A1283" s="70">
        <v>45899</v>
      </c>
      <c r="B1283" s="68" t="s">
        <v>5687</v>
      </c>
      <c r="C1283" s="68" t="s">
        <v>5687</v>
      </c>
      <c r="D1283" s="68" t="s">
        <v>3551</v>
      </c>
      <c r="E1283" s="68" t="s">
        <v>3552</v>
      </c>
      <c r="F1283" s="68" t="s">
        <v>5690</v>
      </c>
      <c r="G1283" s="68" t="s">
        <v>1394</v>
      </c>
      <c r="I1283" s="69">
        <v>3482.72</v>
      </c>
      <c r="J1283" s="69">
        <v>14190095.93</v>
      </c>
    </row>
    <row r="1284" spans="1:10" x14ac:dyDescent="0.25">
      <c r="A1284" s="70">
        <v>45899</v>
      </c>
      <c r="B1284" s="68" t="s">
        <v>5687</v>
      </c>
      <c r="C1284" s="68" t="s">
        <v>5687</v>
      </c>
      <c r="D1284" s="68" t="s">
        <v>3551</v>
      </c>
      <c r="E1284" s="68" t="s">
        <v>3552</v>
      </c>
      <c r="F1284" s="68" t="s">
        <v>5691</v>
      </c>
      <c r="G1284" s="68" t="s">
        <v>1394</v>
      </c>
      <c r="I1284" s="69">
        <v>435.34</v>
      </c>
      <c r="J1284" s="69">
        <v>14189660.59</v>
      </c>
    </row>
    <row r="1285" spans="1:10" x14ac:dyDescent="0.25">
      <c r="A1285" s="70">
        <v>45899</v>
      </c>
      <c r="B1285" s="68" t="s">
        <v>5687</v>
      </c>
      <c r="C1285" s="68" t="s">
        <v>5687</v>
      </c>
      <c r="D1285" s="68" t="s">
        <v>3551</v>
      </c>
      <c r="E1285" s="68" t="s">
        <v>3552</v>
      </c>
      <c r="F1285" s="68" t="s">
        <v>5692</v>
      </c>
      <c r="G1285" s="68" t="s">
        <v>1394</v>
      </c>
      <c r="I1285" s="69">
        <v>435.34</v>
      </c>
      <c r="J1285" s="69">
        <v>14189225.25</v>
      </c>
    </row>
    <row r="1286" spans="1:10" x14ac:dyDescent="0.25">
      <c r="A1286" s="70">
        <v>45899</v>
      </c>
      <c r="B1286" s="68" t="s">
        <v>5687</v>
      </c>
      <c r="C1286" s="68" t="s">
        <v>5687</v>
      </c>
      <c r="D1286" s="68" t="s">
        <v>3551</v>
      </c>
      <c r="E1286" s="68" t="s">
        <v>3552</v>
      </c>
      <c r="F1286" s="68" t="s">
        <v>5693</v>
      </c>
      <c r="G1286" s="68" t="s">
        <v>1394</v>
      </c>
      <c r="I1286" s="69">
        <v>3198.44</v>
      </c>
      <c r="J1286" s="69">
        <v>14186026.810000001</v>
      </c>
    </row>
    <row r="1287" spans="1:10" x14ac:dyDescent="0.25">
      <c r="A1287" s="70">
        <v>45899</v>
      </c>
      <c r="B1287" s="68" t="s">
        <v>5687</v>
      </c>
      <c r="C1287" s="68" t="s">
        <v>5687</v>
      </c>
      <c r="D1287" s="68" t="s">
        <v>3551</v>
      </c>
      <c r="E1287" s="68" t="s">
        <v>3552</v>
      </c>
      <c r="F1287" s="68" t="s">
        <v>5694</v>
      </c>
      <c r="G1287" s="68" t="s">
        <v>1394</v>
      </c>
      <c r="I1287" s="69">
        <v>598.69000000000005</v>
      </c>
      <c r="J1287" s="69">
        <v>14185428.119999999</v>
      </c>
    </row>
    <row r="1288" spans="1:10" ht="30" x14ac:dyDescent="0.25">
      <c r="A1288" s="70">
        <v>45899</v>
      </c>
      <c r="B1288" s="68" t="s">
        <v>5695</v>
      </c>
      <c r="C1288" s="68" t="s">
        <v>5695</v>
      </c>
      <c r="D1288" s="68" t="s">
        <v>3551</v>
      </c>
      <c r="E1288" s="68" t="s">
        <v>3552</v>
      </c>
      <c r="F1288" s="68" t="s">
        <v>3760</v>
      </c>
      <c r="G1288" s="68" t="s">
        <v>1513</v>
      </c>
      <c r="I1288" s="69">
        <v>243.83</v>
      </c>
      <c r="J1288" s="69">
        <v>14185184.289999999</v>
      </c>
    </row>
    <row r="1289" spans="1:10" x14ac:dyDescent="0.25">
      <c r="A1289" s="70">
        <v>45899</v>
      </c>
      <c r="B1289" s="68" t="s">
        <v>5696</v>
      </c>
      <c r="C1289" s="68" t="s">
        <v>5696</v>
      </c>
      <c r="D1289" s="68" t="s">
        <v>3551</v>
      </c>
      <c r="E1289" s="68" t="s">
        <v>3552</v>
      </c>
      <c r="F1289" s="68" t="s">
        <v>5697</v>
      </c>
      <c r="G1289" s="68" t="s">
        <v>1513</v>
      </c>
      <c r="I1289" s="69">
        <v>400</v>
      </c>
      <c r="J1289" s="69">
        <v>14184784.289999999</v>
      </c>
    </row>
    <row r="1290" spans="1:10" x14ac:dyDescent="0.25">
      <c r="A1290" s="70">
        <v>45899</v>
      </c>
      <c r="B1290" s="68" t="s">
        <v>5698</v>
      </c>
      <c r="C1290" s="68" t="s">
        <v>5698</v>
      </c>
      <c r="D1290" s="68" t="s">
        <v>3551</v>
      </c>
      <c r="E1290" s="68" t="s">
        <v>3552</v>
      </c>
      <c r="F1290" s="68" t="s">
        <v>5699</v>
      </c>
      <c r="G1290" s="68" t="s">
        <v>1513</v>
      </c>
      <c r="I1290" s="69">
        <v>818.46</v>
      </c>
      <c r="J1290" s="69">
        <v>14183965.83</v>
      </c>
    </row>
    <row r="1291" spans="1:10" ht="30" x14ac:dyDescent="0.25">
      <c r="A1291" s="70">
        <v>45899</v>
      </c>
      <c r="B1291" s="68" t="s">
        <v>5700</v>
      </c>
      <c r="C1291" s="68" t="s">
        <v>5700</v>
      </c>
      <c r="D1291" s="68" t="s">
        <v>3551</v>
      </c>
      <c r="E1291" s="68" t="s">
        <v>3552</v>
      </c>
      <c r="F1291" s="68" t="s">
        <v>5701</v>
      </c>
      <c r="G1291" s="68" t="s">
        <v>1513</v>
      </c>
      <c r="I1291" s="69">
        <v>257.77</v>
      </c>
      <c r="J1291" s="69">
        <v>14183708.060000001</v>
      </c>
    </row>
    <row r="1292" spans="1:10" x14ac:dyDescent="0.25">
      <c r="A1292" s="70">
        <v>45899</v>
      </c>
      <c r="B1292" s="68" t="s">
        <v>5702</v>
      </c>
      <c r="C1292" s="68" t="s">
        <v>5702</v>
      </c>
      <c r="D1292" s="68" t="s">
        <v>3551</v>
      </c>
      <c r="E1292" s="68" t="s">
        <v>3552</v>
      </c>
      <c r="F1292" s="68" t="s">
        <v>5703</v>
      </c>
      <c r="G1292" s="68" t="s">
        <v>1513</v>
      </c>
      <c r="I1292" s="69">
        <v>30.95</v>
      </c>
      <c r="J1292" s="69">
        <v>14183677.109999999</v>
      </c>
    </row>
    <row r="1293" spans="1:10" x14ac:dyDescent="0.25">
      <c r="A1293" s="70">
        <v>45899</v>
      </c>
      <c r="B1293" s="68" t="s">
        <v>5704</v>
      </c>
      <c r="C1293" s="68" t="s">
        <v>5704</v>
      </c>
      <c r="D1293" s="68" t="s">
        <v>3551</v>
      </c>
      <c r="E1293" s="68" t="s">
        <v>3552</v>
      </c>
      <c r="F1293" s="68" t="s">
        <v>5705</v>
      </c>
      <c r="G1293" s="68" t="s">
        <v>1513</v>
      </c>
      <c r="I1293" s="69">
        <v>4960.3</v>
      </c>
      <c r="J1293" s="69">
        <v>14178716.810000001</v>
      </c>
    </row>
    <row r="1294" spans="1:10" ht="30" x14ac:dyDescent="0.25">
      <c r="A1294" s="70">
        <v>45899</v>
      </c>
      <c r="B1294" s="68" t="s">
        <v>5706</v>
      </c>
      <c r="C1294" s="68" t="s">
        <v>5706</v>
      </c>
      <c r="D1294" s="68" t="s">
        <v>3551</v>
      </c>
      <c r="E1294" s="68" t="s">
        <v>3552</v>
      </c>
      <c r="F1294" s="68" t="s">
        <v>5707</v>
      </c>
      <c r="G1294" s="68" t="s">
        <v>1520</v>
      </c>
      <c r="I1294" s="69">
        <v>130.69999999999999</v>
      </c>
      <c r="J1294" s="69">
        <v>14178586.109999999</v>
      </c>
    </row>
    <row r="1295" spans="1:10" ht="30" x14ac:dyDescent="0.25">
      <c r="A1295" s="70">
        <v>45899</v>
      </c>
      <c r="B1295" s="68" t="s">
        <v>5708</v>
      </c>
      <c r="C1295" s="68" t="s">
        <v>5708</v>
      </c>
      <c r="D1295" s="68" t="s">
        <v>3551</v>
      </c>
      <c r="E1295" s="68" t="s">
        <v>3552</v>
      </c>
      <c r="F1295" s="68" t="s">
        <v>5709</v>
      </c>
      <c r="G1295" s="68" t="s">
        <v>1520</v>
      </c>
      <c r="I1295" s="69">
        <v>134.66</v>
      </c>
      <c r="J1295" s="69">
        <v>14178451.449999999</v>
      </c>
    </row>
    <row r="1296" spans="1:10" ht="30" x14ac:dyDescent="0.25">
      <c r="A1296" s="70">
        <v>45899</v>
      </c>
      <c r="B1296" s="68" t="s">
        <v>5710</v>
      </c>
      <c r="C1296" s="68" t="s">
        <v>5710</v>
      </c>
      <c r="D1296" s="68" t="s">
        <v>3551</v>
      </c>
      <c r="E1296" s="68" t="s">
        <v>3552</v>
      </c>
      <c r="F1296" s="68" t="s">
        <v>5711</v>
      </c>
      <c r="G1296" s="68" t="s">
        <v>1413</v>
      </c>
      <c r="I1296" s="69">
        <v>726.72</v>
      </c>
      <c r="J1296" s="69">
        <v>14177724.73</v>
      </c>
    </row>
    <row r="1297" spans="1:10" ht="30" x14ac:dyDescent="0.25">
      <c r="A1297" s="70">
        <v>45899</v>
      </c>
      <c r="B1297" s="68" t="s">
        <v>5712</v>
      </c>
      <c r="C1297" s="68" t="s">
        <v>5712</v>
      </c>
      <c r="D1297" s="68" t="s">
        <v>3551</v>
      </c>
      <c r="E1297" s="68" t="s">
        <v>3552</v>
      </c>
      <c r="F1297" s="68" t="s">
        <v>5713</v>
      </c>
      <c r="G1297" s="68" t="s">
        <v>1413</v>
      </c>
      <c r="I1297" s="69">
        <v>1920.77</v>
      </c>
      <c r="J1297" s="69">
        <v>14175803.960000001</v>
      </c>
    </row>
    <row r="1298" spans="1:10" ht="30" x14ac:dyDescent="0.25">
      <c r="A1298" s="70">
        <v>45899</v>
      </c>
      <c r="B1298" s="68" t="s">
        <v>5714</v>
      </c>
      <c r="C1298" s="68" t="s">
        <v>5714</v>
      </c>
      <c r="D1298" s="68" t="s">
        <v>3551</v>
      </c>
      <c r="E1298" s="68" t="s">
        <v>3552</v>
      </c>
      <c r="F1298" s="68" t="s">
        <v>5715</v>
      </c>
      <c r="G1298" s="68" t="s">
        <v>1413</v>
      </c>
      <c r="I1298" s="69">
        <v>853.77</v>
      </c>
      <c r="J1298" s="69">
        <v>14174950.189999999</v>
      </c>
    </row>
    <row r="1299" spans="1:10" ht="30" x14ac:dyDescent="0.25">
      <c r="A1299" s="70">
        <v>45899</v>
      </c>
      <c r="B1299" s="68" t="s">
        <v>5714</v>
      </c>
      <c r="C1299" s="68" t="s">
        <v>5714</v>
      </c>
      <c r="D1299" s="68" t="s">
        <v>3551</v>
      </c>
      <c r="E1299" s="68" t="s">
        <v>3552</v>
      </c>
      <c r="F1299" s="68" t="s">
        <v>5715</v>
      </c>
      <c r="G1299" s="68" t="s">
        <v>1413</v>
      </c>
      <c r="I1299" s="69">
        <v>46.01</v>
      </c>
      <c r="J1299" s="69">
        <v>14174904.18</v>
      </c>
    </row>
    <row r="1300" spans="1:10" ht="30" x14ac:dyDescent="0.25">
      <c r="A1300" s="70">
        <v>45899</v>
      </c>
      <c r="B1300" s="68" t="s">
        <v>5716</v>
      </c>
      <c r="C1300" s="68" t="s">
        <v>5716</v>
      </c>
      <c r="D1300" s="68" t="s">
        <v>3551</v>
      </c>
      <c r="E1300" s="68" t="s">
        <v>3552</v>
      </c>
      <c r="F1300" s="68" t="s">
        <v>5717</v>
      </c>
      <c r="G1300" s="68" t="s">
        <v>1413</v>
      </c>
      <c r="I1300" s="69">
        <v>73.59</v>
      </c>
      <c r="J1300" s="69">
        <v>14174830.59</v>
      </c>
    </row>
    <row r="1301" spans="1:10" ht="30" x14ac:dyDescent="0.25">
      <c r="A1301" s="70">
        <v>45899</v>
      </c>
      <c r="B1301" s="68" t="s">
        <v>5716</v>
      </c>
      <c r="C1301" s="68" t="s">
        <v>5716</v>
      </c>
      <c r="D1301" s="68" t="s">
        <v>3551</v>
      </c>
      <c r="E1301" s="68" t="s">
        <v>3552</v>
      </c>
      <c r="F1301" s="68" t="s">
        <v>5718</v>
      </c>
      <c r="G1301" s="68" t="s">
        <v>1413</v>
      </c>
      <c r="I1301" s="69">
        <v>42.59</v>
      </c>
      <c r="J1301" s="69">
        <v>14174788</v>
      </c>
    </row>
    <row r="1302" spans="1:10" ht="30" x14ac:dyDescent="0.25">
      <c r="A1302" s="70">
        <v>45899</v>
      </c>
      <c r="B1302" s="68" t="s">
        <v>5716</v>
      </c>
      <c r="C1302" s="68" t="s">
        <v>5716</v>
      </c>
      <c r="D1302" s="68" t="s">
        <v>3551</v>
      </c>
      <c r="E1302" s="68" t="s">
        <v>3552</v>
      </c>
      <c r="F1302" s="68" t="s">
        <v>5719</v>
      </c>
      <c r="G1302" s="68" t="s">
        <v>1413</v>
      </c>
      <c r="I1302" s="69">
        <v>36.79</v>
      </c>
      <c r="J1302" s="69">
        <v>14174751.210000001</v>
      </c>
    </row>
    <row r="1303" spans="1:10" ht="30" x14ac:dyDescent="0.25">
      <c r="A1303" s="70">
        <v>45899</v>
      </c>
      <c r="B1303" s="68" t="s">
        <v>5720</v>
      </c>
      <c r="C1303" s="68" t="s">
        <v>5720</v>
      </c>
      <c r="D1303" s="68" t="s">
        <v>3551</v>
      </c>
      <c r="E1303" s="68" t="s">
        <v>3552</v>
      </c>
      <c r="F1303" s="68" t="s">
        <v>5721</v>
      </c>
      <c r="G1303" s="68" t="s">
        <v>1413</v>
      </c>
      <c r="I1303" s="69">
        <v>83.19</v>
      </c>
      <c r="J1303" s="69">
        <v>14174668.02</v>
      </c>
    </row>
    <row r="1304" spans="1:10" ht="30" x14ac:dyDescent="0.25">
      <c r="A1304" s="70">
        <v>45899</v>
      </c>
      <c r="B1304" s="68" t="s">
        <v>5720</v>
      </c>
      <c r="C1304" s="68" t="s">
        <v>5720</v>
      </c>
      <c r="D1304" s="68" t="s">
        <v>3551</v>
      </c>
      <c r="E1304" s="68" t="s">
        <v>3552</v>
      </c>
      <c r="F1304" s="68" t="s">
        <v>5722</v>
      </c>
      <c r="G1304" s="68" t="s">
        <v>1413</v>
      </c>
      <c r="I1304" s="69">
        <v>43.59</v>
      </c>
      <c r="J1304" s="69">
        <v>14174624.43</v>
      </c>
    </row>
    <row r="1305" spans="1:10" ht="30" x14ac:dyDescent="0.25">
      <c r="A1305" s="70">
        <v>45899</v>
      </c>
      <c r="B1305" s="68" t="s">
        <v>5720</v>
      </c>
      <c r="C1305" s="68" t="s">
        <v>5720</v>
      </c>
      <c r="D1305" s="68" t="s">
        <v>3551</v>
      </c>
      <c r="E1305" s="68" t="s">
        <v>3552</v>
      </c>
      <c r="F1305" s="68" t="s">
        <v>5723</v>
      </c>
      <c r="G1305" s="68" t="s">
        <v>1413</v>
      </c>
      <c r="I1305" s="69">
        <v>39.590000000000003</v>
      </c>
      <c r="J1305" s="69">
        <v>14174584.84</v>
      </c>
    </row>
    <row r="1306" spans="1:10" x14ac:dyDescent="0.25">
      <c r="A1306" s="70">
        <v>45899</v>
      </c>
      <c r="B1306" s="68" t="s">
        <v>5724</v>
      </c>
      <c r="C1306" s="68" t="s">
        <v>5724</v>
      </c>
      <c r="D1306" s="68" t="s">
        <v>3551</v>
      </c>
      <c r="E1306" s="68" t="s">
        <v>3552</v>
      </c>
      <c r="F1306" s="68" t="s">
        <v>5725</v>
      </c>
      <c r="G1306" s="68" t="s">
        <v>1926</v>
      </c>
      <c r="I1306" s="69">
        <v>129.94</v>
      </c>
      <c r="J1306" s="69">
        <v>14174454.9</v>
      </c>
    </row>
    <row r="1307" spans="1:10" x14ac:dyDescent="0.25">
      <c r="A1307" s="70">
        <v>45899</v>
      </c>
      <c r="B1307" s="68" t="s">
        <v>5726</v>
      </c>
      <c r="C1307" s="68" t="s">
        <v>5727</v>
      </c>
      <c r="D1307" s="68" t="s">
        <v>3551</v>
      </c>
      <c r="E1307" s="68" t="s">
        <v>3664</v>
      </c>
      <c r="F1307" s="68"/>
      <c r="G1307" s="68" t="s">
        <v>3981</v>
      </c>
      <c r="H1307" s="69">
        <v>505</v>
      </c>
      <c r="J1307" s="69">
        <v>14174959.9</v>
      </c>
    </row>
    <row r="1308" spans="1:10" ht="30" x14ac:dyDescent="0.25">
      <c r="A1308" s="70">
        <v>45899</v>
      </c>
      <c r="B1308" s="68" t="s">
        <v>5728</v>
      </c>
      <c r="C1308" s="68" t="s">
        <v>5728</v>
      </c>
      <c r="D1308" s="68" t="s">
        <v>3551</v>
      </c>
      <c r="E1308" s="68" t="s">
        <v>3552</v>
      </c>
      <c r="F1308" s="68" t="s">
        <v>5729</v>
      </c>
      <c r="G1308" s="68" t="s">
        <v>1303</v>
      </c>
      <c r="I1308" s="69">
        <v>1361.67</v>
      </c>
      <c r="J1308" s="69">
        <v>14173598.23</v>
      </c>
    </row>
    <row r="1309" spans="1:10" ht="45" x14ac:dyDescent="0.25">
      <c r="A1309" s="70">
        <v>45899</v>
      </c>
      <c r="B1309" s="68" t="s">
        <v>5728</v>
      </c>
      <c r="C1309" s="68" t="s">
        <v>5728</v>
      </c>
      <c r="D1309" s="68" t="s">
        <v>3551</v>
      </c>
      <c r="E1309" s="68" t="s">
        <v>3552</v>
      </c>
      <c r="F1309" s="68" t="s">
        <v>5730</v>
      </c>
      <c r="G1309" s="68" t="s">
        <v>1303</v>
      </c>
      <c r="I1309" s="69">
        <v>196.87</v>
      </c>
      <c r="J1309" s="69">
        <v>14173401.359999999</v>
      </c>
    </row>
    <row r="1310" spans="1:10" ht="30" x14ac:dyDescent="0.25">
      <c r="A1310" s="70">
        <v>45899</v>
      </c>
      <c r="B1310" s="68" t="s">
        <v>5731</v>
      </c>
      <c r="C1310" s="68" t="s">
        <v>5731</v>
      </c>
      <c r="D1310" s="68" t="s">
        <v>3551</v>
      </c>
      <c r="E1310" s="68" t="s">
        <v>3552</v>
      </c>
      <c r="F1310" s="68" t="s">
        <v>5732</v>
      </c>
      <c r="G1310" s="68" t="s">
        <v>1303</v>
      </c>
      <c r="I1310" s="69">
        <v>309.75</v>
      </c>
      <c r="J1310" s="69">
        <v>14173091.609999999</v>
      </c>
    </row>
    <row r="1311" spans="1:10" ht="30" x14ac:dyDescent="0.25">
      <c r="A1311" s="70">
        <v>45899</v>
      </c>
      <c r="B1311" s="68" t="s">
        <v>5731</v>
      </c>
      <c r="C1311" s="68" t="s">
        <v>5731</v>
      </c>
      <c r="D1311" s="68" t="s">
        <v>3551</v>
      </c>
      <c r="E1311" s="68" t="s">
        <v>3552</v>
      </c>
      <c r="F1311" s="68" t="s">
        <v>4522</v>
      </c>
      <c r="G1311" s="68" t="s">
        <v>1303</v>
      </c>
      <c r="I1311" s="69">
        <v>330</v>
      </c>
      <c r="J1311" s="69">
        <v>14172761.609999999</v>
      </c>
    </row>
    <row r="1312" spans="1:10" ht="30" x14ac:dyDescent="0.25">
      <c r="A1312" s="70">
        <v>45899</v>
      </c>
      <c r="B1312" s="68" t="s">
        <v>5731</v>
      </c>
      <c r="C1312" s="68" t="s">
        <v>5731</v>
      </c>
      <c r="D1312" s="68" t="s">
        <v>3551</v>
      </c>
      <c r="E1312" s="68" t="s">
        <v>3552</v>
      </c>
      <c r="F1312" s="68" t="s">
        <v>4523</v>
      </c>
      <c r="G1312" s="68" t="s">
        <v>1303</v>
      </c>
      <c r="I1312" s="69">
        <v>435</v>
      </c>
      <c r="J1312" s="69">
        <v>14172326.609999999</v>
      </c>
    </row>
    <row r="1313" spans="1:10" ht="45" x14ac:dyDescent="0.25">
      <c r="A1313" s="70">
        <v>45899</v>
      </c>
      <c r="B1313" s="68" t="s">
        <v>5733</v>
      </c>
      <c r="C1313" s="68" t="s">
        <v>5733</v>
      </c>
      <c r="D1313" s="68" t="s">
        <v>3551</v>
      </c>
      <c r="E1313" s="68" t="s">
        <v>3552</v>
      </c>
      <c r="F1313" s="68" t="s">
        <v>5734</v>
      </c>
      <c r="G1313" s="68" t="s">
        <v>1530</v>
      </c>
      <c r="I1313" s="69">
        <v>414.2</v>
      </c>
      <c r="J1313" s="69">
        <v>14171912.41</v>
      </c>
    </row>
    <row r="1314" spans="1:10" ht="30" x14ac:dyDescent="0.25">
      <c r="A1314" s="70">
        <v>45899</v>
      </c>
      <c r="B1314" s="68" t="s">
        <v>5735</v>
      </c>
      <c r="C1314" s="68" t="s">
        <v>5735</v>
      </c>
      <c r="D1314" s="68" t="s">
        <v>3551</v>
      </c>
      <c r="E1314" s="68" t="s">
        <v>3552</v>
      </c>
      <c r="F1314" s="68" t="s">
        <v>5736</v>
      </c>
      <c r="G1314" s="68" t="s">
        <v>1530</v>
      </c>
      <c r="I1314" s="69">
        <v>3.8</v>
      </c>
      <c r="J1314" s="69">
        <v>14171908.609999999</v>
      </c>
    </row>
    <row r="1315" spans="1:10" ht="30" x14ac:dyDescent="0.25">
      <c r="A1315" s="70">
        <v>45899</v>
      </c>
      <c r="B1315" s="68" t="s">
        <v>5737</v>
      </c>
      <c r="C1315" s="68" t="s">
        <v>5737</v>
      </c>
      <c r="D1315" s="68" t="s">
        <v>3551</v>
      </c>
      <c r="E1315" s="68" t="s">
        <v>3552</v>
      </c>
      <c r="F1315" s="68" t="s">
        <v>5738</v>
      </c>
      <c r="G1315" s="68" t="s">
        <v>1530</v>
      </c>
      <c r="I1315" s="69">
        <v>33.74</v>
      </c>
      <c r="J1315" s="69">
        <v>14171874.869999999</v>
      </c>
    </row>
    <row r="1316" spans="1:10" ht="30" x14ac:dyDescent="0.25">
      <c r="A1316" s="70">
        <v>45899</v>
      </c>
      <c r="B1316" s="68" t="s">
        <v>5737</v>
      </c>
      <c r="C1316" s="68" t="s">
        <v>5737</v>
      </c>
      <c r="D1316" s="68" t="s">
        <v>3551</v>
      </c>
      <c r="E1316" s="68" t="s">
        <v>3552</v>
      </c>
      <c r="F1316" s="68" t="s">
        <v>5739</v>
      </c>
      <c r="G1316" s="68" t="s">
        <v>1530</v>
      </c>
      <c r="I1316" s="69">
        <v>23.01</v>
      </c>
      <c r="J1316" s="69">
        <v>14171851.859999999</v>
      </c>
    </row>
    <row r="1317" spans="1:10" ht="30" x14ac:dyDescent="0.25">
      <c r="A1317" s="70">
        <v>45899</v>
      </c>
      <c r="B1317" s="68" t="s">
        <v>5740</v>
      </c>
      <c r="C1317" s="68" t="s">
        <v>5740</v>
      </c>
      <c r="D1317" s="68" t="s">
        <v>3551</v>
      </c>
      <c r="E1317" s="68" t="s">
        <v>3552</v>
      </c>
      <c r="F1317" s="68" t="s">
        <v>5741</v>
      </c>
      <c r="G1317" s="68" t="s">
        <v>1429</v>
      </c>
      <c r="I1317" s="69">
        <v>1379.68</v>
      </c>
      <c r="J1317" s="69">
        <v>14170472.18</v>
      </c>
    </row>
    <row r="1318" spans="1:10" x14ac:dyDescent="0.25">
      <c r="A1318" s="70">
        <v>45899</v>
      </c>
      <c r="B1318" s="68" t="s">
        <v>5742</v>
      </c>
      <c r="C1318" s="68" t="s">
        <v>5742</v>
      </c>
      <c r="D1318" s="68" t="s">
        <v>3551</v>
      </c>
      <c r="E1318" s="68" t="s">
        <v>3552</v>
      </c>
      <c r="F1318" s="68" t="s">
        <v>5743</v>
      </c>
      <c r="G1318" s="68" t="s">
        <v>1429</v>
      </c>
      <c r="I1318" s="69">
        <v>56.94</v>
      </c>
      <c r="J1318" s="69">
        <v>14170415.24</v>
      </c>
    </row>
    <row r="1319" spans="1:10" x14ac:dyDescent="0.25">
      <c r="A1319" s="70">
        <v>45899</v>
      </c>
      <c r="B1319" s="68" t="s">
        <v>5744</v>
      </c>
      <c r="C1319" s="68" t="s">
        <v>5744</v>
      </c>
      <c r="D1319" s="68" t="s">
        <v>3551</v>
      </c>
      <c r="E1319" s="68" t="s">
        <v>3552</v>
      </c>
      <c r="F1319" s="68" t="s">
        <v>5745</v>
      </c>
      <c r="G1319" s="68" t="s">
        <v>1303</v>
      </c>
      <c r="I1319" s="69">
        <v>44.82</v>
      </c>
      <c r="J1319" s="69">
        <v>14170370.42</v>
      </c>
    </row>
    <row r="1320" spans="1:10" x14ac:dyDescent="0.25">
      <c r="A1320" s="70">
        <v>45899</v>
      </c>
      <c r="B1320" s="68" t="s">
        <v>5746</v>
      </c>
      <c r="C1320" s="68" t="s">
        <v>5746</v>
      </c>
      <c r="D1320" s="68" t="s">
        <v>3551</v>
      </c>
      <c r="E1320" s="68" t="s">
        <v>3552</v>
      </c>
      <c r="F1320" s="68" t="s">
        <v>4486</v>
      </c>
      <c r="G1320" s="68" t="s">
        <v>1928</v>
      </c>
      <c r="I1320" s="69">
        <v>4734.3999999999996</v>
      </c>
      <c r="J1320" s="69">
        <v>14165636.02</v>
      </c>
    </row>
    <row r="1321" spans="1:10" ht="30" x14ac:dyDescent="0.25">
      <c r="A1321" s="70">
        <v>45899</v>
      </c>
      <c r="B1321" s="68" t="s">
        <v>5747</v>
      </c>
      <c r="C1321" s="68" t="s">
        <v>5747</v>
      </c>
      <c r="D1321" s="68" t="s">
        <v>3551</v>
      </c>
      <c r="E1321" s="68" t="s">
        <v>3552</v>
      </c>
      <c r="F1321" s="68" t="s">
        <v>4520</v>
      </c>
      <c r="G1321" s="68" t="s">
        <v>1928</v>
      </c>
      <c r="I1321" s="69">
        <v>364.8</v>
      </c>
      <c r="J1321" s="69">
        <v>14165271.220000001</v>
      </c>
    </row>
    <row r="1322" spans="1:10" ht="30" x14ac:dyDescent="0.25">
      <c r="A1322" s="70">
        <v>45899</v>
      </c>
      <c r="B1322" s="68" t="s">
        <v>5747</v>
      </c>
      <c r="C1322" s="68" t="s">
        <v>5747</v>
      </c>
      <c r="D1322" s="68" t="s">
        <v>3551</v>
      </c>
      <c r="E1322" s="68" t="s">
        <v>3552</v>
      </c>
      <c r="F1322" s="68" t="s">
        <v>4522</v>
      </c>
      <c r="G1322" s="68" t="s">
        <v>1928</v>
      </c>
      <c r="I1322" s="69">
        <v>402</v>
      </c>
      <c r="J1322" s="69">
        <v>14164869.220000001</v>
      </c>
    </row>
    <row r="1323" spans="1:10" ht="30" x14ac:dyDescent="0.25">
      <c r="A1323" s="70">
        <v>45899</v>
      </c>
      <c r="B1323" s="68" t="s">
        <v>5747</v>
      </c>
      <c r="C1323" s="68" t="s">
        <v>5747</v>
      </c>
      <c r="D1323" s="68" t="s">
        <v>3551</v>
      </c>
      <c r="E1323" s="68" t="s">
        <v>3552</v>
      </c>
      <c r="F1323" s="68" t="s">
        <v>4523</v>
      </c>
      <c r="G1323" s="68" t="s">
        <v>1928</v>
      </c>
      <c r="I1323" s="69">
        <v>507</v>
      </c>
      <c r="J1323" s="69">
        <v>14164362.220000001</v>
      </c>
    </row>
    <row r="1324" spans="1:10" ht="45" x14ac:dyDescent="0.25">
      <c r="A1324" s="70">
        <v>45899</v>
      </c>
      <c r="B1324" s="68" t="s">
        <v>5748</v>
      </c>
      <c r="C1324" s="68" t="s">
        <v>5748</v>
      </c>
      <c r="D1324" s="68" t="s">
        <v>3551</v>
      </c>
      <c r="E1324" s="68" t="s">
        <v>3552</v>
      </c>
      <c r="F1324" s="68" t="s">
        <v>4525</v>
      </c>
      <c r="G1324" s="68" t="s">
        <v>1928</v>
      </c>
      <c r="I1324" s="69">
        <v>50.44</v>
      </c>
      <c r="J1324" s="69">
        <v>14164311.779999999</v>
      </c>
    </row>
    <row r="1325" spans="1:10" ht="45" x14ac:dyDescent="0.25">
      <c r="A1325" s="70">
        <v>45899</v>
      </c>
      <c r="B1325" s="68" t="s">
        <v>5748</v>
      </c>
      <c r="C1325" s="68" t="s">
        <v>5748</v>
      </c>
      <c r="D1325" s="68" t="s">
        <v>3551</v>
      </c>
      <c r="E1325" s="68" t="s">
        <v>3552</v>
      </c>
      <c r="F1325" s="68" t="s">
        <v>4527</v>
      </c>
      <c r="G1325" s="68" t="s">
        <v>1928</v>
      </c>
      <c r="I1325" s="69">
        <v>206.47</v>
      </c>
      <c r="J1325" s="69">
        <v>14164105.310000001</v>
      </c>
    </row>
    <row r="1326" spans="1:10" ht="60" x14ac:dyDescent="0.25">
      <c r="A1326" s="70">
        <v>45899</v>
      </c>
      <c r="B1326" s="68" t="s">
        <v>5748</v>
      </c>
      <c r="C1326" s="68" t="s">
        <v>5748</v>
      </c>
      <c r="D1326" s="68" t="s">
        <v>3551</v>
      </c>
      <c r="E1326" s="68" t="s">
        <v>3552</v>
      </c>
      <c r="F1326" s="68" t="s">
        <v>4528</v>
      </c>
      <c r="G1326" s="68" t="s">
        <v>1928</v>
      </c>
      <c r="I1326" s="69">
        <v>179.13</v>
      </c>
      <c r="J1326" s="69">
        <v>14163926.18</v>
      </c>
    </row>
    <row r="1327" spans="1:10" ht="45" x14ac:dyDescent="0.25">
      <c r="A1327" s="70">
        <v>45899</v>
      </c>
      <c r="B1327" s="68" t="s">
        <v>5748</v>
      </c>
      <c r="C1327" s="68" t="s">
        <v>5748</v>
      </c>
      <c r="D1327" s="68" t="s">
        <v>3551</v>
      </c>
      <c r="E1327" s="68" t="s">
        <v>3552</v>
      </c>
      <c r="F1327" s="68" t="s">
        <v>4529</v>
      </c>
      <c r="G1327" s="68" t="s">
        <v>1928</v>
      </c>
      <c r="I1327" s="69">
        <v>108.6</v>
      </c>
      <c r="J1327" s="69">
        <v>14163817.58</v>
      </c>
    </row>
    <row r="1328" spans="1:10" ht="45" x14ac:dyDescent="0.25">
      <c r="A1328" s="70">
        <v>45899</v>
      </c>
      <c r="B1328" s="68" t="s">
        <v>5748</v>
      </c>
      <c r="C1328" s="68" t="s">
        <v>5748</v>
      </c>
      <c r="D1328" s="68" t="s">
        <v>3551</v>
      </c>
      <c r="E1328" s="68" t="s">
        <v>3552</v>
      </c>
      <c r="F1328" s="68" t="s">
        <v>4530</v>
      </c>
      <c r="G1328" s="68" t="s">
        <v>1928</v>
      </c>
      <c r="I1328" s="69">
        <v>182.27</v>
      </c>
      <c r="J1328" s="69">
        <v>14163635.310000001</v>
      </c>
    </row>
    <row r="1329" spans="1:10" ht="45" x14ac:dyDescent="0.25">
      <c r="A1329" s="70">
        <v>45899</v>
      </c>
      <c r="B1329" s="68" t="s">
        <v>5748</v>
      </c>
      <c r="C1329" s="68" t="s">
        <v>5748</v>
      </c>
      <c r="D1329" s="68" t="s">
        <v>3551</v>
      </c>
      <c r="E1329" s="68" t="s">
        <v>3552</v>
      </c>
      <c r="F1329" s="68" t="s">
        <v>4531</v>
      </c>
      <c r="G1329" s="68" t="s">
        <v>1928</v>
      </c>
      <c r="I1329" s="69">
        <v>37.47</v>
      </c>
      <c r="J1329" s="69">
        <v>14163597.84</v>
      </c>
    </row>
    <row r="1330" spans="1:10" ht="45" x14ac:dyDescent="0.25">
      <c r="A1330" s="70">
        <v>45899</v>
      </c>
      <c r="B1330" s="68" t="s">
        <v>5749</v>
      </c>
      <c r="C1330" s="68" t="s">
        <v>5749</v>
      </c>
      <c r="D1330" s="68" t="s">
        <v>3551</v>
      </c>
      <c r="E1330" s="68" t="s">
        <v>3552</v>
      </c>
      <c r="F1330" s="68" t="s">
        <v>4533</v>
      </c>
      <c r="G1330" s="68" t="s">
        <v>1928</v>
      </c>
      <c r="I1330" s="69">
        <v>1375.28</v>
      </c>
      <c r="J1330" s="69">
        <v>14162222.560000001</v>
      </c>
    </row>
    <row r="1331" spans="1:10" ht="60" x14ac:dyDescent="0.25">
      <c r="A1331" s="70">
        <v>45899</v>
      </c>
      <c r="B1331" s="68" t="s">
        <v>5749</v>
      </c>
      <c r="C1331" s="68" t="s">
        <v>5749</v>
      </c>
      <c r="D1331" s="68" t="s">
        <v>3551</v>
      </c>
      <c r="E1331" s="68" t="s">
        <v>3552</v>
      </c>
      <c r="F1331" s="68" t="s">
        <v>4534</v>
      </c>
      <c r="G1331" s="68" t="s">
        <v>1928</v>
      </c>
      <c r="I1331" s="69">
        <v>199.6</v>
      </c>
      <c r="J1331" s="69">
        <v>14162022.960000001</v>
      </c>
    </row>
    <row r="1332" spans="1:10" x14ac:dyDescent="0.25">
      <c r="A1332" s="70">
        <v>45899</v>
      </c>
      <c r="B1332" s="68" t="s">
        <v>5750</v>
      </c>
      <c r="C1332" s="68" t="s">
        <v>5750</v>
      </c>
      <c r="D1332" s="68" t="s">
        <v>3551</v>
      </c>
      <c r="E1332" s="68" t="s">
        <v>3552</v>
      </c>
      <c r="F1332" s="68" t="s">
        <v>5751</v>
      </c>
      <c r="G1332" s="68" t="s">
        <v>1537</v>
      </c>
      <c r="I1332" s="69">
        <v>536.38</v>
      </c>
      <c r="J1332" s="69">
        <v>14161486.58</v>
      </c>
    </row>
    <row r="1333" spans="1:10" x14ac:dyDescent="0.25">
      <c r="A1333" s="70">
        <v>45899</v>
      </c>
      <c r="B1333" s="68" t="s">
        <v>5750</v>
      </c>
      <c r="C1333" s="68" t="s">
        <v>5750</v>
      </c>
      <c r="D1333" s="68" t="s">
        <v>3551</v>
      </c>
      <c r="E1333" s="68" t="s">
        <v>3552</v>
      </c>
      <c r="F1333" s="68" t="s">
        <v>5752</v>
      </c>
      <c r="G1333" s="68" t="s">
        <v>1537</v>
      </c>
      <c r="I1333" s="69">
        <v>134.1</v>
      </c>
      <c r="J1333" s="69">
        <v>14161352.48</v>
      </c>
    </row>
    <row r="1334" spans="1:10" x14ac:dyDescent="0.25">
      <c r="A1334" s="70">
        <v>45899</v>
      </c>
      <c r="B1334" s="68" t="s">
        <v>5750</v>
      </c>
      <c r="C1334" s="68" t="s">
        <v>5750</v>
      </c>
      <c r="D1334" s="68" t="s">
        <v>3551</v>
      </c>
      <c r="E1334" s="68" t="s">
        <v>3552</v>
      </c>
      <c r="F1334" s="68" t="s">
        <v>5753</v>
      </c>
      <c r="G1334" s="68" t="s">
        <v>1537</v>
      </c>
      <c r="I1334" s="69">
        <v>2145.52</v>
      </c>
      <c r="J1334" s="69">
        <v>14159206.960000001</v>
      </c>
    </row>
    <row r="1335" spans="1:10" x14ac:dyDescent="0.25">
      <c r="A1335" s="70">
        <v>45899</v>
      </c>
      <c r="B1335" s="68" t="s">
        <v>5754</v>
      </c>
      <c r="C1335" s="68" t="s">
        <v>5754</v>
      </c>
      <c r="D1335" s="68" t="s">
        <v>3551</v>
      </c>
      <c r="E1335" s="68" t="s">
        <v>3552</v>
      </c>
      <c r="F1335" s="68" t="s">
        <v>4934</v>
      </c>
      <c r="G1335" s="68" t="s">
        <v>587</v>
      </c>
      <c r="J1335" s="69">
        <v>14159206.960000001</v>
      </c>
    </row>
    <row r="1336" spans="1:10" x14ac:dyDescent="0.25">
      <c r="A1336" s="70">
        <v>45899</v>
      </c>
      <c r="B1336" s="68" t="s">
        <v>5754</v>
      </c>
      <c r="C1336" s="68" t="s">
        <v>5754</v>
      </c>
      <c r="D1336" s="68" t="s">
        <v>3551</v>
      </c>
      <c r="E1336" s="68" t="s">
        <v>3552</v>
      </c>
      <c r="F1336" s="68" t="s">
        <v>4935</v>
      </c>
      <c r="G1336" s="68" t="s">
        <v>587</v>
      </c>
      <c r="J1336" s="69">
        <v>14159206.960000001</v>
      </c>
    </row>
    <row r="1337" spans="1:10" ht="30" x14ac:dyDescent="0.25">
      <c r="A1337" s="70">
        <v>45899</v>
      </c>
      <c r="B1337" s="68" t="s">
        <v>5754</v>
      </c>
      <c r="C1337" s="68" t="s">
        <v>5754</v>
      </c>
      <c r="D1337" s="68" t="s">
        <v>3551</v>
      </c>
      <c r="E1337" s="68" t="s">
        <v>3552</v>
      </c>
      <c r="F1337" s="68" t="s">
        <v>4936</v>
      </c>
      <c r="G1337" s="68" t="s">
        <v>587</v>
      </c>
      <c r="J1337" s="69">
        <v>14159206.960000001</v>
      </c>
    </row>
    <row r="1338" spans="1:10" ht="30" x14ac:dyDescent="0.25">
      <c r="A1338" s="70">
        <v>45899</v>
      </c>
      <c r="B1338" s="68" t="s">
        <v>5755</v>
      </c>
      <c r="C1338" s="68" t="s">
        <v>5755</v>
      </c>
      <c r="D1338" s="68" t="s">
        <v>3551</v>
      </c>
      <c r="E1338" s="68" t="s">
        <v>3552</v>
      </c>
      <c r="F1338" s="68" t="s">
        <v>5756</v>
      </c>
      <c r="G1338" s="68" t="s">
        <v>587</v>
      </c>
      <c r="J1338" s="69">
        <v>14159206.960000001</v>
      </c>
    </row>
    <row r="1339" spans="1:10" x14ac:dyDescent="0.25">
      <c r="A1339" s="70">
        <v>45899</v>
      </c>
      <c r="B1339" s="68" t="s">
        <v>5757</v>
      </c>
      <c r="C1339" s="68" t="s">
        <v>5757</v>
      </c>
      <c r="D1339" s="68" t="s">
        <v>3551</v>
      </c>
      <c r="E1339" s="68" t="s">
        <v>3552</v>
      </c>
      <c r="F1339" s="68" t="s">
        <v>5758</v>
      </c>
      <c r="G1339" s="68" t="s">
        <v>587</v>
      </c>
      <c r="I1339" s="69">
        <v>25.32</v>
      </c>
      <c r="J1339" s="69">
        <v>14159181.640000001</v>
      </c>
    </row>
    <row r="1340" spans="1:10" x14ac:dyDescent="0.25">
      <c r="A1340" s="70">
        <v>45899</v>
      </c>
      <c r="B1340" s="68" t="s">
        <v>5759</v>
      </c>
      <c r="C1340" s="68" t="s">
        <v>5759</v>
      </c>
      <c r="D1340" s="68" t="s">
        <v>3551</v>
      </c>
      <c r="E1340" s="68" t="s">
        <v>3552</v>
      </c>
      <c r="F1340" s="68" t="s">
        <v>5281</v>
      </c>
      <c r="G1340" s="68" t="s">
        <v>587</v>
      </c>
      <c r="I1340" s="69">
        <v>118</v>
      </c>
      <c r="J1340" s="69">
        <v>14159063.640000001</v>
      </c>
    </row>
    <row r="1341" spans="1:10" x14ac:dyDescent="0.25">
      <c r="A1341" s="70">
        <v>45899</v>
      </c>
      <c r="B1341" s="68" t="s">
        <v>5759</v>
      </c>
      <c r="C1341" s="68" t="s">
        <v>5759</v>
      </c>
      <c r="D1341" s="68" t="s">
        <v>3551</v>
      </c>
      <c r="E1341" s="68" t="s">
        <v>3552</v>
      </c>
      <c r="F1341" s="68" t="s">
        <v>5760</v>
      </c>
      <c r="G1341" s="68" t="s">
        <v>587</v>
      </c>
      <c r="I1341" s="69">
        <v>270.64</v>
      </c>
      <c r="J1341" s="69">
        <v>14158793</v>
      </c>
    </row>
    <row r="1342" spans="1:10" x14ac:dyDescent="0.25">
      <c r="A1342" s="70">
        <v>45899</v>
      </c>
      <c r="B1342" s="68" t="s">
        <v>5759</v>
      </c>
      <c r="C1342" s="68" t="s">
        <v>5759</v>
      </c>
      <c r="D1342" s="68" t="s">
        <v>3551</v>
      </c>
      <c r="E1342" s="68" t="s">
        <v>3552</v>
      </c>
      <c r="F1342" s="68" t="s">
        <v>5761</v>
      </c>
      <c r="G1342" s="68" t="s">
        <v>587</v>
      </c>
      <c r="I1342" s="69">
        <v>474.12</v>
      </c>
      <c r="J1342" s="69">
        <v>14158318.880000001</v>
      </c>
    </row>
    <row r="1343" spans="1:10" x14ac:dyDescent="0.25">
      <c r="A1343" s="70">
        <v>45899</v>
      </c>
      <c r="B1343" s="68" t="s">
        <v>5759</v>
      </c>
      <c r="C1343" s="68" t="s">
        <v>5759</v>
      </c>
      <c r="D1343" s="68" t="s">
        <v>3551</v>
      </c>
      <c r="E1343" s="68" t="s">
        <v>3552</v>
      </c>
      <c r="F1343" s="68" t="s">
        <v>5282</v>
      </c>
      <c r="G1343" s="68" t="s">
        <v>587</v>
      </c>
      <c r="I1343" s="69">
        <v>274.56</v>
      </c>
      <c r="J1343" s="69">
        <v>14158044.32</v>
      </c>
    </row>
    <row r="1344" spans="1:10" x14ac:dyDescent="0.25">
      <c r="A1344" s="70">
        <v>45899</v>
      </c>
      <c r="B1344" s="68" t="s">
        <v>5759</v>
      </c>
      <c r="C1344" s="68" t="s">
        <v>5759</v>
      </c>
      <c r="D1344" s="68" t="s">
        <v>3551</v>
      </c>
      <c r="E1344" s="68" t="s">
        <v>3552</v>
      </c>
      <c r="F1344" s="68" t="s">
        <v>5762</v>
      </c>
      <c r="G1344" s="68" t="s">
        <v>587</v>
      </c>
      <c r="I1344" s="69">
        <v>333.54</v>
      </c>
      <c r="J1344" s="69">
        <v>14157710.779999999</v>
      </c>
    </row>
    <row r="1345" spans="1:10" x14ac:dyDescent="0.25">
      <c r="A1345" s="70">
        <v>45899</v>
      </c>
      <c r="B1345" s="68" t="s">
        <v>5763</v>
      </c>
      <c r="C1345" s="68" t="s">
        <v>5763</v>
      </c>
      <c r="D1345" s="68" t="s">
        <v>3551</v>
      </c>
      <c r="E1345" s="68" t="s">
        <v>3552</v>
      </c>
      <c r="F1345" s="68"/>
      <c r="G1345" s="68" t="s">
        <v>1933</v>
      </c>
      <c r="I1345" s="69">
        <v>80.66</v>
      </c>
      <c r="J1345" s="69">
        <v>14157630.119999999</v>
      </c>
    </row>
    <row r="1346" spans="1:10" ht="30" x14ac:dyDescent="0.25">
      <c r="A1346" s="70">
        <v>45899</v>
      </c>
      <c r="B1346" s="68" t="s">
        <v>5764</v>
      </c>
      <c r="C1346" s="68" t="s">
        <v>5764</v>
      </c>
      <c r="D1346" s="68" t="s">
        <v>3551</v>
      </c>
      <c r="E1346" s="68" t="s">
        <v>3552</v>
      </c>
      <c r="F1346" s="68" t="s">
        <v>5765</v>
      </c>
      <c r="G1346" s="68" t="s">
        <v>1935</v>
      </c>
      <c r="I1346" s="69">
        <v>14</v>
      </c>
      <c r="J1346" s="69">
        <v>14157616.119999999</v>
      </c>
    </row>
    <row r="1347" spans="1:10" ht="30" x14ac:dyDescent="0.25">
      <c r="A1347" s="70">
        <v>45899</v>
      </c>
      <c r="B1347" s="68" t="s">
        <v>5764</v>
      </c>
      <c r="C1347" s="68" t="s">
        <v>5764</v>
      </c>
      <c r="D1347" s="68" t="s">
        <v>3551</v>
      </c>
      <c r="E1347" s="68" t="s">
        <v>3552</v>
      </c>
      <c r="F1347" s="68" t="s">
        <v>5766</v>
      </c>
      <c r="G1347" s="68" t="s">
        <v>1935</v>
      </c>
      <c r="J1347" s="69">
        <v>14157616.119999999</v>
      </c>
    </row>
    <row r="1348" spans="1:10" ht="30" x14ac:dyDescent="0.25">
      <c r="A1348" s="70">
        <v>45899</v>
      </c>
      <c r="B1348" s="68" t="s">
        <v>5764</v>
      </c>
      <c r="C1348" s="68" t="s">
        <v>5764</v>
      </c>
      <c r="D1348" s="68" t="s">
        <v>3551</v>
      </c>
      <c r="E1348" s="68" t="s">
        <v>3552</v>
      </c>
      <c r="F1348" s="68" t="s">
        <v>4660</v>
      </c>
      <c r="G1348" s="68" t="s">
        <v>1935</v>
      </c>
      <c r="J1348" s="69">
        <v>14157616.119999999</v>
      </c>
    </row>
    <row r="1349" spans="1:10" ht="30" x14ac:dyDescent="0.25">
      <c r="A1349" s="70">
        <v>45899</v>
      </c>
      <c r="B1349" s="68" t="s">
        <v>5764</v>
      </c>
      <c r="C1349" s="68" t="s">
        <v>5764</v>
      </c>
      <c r="D1349" s="68" t="s">
        <v>3551</v>
      </c>
      <c r="E1349" s="68" t="s">
        <v>3552</v>
      </c>
      <c r="F1349" s="68"/>
      <c r="G1349" s="68" t="s">
        <v>1935</v>
      </c>
      <c r="I1349" s="69">
        <v>141.63</v>
      </c>
      <c r="J1349" s="69">
        <v>14157474.49</v>
      </c>
    </row>
    <row r="1350" spans="1:10" ht="30" x14ac:dyDescent="0.25">
      <c r="A1350" s="70">
        <v>45899</v>
      </c>
      <c r="B1350" s="68" t="s">
        <v>5764</v>
      </c>
      <c r="C1350" s="68" t="s">
        <v>5764</v>
      </c>
      <c r="D1350" s="68" t="s">
        <v>3551</v>
      </c>
      <c r="E1350" s="68" t="s">
        <v>3552</v>
      </c>
      <c r="F1350" s="68"/>
      <c r="G1350" s="68" t="s">
        <v>1935</v>
      </c>
      <c r="I1350" s="69">
        <v>141.63</v>
      </c>
      <c r="J1350" s="69">
        <v>14157332.859999999</v>
      </c>
    </row>
    <row r="1351" spans="1:10" ht="30" x14ac:dyDescent="0.25">
      <c r="A1351" s="70">
        <v>45899</v>
      </c>
      <c r="B1351" s="68" t="s">
        <v>5764</v>
      </c>
      <c r="C1351" s="68" t="s">
        <v>5764</v>
      </c>
      <c r="D1351" s="68" t="s">
        <v>3551</v>
      </c>
      <c r="E1351" s="68" t="s">
        <v>3552</v>
      </c>
      <c r="F1351" s="68" t="s">
        <v>5767</v>
      </c>
      <c r="G1351" s="68" t="s">
        <v>1935</v>
      </c>
      <c r="I1351" s="69">
        <v>11.43</v>
      </c>
      <c r="J1351" s="69">
        <v>14157321.43</v>
      </c>
    </row>
    <row r="1352" spans="1:10" ht="30" x14ac:dyDescent="0.25">
      <c r="A1352" s="70">
        <v>45899</v>
      </c>
      <c r="B1352" s="68" t="s">
        <v>5764</v>
      </c>
      <c r="C1352" s="68" t="s">
        <v>5764</v>
      </c>
      <c r="D1352" s="68" t="s">
        <v>3551</v>
      </c>
      <c r="E1352" s="68" t="s">
        <v>3552</v>
      </c>
      <c r="F1352" s="68" t="s">
        <v>5504</v>
      </c>
      <c r="G1352" s="68" t="s">
        <v>1935</v>
      </c>
      <c r="I1352" s="69">
        <v>5.71</v>
      </c>
      <c r="J1352" s="69">
        <v>14157315.720000001</v>
      </c>
    </row>
    <row r="1353" spans="1:10" ht="30" x14ac:dyDescent="0.25">
      <c r="A1353" s="70">
        <v>45899</v>
      </c>
      <c r="B1353" s="68" t="s">
        <v>5764</v>
      </c>
      <c r="C1353" s="68" t="s">
        <v>5764</v>
      </c>
      <c r="D1353" s="68" t="s">
        <v>3551</v>
      </c>
      <c r="E1353" s="68" t="s">
        <v>3552</v>
      </c>
      <c r="F1353" s="68" t="s">
        <v>4660</v>
      </c>
      <c r="G1353" s="68" t="s">
        <v>1935</v>
      </c>
      <c r="I1353" s="69">
        <v>5.72</v>
      </c>
      <c r="J1353" s="69">
        <v>14157310</v>
      </c>
    </row>
    <row r="1354" spans="1:10" ht="30" x14ac:dyDescent="0.25">
      <c r="A1354" s="70">
        <v>45899</v>
      </c>
      <c r="B1354" s="68" t="s">
        <v>5768</v>
      </c>
      <c r="C1354" s="68" t="s">
        <v>5768</v>
      </c>
      <c r="D1354" s="68" t="s">
        <v>3551</v>
      </c>
      <c r="E1354" s="68" t="s">
        <v>3552</v>
      </c>
      <c r="F1354" s="68" t="s">
        <v>5769</v>
      </c>
      <c r="G1354" s="68" t="s">
        <v>1452</v>
      </c>
      <c r="I1354" s="69">
        <v>103.93</v>
      </c>
      <c r="J1354" s="69">
        <v>14157206.07</v>
      </c>
    </row>
    <row r="1355" spans="1:10" x14ac:dyDescent="0.25">
      <c r="A1355" s="70">
        <v>45899</v>
      </c>
      <c r="B1355" s="68">
        <v>36237</v>
      </c>
      <c r="C1355" s="68" t="s">
        <v>5770</v>
      </c>
      <c r="D1355" s="68" t="s">
        <v>3551</v>
      </c>
      <c r="E1355" s="68" t="s">
        <v>3664</v>
      </c>
      <c r="F1355" s="68" t="s">
        <v>3674</v>
      </c>
      <c r="G1355" s="68" t="s">
        <v>620</v>
      </c>
      <c r="H1355" s="69">
        <v>320.41000000000003</v>
      </c>
      <c r="J1355" s="69">
        <v>14157526.48</v>
      </c>
    </row>
    <row r="1356" spans="1:10" x14ac:dyDescent="0.25">
      <c r="A1356" s="70">
        <v>45899</v>
      </c>
      <c r="B1356" s="68">
        <v>36237</v>
      </c>
      <c r="C1356" s="68" t="s">
        <v>5770</v>
      </c>
      <c r="D1356" s="68" t="s">
        <v>3551</v>
      </c>
      <c r="E1356" s="68" t="s">
        <v>3664</v>
      </c>
      <c r="F1356" s="68" t="s">
        <v>3675</v>
      </c>
      <c r="G1356" s="68" t="s">
        <v>620</v>
      </c>
      <c r="H1356" s="69">
        <v>323.33999999999997</v>
      </c>
      <c r="J1356" s="69">
        <v>14157849.82</v>
      </c>
    </row>
    <row r="1357" spans="1:10" ht="30" x14ac:dyDescent="0.25">
      <c r="A1357" s="70">
        <v>45899</v>
      </c>
      <c r="B1357" s="68">
        <v>36237</v>
      </c>
      <c r="C1357" s="68" t="s">
        <v>5770</v>
      </c>
      <c r="D1357" s="68" t="s">
        <v>3551</v>
      </c>
      <c r="E1357" s="68" t="s">
        <v>3664</v>
      </c>
      <c r="F1357" s="68" t="s">
        <v>3676</v>
      </c>
      <c r="G1357" s="68" t="s">
        <v>620</v>
      </c>
      <c r="H1357" s="69">
        <v>301.32</v>
      </c>
      <c r="J1357" s="69">
        <v>14158151.140000001</v>
      </c>
    </row>
    <row r="1358" spans="1:10" ht="30" x14ac:dyDescent="0.25">
      <c r="A1358" s="70">
        <v>45899</v>
      </c>
      <c r="B1358" s="68">
        <v>36237</v>
      </c>
      <c r="C1358" s="68" t="s">
        <v>5770</v>
      </c>
      <c r="D1358" s="68" t="s">
        <v>3551</v>
      </c>
      <c r="E1358" s="68" t="s">
        <v>3664</v>
      </c>
      <c r="F1358" s="68" t="s">
        <v>5631</v>
      </c>
      <c r="G1358" s="68" t="s">
        <v>620</v>
      </c>
      <c r="H1358" s="69">
        <v>287.38</v>
      </c>
      <c r="J1358" s="69">
        <v>14158438.52</v>
      </c>
    </row>
    <row r="1359" spans="1:10" ht="30" x14ac:dyDescent="0.25">
      <c r="A1359" s="70">
        <v>45899</v>
      </c>
      <c r="B1359" s="68">
        <v>36237</v>
      </c>
      <c r="C1359" s="68" t="s">
        <v>5770</v>
      </c>
      <c r="D1359" s="68" t="s">
        <v>3551</v>
      </c>
      <c r="E1359" s="68" t="s">
        <v>3664</v>
      </c>
      <c r="F1359" s="68" t="s">
        <v>5632</v>
      </c>
      <c r="G1359" s="68" t="s">
        <v>620</v>
      </c>
      <c r="H1359" s="69">
        <v>294.72000000000003</v>
      </c>
      <c r="J1359" s="69">
        <v>14158733.24</v>
      </c>
    </row>
    <row r="1360" spans="1:10" ht="30" x14ac:dyDescent="0.25">
      <c r="A1360" s="70">
        <v>45899</v>
      </c>
      <c r="B1360" s="68">
        <v>36237</v>
      </c>
      <c r="C1360" s="68" t="s">
        <v>5770</v>
      </c>
      <c r="D1360" s="68" t="s">
        <v>3551</v>
      </c>
      <c r="E1360" s="68" t="s">
        <v>3664</v>
      </c>
      <c r="F1360" s="68" t="s">
        <v>3629</v>
      </c>
      <c r="G1360" s="68" t="s">
        <v>620</v>
      </c>
      <c r="H1360" s="69">
        <v>321.14</v>
      </c>
      <c r="J1360" s="69">
        <v>14159054.380000001</v>
      </c>
    </row>
    <row r="1361" spans="1:10" x14ac:dyDescent="0.25">
      <c r="A1361" s="70">
        <v>45899</v>
      </c>
      <c r="B1361" s="68">
        <v>36237</v>
      </c>
      <c r="C1361" s="68" t="s">
        <v>5770</v>
      </c>
      <c r="D1361" s="68" t="s">
        <v>3551</v>
      </c>
      <c r="E1361" s="68" t="s">
        <v>3664</v>
      </c>
      <c r="F1361" s="68" t="s">
        <v>3630</v>
      </c>
      <c r="G1361" s="68" t="s">
        <v>620</v>
      </c>
      <c r="H1361" s="69">
        <v>814.38</v>
      </c>
      <c r="J1361" s="69">
        <v>14159868.76</v>
      </c>
    </row>
    <row r="1362" spans="1:10" ht="30" x14ac:dyDescent="0.25">
      <c r="A1362" s="70">
        <v>45899</v>
      </c>
      <c r="B1362" s="68">
        <v>36237</v>
      </c>
      <c r="C1362" s="68" t="s">
        <v>5770</v>
      </c>
      <c r="D1362" s="68" t="s">
        <v>3551</v>
      </c>
      <c r="E1362" s="68" t="s">
        <v>3664</v>
      </c>
      <c r="F1362" s="68" t="s">
        <v>5633</v>
      </c>
      <c r="G1362" s="68" t="s">
        <v>620</v>
      </c>
      <c r="H1362" s="69">
        <v>623.19000000000005</v>
      </c>
      <c r="J1362" s="69">
        <v>14160491.949999999</v>
      </c>
    </row>
    <row r="1363" spans="1:10" ht="30" x14ac:dyDescent="0.25">
      <c r="A1363" s="70">
        <v>45899</v>
      </c>
      <c r="B1363" s="68" t="s">
        <v>5771</v>
      </c>
      <c r="C1363" s="68" t="s">
        <v>5771</v>
      </c>
      <c r="D1363" s="68" t="s">
        <v>3551</v>
      </c>
      <c r="E1363" s="68" t="s">
        <v>3552</v>
      </c>
      <c r="F1363" s="68" t="s">
        <v>5772</v>
      </c>
      <c r="G1363" s="68" t="s">
        <v>1452</v>
      </c>
      <c r="I1363" s="69">
        <v>89.91</v>
      </c>
      <c r="J1363" s="69">
        <v>14160402.039999999</v>
      </c>
    </row>
    <row r="1364" spans="1:10" ht="30" x14ac:dyDescent="0.25">
      <c r="A1364" s="70">
        <v>45899</v>
      </c>
      <c r="B1364" s="68" t="s">
        <v>5773</v>
      </c>
      <c r="C1364" s="68" t="s">
        <v>5773</v>
      </c>
      <c r="D1364" s="68" t="s">
        <v>3551</v>
      </c>
      <c r="E1364" s="68" t="s">
        <v>3552</v>
      </c>
      <c r="F1364" s="68" t="s">
        <v>5774</v>
      </c>
      <c r="G1364" s="68" t="s">
        <v>1176</v>
      </c>
      <c r="J1364" s="69">
        <v>14160402.039999999</v>
      </c>
    </row>
    <row r="1365" spans="1:10" ht="30" x14ac:dyDescent="0.25">
      <c r="A1365" s="70">
        <v>45899</v>
      </c>
      <c r="B1365" s="68" t="s">
        <v>5775</v>
      </c>
      <c r="C1365" s="68" t="s">
        <v>5775</v>
      </c>
      <c r="D1365" s="68" t="s">
        <v>3551</v>
      </c>
      <c r="E1365" s="68" t="s">
        <v>3552</v>
      </c>
      <c r="F1365" s="68" t="s">
        <v>5776</v>
      </c>
      <c r="G1365" s="68" t="s">
        <v>1176</v>
      </c>
      <c r="J1365" s="69">
        <v>14160402.039999999</v>
      </c>
    </row>
    <row r="1366" spans="1:10" ht="30" x14ac:dyDescent="0.25">
      <c r="A1366" s="70">
        <v>45899</v>
      </c>
      <c r="B1366" s="68" t="s">
        <v>5777</v>
      </c>
      <c r="C1366" s="68" t="s">
        <v>5777</v>
      </c>
      <c r="D1366" s="68" t="s">
        <v>3551</v>
      </c>
      <c r="E1366" s="68" t="s">
        <v>3552</v>
      </c>
      <c r="F1366" s="68" t="s">
        <v>5778</v>
      </c>
      <c r="G1366" s="68" t="s">
        <v>1176</v>
      </c>
      <c r="J1366" s="69">
        <v>14160402.039999999</v>
      </c>
    </row>
    <row r="1367" spans="1:10" ht="30" x14ac:dyDescent="0.25">
      <c r="A1367" s="70">
        <v>45899</v>
      </c>
      <c r="B1367" s="68" t="s">
        <v>5779</v>
      </c>
      <c r="C1367" s="68" t="s">
        <v>5779</v>
      </c>
      <c r="D1367" s="68" t="s">
        <v>3551</v>
      </c>
      <c r="E1367" s="68" t="s">
        <v>3552</v>
      </c>
      <c r="F1367" s="68" t="s">
        <v>5780</v>
      </c>
      <c r="G1367" s="68" t="s">
        <v>1176</v>
      </c>
      <c r="I1367" s="69">
        <v>370.73</v>
      </c>
      <c r="J1367" s="69">
        <v>14160031.310000001</v>
      </c>
    </row>
    <row r="1368" spans="1:10" ht="30" x14ac:dyDescent="0.25">
      <c r="A1368" s="70">
        <v>45899</v>
      </c>
      <c r="B1368" s="68" t="s">
        <v>5781</v>
      </c>
      <c r="C1368" s="68" t="s">
        <v>5781</v>
      </c>
      <c r="D1368" s="68" t="s">
        <v>3551</v>
      </c>
      <c r="E1368" s="68" t="s">
        <v>3552</v>
      </c>
      <c r="F1368" s="68" t="s">
        <v>5782</v>
      </c>
      <c r="G1368" s="68" t="s">
        <v>1176</v>
      </c>
      <c r="I1368" s="69">
        <v>30.35</v>
      </c>
      <c r="J1368" s="69">
        <v>14160000.960000001</v>
      </c>
    </row>
    <row r="1369" spans="1:10" ht="30" x14ac:dyDescent="0.25">
      <c r="A1369" s="70">
        <v>45899</v>
      </c>
      <c r="B1369" s="68" t="s">
        <v>5783</v>
      </c>
      <c r="C1369" s="68" t="s">
        <v>5783</v>
      </c>
      <c r="D1369" s="68" t="s">
        <v>3551</v>
      </c>
      <c r="E1369" s="68" t="s">
        <v>3552</v>
      </c>
      <c r="F1369" s="68" t="s">
        <v>5784</v>
      </c>
      <c r="G1369" s="68" t="s">
        <v>1176</v>
      </c>
      <c r="I1369" s="69">
        <v>98.52</v>
      </c>
      <c r="J1369" s="69">
        <v>14159902.439999999</v>
      </c>
    </row>
    <row r="1370" spans="1:10" x14ac:dyDescent="0.25">
      <c r="A1370" s="70">
        <v>45899</v>
      </c>
      <c r="B1370" s="68" t="s">
        <v>5785</v>
      </c>
      <c r="C1370" s="68" t="s">
        <v>5785</v>
      </c>
      <c r="D1370" s="68" t="s">
        <v>3551</v>
      </c>
      <c r="E1370" s="68" t="s">
        <v>3552</v>
      </c>
      <c r="F1370" s="68" t="s">
        <v>3757</v>
      </c>
      <c r="G1370" s="68" t="s">
        <v>1546</v>
      </c>
      <c r="I1370" s="69">
        <v>2144.6799999999998</v>
      </c>
      <c r="J1370" s="69">
        <v>14157757.76</v>
      </c>
    </row>
    <row r="1371" spans="1:10" ht="30" x14ac:dyDescent="0.25">
      <c r="A1371" s="70">
        <v>45899</v>
      </c>
      <c r="B1371" s="68" t="s">
        <v>5786</v>
      </c>
      <c r="C1371" s="68" t="s">
        <v>5786</v>
      </c>
      <c r="D1371" s="68" t="s">
        <v>3551</v>
      </c>
      <c r="E1371" s="68" t="s">
        <v>3552</v>
      </c>
      <c r="F1371" s="68" t="s">
        <v>5787</v>
      </c>
      <c r="G1371" s="68" t="s">
        <v>1546</v>
      </c>
      <c r="I1371" s="69">
        <v>369.57</v>
      </c>
      <c r="J1371" s="69">
        <v>14157388.189999999</v>
      </c>
    </row>
    <row r="1372" spans="1:10" x14ac:dyDescent="0.25">
      <c r="A1372" s="70">
        <v>45899</v>
      </c>
      <c r="B1372" s="68" t="s">
        <v>5788</v>
      </c>
      <c r="C1372" s="68" t="s">
        <v>5788</v>
      </c>
      <c r="D1372" s="68" t="s">
        <v>3551</v>
      </c>
      <c r="E1372" s="68" t="s">
        <v>3552</v>
      </c>
      <c r="F1372" s="68" t="s">
        <v>5789</v>
      </c>
      <c r="G1372" s="68" t="s">
        <v>1546</v>
      </c>
      <c r="I1372" s="69">
        <v>165.23</v>
      </c>
      <c r="J1372" s="69">
        <v>14157222.960000001</v>
      </c>
    </row>
    <row r="1373" spans="1:10" ht="30" x14ac:dyDescent="0.25">
      <c r="A1373" s="70">
        <v>45899</v>
      </c>
      <c r="B1373" s="68" t="s">
        <v>5790</v>
      </c>
      <c r="C1373" s="68" t="s">
        <v>5790</v>
      </c>
      <c r="D1373" s="68" t="s">
        <v>3551</v>
      </c>
      <c r="E1373" s="68" t="s">
        <v>3552</v>
      </c>
      <c r="F1373" s="68" t="s">
        <v>5791</v>
      </c>
      <c r="G1373" s="68" t="s">
        <v>1546</v>
      </c>
      <c r="I1373" s="69">
        <v>417.75</v>
      </c>
      <c r="J1373" s="69">
        <v>14156805.210000001</v>
      </c>
    </row>
    <row r="1374" spans="1:10" ht="30" x14ac:dyDescent="0.25">
      <c r="A1374" s="70">
        <v>45899</v>
      </c>
      <c r="B1374" s="68" t="s">
        <v>5790</v>
      </c>
      <c r="C1374" s="68" t="s">
        <v>5790</v>
      </c>
      <c r="D1374" s="68" t="s">
        <v>3551</v>
      </c>
      <c r="E1374" s="68" t="s">
        <v>3552</v>
      </c>
      <c r="F1374" s="68" t="s">
        <v>5792</v>
      </c>
      <c r="G1374" s="68" t="s">
        <v>1546</v>
      </c>
      <c r="I1374" s="69">
        <v>220.4</v>
      </c>
      <c r="J1374" s="69">
        <v>14156584.810000001</v>
      </c>
    </row>
    <row r="1375" spans="1:10" ht="30" x14ac:dyDescent="0.25">
      <c r="A1375" s="70">
        <v>45899</v>
      </c>
      <c r="B1375" s="68" t="s">
        <v>5790</v>
      </c>
      <c r="C1375" s="68" t="s">
        <v>5790</v>
      </c>
      <c r="D1375" s="68" t="s">
        <v>3551</v>
      </c>
      <c r="E1375" s="68" t="s">
        <v>3552</v>
      </c>
      <c r="F1375" s="68" t="s">
        <v>5793</v>
      </c>
      <c r="G1375" s="68" t="s">
        <v>1546</v>
      </c>
      <c r="I1375" s="69">
        <v>239.4</v>
      </c>
      <c r="J1375" s="69">
        <v>14156345.41</v>
      </c>
    </row>
    <row r="1376" spans="1:10" ht="30" x14ac:dyDescent="0.25">
      <c r="A1376" s="70">
        <v>45899</v>
      </c>
      <c r="B1376" s="68" t="s">
        <v>5790</v>
      </c>
      <c r="C1376" s="68" t="s">
        <v>5790</v>
      </c>
      <c r="D1376" s="68" t="s">
        <v>3551</v>
      </c>
      <c r="E1376" s="68" t="s">
        <v>3552</v>
      </c>
      <c r="F1376" s="68" t="s">
        <v>5791</v>
      </c>
      <c r="G1376" s="68" t="s">
        <v>1546</v>
      </c>
      <c r="I1376" s="69">
        <v>472.52</v>
      </c>
      <c r="J1376" s="69">
        <v>14155872.890000001</v>
      </c>
    </row>
    <row r="1377" spans="1:10" x14ac:dyDescent="0.25">
      <c r="A1377" s="70">
        <v>45899</v>
      </c>
      <c r="B1377" s="68" t="s">
        <v>5790</v>
      </c>
      <c r="C1377" s="68" t="s">
        <v>5790</v>
      </c>
      <c r="D1377" s="68" t="s">
        <v>3551</v>
      </c>
      <c r="E1377" s="68" t="s">
        <v>3552</v>
      </c>
      <c r="F1377" s="68" t="s">
        <v>5359</v>
      </c>
      <c r="G1377" s="68" t="s">
        <v>1546</v>
      </c>
      <c r="I1377" s="69">
        <v>673.75</v>
      </c>
      <c r="J1377" s="69">
        <v>14155199.140000001</v>
      </c>
    </row>
    <row r="1378" spans="1:10" x14ac:dyDescent="0.25">
      <c r="A1378" s="70">
        <v>45899</v>
      </c>
      <c r="B1378" s="68" t="s">
        <v>5794</v>
      </c>
      <c r="C1378" s="68" t="s">
        <v>5794</v>
      </c>
      <c r="D1378" s="68" t="s">
        <v>3551</v>
      </c>
      <c r="E1378" s="68" t="s">
        <v>3552</v>
      </c>
      <c r="F1378" s="68" t="s">
        <v>5725</v>
      </c>
      <c r="G1378" s="68" t="s">
        <v>1546</v>
      </c>
      <c r="I1378" s="69">
        <v>15.04</v>
      </c>
      <c r="J1378" s="69">
        <v>14155184.1</v>
      </c>
    </row>
    <row r="1379" spans="1:10" ht="30" x14ac:dyDescent="0.25">
      <c r="A1379" s="70">
        <v>45899</v>
      </c>
      <c r="B1379" s="68" t="s">
        <v>5795</v>
      </c>
      <c r="C1379" s="68" t="s">
        <v>5796</v>
      </c>
      <c r="D1379" s="68" t="s">
        <v>3551</v>
      </c>
      <c r="E1379" s="68" t="s">
        <v>3664</v>
      </c>
      <c r="F1379" s="68" t="s">
        <v>5635</v>
      </c>
      <c r="G1379" s="68" t="s">
        <v>620</v>
      </c>
      <c r="H1379" s="69">
        <v>45</v>
      </c>
      <c r="J1379" s="69">
        <v>14155229.1</v>
      </c>
    </row>
    <row r="1380" spans="1:10" x14ac:dyDescent="0.25">
      <c r="A1380" s="70">
        <v>45899</v>
      </c>
      <c r="B1380" s="68" t="s">
        <v>5795</v>
      </c>
      <c r="C1380" s="68" t="s">
        <v>5796</v>
      </c>
      <c r="D1380" s="68" t="s">
        <v>3551</v>
      </c>
      <c r="E1380" s="68" t="s">
        <v>3664</v>
      </c>
      <c r="F1380" s="68" t="s">
        <v>5634</v>
      </c>
      <c r="G1380" s="68" t="s">
        <v>620</v>
      </c>
      <c r="H1380" s="69">
        <v>14</v>
      </c>
      <c r="J1380" s="69">
        <v>14155243.1</v>
      </c>
    </row>
    <row r="1381" spans="1:10" x14ac:dyDescent="0.25">
      <c r="A1381" s="70">
        <v>45899</v>
      </c>
      <c r="B1381" s="68" t="s">
        <v>5797</v>
      </c>
      <c r="C1381" s="68" t="s">
        <v>5797</v>
      </c>
      <c r="D1381" s="68" t="s">
        <v>3551</v>
      </c>
      <c r="E1381" s="68" t="s">
        <v>3552</v>
      </c>
      <c r="F1381" s="68" t="s">
        <v>5232</v>
      </c>
      <c r="G1381" s="68" t="s">
        <v>1546</v>
      </c>
      <c r="I1381" s="69">
        <v>742.59</v>
      </c>
      <c r="J1381" s="69">
        <v>14154500.51</v>
      </c>
    </row>
    <row r="1382" spans="1:10" x14ac:dyDescent="0.25">
      <c r="A1382" s="70">
        <v>45899</v>
      </c>
      <c r="B1382" s="68" t="s">
        <v>5798</v>
      </c>
      <c r="C1382" s="68" t="s">
        <v>5799</v>
      </c>
      <c r="D1382" s="68" t="s">
        <v>3551</v>
      </c>
      <c r="E1382" s="68" t="s">
        <v>3664</v>
      </c>
      <c r="F1382" s="68" t="s">
        <v>5666</v>
      </c>
      <c r="G1382" s="68" t="s">
        <v>620</v>
      </c>
      <c r="H1382" s="69">
        <v>732</v>
      </c>
      <c r="J1382" s="69">
        <v>14155232.51</v>
      </c>
    </row>
    <row r="1383" spans="1:10" x14ac:dyDescent="0.25">
      <c r="A1383" s="70">
        <v>45899</v>
      </c>
      <c r="B1383" s="68" t="s">
        <v>5800</v>
      </c>
      <c r="C1383" s="68" t="s">
        <v>5800</v>
      </c>
      <c r="D1383" s="68" t="s">
        <v>3551</v>
      </c>
      <c r="E1383" s="68" t="s">
        <v>3552</v>
      </c>
      <c r="F1383" s="68" t="s">
        <v>5801</v>
      </c>
      <c r="G1383" s="68" t="s">
        <v>1553</v>
      </c>
      <c r="I1383" s="69">
        <v>1197.82</v>
      </c>
      <c r="J1383" s="69">
        <v>14154034.689999999</v>
      </c>
    </row>
    <row r="1384" spans="1:10" ht="30" x14ac:dyDescent="0.25">
      <c r="A1384" s="70">
        <v>45899</v>
      </c>
      <c r="B1384" s="68" t="s">
        <v>5800</v>
      </c>
      <c r="C1384" s="68" t="s">
        <v>5800</v>
      </c>
      <c r="D1384" s="68" t="s">
        <v>3551</v>
      </c>
      <c r="E1384" s="68" t="s">
        <v>3552</v>
      </c>
      <c r="F1384" s="68" t="s">
        <v>5802</v>
      </c>
      <c r="G1384" s="68" t="s">
        <v>1553</v>
      </c>
      <c r="I1384" s="69">
        <v>199.64</v>
      </c>
      <c r="J1384" s="69">
        <v>14153835.050000001</v>
      </c>
    </row>
    <row r="1385" spans="1:10" x14ac:dyDescent="0.25">
      <c r="A1385" s="70">
        <v>45899</v>
      </c>
      <c r="B1385" s="68" t="s">
        <v>5800</v>
      </c>
      <c r="C1385" s="68" t="s">
        <v>5800</v>
      </c>
      <c r="D1385" s="68" t="s">
        <v>3551</v>
      </c>
      <c r="E1385" s="68" t="s">
        <v>3552</v>
      </c>
      <c r="F1385" s="68" t="s">
        <v>5803</v>
      </c>
      <c r="G1385" s="68" t="s">
        <v>1553</v>
      </c>
      <c r="I1385" s="69">
        <v>2682.91</v>
      </c>
      <c r="J1385" s="69">
        <v>14151152.140000001</v>
      </c>
    </row>
    <row r="1386" spans="1:10" ht="30" x14ac:dyDescent="0.25">
      <c r="A1386" s="70">
        <v>45899</v>
      </c>
      <c r="B1386" s="68" t="s">
        <v>5800</v>
      </c>
      <c r="C1386" s="68" t="s">
        <v>5800</v>
      </c>
      <c r="D1386" s="68" t="s">
        <v>3551</v>
      </c>
      <c r="E1386" s="68" t="s">
        <v>3552</v>
      </c>
      <c r="F1386" s="68" t="s">
        <v>5804</v>
      </c>
      <c r="G1386" s="68" t="s">
        <v>1553</v>
      </c>
      <c r="I1386" s="69">
        <v>191.63</v>
      </c>
      <c r="J1386" s="69">
        <v>14150960.51</v>
      </c>
    </row>
    <row r="1387" spans="1:10" x14ac:dyDescent="0.25">
      <c r="A1387" s="70">
        <v>45899</v>
      </c>
      <c r="B1387" s="68" t="s">
        <v>5805</v>
      </c>
      <c r="C1387" s="68" t="s">
        <v>5805</v>
      </c>
      <c r="D1387" s="68" t="s">
        <v>3551</v>
      </c>
      <c r="E1387" s="68" t="s">
        <v>3552</v>
      </c>
      <c r="F1387" s="68" t="s">
        <v>5806</v>
      </c>
      <c r="G1387" s="68" t="s">
        <v>1553</v>
      </c>
      <c r="I1387" s="69">
        <v>618.39</v>
      </c>
      <c r="J1387" s="69">
        <v>14150342.119999999</v>
      </c>
    </row>
    <row r="1388" spans="1:10" ht="30" x14ac:dyDescent="0.25">
      <c r="A1388" s="70">
        <v>45899</v>
      </c>
      <c r="B1388" s="68" t="s">
        <v>5807</v>
      </c>
      <c r="C1388" s="68" t="s">
        <v>5807</v>
      </c>
      <c r="D1388" s="68" t="s">
        <v>3551</v>
      </c>
      <c r="E1388" s="68" t="s">
        <v>3552</v>
      </c>
      <c r="F1388" s="68" t="s">
        <v>5808</v>
      </c>
      <c r="G1388" s="68" t="s">
        <v>1553</v>
      </c>
      <c r="I1388" s="69">
        <v>1874.22</v>
      </c>
      <c r="J1388" s="69">
        <v>14148467.9</v>
      </c>
    </row>
    <row r="1389" spans="1:10" ht="30" x14ac:dyDescent="0.25">
      <c r="A1389" s="70">
        <v>45899</v>
      </c>
      <c r="B1389" s="68" t="s">
        <v>5809</v>
      </c>
      <c r="C1389" s="68" t="s">
        <v>5809</v>
      </c>
      <c r="D1389" s="68" t="s">
        <v>3551</v>
      </c>
      <c r="E1389" s="68" t="s">
        <v>3552</v>
      </c>
      <c r="F1389" s="68" t="s">
        <v>5810</v>
      </c>
      <c r="G1389" s="68" t="s">
        <v>1557</v>
      </c>
      <c r="I1389" s="69">
        <v>1325.37</v>
      </c>
      <c r="J1389" s="69">
        <v>14147142.529999999</v>
      </c>
    </row>
    <row r="1390" spans="1:10" x14ac:dyDescent="0.25">
      <c r="A1390" s="70">
        <v>45899</v>
      </c>
      <c r="B1390" s="68" t="s">
        <v>5811</v>
      </c>
      <c r="C1390" s="68" t="s">
        <v>5811</v>
      </c>
      <c r="D1390" s="68" t="s">
        <v>3551</v>
      </c>
      <c r="E1390" s="68" t="s">
        <v>3552</v>
      </c>
      <c r="F1390" s="68" t="s">
        <v>5812</v>
      </c>
      <c r="G1390" s="68" t="s">
        <v>1557</v>
      </c>
      <c r="I1390" s="69">
        <v>30.06</v>
      </c>
      <c r="J1390" s="69">
        <v>14147112.470000001</v>
      </c>
    </row>
    <row r="1391" spans="1:10" x14ac:dyDescent="0.25">
      <c r="A1391" s="70">
        <v>45899</v>
      </c>
      <c r="B1391" s="68" t="s">
        <v>5813</v>
      </c>
      <c r="C1391" s="68" t="s">
        <v>5813</v>
      </c>
      <c r="D1391" s="68" t="s">
        <v>3551</v>
      </c>
      <c r="E1391" s="68" t="s">
        <v>3552</v>
      </c>
      <c r="F1391" s="68" t="s">
        <v>4839</v>
      </c>
      <c r="G1391" s="68" t="s">
        <v>1270</v>
      </c>
      <c r="I1391" s="69">
        <v>281.44</v>
      </c>
      <c r="J1391" s="69">
        <v>14146831.029999999</v>
      </c>
    </row>
    <row r="1392" spans="1:10" x14ac:dyDescent="0.25">
      <c r="A1392" s="70">
        <v>45899</v>
      </c>
      <c r="B1392" s="68" t="s">
        <v>5813</v>
      </c>
      <c r="C1392" s="68" t="s">
        <v>5813</v>
      </c>
      <c r="D1392" s="68" t="s">
        <v>3551</v>
      </c>
      <c r="E1392" s="68" t="s">
        <v>3552</v>
      </c>
      <c r="F1392" s="68" t="s">
        <v>4840</v>
      </c>
      <c r="G1392" s="68" t="s">
        <v>1270</v>
      </c>
      <c r="I1392" s="69">
        <v>175.95</v>
      </c>
      <c r="J1392" s="69">
        <v>14146655.08</v>
      </c>
    </row>
    <row r="1393" spans="1:10" x14ac:dyDescent="0.25">
      <c r="A1393" s="70">
        <v>45899</v>
      </c>
      <c r="B1393" s="68" t="s">
        <v>5813</v>
      </c>
      <c r="C1393" s="68" t="s">
        <v>5813</v>
      </c>
      <c r="D1393" s="68" t="s">
        <v>3551</v>
      </c>
      <c r="E1393" s="68" t="s">
        <v>3552</v>
      </c>
      <c r="F1393" s="68" t="s">
        <v>4841</v>
      </c>
      <c r="G1393" s="68" t="s">
        <v>1270</v>
      </c>
      <c r="I1393" s="69">
        <v>17.59</v>
      </c>
      <c r="J1393" s="69">
        <v>14146637.49</v>
      </c>
    </row>
    <row r="1394" spans="1:10" x14ac:dyDescent="0.25">
      <c r="A1394" s="70">
        <v>45899</v>
      </c>
      <c r="B1394" s="68" t="s">
        <v>5813</v>
      </c>
      <c r="C1394" s="68" t="s">
        <v>5813</v>
      </c>
      <c r="D1394" s="68" t="s">
        <v>3551</v>
      </c>
      <c r="E1394" s="68" t="s">
        <v>3552</v>
      </c>
      <c r="F1394" s="68" t="s">
        <v>4842</v>
      </c>
      <c r="G1394" s="68" t="s">
        <v>1270</v>
      </c>
      <c r="I1394" s="69">
        <v>35.159999999999997</v>
      </c>
      <c r="J1394" s="69">
        <v>14146602.33</v>
      </c>
    </row>
    <row r="1395" spans="1:10" x14ac:dyDescent="0.25">
      <c r="A1395" s="70">
        <v>45899</v>
      </c>
      <c r="B1395" s="68" t="s">
        <v>5814</v>
      </c>
      <c r="C1395" s="68" t="s">
        <v>5814</v>
      </c>
      <c r="D1395" s="68" t="s">
        <v>3551</v>
      </c>
      <c r="E1395" s="68" t="s">
        <v>3552</v>
      </c>
      <c r="F1395" s="68" t="s">
        <v>5815</v>
      </c>
      <c r="G1395" s="68" t="s">
        <v>1560</v>
      </c>
      <c r="I1395" s="69">
        <v>1624.32</v>
      </c>
      <c r="J1395" s="69">
        <v>14144978.01</v>
      </c>
    </row>
    <row r="1396" spans="1:10" x14ac:dyDescent="0.25">
      <c r="A1396" s="70">
        <v>45899</v>
      </c>
      <c r="B1396" s="68" t="s">
        <v>5816</v>
      </c>
      <c r="C1396" s="68" t="s">
        <v>5816</v>
      </c>
      <c r="D1396" s="68" t="s">
        <v>3551</v>
      </c>
      <c r="E1396" s="68" t="s">
        <v>3552</v>
      </c>
      <c r="F1396" s="68" t="s">
        <v>5817</v>
      </c>
      <c r="G1396" s="68" t="s">
        <v>1560</v>
      </c>
      <c r="I1396" s="69">
        <v>28.45</v>
      </c>
      <c r="J1396" s="69">
        <v>14144949.560000001</v>
      </c>
    </row>
    <row r="1397" spans="1:10" x14ac:dyDescent="0.25">
      <c r="A1397" s="70">
        <v>45899</v>
      </c>
      <c r="B1397" s="68" t="s">
        <v>5818</v>
      </c>
      <c r="C1397" s="68" t="s">
        <v>5818</v>
      </c>
      <c r="D1397" s="68" t="s">
        <v>3551</v>
      </c>
      <c r="E1397" s="68" t="s">
        <v>3552</v>
      </c>
      <c r="F1397" s="68" t="s">
        <v>5819</v>
      </c>
      <c r="G1397" s="68" t="s">
        <v>1560</v>
      </c>
      <c r="I1397" s="69">
        <v>1344.51</v>
      </c>
      <c r="J1397" s="69">
        <v>14143605.050000001</v>
      </c>
    </row>
    <row r="1398" spans="1:10" ht="30" x14ac:dyDescent="0.25">
      <c r="A1398" s="70">
        <v>45899</v>
      </c>
      <c r="B1398" s="68" t="s">
        <v>5820</v>
      </c>
      <c r="C1398" s="68" t="s">
        <v>5820</v>
      </c>
      <c r="D1398" s="68" t="s">
        <v>3551</v>
      </c>
      <c r="E1398" s="68" t="s">
        <v>3552</v>
      </c>
      <c r="F1398" s="68" t="s">
        <v>5821</v>
      </c>
      <c r="G1398" s="68" t="s">
        <v>583</v>
      </c>
      <c r="I1398" s="69">
        <v>140.5</v>
      </c>
      <c r="J1398" s="69">
        <v>14143464.550000001</v>
      </c>
    </row>
    <row r="1399" spans="1:10" ht="30" x14ac:dyDescent="0.25">
      <c r="A1399" s="70">
        <v>45899</v>
      </c>
      <c r="B1399" s="68" t="s">
        <v>5820</v>
      </c>
      <c r="C1399" s="68" t="s">
        <v>5820</v>
      </c>
      <c r="D1399" s="68" t="s">
        <v>3551</v>
      </c>
      <c r="E1399" s="68" t="s">
        <v>3552</v>
      </c>
      <c r="F1399" s="68" t="s">
        <v>5822</v>
      </c>
      <c r="G1399" s="68" t="s">
        <v>583</v>
      </c>
      <c r="I1399" s="69">
        <v>1376.78</v>
      </c>
      <c r="J1399" s="69">
        <v>14142087.77</v>
      </c>
    </row>
    <row r="1400" spans="1:10" x14ac:dyDescent="0.25">
      <c r="A1400" s="70">
        <v>45899</v>
      </c>
      <c r="B1400" s="68" t="s">
        <v>5823</v>
      </c>
      <c r="C1400" s="68" t="s">
        <v>5823</v>
      </c>
      <c r="D1400" s="68" t="s">
        <v>3551</v>
      </c>
      <c r="E1400" s="68" t="s">
        <v>3552</v>
      </c>
      <c r="F1400" s="68" t="s">
        <v>5824</v>
      </c>
      <c r="G1400" s="68" t="s">
        <v>583</v>
      </c>
      <c r="I1400" s="69">
        <v>12.09</v>
      </c>
      <c r="J1400" s="69">
        <v>14142075.68</v>
      </c>
    </row>
    <row r="1401" spans="1:10" ht="30" x14ac:dyDescent="0.25">
      <c r="A1401" s="70">
        <v>45899</v>
      </c>
      <c r="B1401" s="68" t="s">
        <v>5825</v>
      </c>
      <c r="C1401" s="68" t="s">
        <v>5825</v>
      </c>
      <c r="D1401" s="68" t="s">
        <v>3551</v>
      </c>
      <c r="E1401" s="68" t="s">
        <v>3552</v>
      </c>
      <c r="F1401" s="68" t="s">
        <v>5826</v>
      </c>
      <c r="G1401" s="68" t="s">
        <v>1546</v>
      </c>
      <c r="I1401" s="69">
        <v>62.94</v>
      </c>
      <c r="J1401" s="69">
        <v>14142012.74</v>
      </c>
    </row>
    <row r="1402" spans="1:10" x14ac:dyDescent="0.25">
      <c r="A1402" s="70">
        <v>45899</v>
      </c>
      <c r="B1402" s="68" t="s">
        <v>5825</v>
      </c>
      <c r="C1402" s="68" t="s">
        <v>5825</v>
      </c>
      <c r="D1402" s="68" t="s">
        <v>3551</v>
      </c>
      <c r="E1402" s="68" t="s">
        <v>3552</v>
      </c>
      <c r="F1402" s="68" t="s">
        <v>5827</v>
      </c>
      <c r="G1402" s="68" t="s">
        <v>1546</v>
      </c>
      <c r="I1402" s="69">
        <v>3261.55</v>
      </c>
      <c r="J1402" s="69">
        <v>14138751.189999999</v>
      </c>
    </row>
    <row r="1403" spans="1:10" x14ac:dyDescent="0.25">
      <c r="A1403" s="70">
        <v>45899</v>
      </c>
      <c r="B1403" s="68" t="s">
        <v>5825</v>
      </c>
      <c r="C1403" s="68" t="s">
        <v>5825</v>
      </c>
      <c r="D1403" s="68" t="s">
        <v>3551</v>
      </c>
      <c r="E1403" s="68" t="s">
        <v>3552</v>
      </c>
      <c r="F1403" s="68" t="s">
        <v>5827</v>
      </c>
      <c r="G1403" s="68" t="s">
        <v>1546</v>
      </c>
      <c r="I1403" s="69">
        <v>39.44</v>
      </c>
      <c r="J1403" s="69">
        <v>14138711.75</v>
      </c>
    </row>
    <row r="1404" spans="1:10" ht="30" x14ac:dyDescent="0.25">
      <c r="A1404" s="70">
        <v>45899</v>
      </c>
      <c r="B1404" s="68" t="s">
        <v>5828</v>
      </c>
      <c r="C1404" s="68" t="s">
        <v>5828</v>
      </c>
      <c r="D1404" s="68" t="s">
        <v>3551</v>
      </c>
      <c r="E1404" s="68" t="s">
        <v>3552</v>
      </c>
      <c r="F1404" s="68" t="s">
        <v>5829</v>
      </c>
      <c r="G1404" s="68" t="s">
        <v>1567</v>
      </c>
      <c r="I1404" s="69">
        <v>208.67</v>
      </c>
      <c r="J1404" s="69">
        <v>14138503.08</v>
      </c>
    </row>
    <row r="1405" spans="1:10" ht="75" x14ac:dyDescent="0.25">
      <c r="A1405" s="70">
        <v>45899</v>
      </c>
      <c r="B1405" s="68" t="s">
        <v>5828</v>
      </c>
      <c r="C1405" s="68" t="s">
        <v>5828</v>
      </c>
      <c r="D1405" s="68" t="s">
        <v>3551</v>
      </c>
      <c r="E1405" s="68" t="s">
        <v>3552</v>
      </c>
      <c r="F1405" s="68" t="s">
        <v>5830</v>
      </c>
      <c r="G1405" s="68" t="s">
        <v>1567</v>
      </c>
      <c r="I1405" s="69">
        <v>585.04999999999995</v>
      </c>
      <c r="J1405" s="69">
        <v>14137918.029999999</v>
      </c>
    </row>
    <row r="1406" spans="1:10" x14ac:dyDescent="0.25">
      <c r="A1406" s="70">
        <v>45899</v>
      </c>
      <c r="B1406" s="68" t="s">
        <v>5831</v>
      </c>
      <c r="C1406" s="68" t="s">
        <v>5831</v>
      </c>
      <c r="D1406" s="68" t="s">
        <v>3551</v>
      </c>
      <c r="E1406" s="68" t="s">
        <v>3552</v>
      </c>
      <c r="F1406" s="68" t="s">
        <v>5832</v>
      </c>
      <c r="G1406" s="68" t="s">
        <v>1567</v>
      </c>
      <c r="I1406" s="69">
        <v>5276.2</v>
      </c>
      <c r="J1406" s="69">
        <v>14132641.83</v>
      </c>
    </row>
    <row r="1407" spans="1:10" ht="30" x14ac:dyDescent="0.25">
      <c r="A1407" s="70">
        <v>45899</v>
      </c>
      <c r="B1407" s="68" t="s">
        <v>5833</v>
      </c>
      <c r="C1407" s="68" t="s">
        <v>5833</v>
      </c>
      <c r="D1407" s="68" t="s">
        <v>3551</v>
      </c>
      <c r="E1407" s="68" t="s">
        <v>3552</v>
      </c>
      <c r="F1407" s="68" t="s">
        <v>5834</v>
      </c>
      <c r="G1407" s="68" t="s">
        <v>1567</v>
      </c>
      <c r="I1407" s="69">
        <v>149.12</v>
      </c>
      <c r="J1407" s="69">
        <v>14132492.710000001</v>
      </c>
    </row>
    <row r="1408" spans="1:10" ht="30" x14ac:dyDescent="0.25">
      <c r="A1408" s="70">
        <v>45899</v>
      </c>
      <c r="B1408" s="68" t="s">
        <v>5833</v>
      </c>
      <c r="C1408" s="68" t="s">
        <v>5833</v>
      </c>
      <c r="D1408" s="68" t="s">
        <v>3551</v>
      </c>
      <c r="E1408" s="68" t="s">
        <v>3552</v>
      </c>
      <c r="F1408" s="68" t="s">
        <v>5835</v>
      </c>
      <c r="G1408" s="68" t="s">
        <v>1567</v>
      </c>
      <c r="I1408" s="69">
        <v>91.23</v>
      </c>
      <c r="J1408" s="69">
        <v>14132401.48</v>
      </c>
    </row>
    <row r="1409" spans="1:10" ht="30" x14ac:dyDescent="0.25">
      <c r="A1409" s="70">
        <v>45899</v>
      </c>
      <c r="B1409" s="68" t="s">
        <v>5833</v>
      </c>
      <c r="C1409" s="68" t="s">
        <v>5833</v>
      </c>
      <c r="D1409" s="68" t="s">
        <v>3551</v>
      </c>
      <c r="E1409" s="68" t="s">
        <v>3552</v>
      </c>
      <c r="F1409" s="68" t="s">
        <v>5836</v>
      </c>
      <c r="G1409" s="68" t="s">
        <v>1567</v>
      </c>
      <c r="I1409" s="69">
        <v>573.12</v>
      </c>
      <c r="J1409" s="69">
        <v>14131828.359999999</v>
      </c>
    </row>
    <row r="1410" spans="1:10" x14ac:dyDescent="0.25">
      <c r="A1410" s="70">
        <v>45899</v>
      </c>
      <c r="B1410" s="68" t="s">
        <v>5833</v>
      </c>
      <c r="C1410" s="68" t="s">
        <v>5833</v>
      </c>
      <c r="D1410" s="68" t="s">
        <v>3551</v>
      </c>
      <c r="E1410" s="68" t="s">
        <v>3552</v>
      </c>
      <c r="F1410" s="68" t="s">
        <v>5837</v>
      </c>
      <c r="G1410" s="68" t="s">
        <v>1567</v>
      </c>
      <c r="I1410" s="69">
        <v>108.12</v>
      </c>
      <c r="J1410" s="69">
        <v>14131720.24</v>
      </c>
    </row>
    <row r="1411" spans="1:10" x14ac:dyDescent="0.25">
      <c r="A1411" s="70">
        <v>45899</v>
      </c>
      <c r="B1411" s="68" t="s">
        <v>5833</v>
      </c>
      <c r="C1411" s="68" t="s">
        <v>5833</v>
      </c>
      <c r="D1411" s="68" t="s">
        <v>3551</v>
      </c>
      <c r="E1411" s="68" t="s">
        <v>3552</v>
      </c>
      <c r="F1411" s="68" t="s">
        <v>5838</v>
      </c>
      <c r="G1411" s="68" t="s">
        <v>1567</v>
      </c>
      <c r="I1411" s="69">
        <v>108.12</v>
      </c>
      <c r="J1411" s="69">
        <v>14131612.119999999</v>
      </c>
    </row>
    <row r="1412" spans="1:10" x14ac:dyDescent="0.25">
      <c r="A1412" s="70">
        <v>45899</v>
      </c>
      <c r="B1412" s="68" t="s">
        <v>5833</v>
      </c>
      <c r="C1412" s="68" t="s">
        <v>5833</v>
      </c>
      <c r="D1412" s="68" t="s">
        <v>3551</v>
      </c>
      <c r="E1412" s="68" t="s">
        <v>3552</v>
      </c>
      <c r="F1412" s="68" t="s">
        <v>5838</v>
      </c>
      <c r="G1412" s="68" t="s">
        <v>1567</v>
      </c>
      <c r="I1412" s="69">
        <v>149.12</v>
      </c>
      <c r="J1412" s="69">
        <v>14131463</v>
      </c>
    </row>
    <row r="1413" spans="1:10" x14ac:dyDescent="0.25">
      <c r="A1413" s="70">
        <v>45899</v>
      </c>
      <c r="B1413" s="68" t="s">
        <v>5833</v>
      </c>
      <c r="C1413" s="68" t="s">
        <v>5833</v>
      </c>
      <c r="D1413" s="68" t="s">
        <v>3551</v>
      </c>
      <c r="E1413" s="68" t="s">
        <v>3552</v>
      </c>
      <c r="F1413" s="68" t="s">
        <v>5839</v>
      </c>
      <c r="G1413" s="68" t="s">
        <v>1567</v>
      </c>
      <c r="I1413" s="69">
        <v>108.12</v>
      </c>
      <c r="J1413" s="69">
        <v>14131354.880000001</v>
      </c>
    </row>
    <row r="1414" spans="1:10" x14ac:dyDescent="0.25">
      <c r="A1414" s="70">
        <v>45899</v>
      </c>
      <c r="B1414" s="68" t="s">
        <v>5833</v>
      </c>
      <c r="C1414" s="68" t="s">
        <v>5833</v>
      </c>
      <c r="D1414" s="68" t="s">
        <v>3551</v>
      </c>
      <c r="E1414" s="68" t="s">
        <v>3552</v>
      </c>
      <c r="F1414" s="68" t="s">
        <v>5839</v>
      </c>
      <c r="G1414" s="68" t="s">
        <v>1567</v>
      </c>
      <c r="I1414" s="69">
        <v>149.12</v>
      </c>
      <c r="J1414" s="69">
        <v>14131205.76</v>
      </c>
    </row>
    <row r="1415" spans="1:10" x14ac:dyDescent="0.25">
      <c r="A1415" s="70">
        <v>45899</v>
      </c>
      <c r="B1415" s="68" t="s">
        <v>5833</v>
      </c>
      <c r="C1415" s="68" t="s">
        <v>5833</v>
      </c>
      <c r="D1415" s="68" t="s">
        <v>3551</v>
      </c>
      <c r="E1415" s="68" t="s">
        <v>3552</v>
      </c>
      <c r="F1415" s="68" t="s">
        <v>5840</v>
      </c>
      <c r="G1415" s="68" t="s">
        <v>1567</v>
      </c>
      <c r="I1415" s="69">
        <v>653.12</v>
      </c>
      <c r="J1415" s="69">
        <v>14130552.640000001</v>
      </c>
    </row>
    <row r="1416" spans="1:10" ht="45" x14ac:dyDescent="0.25">
      <c r="A1416" s="70">
        <v>45899</v>
      </c>
      <c r="B1416" s="68" t="s">
        <v>5841</v>
      </c>
      <c r="C1416" s="68" t="s">
        <v>5841</v>
      </c>
      <c r="D1416" s="68" t="s">
        <v>3551</v>
      </c>
      <c r="E1416" s="68" t="s">
        <v>3552</v>
      </c>
      <c r="F1416" s="68" t="s">
        <v>5842</v>
      </c>
      <c r="G1416" s="68" t="s">
        <v>1567</v>
      </c>
      <c r="I1416" s="69">
        <v>270.48</v>
      </c>
      <c r="J1416" s="69">
        <v>14130282.16</v>
      </c>
    </row>
    <row r="1417" spans="1:10" ht="45" x14ac:dyDescent="0.25">
      <c r="A1417" s="70">
        <v>45899</v>
      </c>
      <c r="B1417" s="68" t="s">
        <v>5841</v>
      </c>
      <c r="C1417" s="68" t="s">
        <v>5841</v>
      </c>
      <c r="D1417" s="68" t="s">
        <v>3551</v>
      </c>
      <c r="E1417" s="68" t="s">
        <v>3552</v>
      </c>
      <c r="F1417" s="68" t="s">
        <v>5843</v>
      </c>
      <c r="G1417" s="68" t="s">
        <v>1567</v>
      </c>
      <c r="I1417" s="69">
        <v>2.67</v>
      </c>
      <c r="J1417" s="69">
        <v>14130279.49</v>
      </c>
    </row>
    <row r="1418" spans="1:10" ht="30" x14ac:dyDescent="0.25">
      <c r="A1418" s="70">
        <v>45899</v>
      </c>
      <c r="B1418" s="68" t="s">
        <v>5841</v>
      </c>
      <c r="C1418" s="68" t="s">
        <v>5841</v>
      </c>
      <c r="D1418" s="68" t="s">
        <v>3551</v>
      </c>
      <c r="E1418" s="68" t="s">
        <v>3552</v>
      </c>
      <c r="F1418" s="68" t="s">
        <v>5844</v>
      </c>
      <c r="G1418" s="68" t="s">
        <v>1567</v>
      </c>
      <c r="I1418" s="69">
        <v>0.19</v>
      </c>
      <c r="J1418" s="69">
        <v>14130279.300000001</v>
      </c>
    </row>
    <row r="1419" spans="1:10" ht="30" x14ac:dyDescent="0.25">
      <c r="A1419" s="70">
        <v>45899</v>
      </c>
      <c r="B1419" s="68" t="s">
        <v>5841</v>
      </c>
      <c r="C1419" s="68" t="s">
        <v>5841</v>
      </c>
      <c r="D1419" s="68" t="s">
        <v>3551</v>
      </c>
      <c r="E1419" s="68" t="s">
        <v>3552</v>
      </c>
      <c r="F1419" s="68" t="s">
        <v>5845</v>
      </c>
      <c r="G1419" s="68" t="s">
        <v>1567</v>
      </c>
      <c r="I1419" s="69">
        <v>0.49</v>
      </c>
      <c r="J1419" s="69">
        <v>14130278.810000001</v>
      </c>
    </row>
    <row r="1420" spans="1:10" ht="45" x14ac:dyDescent="0.25">
      <c r="A1420" s="70">
        <v>45899</v>
      </c>
      <c r="B1420" s="68" t="s">
        <v>5841</v>
      </c>
      <c r="C1420" s="68" t="s">
        <v>5841</v>
      </c>
      <c r="D1420" s="68" t="s">
        <v>3551</v>
      </c>
      <c r="E1420" s="68" t="s">
        <v>3552</v>
      </c>
      <c r="F1420" s="68" t="s">
        <v>5846</v>
      </c>
      <c r="G1420" s="68" t="s">
        <v>1567</v>
      </c>
      <c r="I1420" s="69">
        <v>462.78</v>
      </c>
      <c r="J1420" s="69">
        <v>14129816.029999999</v>
      </c>
    </row>
    <row r="1421" spans="1:10" x14ac:dyDescent="0.25">
      <c r="A1421" s="70">
        <v>45899</v>
      </c>
      <c r="B1421" s="68" t="s">
        <v>5847</v>
      </c>
      <c r="C1421" s="68" t="s">
        <v>5847</v>
      </c>
      <c r="D1421" s="68" t="s">
        <v>3551</v>
      </c>
      <c r="E1421" s="68" t="s">
        <v>3552</v>
      </c>
      <c r="F1421" s="68" t="s">
        <v>5848</v>
      </c>
      <c r="G1421" s="68" t="s">
        <v>1567</v>
      </c>
      <c r="I1421" s="69">
        <v>27.01</v>
      </c>
      <c r="J1421" s="69">
        <v>14129789.02</v>
      </c>
    </row>
    <row r="1422" spans="1:10" x14ac:dyDescent="0.25">
      <c r="A1422" s="70">
        <v>45899</v>
      </c>
      <c r="B1422" s="68">
        <v>36512</v>
      </c>
      <c r="C1422" s="68">
        <v>36512</v>
      </c>
      <c r="D1422" s="68" t="s">
        <v>3551</v>
      </c>
      <c r="E1422" s="68" t="s">
        <v>3552</v>
      </c>
      <c r="F1422" s="68"/>
      <c r="G1422" s="68" t="s">
        <v>1573</v>
      </c>
      <c r="I1422" s="69">
        <v>5396.76</v>
      </c>
      <c r="J1422" s="69">
        <v>14124392.26</v>
      </c>
    </row>
    <row r="1423" spans="1:10" x14ac:dyDescent="0.25">
      <c r="A1423" s="70">
        <v>45899</v>
      </c>
      <c r="B1423" s="68">
        <v>36512</v>
      </c>
      <c r="C1423" s="68">
        <v>36512</v>
      </c>
      <c r="D1423" s="68" t="s">
        <v>3551</v>
      </c>
      <c r="E1423" s="68" t="s">
        <v>3552</v>
      </c>
      <c r="F1423" s="68"/>
      <c r="G1423" s="68" t="s">
        <v>1573</v>
      </c>
      <c r="I1423" s="69">
        <v>2553.4499999999998</v>
      </c>
      <c r="J1423" s="69">
        <v>14121838.810000001</v>
      </c>
    </row>
    <row r="1424" spans="1:10" x14ac:dyDescent="0.25">
      <c r="A1424" s="70">
        <v>45899</v>
      </c>
      <c r="B1424" s="68">
        <v>36512</v>
      </c>
      <c r="C1424" s="68">
        <v>36512</v>
      </c>
      <c r="D1424" s="68" t="s">
        <v>3551</v>
      </c>
      <c r="E1424" s="68" t="s">
        <v>3552</v>
      </c>
      <c r="F1424" s="68"/>
      <c r="G1424" s="68" t="s">
        <v>1573</v>
      </c>
      <c r="I1424" s="69">
        <v>7.84</v>
      </c>
      <c r="J1424" s="69">
        <v>14121830.970000001</v>
      </c>
    </row>
    <row r="1425" spans="1:10" x14ac:dyDescent="0.25">
      <c r="A1425" s="70">
        <v>45899</v>
      </c>
      <c r="B1425" s="68">
        <v>36512</v>
      </c>
      <c r="C1425" s="68">
        <v>36512</v>
      </c>
      <c r="D1425" s="68" t="s">
        <v>3551</v>
      </c>
      <c r="E1425" s="68" t="s">
        <v>3552</v>
      </c>
      <c r="F1425" s="68"/>
      <c r="G1425" s="68" t="s">
        <v>1573</v>
      </c>
      <c r="I1425" s="69">
        <v>345.88</v>
      </c>
      <c r="J1425" s="69">
        <v>14121485.09</v>
      </c>
    </row>
    <row r="1426" spans="1:10" ht="45" x14ac:dyDescent="0.25">
      <c r="A1426" s="70">
        <v>45899</v>
      </c>
      <c r="B1426" s="68" t="s">
        <v>5849</v>
      </c>
      <c r="C1426" s="68" t="s">
        <v>5849</v>
      </c>
      <c r="D1426" s="68" t="s">
        <v>3551</v>
      </c>
      <c r="E1426" s="68" t="s">
        <v>3552</v>
      </c>
      <c r="F1426" s="68" t="s">
        <v>5850</v>
      </c>
      <c r="G1426" s="68" t="s">
        <v>1537</v>
      </c>
      <c r="I1426" s="69">
        <v>65.73</v>
      </c>
      <c r="J1426" s="69">
        <v>14121419.359999999</v>
      </c>
    </row>
    <row r="1427" spans="1:10" x14ac:dyDescent="0.25">
      <c r="A1427" s="70">
        <v>45899</v>
      </c>
      <c r="B1427" s="68" t="s">
        <v>5851</v>
      </c>
      <c r="C1427" s="68" t="s">
        <v>5851</v>
      </c>
      <c r="D1427" s="68" t="s">
        <v>3551</v>
      </c>
      <c r="E1427" s="68" t="s">
        <v>3552</v>
      </c>
      <c r="F1427" s="68" t="s">
        <v>4824</v>
      </c>
      <c r="G1427" s="68" t="s">
        <v>691</v>
      </c>
      <c r="I1427" s="69">
        <v>1140</v>
      </c>
      <c r="J1427" s="69">
        <v>14120279.359999999</v>
      </c>
    </row>
    <row r="1428" spans="1:10" ht="30" x14ac:dyDescent="0.25">
      <c r="A1428" s="70">
        <v>45899</v>
      </c>
      <c r="B1428" s="68" t="s">
        <v>5852</v>
      </c>
      <c r="C1428" s="68" t="s">
        <v>5852</v>
      </c>
      <c r="D1428" s="68" t="s">
        <v>3551</v>
      </c>
      <c r="E1428" s="68" t="s">
        <v>3552</v>
      </c>
      <c r="F1428" s="68" t="s">
        <v>5853</v>
      </c>
      <c r="G1428" s="68" t="s">
        <v>691</v>
      </c>
      <c r="I1428" s="69">
        <v>6.21</v>
      </c>
      <c r="J1428" s="69">
        <v>14120273.15</v>
      </c>
    </row>
    <row r="1429" spans="1:10" x14ac:dyDescent="0.25">
      <c r="A1429" s="70">
        <v>45899</v>
      </c>
      <c r="B1429" s="68" t="s">
        <v>5854</v>
      </c>
      <c r="C1429" s="68" t="s">
        <v>5854</v>
      </c>
      <c r="D1429" s="68" t="s">
        <v>3551</v>
      </c>
      <c r="E1429" s="68" t="s">
        <v>3552</v>
      </c>
      <c r="F1429" s="68" t="s">
        <v>5769</v>
      </c>
      <c r="G1429" s="68" t="s">
        <v>691</v>
      </c>
      <c r="I1429" s="69">
        <v>2151.88</v>
      </c>
      <c r="J1429" s="69">
        <v>14118121.27</v>
      </c>
    </row>
    <row r="1430" spans="1:10" x14ac:dyDescent="0.25">
      <c r="A1430" s="70">
        <v>45899</v>
      </c>
      <c r="B1430" s="68" t="s">
        <v>5854</v>
      </c>
      <c r="C1430" s="68" t="s">
        <v>5854</v>
      </c>
      <c r="D1430" s="68" t="s">
        <v>3551</v>
      </c>
      <c r="E1430" s="68" t="s">
        <v>3552</v>
      </c>
      <c r="F1430" s="68" t="s">
        <v>5855</v>
      </c>
      <c r="G1430" s="68" t="s">
        <v>691</v>
      </c>
      <c r="I1430" s="69">
        <v>2624.91</v>
      </c>
      <c r="J1430" s="69">
        <v>14115496.359999999</v>
      </c>
    </row>
    <row r="1431" spans="1:10" x14ac:dyDescent="0.25">
      <c r="A1431" s="70">
        <v>45899</v>
      </c>
      <c r="B1431" s="68" t="s">
        <v>5854</v>
      </c>
      <c r="C1431" s="68" t="s">
        <v>5854</v>
      </c>
      <c r="D1431" s="68" t="s">
        <v>3551</v>
      </c>
      <c r="E1431" s="68" t="s">
        <v>3552</v>
      </c>
      <c r="F1431" s="68" t="s">
        <v>5856</v>
      </c>
      <c r="G1431" s="68" t="s">
        <v>691</v>
      </c>
      <c r="I1431" s="69">
        <v>121.8</v>
      </c>
      <c r="J1431" s="69">
        <v>14115374.560000001</v>
      </c>
    </row>
    <row r="1432" spans="1:10" x14ac:dyDescent="0.25">
      <c r="A1432" s="70">
        <v>45899</v>
      </c>
      <c r="B1432" s="68" t="s">
        <v>5854</v>
      </c>
      <c r="C1432" s="68" t="s">
        <v>5854</v>
      </c>
      <c r="D1432" s="68" t="s">
        <v>3551</v>
      </c>
      <c r="E1432" s="68" t="s">
        <v>3552</v>
      </c>
      <c r="F1432" s="68" t="s">
        <v>5857</v>
      </c>
      <c r="G1432" s="68" t="s">
        <v>691</v>
      </c>
      <c r="I1432" s="69">
        <v>154.41</v>
      </c>
      <c r="J1432" s="69">
        <v>14115220.15</v>
      </c>
    </row>
    <row r="1433" spans="1:10" x14ac:dyDescent="0.25">
      <c r="A1433" s="70">
        <v>45899</v>
      </c>
      <c r="B1433" s="68" t="s">
        <v>5858</v>
      </c>
      <c r="C1433" s="68" t="s">
        <v>5858</v>
      </c>
      <c r="D1433" s="68" t="s">
        <v>3551</v>
      </c>
      <c r="E1433" s="68" t="s">
        <v>3552</v>
      </c>
      <c r="F1433" s="68" t="s">
        <v>5859</v>
      </c>
      <c r="G1433" s="68" t="s">
        <v>691</v>
      </c>
      <c r="I1433" s="69">
        <v>1600</v>
      </c>
      <c r="J1433" s="69">
        <v>14113620.15</v>
      </c>
    </row>
    <row r="1434" spans="1:10" x14ac:dyDescent="0.25">
      <c r="A1434" s="70">
        <v>45899</v>
      </c>
      <c r="B1434" s="68" t="s">
        <v>5858</v>
      </c>
      <c r="C1434" s="68" t="s">
        <v>5858</v>
      </c>
      <c r="D1434" s="68" t="s">
        <v>3551</v>
      </c>
      <c r="E1434" s="68" t="s">
        <v>3552</v>
      </c>
      <c r="F1434" s="68" t="s">
        <v>5859</v>
      </c>
      <c r="G1434" s="68" t="s">
        <v>691</v>
      </c>
      <c r="I1434" s="69">
        <v>200</v>
      </c>
      <c r="J1434" s="69">
        <v>14113420.15</v>
      </c>
    </row>
    <row r="1435" spans="1:10" x14ac:dyDescent="0.25">
      <c r="A1435" s="70">
        <v>45899</v>
      </c>
      <c r="B1435" s="68" t="s">
        <v>5858</v>
      </c>
      <c r="C1435" s="68" t="s">
        <v>5858</v>
      </c>
      <c r="D1435" s="68" t="s">
        <v>3551</v>
      </c>
      <c r="E1435" s="68" t="s">
        <v>3552</v>
      </c>
      <c r="F1435" s="68" t="s">
        <v>5859</v>
      </c>
      <c r="G1435" s="68" t="s">
        <v>691</v>
      </c>
      <c r="I1435" s="69">
        <v>199.97</v>
      </c>
      <c r="J1435" s="69">
        <v>14113220.18</v>
      </c>
    </row>
    <row r="1436" spans="1:10" x14ac:dyDescent="0.25">
      <c r="A1436" s="70">
        <v>45899</v>
      </c>
      <c r="B1436" s="68" t="s">
        <v>5858</v>
      </c>
      <c r="C1436" s="68" t="s">
        <v>5858</v>
      </c>
      <c r="D1436" s="68" t="s">
        <v>3551</v>
      </c>
      <c r="E1436" s="68" t="s">
        <v>3552</v>
      </c>
      <c r="F1436" s="68" t="s">
        <v>5860</v>
      </c>
      <c r="G1436" s="68" t="s">
        <v>691</v>
      </c>
      <c r="J1436" s="69">
        <v>14113220.18</v>
      </c>
    </row>
    <row r="1437" spans="1:10" ht="30" x14ac:dyDescent="0.25">
      <c r="A1437" s="70">
        <v>45899</v>
      </c>
      <c r="B1437" s="68" t="s">
        <v>5858</v>
      </c>
      <c r="C1437" s="68" t="s">
        <v>5858</v>
      </c>
      <c r="D1437" s="68" t="s">
        <v>3551</v>
      </c>
      <c r="E1437" s="68" t="s">
        <v>3552</v>
      </c>
      <c r="F1437" s="68" t="s">
        <v>5861</v>
      </c>
      <c r="G1437" s="68" t="s">
        <v>691</v>
      </c>
      <c r="I1437" s="69">
        <v>65.069999999999993</v>
      </c>
      <c r="J1437" s="69">
        <v>14113155.109999999</v>
      </c>
    </row>
    <row r="1438" spans="1:10" ht="30" x14ac:dyDescent="0.25">
      <c r="A1438" s="70">
        <v>45899</v>
      </c>
      <c r="B1438" s="68" t="s">
        <v>5858</v>
      </c>
      <c r="C1438" s="68" t="s">
        <v>5858</v>
      </c>
      <c r="D1438" s="68" t="s">
        <v>3551</v>
      </c>
      <c r="E1438" s="68" t="s">
        <v>3552</v>
      </c>
      <c r="F1438" s="68" t="s">
        <v>5862</v>
      </c>
      <c r="G1438" s="68" t="s">
        <v>691</v>
      </c>
      <c r="J1438" s="69">
        <v>14113155.109999999</v>
      </c>
    </row>
    <row r="1439" spans="1:10" ht="30" x14ac:dyDescent="0.25">
      <c r="A1439" s="70">
        <v>45899</v>
      </c>
      <c r="B1439" s="68" t="s">
        <v>5858</v>
      </c>
      <c r="C1439" s="68" t="s">
        <v>5858</v>
      </c>
      <c r="D1439" s="68" t="s">
        <v>3551</v>
      </c>
      <c r="E1439" s="68" t="s">
        <v>3552</v>
      </c>
      <c r="F1439" s="68" t="s">
        <v>5863</v>
      </c>
      <c r="G1439" s="68" t="s">
        <v>691</v>
      </c>
      <c r="J1439" s="69">
        <v>14113155.109999999</v>
      </c>
    </row>
    <row r="1440" spans="1:10" ht="30" x14ac:dyDescent="0.25">
      <c r="A1440" s="70">
        <v>45899</v>
      </c>
      <c r="B1440" s="68" t="s">
        <v>5858</v>
      </c>
      <c r="C1440" s="68" t="s">
        <v>5858</v>
      </c>
      <c r="D1440" s="68" t="s">
        <v>3551</v>
      </c>
      <c r="E1440" s="68" t="s">
        <v>3552</v>
      </c>
      <c r="F1440" s="68" t="s">
        <v>5864</v>
      </c>
      <c r="G1440" s="68" t="s">
        <v>691</v>
      </c>
      <c r="J1440" s="69">
        <v>14113155.109999999</v>
      </c>
    </row>
    <row r="1441" spans="1:10" x14ac:dyDescent="0.25">
      <c r="A1441" s="70">
        <v>45899</v>
      </c>
      <c r="B1441" s="68" t="s">
        <v>5858</v>
      </c>
      <c r="C1441" s="68" t="s">
        <v>5858</v>
      </c>
      <c r="D1441" s="68" t="s">
        <v>3551</v>
      </c>
      <c r="E1441" s="68" t="s">
        <v>3552</v>
      </c>
      <c r="F1441" s="68" t="s">
        <v>5597</v>
      </c>
      <c r="G1441" s="68" t="s">
        <v>691</v>
      </c>
      <c r="J1441" s="69">
        <v>14113155.109999999</v>
      </c>
    </row>
    <row r="1442" spans="1:10" x14ac:dyDescent="0.25">
      <c r="A1442" s="70">
        <v>45899</v>
      </c>
      <c r="B1442" s="68" t="s">
        <v>5858</v>
      </c>
      <c r="C1442" s="68" t="s">
        <v>5858</v>
      </c>
      <c r="D1442" s="68" t="s">
        <v>3551</v>
      </c>
      <c r="E1442" s="68" t="s">
        <v>3552</v>
      </c>
      <c r="F1442" s="68" t="s">
        <v>5597</v>
      </c>
      <c r="G1442" s="68" t="s">
        <v>691</v>
      </c>
      <c r="J1442" s="69">
        <v>14113155.109999999</v>
      </c>
    </row>
    <row r="1443" spans="1:10" x14ac:dyDescent="0.25">
      <c r="A1443" s="70">
        <v>45899</v>
      </c>
      <c r="B1443" s="68" t="s">
        <v>5858</v>
      </c>
      <c r="C1443" s="68" t="s">
        <v>5858</v>
      </c>
      <c r="D1443" s="68" t="s">
        <v>3551</v>
      </c>
      <c r="E1443" s="68" t="s">
        <v>3552</v>
      </c>
      <c r="F1443" s="68" t="s">
        <v>5865</v>
      </c>
      <c r="G1443" s="68" t="s">
        <v>691</v>
      </c>
      <c r="J1443" s="69">
        <v>14113155.109999999</v>
      </c>
    </row>
    <row r="1444" spans="1:10" ht="30" x14ac:dyDescent="0.25">
      <c r="A1444" s="70">
        <v>45899</v>
      </c>
      <c r="B1444" s="68" t="s">
        <v>5866</v>
      </c>
      <c r="C1444" s="68" t="s">
        <v>5866</v>
      </c>
      <c r="D1444" s="68" t="s">
        <v>3551</v>
      </c>
      <c r="E1444" s="68" t="s">
        <v>3552</v>
      </c>
      <c r="F1444" s="68" t="s">
        <v>5867</v>
      </c>
      <c r="G1444" s="68" t="s">
        <v>691</v>
      </c>
      <c r="I1444" s="69">
        <v>87.98</v>
      </c>
      <c r="J1444" s="69">
        <v>14113067.130000001</v>
      </c>
    </row>
    <row r="1445" spans="1:10" ht="30" x14ac:dyDescent="0.25">
      <c r="A1445" s="70">
        <v>45899</v>
      </c>
      <c r="B1445" s="68" t="s">
        <v>5866</v>
      </c>
      <c r="C1445" s="68" t="s">
        <v>5866</v>
      </c>
      <c r="D1445" s="68" t="s">
        <v>3551</v>
      </c>
      <c r="E1445" s="68" t="s">
        <v>3552</v>
      </c>
      <c r="F1445" s="68" t="s">
        <v>5868</v>
      </c>
      <c r="G1445" s="68" t="s">
        <v>691</v>
      </c>
      <c r="I1445" s="69">
        <v>17.97</v>
      </c>
      <c r="J1445" s="69">
        <v>14113049.16</v>
      </c>
    </row>
    <row r="1446" spans="1:10" ht="45" x14ac:dyDescent="0.25">
      <c r="A1446" s="70">
        <v>45899</v>
      </c>
      <c r="B1446" s="68" t="s">
        <v>5869</v>
      </c>
      <c r="C1446" s="68" t="s">
        <v>5869</v>
      </c>
      <c r="D1446" s="68" t="s">
        <v>3551</v>
      </c>
      <c r="E1446" s="68" t="s">
        <v>3552</v>
      </c>
      <c r="F1446" s="68" t="s">
        <v>5870</v>
      </c>
      <c r="G1446" s="68" t="s">
        <v>691</v>
      </c>
      <c r="I1446" s="69">
        <v>46.36</v>
      </c>
      <c r="J1446" s="69">
        <v>14113002.800000001</v>
      </c>
    </row>
    <row r="1447" spans="1:10" ht="30" x14ac:dyDescent="0.25">
      <c r="A1447" s="70">
        <v>45899</v>
      </c>
      <c r="B1447" s="68" t="s">
        <v>5871</v>
      </c>
      <c r="C1447" s="68" t="s">
        <v>5871</v>
      </c>
      <c r="D1447" s="68" t="s">
        <v>3551</v>
      </c>
      <c r="E1447" s="68" t="s">
        <v>3552</v>
      </c>
      <c r="F1447" s="68" t="s">
        <v>5872</v>
      </c>
      <c r="G1447" s="68" t="s">
        <v>691</v>
      </c>
      <c r="I1447" s="69">
        <v>51.34</v>
      </c>
      <c r="J1447" s="69">
        <v>14112951.460000001</v>
      </c>
    </row>
    <row r="1448" spans="1:10" ht="105" x14ac:dyDescent="0.25">
      <c r="A1448" s="70">
        <v>45899</v>
      </c>
      <c r="B1448" s="68" t="s">
        <v>5873</v>
      </c>
      <c r="C1448" s="68" t="s">
        <v>5873</v>
      </c>
      <c r="D1448" s="68" t="s">
        <v>3551</v>
      </c>
      <c r="E1448" s="68" t="s">
        <v>3552</v>
      </c>
      <c r="F1448" s="68" t="s">
        <v>5874</v>
      </c>
      <c r="G1448" s="68" t="s">
        <v>691</v>
      </c>
      <c r="I1448" s="69">
        <v>22.57</v>
      </c>
      <c r="J1448" s="69">
        <v>14112928.890000001</v>
      </c>
    </row>
    <row r="1449" spans="1:10" ht="30" x14ac:dyDescent="0.25">
      <c r="A1449" s="70">
        <v>45899</v>
      </c>
      <c r="B1449" s="68" t="s">
        <v>5875</v>
      </c>
      <c r="C1449" s="68" t="s">
        <v>5875</v>
      </c>
      <c r="D1449" s="68" t="s">
        <v>3551</v>
      </c>
      <c r="E1449" s="68" t="s">
        <v>3552</v>
      </c>
      <c r="F1449" s="68"/>
      <c r="G1449" s="68" t="s">
        <v>1584</v>
      </c>
      <c r="I1449" s="69">
        <v>1273.3599999999999</v>
      </c>
      <c r="J1449" s="69">
        <v>14111655.529999999</v>
      </c>
    </row>
    <row r="1450" spans="1:10" ht="30" x14ac:dyDescent="0.25">
      <c r="A1450" s="70">
        <v>45899</v>
      </c>
      <c r="B1450" s="68" t="s">
        <v>5875</v>
      </c>
      <c r="C1450" s="68" t="s">
        <v>5875</v>
      </c>
      <c r="D1450" s="68" t="s">
        <v>3551</v>
      </c>
      <c r="E1450" s="68" t="s">
        <v>3552</v>
      </c>
      <c r="F1450" s="68" t="s">
        <v>5876</v>
      </c>
      <c r="G1450" s="68" t="s">
        <v>1584</v>
      </c>
      <c r="I1450" s="69">
        <v>137.96</v>
      </c>
      <c r="J1450" s="69">
        <v>14111517.57</v>
      </c>
    </row>
    <row r="1451" spans="1:10" ht="30" x14ac:dyDescent="0.25">
      <c r="A1451" s="70">
        <v>45899</v>
      </c>
      <c r="B1451" s="68" t="s">
        <v>5875</v>
      </c>
      <c r="C1451" s="68" t="s">
        <v>5875</v>
      </c>
      <c r="D1451" s="68" t="s">
        <v>3551</v>
      </c>
      <c r="E1451" s="68" t="s">
        <v>3552</v>
      </c>
      <c r="F1451" s="68"/>
      <c r="G1451" s="68" t="s">
        <v>1584</v>
      </c>
      <c r="I1451" s="69">
        <v>224.86</v>
      </c>
      <c r="J1451" s="69">
        <v>14111292.710000001</v>
      </c>
    </row>
    <row r="1452" spans="1:10" ht="30" x14ac:dyDescent="0.25">
      <c r="A1452" s="70">
        <v>45899</v>
      </c>
      <c r="B1452" s="68" t="s">
        <v>5875</v>
      </c>
      <c r="C1452" s="68" t="s">
        <v>5875</v>
      </c>
      <c r="D1452" s="68" t="s">
        <v>3551</v>
      </c>
      <c r="E1452" s="68" t="s">
        <v>3552</v>
      </c>
      <c r="F1452" s="68"/>
      <c r="G1452" s="68" t="s">
        <v>1584</v>
      </c>
      <c r="I1452" s="69">
        <v>152.86000000000001</v>
      </c>
      <c r="J1452" s="69">
        <v>14111139.85</v>
      </c>
    </row>
    <row r="1453" spans="1:10" ht="30" x14ac:dyDescent="0.25">
      <c r="A1453" s="70">
        <v>45899</v>
      </c>
      <c r="B1453" s="68" t="s">
        <v>5875</v>
      </c>
      <c r="C1453" s="68" t="s">
        <v>5875</v>
      </c>
      <c r="D1453" s="68" t="s">
        <v>3551</v>
      </c>
      <c r="E1453" s="68" t="s">
        <v>3552</v>
      </c>
      <c r="F1453" s="68"/>
      <c r="G1453" s="68" t="s">
        <v>1584</v>
      </c>
      <c r="I1453" s="69">
        <v>697.36</v>
      </c>
      <c r="J1453" s="69">
        <v>14110442.49</v>
      </c>
    </row>
    <row r="1454" spans="1:10" ht="30" x14ac:dyDescent="0.25">
      <c r="A1454" s="70">
        <v>45899</v>
      </c>
      <c r="B1454" s="68" t="s">
        <v>5877</v>
      </c>
      <c r="C1454" s="68" t="s">
        <v>5877</v>
      </c>
      <c r="D1454" s="68" t="s">
        <v>3551</v>
      </c>
      <c r="E1454" s="68" t="s">
        <v>3552</v>
      </c>
      <c r="F1454" s="68" t="s">
        <v>5878</v>
      </c>
      <c r="G1454" s="68" t="s">
        <v>1584</v>
      </c>
      <c r="I1454" s="69">
        <v>2257.4699999999998</v>
      </c>
      <c r="J1454" s="69">
        <v>14108185.02</v>
      </c>
    </row>
    <row r="1455" spans="1:10" ht="30" x14ac:dyDescent="0.25">
      <c r="A1455" s="70">
        <v>45899</v>
      </c>
      <c r="B1455" s="68" t="s">
        <v>5877</v>
      </c>
      <c r="C1455" s="68" t="s">
        <v>5877</v>
      </c>
      <c r="D1455" s="68" t="s">
        <v>3551</v>
      </c>
      <c r="E1455" s="68" t="s">
        <v>3552</v>
      </c>
      <c r="F1455" s="68" t="s">
        <v>5879</v>
      </c>
      <c r="G1455" s="68" t="s">
        <v>1584</v>
      </c>
      <c r="I1455" s="69">
        <v>2275.4699999999998</v>
      </c>
      <c r="J1455" s="69">
        <v>14105909.550000001</v>
      </c>
    </row>
    <row r="1456" spans="1:10" ht="30" x14ac:dyDescent="0.25">
      <c r="A1456" s="70">
        <v>45899</v>
      </c>
      <c r="B1456" s="68" t="s">
        <v>5877</v>
      </c>
      <c r="C1456" s="68" t="s">
        <v>5877</v>
      </c>
      <c r="D1456" s="68" t="s">
        <v>3551</v>
      </c>
      <c r="E1456" s="68" t="s">
        <v>3552</v>
      </c>
      <c r="F1456" s="68"/>
      <c r="G1456" s="68" t="s">
        <v>1584</v>
      </c>
      <c r="I1456" s="69">
        <v>40.229999999999997</v>
      </c>
      <c r="J1456" s="69">
        <v>14105869.32</v>
      </c>
    </row>
    <row r="1457" spans="1:10" ht="30" x14ac:dyDescent="0.25">
      <c r="A1457" s="70">
        <v>45899</v>
      </c>
      <c r="B1457" s="68" t="s">
        <v>5877</v>
      </c>
      <c r="C1457" s="68" t="s">
        <v>5877</v>
      </c>
      <c r="D1457" s="68" t="s">
        <v>3551</v>
      </c>
      <c r="E1457" s="68" t="s">
        <v>3552</v>
      </c>
      <c r="F1457" s="68"/>
      <c r="G1457" s="68" t="s">
        <v>1584</v>
      </c>
      <c r="I1457" s="69">
        <v>34.979999999999997</v>
      </c>
      <c r="J1457" s="69">
        <v>14105834.34</v>
      </c>
    </row>
    <row r="1458" spans="1:10" ht="30" x14ac:dyDescent="0.25">
      <c r="A1458" s="70">
        <v>45899</v>
      </c>
      <c r="B1458" s="68" t="s">
        <v>5880</v>
      </c>
      <c r="C1458" s="68" t="s">
        <v>5880</v>
      </c>
      <c r="D1458" s="68" t="s">
        <v>3551</v>
      </c>
      <c r="E1458" s="68" t="s">
        <v>3552</v>
      </c>
      <c r="F1458" s="68"/>
      <c r="G1458" s="68" t="s">
        <v>1584</v>
      </c>
      <c r="I1458" s="69">
        <v>12.11</v>
      </c>
      <c r="J1458" s="69">
        <v>14105822.23</v>
      </c>
    </row>
    <row r="1459" spans="1:10" x14ac:dyDescent="0.25">
      <c r="A1459" s="70">
        <v>45899</v>
      </c>
      <c r="B1459" s="68" t="s">
        <v>5881</v>
      </c>
      <c r="C1459" s="68" t="s">
        <v>5881</v>
      </c>
      <c r="D1459" s="68" t="s">
        <v>3551</v>
      </c>
      <c r="E1459" s="68" t="s">
        <v>3552</v>
      </c>
      <c r="F1459" s="68" t="s">
        <v>5882</v>
      </c>
      <c r="G1459" s="68" t="s">
        <v>1189</v>
      </c>
      <c r="I1459" s="69">
        <v>2730.26</v>
      </c>
      <c r="J1459" s="69">
        <v>14103091.970000001</v>
      </c>
    </row>
    <row r="1460" spans="1:10" x14ac:dyDescent="0.25">
      <c r="A1460" s="70">
        <v>45899</v>
      </c>
      <c r="B1460" s="68" t="s">
        <v>5883</v>
      </c>
      <c r="C1460" s="68" t="s">
        <v>5883</v>
      </c>
      <c r="D1460" s="68" t="s">
        <v>3551</v>
      </c>
      <c r="E1460" s="68" t="s">
        <v>3552</v>
      </c>
      <c r="F1460" s="68" t="s">
        <v>5884</v>
      </c>
      <c r="G1460" s="68" t="s">
        <v>1189</v>
      </c>
      <c r="I1460" s="69">
        <v>6236.43</v>
      </c>
      <c r="J1460" s="69">
        <v>14096855.539999999</v>
      </c>
    </row>
    <row r="1461" spans="1:10" ht="30" x14ac:dyDescent="0.25">
      <c r="A1461" s="70">
        <v>45899</v>
      </c>
      <c r="B1461" s="68" t="s">
        <v>5885</v>
      </c>
      <c r="C1461" s="68" t="s">
        <v>5885</v>
      </c>
      <c r="D1461" s="68" t="s">
        <v>3551</v>
      </c>
      <c r="E1461" s="68" t="s">
        <v>3552</v>
      </c>
      <c r="F1461" s="68" t="s">
        <v>5886</v>
      </c>
      <c r="G1461" s="68" t="s">
        <v>1189</v>
      </c>
      <c r="I1461" s="69">
        <v>85.63</v>
      </c>
      <c r="J1461" s="69">
        <v>14096769.91</v>
      </c>
    </row>
    <row r="1462" spans="1:10" x14ac:dyDescent="0.25">
      <c r="A1462" s="70">
        <v>45899</v>
      </c>
      <c r="B1462" s="68" t="s">
        <v>5887</v>
      </c>
      <c r="C1462" s="68" t="s">
        <v>5887</v>
      </c>
      <c r="D1462" s="68" t="s">
        <v>3551</v>
      </c>
      <c r="E1462" s="68" t="s">
        <v>3552</v>
      </c>
      <c r="F1462" s="68"/>
      <c r="G1462" s="68" t="s">
        <v>1189</v>
      </c>
      <c r="I1462" s="69">
        <v>0.53</v>
      </c>
      <c r="J1462" s="69">
        <v>14096769.380000001</v>
      </c>
    </row>
    <row r="1463" spans="1:10" x14ac:dyDescent="0.25">
      <c r="A1463" s="70">
        <v>45899</v>
      </c>
      <c r="B1463" s="68" t="s">
        <v>5888</v>
      </c>
      <c r="C1463" s="68" t="s">
        <v>5888</v>
      </c>
      <c r="D1463" s="68" t="s">
        <v>3551</v>
      </c>
      <c r="E1463" s="68" t="s">
        <v>3552</v>
      </c>
      <c r="F1463" s="68" t="s">
        <v>5889</v>
      </c>
      <c r="G1463" s="68" t="s">
        <v>1592</v>
      </c>
      <c r="I1463" s="69">
        <v>623.19000000000005</v>
      </c>
      <c r="J1463" s="69">
        <v>14096146.189999999</v>
      </c>
    </row>
    <row r="1464" spans="1:10" x14ac:dyDescent="0.25">
      <c r="A1464" s="70">
        <v>45899</v>
      </c>
      <c r="B1464" s="68" t="s">
        <v>5890</v>
      </c>
      <c r="C1464" s="68" t="s">
        <v>5890</v>
      </c>
      <c r="D1464" s="68" t="s">
        <v>3551</v>
      </c>
      <c r="E1464" s="68" t="s">
        <v>3552</v>
      </c>
      <c r="F1464" s="68" t="s">
        <v>5891</v>
      </c>
      <c r="G1464" s="68" t="s">
        <v>1592</v>
      </c>
      <c r="I1464" s="69">
        <v>332.41</v>
      </c>
      <c r="J1464" s="69">
        <v>14095813.779999999</v>
      </c>
    </row>
    <row r="1465" spans="1:10" x14ac:dyDescent="0.25">
      <c r="A1465" s="70">
        <v>45899</v>
      </c>
      <c r="B1465" s="68" t="s">
        <v>5890</v>
      </c>
      <c r="C1465" s="68" t="s">
        <v>5890</v>
      </c>
      <c r="D1465" s="68" t="s">
        <v>3551</v>
      </c>
      <c r="E1465" s="68" t="s">
        <v>3552</v>
      </c>
      <c r="F1465" s="68" t="s">
        <v>5892</v>
      </c>
      <c r="G1465" s="68" t="s">
        <v>1592</v>
      </c>
      <c r="I1465" s="69">
        <v>239.41</v>
      </c>
      <c r="J1465" s="69">
        <v>14095574.369999999</v>
      </c>
    </row>
    <row r="1466" spans="1:10" x14ac:dyDescent="0.25">
      <c r="A1466" s="70">
        <v>45899</v>
      </c>
      <c r="B1466" s="68" t="s">
        <v>5890</v>
      </c>
      <c r="C1466" s="68" t="s">
        <v>5890</v>
      </c>
      <c r="D1466" s="68" t="s">
        <v>3551</v>
      </c>
      <c r="E1466" s="68" t="s">
        <v>3552</v>
      </c>
      <c r="F1466" s="68" t="s">
        <v>5893</v>
      </c>
      <c r="G1466" s="68" t="s">
        <v>1592</v>
      </c>
      <c r="I1466" s="69">
        <v>110.41</v>
      </c>
      <c r="J1466" s="69">
        <v>14095463.960000001</v>
      </c>
    </row>
    <row r="1467" spans="1:10" x14ac:dyDescent="0.25">
      <c r="A1467" s="70">
        <v>45899</v>
      </c>
      <c r="B1467" s="68" t="s">
        <v>5890</v>
      </c>
      <c r="C1467" s="68" t="s">
        <v>5890</v>
      </c>
      <c r="D1467" s="68" t="s">
        <v>3551</v>
      </c>
      <c r="E1467" s="68" t="s">
        <v>3552</v>
      </c>
      <c r="F1467" s="68" t="s">
        <v>5894</v>
      </c>
      <c r="G1467" s="68" t="s">
        <v>1592</v>
      </c>
      <c r="I1467" s="69">
        <v>332.41</v>
      </c>
      <c r="J1467" s="69">
        <v>14095131.550000001</v>
      </c>
    </row>
    <row r="1468" spans="1:10" x14ac:dyDescent="0.25">
      <c r="A1468" s="70">
        <v>45899</v>
      </c>
      <c r="B1468" s="68" t="s">
        <v>5890</v>
      </c>
      <c r="C1468" s="68" t="s">
        <v>5890</v>
      </c>
      <c r="D1468" s="68" t="s">
        <v>3551</v>
      </c>
      <c r="E1468" s="68" t="s">
        <v>3552</v>
      </c>
      <c r="F1468" s="68" t="s">
        <v>5895</v>
      </c>
      <c r="G1468" s="68" t="s">
        <v>1592</v>
      </c>
      <c r="I1468" s="69">
        <v>239.41</v>
      </c>
      <c r="J1468" s="69">
        <v>14094892.140000001</v>
      </c>
    </row>
    <row r="1469" spans="1:10" x14ac:dyDescent="0.25">
      <c r="A1469" s="70">
        <v>45899</v>
      </c>
      <c r="B1469" s="68" t="s">
        <v>5890</v>
      </c>
      <c r="C1469" s="68" t="s">
        <v>5890</v>
      </c>
      <c r="D1469" s="68" t="s">
        <v>3551</v>
      </c>
      <c r="E1469" s="68" t="s">
        <v>3552</v>
      </c>
      <c r="F1469" s="68" t="s">
        <v>5896</v>
      </c>
      <c r="G1469" s="68" t="s">
        <v>1592</v>
      </c>
      <c r="I1469" s="69">
        <v>110.32</v>
      </c>
      <c r="J1469" s="69">
        <v>14094781.82</v>
      </c>
    </row>
    <row r="1470" spans="1:10" x14ac:dyDescent="0.25">
      <c r="A1470" s="70">
        <v>45899</v>
      </c>
      <c r="B1470" s="68" t="s">
        <v>5897</v>
      </c>
      <c r="C1470" s="68" t="s">
        <v>5897</v>
      </c>
      <c r="D1470" s="68" t="s">
        <v>3551</v>
      </c>
      <c r="E1470" s="68" t="s">
        <v>3552</v>
      </c>
      <c r="F1470" s="68" t="s">
        <v>5898</v>
      </c>
      <c r="G1470" s="68" t="s">
        <v>594</v>
      </c>
      <c r="I1470" s="69">
        <v>6719.31</v>
      </c>
      <c r="J1470" s="69">
        <v>14088062.51</v>
      </c>
    </row>
    <row r="1471" spans="1:10" x14ac:dyDescent="0.25">
      <c r="A1471" s="70">
        <v>45899</v>
      </c>
      <c r="B1471" s="68" t="s">
        <v>5897</v>
      </c>
      <c r="C1471" s="68" t="s">
        <v>5897</v>
      </c>
      <c r="D1471" s="68" t="s">
        <v>3551</v>
      </c>
      <c r="E1471" s="68" t="s">
        <v>3552</v>
      </c>
      <c r="F1471" s="68" t="s">
        <v>5899</v>
      </c>
      <c r="G1471" s="68" t="s">
        <v>594</v>
      </c>
      <c r="I1471" s="69">
        <v>10903.25</v>
      </c>
      <c r="J1471" s="69">
        <v>14077159.26</v>
      </c>
    </row>
    <row r="1472" spans="1:10" x14ac:dyDescent="0.25">
      <c r="A1472" s="70">
        <v>45899</v>
      </c>
      <c r="B1472" s="68" t="s">
        <v>5897</v>
      </c>
      <c r="C1472" s="68" t="s">
        <v>5897</v>
      </c>
      <c r="D1472" s="68" t="s">
        <v>3551</v>
      </c>
      <c r="E1472" s="68" t="s">
        <v>3552</v>
      </c>
      <c r="F1472" s="68" t="s">
        <v>5900</v>
      </c>
      <c r="G1472" s="68" t="s">
        <v>594</v>
      </c>
      <c r="I1472" s="69">
        <v>5313.97</v>
      </c>
      <c r="J1472" s="69">
        <v>14071845.289999999</v>
      </c>
    </row>
    <row r="1473" spans="1:10" ht="30" x14ac:dyDescent="0.25">
      <c r="A1473" s="70">
        <v>45899</v>
      </c>
      <c r="B1473" s="68" t="s">
        <v>5901</v>
      </c>
      <c r="C1473" s="68" t="s">
        <v>5901</v>
      </c>
      <c r="D1473" s="68" t="s">
        <v>3551</v>
      </c>
      <c r="E1473" s="68" t="s">
        <v>3552</v>
      </c>
      <c r="F1473" s="68" t="s">
        <v>5902</v>
      </c>
      <c r="G1473" s="68" t="s">
        <v>594</v>
      </c>
      <c r="I1473" s="69">
        <v>369.78</v>
      </c>
      <c r="J1473" s="69">
        <v>14071475.51</v>
      </c>
    </row>
    <row r="1474" spans="1:10" x14ac:dyDescent="0.25">
      <c r="A1474" s="70">
        <v>45899</v>
      </c>
      <c r="B1474" s="68" t="s">
        <v>5901</v>
      </c>
      <c r="C1474" s="68" t="s">
        <v>5901</v>
      </c>
      <c r="D1474" s="68" t="s">
        <v>3551</v>
      </c>
      <c r="E1474" s="68" t="s">
        <v>3552</v>
      </c>
      <c r="F1474" s="68" t="s">
        <v>5903</v>
      </c>
      <c r="G1474" s="68" t="s">
        <v>594</v>
      </c>
      <c r="I1474" s="69">
        <v>755.33</v>
      </c>
      <c r="J1474" s="69">
        <v>14070720.18</v>
      </c>
    </row>
    <row r="1475" spans="1:10" x14ac:dyDescent="0.25">
      <c r="A1475" s="70">
        <v>45899</v>
      </c>
      <c r="B1475" s="68" t="s">
        <v>5904</v>
      </c>
      <c r="C1475" s="68" t="s">
        <v>5904</v>
      </c>
      <c r="D1475" s="68" t="s">
        <v>3551</v>
      </c>
      <c r="E1475" s="68" t="s">
        <v>3552</v>
      </c>
      <c r="F1475" s="68" t="s">
        <v>5905</v>
      </c>
      <c r="G1475" s="68" t="s">
        <v>594</v>
      </c>
      <c r="I1475" s="69">
        <v>400.53</v>
      </c>
      <c r="J1475" s="69">
        <v>14070319.65</v>
      </c>
    </row>
    <row r="1476" spans="1:10" ht="30" x14ac:dyDescent="0.25">
      <c r="A1476" s="70">
        <v>45899</v>
      </c>
      <c r="B1476" s="68" t="s">
        <v>5906</v>
      </c>
      <c r="C1476" s="68" t="s">
        <v>5906</v>
      </c>
      <c r="D1476" s="68" t="s">
        <v>3551</v>
      </c>
      <c r="E1476" s="68" t="s">
        <v>3552</v>
      </c>
      <c r="F1476" s="68" t="s">
        <v>5907</v>
      </c>
      <c r="G1476" s="68" t="s">
        <v>594</v>
      </c>
      <c r="I1476" s="69">
        <v>33.26</v>
      </c>
      <c r="J1476" s="69">
        <v>14070286.390000001</v>
      </c>
    </row>
    <row r="1477" spans="1:10" ht="30" x14ac:dyDescent="0.25">
      <c r="A1477" s="70">
        <v>45899</v>
      </c>
      <c r="B1477" s="68" t="s">
        <v>5908</v>
      </c>
      <c r="C1477" s="68" t="s">
        <v>5908</v>
      </c>
      <c r="D1477" s="68" t="s">
        <v>3551</v>
      </c>
      <c r="E1477" s="68" t="s">
        <v>3552</v>
      </c>
      <c r="F1477" s="68" t="s">
        <v>5909</v>
      </c>
      <c r="G1477" s="68" t="s">
        <v>594</v>
      </c>
      <c r="I1477" s="69">
        <v>1023.83</v>
      </c>
      <c r="J1477" s="69">
        <v>14069262.560000001</v>
      </c>
    </row>
    <row r="1478" spans="1:10" x14ac:dyDescent="0.25">
      <c r="A1478" s="70">
        <v>45899</v>
      </c>
      <c r="B1478" s="68" t="s">
        <v>5910</v>
      </c>
      <c r="C1478" s="68" t="s">
        <v>5910</v>
      </c>
      <c r="D1478" s="68" t="s">
        <v>3551</v>
      </c>
      <c r="E1478" s="68" t="s">
        <v>3552</v>
      </c>
      <c r="F1478" s="68" t="s">
        <v>5911</v>
      </c>
      <c r="G1478" s="68" t="s">
        <v>594</v>
      </c>
      <c r="I1478" s="69">
        <v>864.06</v>
      </c>
      <c r="J1478" s="69">
        <v>14068398.5</v>
      </c>
    </row>
    <row r="1479" spans="1:10" x14ac:dyDescent="0.25">
      <c r="A1479" s="70">
        <v>45899</v>
      </c>
      <c r="B1479" s="68" t="s">
        <v>5910</v>
      </c>
      <c r="C1479" s="68" t="s">
        <v>5910</v>
      </c>
      <c r="D1479" s="68" t="s">
        <v>3551</v>
      </c>
      <c r="E1479" s="68" t="s">
        <v>3552</v>
      </c>
      <c r="F1479" s="68" t="s">
        <v>5912</v>
      </c>
      <c r="G1479" s="68" t="s">
        <v>594</v>
      </c>
      <c r="I1479" s="69">
        <v>186.09</v>
      </c>
      <c r="J1479" s="69">
        <v>14068212.41</v>
      </c>
    </row>
    <row r="1480" spans="1:10" x14ac:dyDescent="0.25">
      <c r="A1480" s="70">
        <v>45899</v>
      </c>
      <c r="B1480" s="68" t="s">
        <v>5910</v>
      </c>
      <c r="C1480" s="68" t="s">
        <v>5910</v>
      </c>
      <c r="D1480" s="68" t="s">
        <v>3551</v>
      </c>
      <c r="E1480" s="68" t="s">
        <v>3552</v>
      </c>
      <c r="F1480" s="68" t="s">
        <v>5913</v>
      </c>
      <c r="G1480" s="68" t="s">
        <v>594</v>
      </c>
      <c r="I1480" s="69">
        <v>6.31</v>
      </c>
      <c r="J1480" s="69">
        <v>14068206.1</v>
      </c>
    </row>
    <row r="1481" spans="1:10" x14ac:dyDescent="0.25">
      <c r="A1481" s="70">
        <v>45899</v>
      </c>
      <c r="B1481" s="68" t="s">
        <v>5914</v>
      </c>
      <c r="C1481" s="68" t="s">
        <v>5914</v>
      </c>
      <c r="D1481" s="68" t="s">
        <v>3551</v>
      </c>
      <c r="E1481" s="68" t="s">
        <v>3552</v>
      </c>
      <c r="F1481" s="68" t="s">
        <v>5915</v>
      </c>
      <c r="G1481" s="68" t="s">
        <v>594</v>
      </c>
      <c r="I1481" s="69">
        <v>4.82</v>
      </c>
      <c r="J1481" s="69">
        <v>14068201.279999999</v>
      </c>
    </row>
    <row r="1482" spans="1:10" ht="30" x14ac:dyDescent="0.25">
      <c r="A1482" s="70">
        <v>45899</v>
      </c>
      <c r="B1482" s="68" t="s">
        <v>5916</v>
      </c>
      <c r="C1482" s="68" t="s">
        <v>5916</v>
      </c>
      <c r="D1482" s="68" t="s">
        <v>3551</v>
      </c>
      <c r="E1482" s="68" t="s">
        <v>3552</v>
      </c>
      <c r="F1482" s="68" t="s">
        <v>4390</v>
      </c>
      <c r="G1482" s="68" t="s">
        <v>594</v>
      </c>
      <c r="I1482" s="69">
        <v>480.74</v>
      </c>
      <c r="J1482" s="69">
        <v>14067720.539999999</v>
      </c>
    </row>
    <row r="1483" spans="1:10" x14ac:dyDescent="0.25">
      <c r="A1483" s="70">
        <v>45899</v>
      </c>
      <c r="B1483" s="68" t="s">
        <v>5916</v>
      </c>
      <c r="C1483" s="68" t="s">
        <v>5916</v>
      </c>
      <c r="D1483" s="68" t="s">
        <v>3551</v>
      </c>
      <c r="E1483" s="68" t="s">
        <v>3552</v>
      </c>
      <c r="F1483" s="68" t="s">
        <v>4388</v>
      </c>
      <c r="G1483" s="68" t="s">
        <v>594</v>
      </c>
      <c r="I1483" s="69">
        <v>160.37</v>
      </c>
      <c r="J1483" s="69">
        <v>14067560.17</v>
      </c>
    </row>
    <row r="1484" spans="1:10" x14ac:dyDescent="0.25">
      <c r="A1484" s="70">
        <v>45899</v>
      </c>
      <c r="B1484" s="68" t="s">
        <v>5916</v>
      </c>
      <c r="C1484" s="68" t="s">
        <v>5916</v>
      </c>
      <c r="D1484" s="68" t="s">
        <v>3551</v>
      </c>
      <c r="E1484" s="68" t="s">
        <v>3552</v>
      </c>
      <c r="F1484" s="68" t="s">
        <v>4487</v>
      </c>
      <c r="G1484" s="68" t="s">
        <v>594</v>
      </c>
      <c r="I1484" s="69">
        <v>145.37</v>
      </c>
      <c r="J1484" s="69">
        <v>14067414.800000001</v>
      </c>
    </row>
    <row r="1485" spans="1:10" x14ac:dyDescent="0.25">
      <c r="A1485" s="70">
        <v>45899</v>
      </c>
      <c r="B1485" s="68" t="s">
        <v>5916</v>
      </c>
      <c r="C1485" s="68" t="s">
        <v>5916</v>
      </c>
      <c r="D1485" s="68" t="s">
        <v>3551</v>
      </c>
      <c r="E1485" s="68" t="s">
        <v>3552</v>
      </c>
      <c r="F1485" s="68" t="s">
        <v>4487</v>
      </c>
      <c r="G1485" s="68" t="s">
        <v>594</v>
      </c>
      <c r="I1485" s="69">
        <v>140.37</v>
      </c>
      <c r="J1485" s="69">
        <v>14067274.43</v>
      </c>
    </row>
    <row r="1486" spans="1:10" x14ac:dyDescent="0.25">
      <c r="A1486" s="70">
        <v>45899</v>
      </c>
      <c r="B1486" s="68" t="s">
        <v>5916</v>
      </c>
      <c r="C1486" s="68" t="s">
        <v>5916</v>
      </c>
      <c r="D1486" s="68" t="s">
        <v>3551</v>
      </c>
      <c r="E1486" s="68" t="s">
        <v>3552</v>
      </c>
      <c r="F1486" s="68" t="s">
        <v>4487</v>
      </c>
      <c r="G1486" s="68" t="s">
        <v>594</v>
      </c>
      <c r="I1486" s="69">
        <v>270.74</v>
      </c>
      <c r="J1486" s="69">
        <v>14067003.689999999</v>
      </c>
    </row>
    <row r="1487" spans="1:10" ht="30" x14ac:dyDescent="0.25">
      <c r="A1487" s="70">
        <v>45899</v>
      </c>
      <c r="B1487" s="68" t="s">
        <v>5916</v>
      </c>
      <c r="C1487" s="68" t="s">
        <v>5916</v>
      </c>
      <c r="D1487" s="68" t="s">
        <v>3551</v>
      </c>
      <c r="E1487" s="68" t="s">
        <v>3552</v>
      </c>
      <c r="F1487" s="68" t="s">
        <v>4488</v>
      </c>
      <c r="G1487" s="68" t="s">
        <v>594</v>
      </c>
      <c r="I1487" s="69">
        <v>1615.2</v>
      </c>
      <c r="J1487" s="69">
        <v>14065388.49</v>
      </c>
    </row>
    <row r="1488" spans="1:10" x14ac:dyDescent="0.25">
      <c r="A1488" s="70">
        <v>45899</v>
      </c>
      <c r="B1488" s="68" t="s">
        <v>5916</v>
      </c>
      <c r="C1488" s="68" t="s">
        <v>5916</v>
      </c>
      <c r="D1488" s="68" t="s">
        <v>3551</v>
      </c>
      <c r="E1488" s="68" t="s">
        <v>3552</v>
      </c>
      <c r="F1488" s="68" t="s">
        <v>4489</v>
      </c>
      <c r="G1488" s="68" t="s">
        <v>594</v>
      </c>
      <c r="I1488" s="69">
        <v>331.11</v>
      </c>
      <c r="J1488" s="69">
        <v>14065057.380000001</v>
      </c>
    </row>
    <row r="1489" spans="1:10" x14ac:dyDescent="0.25">
      <c r="A1489" s="70">
        <v>45899</v>
      </c>
      <c r="B1489" s="68" t="s">
        <v>5916</v>
      </c>
      <c r="C1489" s="68" t="s">
        <v>5916</v>
      </c>
      <c r="D1489" s="68" t="s">
        <v>3551</v>
      </c>
      <c r="E1489" s="68" t="s">
        <v>3552</v>
      </c>
      <c r="F1489" s="68" t="s">
        <v>4490</v>
      </c>
      <c r="G1489" s="68" t="s">
        <v>594</v>
      </c>
      <c r="I1489" s="69">
        <v>737.6</v>
      </c>
      <c r="J1489" s="69">
        <v>14064319.779999999</v>
      </c>
    </row>
    <row r="1490" spans="1:10" x14ac:dyDescent="0.25">
      <c r="A1490" s="70">
        <v>45899</v>
      </c>
      <c r="B1490" s="68" t="s">
        <v>5916</v>
      </c>
      <c r="C1490" s="68" t="s">
        <v>5916</v>
      </c>
      <c r="D1490" s="68" t="s">
        <v>3551</v>
      </c>
      <c r="E1490" s="68" t="s">
        <v>3552</v>
      </c>
      <c r="F1490" s="68" t="s">
        <v>4487</v>
      </c>
      <c r="G1490" s="68" t="s">
        <v>594</v>
      </c>
      <c r="I1490" s="69">
        <v>1505.57</v>
      </c>
      <c r="J1490" s="69">
        <v>14062814.210000001</v>
      </c>
    </row>
    <row r="1491" spans="1:10" x14ac:dyDescent="0.25">
      <c r="A1491" s="70">
        <v>45899</v>
      </c>
      <c r="B1491" s="68" t="s">
        <v>5916</v>
      </c>
      <c r="C1491" s="68" t="s">
        <v>5916</v>
      </c>
      <c r="D1491" s="68" t="s">
        <v>3551</v>
      </c>
      <c r="E1491" s="68" t="s">
        <v>3552</v>
      </c>
      <c r="F1491" s="68" t="s">
        <v>4487</v>
      </c>
      <c r="G1491" s="68" t="s">
        <v>594</v>
      </c>
      <c r="I1491" s="69">
        <v>180.75</v>
      </c>
      <c r="J1491" s="69">
        <v>14062633.460000001</v>
      </c>
    </row>
    <row r="1492" spans="1:10" ht="30" x14ac:dyDescent="0.25">
      <c r="A1492" s="70">
        <v>45899</v>
      </c>
      <c r="B1492" s="68" t="s">
        <v>5917</v>
      </c>
      <c r="C1492" s="68" t="s">
        <v>5917</v>
      </c>
      <c r="D1492" s="68" t="s">
        <v>3551</v>
      </c>
      <c r="E1492" s="68" t="s">
        <v>3552</v>
      </c>
      <c r="F1492" s="68" t="s">
        <v>5918</v>
      </c>
      <c r="G1492" s="68" t="s">
        <v>594</v>
      </c>
      <c r="I1492" s="69">
        <v>84.74</v>
      </c>
      <c r="J1492" s="69">
        <v>14062548.720000001</v>
      </c>
    </row>
    <row r="1493" spans="1:10" ht="30" x14ac:dyDescent="0.25">
      <c r="A1493" s="70">
        <v>45899</v>
      </c>
      <c r="B1493" s="68" t="s">
        <v>5917</v>
      </c>
      <c r="C1493" s="68" t="s">
        <v>5917</v>
      </c>
      <c r="D1493" s="68" t="s">
        <v>3551</v>
      </c>
      <c r="E1493" s="68" t="s">
        <v>3552</v>
      </c>
      <c r="F1493" s="68" t="s">
        <v>5918</v>
      </c>
      <c r="G1493" s="68" t="s">
        <v>594</v>
      </c>
      <c r="I1493" s="69">
        <v>178.5</v>
      </c>
      <c r="J1493" s="69">
        <v>14062370.220000001</v>
      </c>
    </row>
    <row r="1494" spans="1:10" ht="30" x14ac:dyDescent="0.25">
      <c r="A1494" s="70">
        <v>45899</v>
      </c>
      <c r="B1494" s="68" t="s">
        <v>5917</v>
      </c>
      <c r="C1494" s="68" t="s">
        <v>5917</v>
      </c>
      <c r="D1494" s="68" t="s">
        <v>3551</v>
      </c>
      <c r="E1494" s="68" t="s">
        <v>3552</v>
      </c>
      <c r="F1494" s="68" t="s">
        <v>5918</v>
      </c>
      <c r="G1494" s="68" t="s">
        <v>594</v>
      </c>
      <c r="I1494" s="69">
        <v>158.66999999999999</v>
      </c>
      <c r="J1494" s="69">
        <v>14062211.550000001</v>
      </c>
    </row>
    <row r="1495" spans="1:10" ht="30" x14ac:dyDescent="0.25">
      <c r="A1495" s="70">
        <v>45899</v>
      </c>
      <c r="B1495" s="68" t="s">
        <v>5917</v>
      </c>
      <c r="C1495" s="68" t="s">
        <v>5917</v>
      </c>
      <c r="D1495" s="68" t="s">
        <v>3551</v>
      </c>
      <c r="E1495" s="68" t="s">
        <v>3552</v>
      </c>
      <c r="F1495" s="68" t="s">
        <v>5918</v>
      </c>
      <c r="G1495" s="68" t="s">
        <v>594</v>
      </c>
      <c r="I1495" s="69">
        <v>130.08000000000001</v>
      </c>
      <c r="J1495" s="69">
        <v>14062081.470000001</v>
      </c>
    </row>
    <row r="1496" spans="1:10" ht="30" x14ac:dyDescent="0.25">
      <c r="A1496" s="70">
        <v>45899</v>
      </c>
      <c r="B1496" s="68" t="s">
        <v>5917</v>
      </c>
      <c r="C1496" s="68" t="s">
        <v>5917</v>
      </c>
      <c r="D1496" s="68" t="s">
        <v>3551</v>
      </c>
      <c r="E1496" s="68" t="s">
        <v>3552</v>
      </c>
      <c r="F1496" s="68" t="s">
        <v>5918</v>
      </c>
      <c r="G1496" s="68" t="s">
        <v>594</v>
      </c>
      <c r="I1496" s="69">
        <v>130.08000000000001</v>
      </c>
      <c r="J1496" s="69">
        <v>14061951.390000001</v>
      </c>
    </row>
    <row r="1497" spans="1:10" x14ac:dyDescent="0.25">
      <c r="A1497" s="70">
        <v>45899</v>
      </c>
      <c r="B1497" s="68" t="s">
        <v>5919</v>
      </c>
      <c r="C1497" s="68" t="s">
        <v>5919</v>
      </c>
      <c r="D1497" s="68" t="s">
        <v>3551</v>
      </c>
      <c r="E1497" s="68" t="s">
        <v>3552</v>
      </c>
      <c r="F1497" s="68"/>
      <c r="G1497" s="68" t="s">
        <v>594</v>
      </c>
      <c r="I1497" s="69">
        <v>1827.02</v>
      </c>
      <c r="J1497" s="69">
        <v>14060124.369999999</v>
      </c>
    </row>
    <row r="1498" spans="1:10" x14ac:dyDescent="0.25">
      <c r="A1498" s="70">
        <v>45899</v>
      </c>
      <c r="B1498" s="68" t="s">
        <v>5919</v>
      </c>
      <c r="C1498" s="68" t="s">
        <v>5919</v>
      </c>
      <c r="D1498" s="68" t="s">
        <v>3551</v>
      </c>
      <c r="E1498" s="68" t="s">
        <v>3552</v>
      </c>
      <c r="F1498" s="68"/>
      <c r="G1498" s="68" t="s">
        <v>594</v>
      </c>
      <c r="I1498" s="69">
        <v>1827.02</v>
      </c>
      <c r="J1498" s="69">
        <v>14058297.35</v>
      </c>
    </row>
    <row r="1499" spans="1:10" x14ac:dyDescent="0.25">
      <c r="A1499" s="70">
        <v>45899</v>
      </c>
      <c r="B1499" s="68" t="s">
        <v>5919</v>
      </c>
      <c r="C1499" s="68" t="s">
        <v>5919</v>
      </c>
      <c r="D1499" s="68" t="s">
        <v>3551</v>
      </c>
      <c r="E1499" s="68" t="s">
        <v>3552</v>
      </c>
      <c r="F1499" s="68"/>
      <c r="G1499" s="68" t="s">
        <v>594</v>
      </c>
      <c r="I1499" s="69">
        <v>1938.06</v>
      </c>
      <c r="J1499" s="69">
        <v>14056359.289999999</v>
      </c>
    </row>
    <row r="1500" spans="1:10" x14ac:dyDescent="0.25">
      <c r="A1500" s="70">
        <v>45899</v>
      </c>
      <c r="B1500" s="68" t="s">
        <v>5920</v>
      </c>
      <c r="C1500" s="68" t="s">
        <v>5920</v>
      </c>
      <c r="D1500" s="68" t="s">
        <v>3551</v>
      </c>
      <c r="E1500" s="68" t="s">
        <v>3552</v>
      </c>
      <c r="F1500" s="68" t="s">
        <v>5921</v>
      </c>
      <c r="G1500" s="68" t="s">
        <v>594</v>
      </c>
      <c r="I1500" s="69">
        <v>156.30000000000001</v>
      </c>
      <c r="J1500" s="69">
        <v>14056202.99</v>
      </c>
    </row>
    <row r="1501" spans="1:10" x14ac:dyDescent="0.25">
      <c r="A1501" s="70">
        <v>45899</v>
      </c>
      <c r="B1501" s="68" t="s">
        <v>5920</v>
      </c>
      <c r="C1501" s="68" t="s">
        <v>5920</v>
      </c>
      <c r="D1501" s="68" t="s">
        <v>3551</v>
      </c>
      <c r="E1501" s="68" t="s">
        <v>3552</v>
      </c>
      <c r="F1501" s="68" t="s">
        <v>5922</v>
      </c>
      <c r="G1501" s="68" t="s">
        <v>594</v>
      </c>
      <c r="I1501" s="69">
        <v>114.65</v>
      </c>
      <c r="J1501" s="69">
        <v>14056088.34</v>
      </c>
    </row>
    <row r="1502" spans="1:10" x14ac:dyDescent="0.25">
      <c r="A1502" s="70">
        <v>45899</v>
      </c>
      <c r="B1502" s="68" t="s">
        <v>5923</v>
      </c>
      <c r="C1502" s="68" t="s">
        <v>5923</v>
      </c>
      <c r="D1502" s="68" t="s">
        <v>3551</v>
      </c>
      <c r="E1502" s="68" t="s">
        <v>3552</v>
      </c>
      <c r="F1502" s="68"/>
      <c r="G1502" s="68" t="s">
        <v>594</v>
      </c>
      <c r="I1502" s="69">
        <v>0.4</v>
      </c>
      <c r="J1502" s="69">
        <v>14056087.939999999</v>
      </c>
    </row>
    <row r="1503" spans="1:10" ht="30" x14ac:dyDescent="0.25">
      <c r="A1503" s="70">
        <v>45899</v>
      </c>
      <c r="B1503" s="68" t="s">
        <v>5924</v>
      </c>
      <c r="C1503" s="68" t="s">
        <v>5924</v>
      </c>
      <c r="D1503" s="68" t="s">
        <v>3551</v>
      </c>
      <c r="E1503" s="68" t="s">
        <v>3552</v>
      </c>
      <c r="F1503" s="68" t="s">
        <v>5925</v>
      </c>
      <c r="G1503" s="68" t="s">
        <v>594</v>
      </c>
      <c r="I1503" s="69">
        <v>225.61</v>
      </c>
      <c r="J1503" s="69">
        <v>14055862.33</v>
      </c>
    </row>
    <row r="1504" spans="1:10" ht="45" x14ac:dyDescent="0.25">
      <c r="A1504" s="70">
        <v>45899</v>
      </c>
      <c r="B1504" s="68" t="s">
        <v>5926</v>
      </c>
      <c r="C1504" s="68" t="s">
        <v>5926</v>
      </c>
      <c r="D1504" s="68" t="s">
        <v>3551</v>
      </c>
      <c r="E1504" s="68" t="s">
        <v>3552</v>
      </c>
      <c r="F1504" s="68" t="s">
        <v>5927</v>
      </c>
      <c r="G1504" s="68" t="s">
        <v>1100</v>
      </c>
      <c r="I1504" s="69">
        <v>51.34</v>
      </c>
      <c r="J1504" s="69">
        <v>14055810.99</v>
      </c>
    </row>
    <row r="1505" spans="1:10" ht="30" x14ac:dyDescent="0.25">
      <c r="A1505" s="70">
        <v>45899</v>
      </c>
      <c r="B1505" s="68" t="s">
        <v>5928</v>
      </c>
      <c r="C1505" s="68" t="s">
        <v>5928</v>
      </c>
      <c r="D1505" s="68" t="s">
        <v>3551</v>
      </c>
      <c r="E1505" s="68" t="s">
        <v>3552</v>
      </c>
      <c r="F1505" s="68" t="s">
        <v>5929</v>
      </c>
      <c r="G1505" s="68" t="s">
        <v>1100</v>
      </c>
      <c r="I1505" s="69">
        <v>183.65</v>
      </c>
      <c r="J1505" s="69">
        <v>14055627.34</v>
      </c>
    </row>
    <row r="1506" spans="1:10" ht="30" x14ac:dyDescent="0.25">
      <c r="A1506" s="70">
        <v>45899</v>
      </c>
      <c r="B1506" s="68" t="s">
        <v>5930</v>
      </c>
      <c r="C1506" s="68" t="s">
        <v>5930</v>
      </c>
      <c r="D1506" s="68" t="s">
        <v>3551</v>
      </c>
      <c r="E1506" s="68" t="s">
        <v>3552</v>
      </c>
      <c r="F1506" s="68" t="s">
        <v>5176</v>
      </c>
      <c r="G1506" s="68" t="s">
        <v>1100</v>
      </c>
      <c r="I1506" s="69">
        <v>56.48</v>
      </c>
      <c r="J1506" s="69">
        <v>14055570.859999999</v>
      </c>
    </row>
    <row r="1507" spans="1:10" x14ac:dyDescent="0.25">
      <c r="A1507" s="70">
        <v>45899</v>
      </c>
      <c r="B1507" s="68" t="s">
        <v>5930</v>
      </c>
      <c r="C1507" s="68" t="s">
        <v>5930</v>
      </c>
      <c r="D1507" s="68" t="s">
        <v>3551</v>
      </c>
      <c r="E1507" s="68" t="s">
        <v>3552</v>
      </c>
      <c r="F1507" s="68" t="s">
        <v>5931</v>
      </c>
      <c r="G1507" s="68" t="s">
        <v>1100</v>
      </c>
      <c r="I1507" s="69">
        <v>98.55</v>
      </c>
      <c r="J1507" s="69">
        <v>14055472.310000001</v>
      </c>
    </row>
    <row r="1508" spans="1:10" x14ac:dyDescent="0.25">
      <c r="A1508" s="70">
        <v>45899</v>
      </c>
      <c r="B1508" s="68" t="s">
        <v>5932</v>
      </c>
      <c r="C1508" s="68" t="s">
        <v>5932</v>
      </c>
      <c r="D1508" s="68" t="s">
        <v>3551</v>
      </c>
      <c r="E1508" s="68" t="s">
        <v>3552</v>
      </c>
      <c r="F1508" s="68" t="s">
        <v>5933</v>
      </c>
      <c r="G1508" s="68" t="s">
        <v>1100</v>
      </c>
      <c r="I1508" s="69">
        <v>333.59</v>
      </c>
      <c r="J1508" s="69">
        <v>14055138.720000001</v>
      </c>
    </row>
    <row r="1509" spans="1:10" x14ac:dyDescent="0.25">
      <c r="A1509" s="70">
        <v>45899</v>
      </c>
      <c r="B1509" s="68" t="s">
        <v>5934</v>
      </c>
      <c r="C1509" s="68" t="s">
        <v>5934</v>
      </c>
      <c r="D1509" s="68" t="s">
        <v>3551</v>
      </c>
      <c r="E1509" s="68" t="s">
        <v>3552</v>
      </c>
      <c r="F1509" s="68" t="s">
        <v>5935</v>
      </c>
      <c r="G1509" s="68" t="s">
        <v>1100</v>
      </c>
      <c r="I1509" s="69">
        <v>4910.16</v>
      </c>
      <c r="J1509" s="69">
        <v>14050228.560000001</v>
      </c>
    </row>
    <row r="1510" spans="1:10" x14ac:dyDescent="0.25">
      <c r="A1510" s="70">
        <v>45899</v>
      </c>
      <c r="B1510" s="68" t="s">
        <v>5936</v>
      </c>
      <c r="C1510" s="68" t="s">
        <v>5936</v>
      </c>
      <c r="D1510" s="68" t="s">
        <v>3551</v>
      </c>
      <c r="E1510" s="68" t="s">
        <v>3552</v>
      </c>
      <c r="F1510" s="68"/>
      <c r="G1510" s="68" t="s">
        <v>1613</v>
      </c>
      <c r="I1510" s="69">
        <v>45.53</v>
      </c>
      <c r="J1510" s="69">
        <v>14050183.029999999</v>
      </c>
    </row>
    <row r="1511" spans="1:10" x14ac:dyDescent="0.25">
      <c r="A1511" s="70">
        <v>45899</v>
      </c>
      <c r="B1511" s="68" t="s">
        <v>5937</v>
      </c>
      <c r="C1511" s="68" t="s">
        <v>5937</v>
      </c>
      <c r="D1511" s="68" t="s">
        <v>3551</v>
      </c>
      <c r="E1511" s="68" t="s">
        <v>3552</v>
      </c>
      <c r="F1511" s="68" t="s">
        <v>5938</v>
      </c>
      <c r="G1511" s="68" t="s">
        <v>1613</v>
      </c>
      <c r="I1511" s="69">
        <v>3.83</v>
      </c>
      <c r="J1511" s="69">
        <v>14050179.199999999</v>
      </c>
    </row>
    <row r="1512" spans="1:10" x14ac:dyDescent="0.25">
      <c r="A1512" s="70">
        <v>45899</v>
      </c>
      <c r="B1512" s="68" t="s">
        <v>5939</v>
      </c>
      <c r="C1512" s="68" t="s">
        <v>5939</v>
      </c>
      <c r="D1512" s="68" t="s">
        <v>3551</v>
      </c>
      <c r="E1512" s="68" t="s">
        <v>3552</v>
      </c>
      <c r="F1512" s="68" t="s">
        <v>4632</v>
      </c>
      <c r="G1512" s="68" t="s">
        <v>687</v>
      </c>
      <c r="I1512" s="69">
        <v>45.6</v>
      </c>
      <c r="J1512" s="69">
        <v>14050133.6</v>
      </c>
    </row>
    <row r="1513" spans="1:10" x14ac:dyDescent="0.25">
      <c r="A1513" s="70">
        <v>45899</v>
      </c>
      <c r="B1513" s="68" t="s">
        <v>5940</v>
      </c>
      <c r="C1513" s="68" t="s">
        <v>5941</v>
      </c>
      <c r="D1513" s="68" t="s">
        <v>3551</v>
      </c>
      <c r="E1513" s="68" t="s">
        <v>3664</v>
      </c>
      <c r="F1513" s="68" t="s">
        <v>5636</v>
      </c>
      <c r="G1513" s="68" t="s">
        <v>620</v>
      </c>
      <c r="H1513" s="69">
        <v>332</v>
      </c>
      <c r="J1513" s="69">
        <v>14050465.6</v>
      </c>
    </row>
    <row r="1514" spans="1:10" ht="45" x14ac:dyDescent="0.25">
      <c r="A1514" s="70">
        <v>45899</v>
      </c>
      <c r="B1514" s="68" t="s">
        <v>5942</v>
      </c>
      <c r="C1514" s="68" t="s">
        <v>5942</v>
      </c>
      <c r="D1514" s="68" t="s">
        <v>3551</v>
      </c>
      <c r="E1514" s="68" t="s">
        <v>3552</v>
      </c>
      <c r="F1514" s="68" t="s">
        <v>5943</v>
      </c>
      <c r="G1514" s="68" t="s">
        <v>687</v>
      </c>
      <c r="I1514" s="69">
        <v>1007.32</v>
      </c>
      <c r="J1514" s="69">
        <v>14049458.279999999</v>
      </c>
    </row>
    <row r="1515" spans="1:10" ht="30" x14ac:dyDescent="0.25">
      <c r="A1515" s="70">
        <v>45899</v>
      </c>
      <c r="B1515" s="68" t="s">
        <v>5942</v>
      </c>
      <c r="C1515" s="68" t="s">
        <v>5942</v>
      </c>
      <c r="D1515" s="68" t="s">
        <v>3551</v>
      </c>
      <c r="E1515" s="68" t="s">
        <v>3552</v>
      </c>
      <c r="F1515" s="68" t="s">
        <v>5944</v>
      </c>
      <c r="G1515" s="68" t="s">
        <v>687</v>
      </c>
      <c r="I1515" s="69">
        <v>67.89</v>
      </c>
      <c r="J1515" s="69">
        <v>14049390.390000001</v>
      </c>
    </row>
    <row r="1516" spans="1:10" x14ac:dyDescent="0.25">
      <c r="A1516" s="70">
        <v>45899</v>
      </c>
      <c r="B1516" s="68" t="s">
        <v>5945</v>
      </c>
      <c r="C1516" s="68" t="s">
        <v>5945</v>
      </c>
      <c r="D1516" s="68" t="s">
        <v>3551</v>
      </c>
      <c r="E1516" s="68" t="s">
        <v>3552</v>
      </c>
      <c r="F1516" s="68" t="s">
        <v>5946</v>
      </c>
      <c r="G1516" s="68" t="s">
        <v>687</v>
      </c>
      <c r="I1516" s="69">
        <v>5.58</v>
      </c>
      <c r="J1516" s="69">
        <v>14049384.810000001</v>
      </c>
    </row>
    <row r="1517" spans="1:10" x14ac:dyDescent="0.25">
      <c r="A1517" s="70">
        <v>45899</v>
      </c>
      <c r="B1517" s="68" t="s">
        <v>5947</v>
      </c>
      <c r="C1517" s="68" t="s">
        <v>5947</v>
      </c>
      <c r="D1517" s="68" t="s">
        <v>3551</v>
      </c>
      <c r="E1517" s="68" t="s">
        <v>3552</v>
      </c>
      <c r="F1517" s="68" t="s">
        <v>5948</v>
      </c>
      <c r="G1517" s="68" t="s">
        <v>1281</v>
      </c>
      <c r="I1517" s="69">
        <v>640.16999999999996</v>
      </c>
      <c r="J1517" s="69">
        <v>14048744.640000001</v>
      </c>
    </row>
    <row r="1518" spans="1:10" x14ac:dyDescent="0.25">
      <c r="A1518" s="70">
        <v>45899</v>
      </c>
      <c r="B1518" s="68" t="s">
        <v>5949</v>
      </c>
      <c r="C1518" s="68" t="s">
        <v>5949</v>
      </c>
      <c r="D1518" s="68" t="s">
        <v>3551</v>
      </c>
      <c r="E1518" s="68" t="s">
        <v>3552</v>
      </c>
      <c r="F1518" s="68" t="s">
        <v>5950</v>
      </c>
      <c r="G1518" s="68" t="s">
        <v>1281</v>
      </c>
      <c r="I1518" s="69">
        <v>188.76</v>
      </c>
      <c r="J1518" s="69">
        <v>14048555.880000001</v>
      </c>
    </row>
    <row r="1519" spans="1:10" x14ac:dyDescent="0.25">
      <c r="A1519" s="70">
        <v>45899</v>
      </c>
      <c r="B1519" s="68" t="s">
        <v>5949</v>
      </c>
      <c r="C1519" s="68" t="s">
        <v>5949</v>
      </c>
      <c r="D1519" s="68" t="s">
        <v>3551</v>
      </c>
      <c r="E1519" s="68" t="s">
        <v>3552</v>
      </c>
      <c r="F1519" s="68" t="s">
        <v>5950</v>
      </c>
      <c r="G1519" s="68" t="s">
        <v>1281</v>
      </c>
      <c r="I1519" s="69">
        <v>2154.41</v>
      </c>
      <c r="J1519" s="69">
        <v>14046401.470000001</v>
      </c>
    </row>
    <row r="1520" spans="1:10" ht="45" x14ac:dyDescent="0.25">
      <c r="A1520" s="70">
        <v>45899</v>
      </c>
      <c r="B1520" s="68" t="s">
        <v>5951</v>
      </c>
      <c r="C1520" s="68" t="s">
        <v>5951</v>
      </c>
      <c r="D1520" s="68" t="s">
        <v>3551</v>
      </c>
      <c r="E1520" s="68" t="s">
        <v>3552</v>
      </c>
      <c r="F1520" s="68" t="s">
        <v>5952</v>
      </c>
      <c r="G1520" s="68" t="s">
        <v>1281</v>
      </c>
      <c r="I1520" s="69">
        <v>3615.25</v>
      </c>
      <c r="J1520" s="69">
        <v>14042786.220000001</v>
      </c>
    </row>
    <row r="1521" spans="1:10" x14ac:dyDescent="0.25">
      <c r="A1521" s="70">
        <v>45899</v>
      </c>
      <c r="B1521" s="68" t="s">
        <v>5953</v>
      </c>
      <c r="C1521" s="68" t="s">
        <v>5953</v>
      </c>
      <c r="D1521" s="68" t="s">
        <v>3551</v>
      </c>
      <c r="E1521" s="68" t="s">
        <v>3552</v>
      </c>
      <c r="F1521" s="68" t="s">
        <v>5954</v>
      </c>
      <c r="G1521" s="68" t="s">
        <v>1622</v>
      </c>
      <c r="I1521" s="69">
        <v>55.08</v>
      </c>
      <c r="J1521" s="69">
        <v>14042731.140000001</v>
      </c>
    </row>
    <row r="1522" spans="1:10" x14ac:dyDescent="0.25">
      <c r="A1522" s="70">
        <v>45899</v>
      </c>
      <c r="B1522" s="68" t="s">
        <v>5953</v>
      </c>
      <c r="C1522" s="68" t="s">
        <v>5953</v>
      </c>
      <c r="D1522" s="68" t="s">
        <v>3551</v>
      </c>
      <c r="E1522" s="68" t="s">
        <v>3552</v>
      </c>
      <c r="F1522" s="68" t="s">
        <v>5955</v>
      </c>
      <c r="G1522" s="68" t="s">
        <v>1622</v>
      </c>
      <c r="I1522" s="69">
        <v>1431.6</v>
      </c>
      <c r="J1522" s="69">
        <v>14041299.539999999</v>
      </c>
    </row>
    <row r="1523" spans="1:10" x14ac:dyDescent="0.25">
      <c r="A1523" s="70">
        <v>45899</v>
      </c>
      <c r="B1523" s="68" t="s">
        <v>5956</v>
      </c>
      <c r="C1523" s="68" t="s">
        <v>5956</v>
      </c>
      <c r="D1523" s="68" t="s">
        <v>3551</v>
      </c>
      <c r="E1523" s="68" t="s">
        <v>3552</v>
      </c>
      <c r="F1523" s="68" t="s">
        <v>5957</v>
      </c>
      <c r="G1523" s="68" t="s">
        <v>1622</v>
      </c>
      <c r="I1523" s="69">
        <v>56.15</v>
      </c>
      <c r="J1523" s="69">
        <v>14041243.390000001</v>
      </c>
    </row>
    <row r="1524" spans="1:10" x14ac:dyDescent="0.25">
      <c r="A1524" s="70">
        <v>45899</v>
      </c>
      <c r="B1524" s="68" t="s">
        <v>5956</v>
      </c>
      <c r="C1524" s="68" t="s">
        <v>5956</v>
      </c>
      <c r="D1524" s="68" t="s">
        <v>3551</v>
      </c>
      <c r="E1524" s="68" t="s">
        <v>3552</v>
      </c>
      <c r="F1524" s="68" t="s">
        <v>5958</v>
      </c>
      <c r="G1524" s="68" t="s">
        <v>1622</v>
      </c>
      <c r="I1524" s="69">
        <v>36.159999999999997</v>
      </c>
      <c r="J1524" s="69">
        <v>14041207.23</v>
      </c>
    </row>
    <row r="1525" spans="1:10" ht="30" x14ac:dyDescent="0.25">
      <c r="A1525" s="70">
        <v>45899</v>
      </c>
      <c r="B1525" s="68" t="s">
        <v>5959</v>
      </c>
      <c r="C1525" s="68" t="s">
        <v>5959</v>
      </c>
      <c r="D1525" s="68" t="s">
        <v>3551</v>
      </c>
      <c r="E1525" s="68" t="s">
        <v>3552</v>
      </c>
      <c r="F1525" s="68" t="s">
        <v>5960</v>
      </c>
      <c r="G1525" s="68" t="s">
        <v>1622</v>
      </c>
      <c r="I1525" s="69">
        <v>117.33</v>
      </c>
      <c r="J1525" s="69">
        <v>14041089.9</v>
      </c>
    </row>
    <row r="1526" spans="1:10" x14ac:dyDescent="0.25">
      <c r="A1526" s="70">
        <v>45899</v>
      </c>
      <c r="B1526" s="68" t="s">
        <v>5959</v>
      </c>
      <c r="C1526" s="68" t="s">
        <v>5959</v>
      </c>
      <c r="D1526" s="68" t="s">
        <v>3551</v>
      </c>
      <c r="E1526" s="68" t="s">
        <v>3552</v>
      </c>
      <c r="F1526" s="68" t="s">
        <v>5961</v>
      </c>
      <c r="G1526" s="68" t="s">
        <v>1622</v>
      </c>
      <c r="I1526" s="69">
        <v>1114.76</v>
      </c>
      <c r="J1526" s="69">
        <v>14039975.140000001</v>
      </c>
    </row>
    <row r="1527" spans="1:10" x14ac:dyDescent="0.25">
      <c r="A1527" s="70">
        <v>45899</v>
      </c>
      <c r="B1527" s="68" t="s">
        <v>5959</v>
      </c>
      <c r="C1527" s="68" t="s">
        <v>5959</v>
      </c>
      <c r="D1527" s="68" t="s">
        <v>3551</v>
      </c>
      <c r="E1527" s="68" t="s">
        <v>3552</v>
      </c>
      <c r="F1527" s="68" t="s">
        <v>5962</v>
      </c>
      <c r="G1527" s="68" t="s">
        <v>1622</v>
      </c>
      <c r="I1527" s="69">
        <v>61.95</v>
      </c>
      <c r="J1527" s="69">
        <v>14039913.189999999</v>
      </c>
    </row>
    <row r="1528" spans="1:10" x14ac:dyDescent="0.25">
      <c r="A1528" s="70">
        <v>45899</v>
      </c>
      <c r="B1528" s="68" t="s">
        <v>5959</v>
      </c>
      <c r="C1528" s="68" t="s">
        <v>5959</v>
      </c>
      <c r="D1528" s="68" t="s">
        <v>3551</v>
      </c>
      <c r="E1528" s="68" t="s">
        <v>3552</v>
      </c>
      <c r="F1528" s="68" t="s">
        <v>5963</v>
      </c>
      <c r="G1528" s="68" t="s">
        <v>1622</v>
      </c>
      <c r="I1528" s="69">
        <v>61.97</v>
      </c>
      <c r="J1528" s="69">
        <v>14039851.220000001</v>
      </c>
    </row>
    <row r="1529" spans="1:10" ht="30" x14ac:dyDescent="0.25">
      <c r="A1529" s="70">
        <v>45899</v>
      </c>
      <c r="B1529" s="68" t="s">
        <v>5959</v>
      </c>
      <c r="C1529" s="68" t="s">
        <v>5959</v>
      </c>
      <c r="D1529" s="68" t="s">
        <v>3551</v>
      </c>
      <c r="E1529" s="68" t="s">
        <v>3552</v>
      </c>
      <c r="F1529" s="68" t="s">
        <v>5964</v>
      </c>
      <c r="G1529" s="68" t="s">
        <v>1622</v>
      </c>
      <c r="I1529" s="69">
        <v>210.85</v>
      </c>
      <c r="J1529" s="69">
        <v>14039640.369999999</v>
      </c>
    </row>
    <row r="1530" spans="1:10" x14ac:dyDescent="0.25">
      <c r="A1530" s="70">
        <v>45899</v>
      </c>
      <c r="B1530" s="68" t="s">
        <v>5959</v>
      </c>
      <c r="C1530" s="68" t="s">
        <v>5959</v>
      </c>
      <c r="D1530" s="68" t="s">
        <v>3551</v>
      </c>
      <c r="E1530" s="68" t="s">
        <v>3552</v>
      </c>
      <c r="F1530" s="68" t="s">
        <v>5965</v>
      </c>
      <c r="G1530" s="68" t="s">
        <v>1622</v>
      </c>
      <c r="I1530" s="69">
        <v>20.85</v>
      </c>
      <c r="J1530" s="69">
        <v>14039619.52</v>
      </c>
    </row>
    <row r="1531" spans="1:10" x14ac:dyDescent="0.25">
      <c r="A1531" s="70">
        <v>45899</v>
      </c>
      <c r="B1531" s="68" t="s">
        <v>5966</v>
      </c>
      <c r="C1531" s="68" t="s">
        <v>5966</v>
      </c>
      <c r="D1531" s="68" t="s">
        <v>3551</v>
      </c>
      <c r="E1531" s="68" t="s">
        <v>3552</v>
      </c>
      <c r="F1531" s="68" t="s">
        <v>5967</v>
      </c>
      <c r="G1531" s="68" t="s">
        <v>1622</v>
      </c>
      <c r="I1531" s="69">
        <v>613.32000000000005</v>
      </c>
      <c r="J1531" s="69">
        <v>14039006.199999999</v>
      </c>
    </row>
    <row r="1532" spans="1:10" ht="30" x14ac:dyDescent="0.25">
      <c r="A1532" s="70">
        <v>45899</v>
      </c>
      <c r="B1532" s="68" t="s">
        <v>5968</v>
      </c>
      <c r="C1532" s="68" t="s">
        <v>5968</v>
      </c>
      <c r="D1532" s="68" t="s">
        <v>3551</v>
      </c>
      <c r="E1532" s="68" t="s">
        <v>3552</v>
      </c>
      <c r="F1532" s="68"/>
      <c r="G1532" s="68" t="s">
        <v>1283</v>
      </c>
      <c r="I1532" s="69">
        <v>400</v>
      </c>
      <c r="J1532" s="69">
        <v>14038606.199999999</v>
      </c>
    </row>
    <row r="1533" spans="1:10" ht="30" x14ac:dyDescent="0.25">
      <c r="A1533" s="70">
        <v>45899</v>
      </c>
      <c r="B1533" s="68" t="s">
        <v>5969</v>
      </c>
      <c r="C1533" s="68" t="s">
        <v>5969</v>
      </c>
      <c r="D1533" s="68" t="s">
        <v>3551</v>
      </c>
      <c r="E1533" s="68" t="s">
        <v>3552</v>
      </c>
      <c r="F1533" s="68" t="s">
        <v>5970</v>
      </c>
      <c r="G1533" s="68" t="s">
        <v>1283</v>
      </c>
      <c r="I1533" s="69">
        <v>40.869999999999997</v>
      </c>
      <c r="J1533" s="69">
        <v>14038565.33</v>
      </c>
    </row>
    <row r="1534" spans="1:10" ht="45" x14ac:dyDescent="0.25">
      <c r="A1534" s="70">
        <v>45899</v>
      </c>
      <c r="B1534" s="68" t="s">
        <v>5971</v>
      </c>
      <c r="C1534" s="68" t="s">
        <v>5971</v>
      </c>
      <c r="D1534" s="68" t="s">
        <v>3551</v>
      </c>
      <c r="E1534" s="68" t="s">
        <v>3552</v>
      </c>
      <c r="F1534" s="68" t="s">
        <v>5674</v>
      </c>
      <c r="G1534" s="68" t="s">
        <v>1283</v>
      </c>
      <c r="I1534" s="69">
        <v>2922.76</v>
      </c>
      <c r="J1534" s="69">
        <v>14035642.57</v>
      </c>
    </row>
    <row r="1535" spans="1:10" ht="30" x14ac:dyDescent="0.25">
      <c r="A1535" s="70">
        <v>45899</v>
      </c>
      <c r="B1535" s="68" t="s">
        <v>5972</v>
      </c>
      <c r="C1535" s="68" t="s">
        <v>5972</v>
      </c>
      <c r="D1535" s="68" t="s">
        <v>3551</v>
      </c>
      <c r="E1535" s="68" t="s">
        <v>3552</v>
      </c>
      <c r="F1535" s="68" t="s">
        <v>5973</v>
      </c>
      <c r="G1535" s="68" t="s">
        <v>1283</v>
      </c>
      <c r="I1535" s="69">
        <v>90.14</v>
      </c>
      <c r="J1535" s="69">
        <v>14035552.43</v>
      </c>
    </row>
    <row r="1536" spans="1:10" ht="30" x14ac:dyDescent="0.25">
      <c r="A1536" s="70">
        <v>45899</v>
      </c>
      <c r="B1536" s="68" t="s">
        <v>5972</v>
      </c>
      <c r="C1536" s="68" t="s">
        <v>5972</v>
      </c>
      <c r="D1536" s="68" t="s">
        <v>3551</v>
      </c>
      <c r="E1536" s="68" t="s">
        <v>3552</v>
      </c>
      <c r="F1536" s="68" t="s">
        <v>5974</v>
      </c>
      <c r="G1536" s="68" t="s">
        <v>1283</v>
      </c>
      <c r="I1536" s="69">
        <v>82.16</v>
      </c>
      <c r="J1536" s="69">
        <v>14035470.27</v>
      </c>
    </row>
    <row r="1537" spans="1:10" ht="30" x14ac:dyDescent="0.25">
      <c r="A1537" s="70">
        <v>45899</v>
      </c>
      <c r="B1537" s="68" t="s">
        <v>5972</v>
      </c>
      <c r="C1537" s="68" t="s">
        <v>5972</v>
      </c>
      <c r="D1537" s="68" t="s">
        <v>3551</v>
      </c>
      <c r="E1537" s="68" t="s">
        <v>3552</v>
      </c>
      <c r="F1537" s="68" t="s">
        <v>5975</v>
      </c>
      <c r="G1537" s="68" t="s">
        <v>1283</v>
      </c>
      <c r="I1537" s="69">
        <v>85.14</v>
      </c>
      <c r="J1537" s="69">
        <v>14035385.130000001</v>
      </c>
    </row>
    <row r="1538" spans="1:10" ht="30" x14ac:dyDescent="0.25">
      <c r="A1538" s="70">
        <v>45899</v>
      </c>
      <c r="B1538" s="68" t="s">
        <v>5972</v>
      </c>
      <c r="C1538" s="68" t="s">
        <v>5972</v>
      </c>
      <c r="D1538" s="68" t="s">
        <v>3551</v>
      </c>
      <c r="E1538" s="68" t="s">
        <v>3552</v>
      </c>
      <c r="F1538" s="68" t="s">
        <v>5975</v>
      </c>
      <c r="G1538" s="68" t="s">
        <v>1283</v>
      </c>
      <c r="I1538" s="69">
        <v>85.14</v>
      </c>
      <c r="J1538" s="69">
        <v>14035299.99</v>
      </c>
    </row>
    <row r="1539" spans="1:10" ht="30" x14ac:dyDescent="0.25">
      <c r="A1539" s="70">
        <v>45899</v>
      </c>
      <c r="B1539" s="68" t="s">
        <v>5972</v>
      </c>
      <c r="C1539" s="68" t="s">
        <v>5972</v>
      </c>
      <c r="D1539" s="68" t="s">
        <v>3551</v>
      </c>
      <c r="E1539" s="68" t="s">
        <v>3552</v>
      </c>
      <c r="F1539" s="68" t="s">
        <v>5975</v>
      </c>
      <c r="G1539" s="68" t="s">
        <v>1283</v>
      </c>
      <c r="I1539" s="69">
        <v>150.13999999999999</v>
      </c>
      <c r="J1539" s="69">
        <v>14035149.85</v>
      </c>
    </row>
    <row r="1540" spans="1:10" ht="30" x14ac:dyDescent="0.25">
      <c r="A1540" s="70">
        <v>45899</v>
      </c>
      <c r="B1540" s="68" t="s">
        <v>5976</v>
      </c>
      <c r="C1540" s="68" t="s">
        <v>5976</v>
      </c>
      <c r="D1540" s="68" t="s">
        <v>3551</v>
      </c>
      <c r="E1540" s="68" t="s">
        <v>3552</v>
      </c>
      <c r="F1540" s="68" t="s">
        <v>5977</v>
      </c>
      <c r="G1540" s="68" t="s">
        <v>1283</v>
      </c>
      <c r="I1540" s="69">
        <v>1526.61</v>
      </c>
      <c r="J1540" s="69">
        <v>14033623.24</v>
      </c>
    </row>
    <row r="1541" spans="1:10" ht="30" x14ac:dyDescent="0.25">
      <c r="A1541" s="70">
        <v>45899</v>
      </c>
      <c r="B1541" s="68" t="s">
        <v>5976</v>
      </c>
      <c r="C1541" s="68" t="s">
        <v>5976</v>
      </c>
      <c r="D1541" s="68" t="s">
        <v>3551</v>
      </c>
      <c r="E1541" s="68" t="s">
        <v>3552</v>
      </c>
      <c r="F1541" s="68" t="s">
        <v>5978</v>
      </c>
      <c r="G1541" s="68" t="s">
        <v>1283</v>
      </c>
      <c r="I1541" s="69">
        <v>1526.61</v>
      </c>
      <c r="J1541" s="69">
        <v>14032096.630000001</v>
      </c>
    </row>
    <row r="1542" spans="1:10" ht="30" x14ac:dyDescent="0.25">
      <c r="A1542" s="70">
        <v>45899</v>
      </c>
      <c r="B1542" s="68" t="s">
        <v>5979</v>
      </c>
      <c r="C1542" s="68" t="s">
        <v>5979</v>
      </c>
      <c r="D1542" s="68" t="s">
        <v>3551</v>
      </c>
      <c r="E1542" s="68" t="s">
        <v>3552</v>
      </c>
      <c r="F1542" s="68" t="s">
        <v>5980</v>
      </c>
      <c r="G1542" s="68" t="s">
        <v>1283</v>
      </c>
      <c r="I1542" s="69">
        <v>237.81</v>
      </c>
      <c r="J1542" s="69">
        <v>14031858.82</v>
      </c>
    </row>
    <row r="1543" spans="1:10" ht="30" x14ac:dyDescent="0.25">
      <c r="A1543" s="70">
        <v>45899</v>
      </c>
      <c r="B1543" s="68" t="s">
        <v>5979</v>
      </c>
      <c r="C1543" s="68" t="s">
        <v>5979</v>
      </c>
      <c r="D1543" s="68" t="s">
        <v>3551</v>
      </c>
      <c r="E1543" s="68" t="s">
        <v>3552</v>
      </c>
      <c r="F1543" s="68" t="s">
        <v>5981</v>
      </c>
      <c r="G1543" s="68" t="s">
        <v>1283</v>
      </c>
      <c r="I1543" s="69">
        <v>118.9</v>
      </c>
      <c r="J1543" s="69">
        <v>14031739.92</v>
      </c>
    </row>
    <row r="1544" spans="1:10" ht="30" x14ac:dyDescent="0.25">
      <c r="A1544" s="70">
        <v>45899</v>
      </c>
      <c r="B1544" s="68" t="s">
        <v>5979</v>
      </c>
      <c r="C1544" s="68" t="s">
        <v>5979</v>
      </c>
      <c r="D1544" s="68" t="s">
        <v>3551</v>
      </c>
      <c r="E1544" s="68" t="s">
        <v>3552</v>
      </c>
      <c r="F1544" s="68" t="s">
        <v>5982</v>
      </c>
      <c r="G1544" s="68" t="s">
        <v>1283</v>
      </c>
      <c r="I1544" s="69">
        <v>113.91</v>
      </c>
      <c r="J1544" s="69">
        <v>14031626.01</v>
      </c>
    </row>
    <row r="1545" spans="1:10" ht="30" x14ac:dyDescent="0.25">
      <c r="A1545" s="70">
        <v>45899</v>
      </c>
      <c r="B1545" s="68" t="s">
        <v>5983</v>
      </c>
      <c r="C1545" s="68" t="s">
        <v>5983</v>
      </c>
      <c r="D1545" s="68" t="s">
        <v>3551</v>
      </c>
      <c r="E1545" s="68" t="s">
        <v>3552</v>
      </c>
      <c r="F1545" s="68" t="s">
        <v>5984</v>
      </c>
      <c r="G1545" s="68" t="s">
        <v>1283</v>
      </c>
      <c r="I1545" s="69">
        <v>108.74</v>
      </c>
      <c r="J1545" s="69">
        <v>14031517.27</v>
      </c>
    </row>
    <row r="1546" spans="1:10" ht="30" x14ac:dyDescent="0.25">
      <c r="A1546" s="70">
        <v>45899</v>
      </c>
      <c r="B1546" s="68" t="s">
        <v>5985</v>
      </c>
      <c r="C1546" s="68" t="s">
        <v>5985</v>
      </c>
      <c r="D1546" s="68" t="s">
        <v>3551</v>
      </c>
      <c r="E1546" s="68" t="s">
        <v>3552</v>
      </c>
      <c r="F1546" s="68" t="s">
        <v>5986</v>
      </c>
      <c r="G1546" s="68" t="s">
        <v>1283</v>
      </c>
      <c r="I1546" s="69">
        <v>13.66</v>
      </c>
      <c r="J1546" s="69">
        <v>14031503.609999999</v>
      </c>
    </row>
    <row r="1547" spans="1:10" ht="45" x14ac:dyDescent="0.25">
      <c r="A1547" s="70">
        <v>45899</v>
      </c>
      <c r="B1547" s="68" t="s">
        <v>5987</v>
      </c>
      <c r="C1547" s="68" t="s">
        <v>5987</v>
      </c>
      <c r="D1547" s="68" t="s">
        <v>3551</v>
      </c>
      <c r="E1547" s="68" t="s">
        <v>3552</v>
      </c>
      <c r="F1547" s="68" t="s">
        <v>5988</v>
      </c>
      <c r="G1547" s="68" t="s">
        <v>1283</v>
      </c>
      <c r="I1547" s="69">
        <v>25.01</v>
      </c>
      <c r="J1547" s="69">
        <v>14031478.6</v>
      </c>
    </row>
    <row r="1548" spans="1:10" ht="45" x14ac:dyDescent="0.25">
      <c r="A1548" s="70">
        <v>45899</v>
      </c>
      <c r="B1548" s="68" t="s">
        <v>5989</v>
      </c>
      <c r="C1548" s="68" t="s">
        <v>5989</v>
      </c>
      <c r="D1548" s="68" t="s">
        <v>3551</v>
      </c>
      <c r="E1548" s="68" t="s">
        <v>3552</v>
      </c>
      <c r="F1548" s="68" t="s">
        <v>5990</v>
      </c>
      <c r="G1548" s="68" t="s">
        <v>1283</v>
      </c>
      <c r="I1548" s="69">
        <v>73.319999999999993</v>
      </c>
      <c r="J1548" s="69">
        <v>14031405.279999999</v>
      </c>
    </row>
    <row r="1549" spans="1:10" x14ac:dyDescent="0.25">
      <c r="A1549" s="70">
        <v>45899</v>
      </c>
      <c r="B1549" s="68" t="s">
        <v>5991</v>
      </c>
      <c r="C1549" s="68" t="s">
        <v>5991</v>
      </c>
      <c r="D1549" s="68" t="s">
        <v>3551</v>
      </c>
      <c r="E1549" s="68" t="s">
        <v>3552</v>
      </c>
      <c r="F1549" s="68"/>
      <c r="G1549" s="68" t="s">
        <v>4399</v>
      </c>
      <c r="I1549" s="69">
        <v>7284.77</v>
      </c>
      <c r="J1549" s="69">
        <v>14024120.51</v>
      </c>
    </row>
    <row r="1550" spans="1:10" x14ac:dyDescent="0.25">
      <c r="A1550" s="70">
        <v>45899</v>
      </c>
      <c r="B1550" s="68" t="s">
        <v>5991</v>
      </c>
      <c r="C1550" s="68" t="s">
        <v>5991</v>
      </c>
      <c r="D1550" s="68" t="s">
        <v>3551</v>
      </c>
      <c r="E1550" s="68" t="s">
        <v>3552</v>
      </c>
      <c r="F1550" s="68" t="s">
        <v>4483</v>
      </c>
      <c r="G1550" s="68" t="s">
        <v>4399</v>
      </c>
      <c r="I1550" s="69">
        <v>1069.5</v>
      </c>
      <c r="J1550" s="69">
        <v>14023051.01</v>
      </c>
    </row>
    <row r="1551" spans="1:10" x14ac:dyDescent="0.25">
      <c r="A1551" s="70">
        <v>45899</v>
      </c>
      <c r="B1551" s="68" t="s">
        <v>5992</v>
      </c>
      <c r="C1551" s="68" t="s">
        <v>5992</v>
      </c>
      <c r="D1551" s="68" t="s">
        <v>3551</v>
      </c>
      <c r="E1551" s="68" t="s">
        <v>3552</v>
      </c>
      <c r="F1551" s="68"/>
      <c r="G1551" s="68" t="s">
        <v>1638</v>
      </c>
      <c r="I1551" s="69">
        <v>3490.21</v>
      </c>
      <c r="J1551" s="69">
        <v>14019560.800000001</v>
      </c>
    </row>
    <row r="1552" spans="1:10" ht="30" x14ac:dyDescent="0.25">
      <c r="A1552" s="70">
        <v>45899</v>
      </c>
      <c r="B1552" s="68" t="s">
        <v>5993</v>
      </c>
      <c r="C1552" s="68" t="s">
        <v>5993</v>
      </c>
      <c r="D1552" s="68" t="s">
        <v>3551</v>
      </c>
      <c r="E1552" s="68" t="s">
        <v>3552</v>
      </c>
      <c r="F1552" s="68" t="s">
        <v>5994</v>
      </c>
      <c r="G1552" s="68" t="s">
        <v>594</v>
      </c>
      <c r="I1552" s="69">
        <v>250.1</v>
      </c>
      <c r="J1552" s="69">
        <v>14019310.699999999</v>
      </c>
    </row>
    <row r="1553" spans="1:10" ht="30" x14ac:dyDescent="0.25">
      <c r="A1553" s="70">
        <v>45899</v>
      </c>
      <c r="B1553" s="68" t="s">
        <v>5995</v>
      </c>
      <c r="C1553" s="68" t="s">
        <v>5995</v>
      </c>
      <c r="D1553" s="68" t="s">
        <v>3551</v>
      </c>
      <c r="E1553" s="68" t="s">
        <v>3552</v>
      </c>
      <c r="F1553" s="68" t="s">
        <v>4561</v>
      </c>
      <c r="G1553" s="68" t="s">
        <v>4399</v>
      </c>
      <c r="I1553" s="69">
        <v>4246.87</v>
      </c>
      <c r="J1553" s="69">
        <v>14015063.83</v>
      </c>
    </row>
    <row r="1554" spans="1:10" ht="30" x14ac:dyDescent="0.25">
      <c r="A1554" s="70">
        <v>45899</v>
      </c>
      <c r="B1554" s="68" t="s">
        <v>5996</v>
      </c>
      <c r="C1554" s="68" t="s">
        <v>5996</v>
      </c>
      <c r="D1554" s="68" t="s">
        <v>3551</v>
      </c>
      <c r="E1554" s="68" t="s">
        <v>3552</v>
      </c>
      <c r="F1554" s="68" t="s">
        <v>5997</v>
      </c>
      <c r="G1554" s="68" t="s">
        <v>1642</v>
      </c>
      <c r="I1554" s="69">
        <v>617.79</v>
      </c>
      <c r="J1554" s="69">
        <v>14014446.039999999</v>
      </c>
    </row>
    <row r="1555" spans="1:10" ht="30" x14ac:dyDescent="0.25">
      <c r="A1555" s="70">
        <v>45899</v>
      </c>
      <c r="B1555" s="68" t="s">
        <v>5998</v>
      </c>
      <c r="C1555" s="68" t="s">
        <v>5998</v>
      </c>
      <c r="D1555" s="68" t="s">
        <v>3551</v>
      </c>
      <c r="E1555" s="68" t="s">
        <v>3552</v>
      </c>
      <c r="F1555" s="68" t="s">
        <v>5999</v>
      </c>
      <c r="G1555" s="68" t="s">
        <v>1924</v>
      </c>
      <c r="I1555" s="69">
        <v>603.71</v>
      </c>
      <c r="J1555" s="69">
        <v>14013842.33</v>
      </c>
    </row>
    <row r="1556" spans="1:10" ht="30" x14ac:dyDescent="0.25">
      <c r="A1556" s="70">
        <v>45899</v>
      </c>
      <c r="B1556" s="68" t="s">
        <v>6000</v>
      </c>
      <c r="C1556" s="68" t="s">
        <v>6000</v>
      </c>
      <c r="D1556" s="68" t="s">
        <v>3551</v>
      </c>
      <c r="E1556" s="68" t="s">
        <v>3552</v>
      </c>
      <c r="F1556" s="68" t="s">
        <v>5859</v>
      </c>
      <c r="G1556" s="68" t="s">
        <v>1124</v>
      </c>
      <c r="I1556" s="69">
        <v>200</v>
      </c>
      <c r="J1556" s="69">
        <v>14013642.33</v>
      </c>
    </row>
    <row r="1557" spans="1:10" ht="30" x14ac:dyDescent="0.25">
      <c r="A1557" s="70">
        <v>45899</v>
      </c>
      <c r="B1557" s="68" t="s">
        <v>6000</v>
      </c>
      <c r="C1557" s="68" t="s">
        <v>6000</v>
      </c>
      <c r="D1557" s="68" t="s">
        <v>3551</v>
      </c>
      <c r="E1557" s="68" t="s">
        <v>3552</v>
      </c>
      <c r="F1557" s="68" t="s">
        <v>6001</v>
      </c>
      <c r="G1557" s="68" t="s">
        <v>1124</v>
      </c>
      <c r="I1557" s="69">
        <v>292.82</v>
      </c>
      <c r="J1557" s="69">
        <v>14013349.51</v>
      </c>
    </row>
    <row r="1558" spans="1:10" ht="30" x14ac:dyDescent="0.25">
      <c r="A1558" s="70">
        <v>45899</v>
      </c>
      <c r="B1558" s="68" t="s">
        <v>6000</v>
      </c>
      <c r="C1558" s="68" t="s">
        <v>6000</v>
      </c>
      <c r="D1558" s="68" t="s">
        <v>3551</v>
      </c>
      <c r="E1558" s="68" t="s">
        <v>3552</v>
      </c>
      <c r="F1558" s="68" t="s">
        <v>6002</v>
      </c>
      <c r="G1558" s="68" t="s">
        <v>1124</v>
      </c>
      <c r="I1558" s="69">
        <v>292.82</v>
      </c>
      <c r="J1558" s="69">
        <v>14013056.689999999</v>
      </c>
    </row>
    <row r="1559" spans="1:10" ht="30" x14ac:dyDescent="0.25">
      <c r="A1559" s="70">
        <v>45899</v>
      </c>
      <c r="B1559" s="68" t="s">
        <v>6000</v>
      </c>
      <c r="C1559" s="68" t="s">
        <v>6000</v>
      </c>
      <c r="D1559" s="68" t="s">
        <v>3551</v>
      </c>
      <c r="E1559" s="68" t="s">
        <v>3552</v>
      </c>
      <c r="F1559" s="68" t="s">
        <v>6001</v>
      </c>
      <c r="G1559" s="68" t="s">
        <v>1124</v>
      </c>
      <c r="I1559" s="69">
        <v>146.41</v>
      </c>
      <c r="J1559" s="69">
        <v>14012910.279999999</v>
      </c>
    </row>
    <row r="1560" spans="1:10" ht="30" x14ac:dyDescent="0.25">
      <c r="A1560" s="70">
        <v>45899</v>
      </c>
      <c r="B1560" s="68" t="s">
        <v>6000</v>
      </c>
      <c r="C1560" s="68" t="s">
        <v>6000</v>
      </c>
      <c r="D1560" s="68" t="s">
        <v>3551</v>
      </c>
      <c r="E1560" s="68" t="s">
        <v>3552</v>
      </c>
      <c r="F1560" s="68" t="s">
        <v>6002</v>
      </c>
      <c r="G1560" s="68" t="s">
        <v>1124</v>
      </c>
      <c r="I1560" s="69">
        <v>146.41</v>
      </c>
      <c r="J1560" s="69">
        <v>14012763.869999999</v>
      </c>
    </row>
    <row r="1561" spans="1:10" ht="30" x14ac:dyDescent="0.25">
      <c r="A1561" s="70">
        <v>45899</v>
      </c>
      <c r="B1561" s="68" t="s">
        <v>6000</v>
      </c>
      <c r="C1561" s="68" t="s">
        <v>6000</v>
      </c>
      <c r="D1561" s="68" t="s">
        <v>3551</v>
      </c>
      <c r="E1561" s="68" t="s">
        <v>3552</v>
      </c>
      <c r="F1561" s="68" t="s">
        <v>6003</v>
      </c>
      <c r="G1561" s="68" t="s">
        <v>1124</v>
      </c>
      <c r="J1561" s="69">
        <v>14012763.869999999</v>
      </c>
    </row>
    <row r="1562" spans="1:10" ht="30" x14ac:dyDescent="0.25">
      <c r="A1562" s="70">
        <v>45899</v>
      </c>
      <c r="B1562" s="68" t="s">
        <v>6000</v>
      </c>
      <c r="C1562" s="68" t="s">
        <v>6000</v>
      </c>
      <c r="D1562" s="68" t="s">
        <v>3551</v>
      </c>
      <c r="E1562" s="68" t="s">
        <v>3552</v>
      </c>
      <c r="F1562" s="68"/>
      <c r="G1562" s="68" t="s">
        <v>1124</v>
      </c>
      <c r="I1562" s="69">
        <v>2074.13</v>
      </c>
      <c r="J1562" s="69">
        <v>14010689.74</v>
      </c>
    </row>
    <row r="1563" spans="1:10" ht="30" x14ac:dyDescent="0.25">
      <c r="A1563" s="70">
        <v>45899</v>
      </c>
      <c r="B1563" s="68" t="s">
        <v>6004</v>
      </c>
      <c r="C1563" s="68" t="s">
        <v>6004</v>
      </c>
      <c r="D1563" s="68" t="s">
        <v>3551</v>
      </c>
      <c r="E1563" s="68" t="s">
        <v>3552</v>
      </c>
      <c r="F1563" s="68" t="s">
        <v>6005</v>
      </c>
      <c r="G1563" s="68" t="s">
        <v>1124</v>
      </c>
      <c r="I1563" s="69">
        <v>88.64</v>
      </c>
      <c r="J1563" s="69">
        <v>14010601.1</v>
      </c>
    </row>
    <row r="1564" spans="1:10" ht="30" x14ac:dyDescent="0.25">
      <c r="A1564" s="70">
        <v>45899</v>
      </c>
      <c r="B1564" s="68" t="s">
        <v>6006</v>
      </c>
      <c r="C1564" s="68" t="s">
        <v>6006</v>
      </c>
      <c r="D1564" s="68" t="s">
        <v>3551</v>
      </c>
      <c r="E1564" s="68" t="s">
        <v>3552</v>
      </c>
      <c r="F1564" s="68" t="s">
        <v>6007</v>
      </c>
      <c r="G1564" s="68" t="s">
        <v>1124</v>
      </c>
      <c r="I1564" s="69">
        <v>103.92</v>
      </c>
      <c r="J1564" s="69">
        <v>14010497.18</v>
      </c>
    </row>
    <row r="1565" spans="1:10" ht="30" x14ac:dyDescent="0.25">
      <c r="A1565" s="70">
        <v>45899</v>
      </c>
      <c r="B1565" s="68" t="s">
        <v>6008</v>
      </c>
      <c r="C1565" s="68" t="s">
        <v>6008</v>
      </c>
      <c r="D1565" s="68" t="s">
        <v>3551</v>
      </c>
      <c r="E1565" s="68" t="s">
        <v>3552</v>
      </c>
      <c r="F1565" s="68" t="s">
        <v>6009</v>
      </c>
      <c r="G1565" s="68" t="s">
        <v>1124</v>
      </c>
      <c r="I1565" s="69">
        <v>126.68</v>
      </c>
      <c r="J1565" s="69">
        <v>14010370.5</v>
      </c>
    </row>
    <row r="1566" spans="1:10" ht="30" x14ac:dyDescent="0.25">
      <c r="A1566" s="70">
        <v>45899</v>
      </c>
      <c r="B1566" s="68" t="s">
        <v>6010</v>
      </c>
      <c r="C1566" s="68" t="s">
        <v>6010</v>
      </c>
      <c r="D1566" s="68" t="s">
        <v>3551</v>
      </c>
      <c r="E1566" s="68" t="s">
        <v>3552</v>
      </c>
      <c r="F1566" s="68" t="s">
        <v>6011</v>
      </c>
      <c r="G1566" s="68" t="s">
        <v>1124</v>
      </c>
      <c r="I1566" s="69">
        <v>339.36</v>
      </c>
      <c r="J1566" s="69">
        <v>14010031.140000001</v>
      </c>
    </row>
    <row r="1567" spans="1:10" ht="30" x14ac:dyDescent="0.25">
      <c r="A1567" s="70">
        <v>45899</v>
      </c>
      <c r="B1567" s="68" t="s">
        <v>6012</v>
      </c>
      <c r="C1567" s="68" t="s">
        <v>6012</v>
      </c>
      <c r="D1567" s="68" t="s">
        <v>3551</v>
      </c>
      <c r="E1567" s="68" t="s">
        <v>3552</v>
      </c>
      <c r="F1567" s="68" t="s">
        <v>6013</v>
      </c>
      <c r="G1567" s="68" t="s">
        <v>1124</v>
      </c>
      <c r="I1567" s="69">
        <v>38.5</v>
      </c>
      <c r="J1567" s="69">
        <v>14009992.640000001</v>
      </c>
    </row>
    <row r="1568" spans="1:10" ht="30" x14ac:dyDescent="0.25">
      <c r="A1568" s="70">
        <v>45899</v>
      </c>
      <c r="B1568" s="68" t="s">
        <v>6014</v>
      </c>
      <c r="C1568" s="68" t="s">
        <v>6014</v>
      </c>
      <c r="D1568" s="68" t="s">
        <v>3551</v>
      </c>
      <c r="E1568" s="68" t="s">
        <v>3552</v>
      </c>
      <c r="F1568" s="68" t="s">
        <v>6015</v>
      </c>
      <c r="G1568" s="68" t="s">
        <v>680</v>
      </c>
      <c r="I1568" s="69">
        <v>91.19</v>
      </c>
      <c r="J1568" s="69">
        <v>14009901.449999999</v>
      </c>
    </row>
    <row r="1569" spans="1:10" ht="30" x14ac:dyDescent="0.25">
      <c r="A1569" s="70">
        <v>45899</v>
      </c>
      <c r="B1569" s="68" t="s">
        <v>6016</v>
      </c>
      <c r="C1569" s="68" t="s">
        <v>6016</v>
      </c>
      <c r="D1569" s="68" t="s">
        <v>3551</v>
      </c>
      <c r="E1569" s="68" t="s">
        <v>3552</v>
      </c>
      <c r="F1569" s="68" t="s">
        <v>6017</v>
      </c>
      <c r="G1569" s="68" t="s">
        <v>680</v>
      </c>
      <c r="I1569" s="69">
        <v>1920.14</v>
      </c>
      <c r="J1569" s="69">
        <v>14007981.310000001</v>
      </c>
    </row>
    <row r="1570" spans="1:10" ht="30" x14ac:dyDescent="0.25">
      <c r="A1570" s="70">
        <v>45899</v>
      </c>
      <c r="B1570" s="68" t="s">
        <v>6018</v>
      </c>
      <c r="C1570" s="68" t="s">
        <v>6018</v>
      </c>
      <c r="D1570" s="68" t="s">
        <v>3551</v>
      </c>
      <c r="E1570" s="68" t="s">
        <v>3552</v>
      </c>
      <c r="F1570" s="68" t="s">
        <v>6019</v>
      </c>
      <c r="G1570" s="68" t="s">
        <v>680</v>
      </c>
      <c r="I1570" s="69">
        <v>174.56</v>
      </c>
      <c r="J1570" s="69">
        <v>14007806.75</v>
      </c>
    </row>
    <row r="1571" spans="1:10" x14ac:dyDescent="0.25">
      <c r="A1571" s="70">
        <v>45899</v>
      </c>
      <c r="B1571" s="68" t="s">
        <v>6020</v>
      </c>
      <c r="C1571" s="68" t="s">
        <v>6020</v>
      </c>
      <c r="D1571" s="68" t="s">
        <v>3551</v>
      </c>
      <c r="E1571" s="68" t="s">
        <v>3552</v>
      </c>
      <c r="F1571" s="68" t="s">
        <v>6021</v>
      </c>
      <c r="G1571" s="68" t="s">
        <v>680</v>
      </c>
      <c r="I1571" s="69">
        <v>2.67</v>
      </c>
      <c r="J1571" s="69">
        <v>14007804.08</v>
      </c>
    </row>
    <row r="1572" spans="1:10" ht="30" x14ac:dyDescent="0.25">
      <c r="A1572" s="70">
        <v>45899</v>
      </c>
      <c r="B1572" s="68" t="s">
        <v>6022</v>
      </c>
      <c r="C1572" s="68" t="s">
        <v>6022</v>
      </c>
      <c r="D1572" s="68" t="s">
        <v>3551</v>
      </c>
      <c r="E1572" s="68" t="s">
        <v>3552</v>
      </c>
      <c r="F1572" s="68" t="s">
        <v>6023</v>
      </c>
      <c r="G1572" s="68" t="s">
        <v>680</v>
      </c>
      <c r="I1572" s="69">
        <v>1168.29</v>
      </c>
      <c r="J1572" s="69">
        <v>14006635.789999999</v>
      </c>
    </row>
    <row r="1573" spans="1:10" ht="30" x14ac:dyDescent="0.25">
      <c r="A1573" s="70">
        <v>45899</v>
      </c>
      <c r="B1573" s="68" t="s">
        <v>6024</v>
      </c>
      <c r="C1573" s="68" t="s">
        <v>6024</v>
      </c>
      <c r="D1573" s="68" t="s">
        <v>3551</v>
      </c>
      <c r="E1573" s="68" t="s">
        <v>3552</v>
      </c>
      <c r="F1573" s="68" t="s">
        <v>6025</v>
      </c>
      <c r="G1573" s="68" t="s">
        <v>680</v>
      </c>
      <c r="I1573" s="69">
        <v>700.97</v>
      </c>
      <c r="J1573" s="69">
        <v>14005934.82</v>
      </c>
    </row>
    <row r="1574" spans="1:10" x14ac:dyDescent="0.25">
      <c r="A1574" s="70">
        <v>45899</v>
      </c>
      <c r="B1574" s="68" t="s">
        <v>6026</v>
      </c>
      <c r="C1574" s="68" t="s">
        <v>6026</v>
      </c>
      <c r="D1574" s="68" t="s">
        <v>3551</v>
      </c>
      <c r="E1574" s="68" t="s">
        <v>3552</v>
      </c>
      <c r="F1574" s="68" t="s">
        <v>5073</v>
      </c>
      <c r="G1574" s="68" t="s">
        <v>1656</v>
      </c>
      <c r="I1574" s="69">
        <v>33874.33</v>
      </c>
      <c r="J1574" s="69">
        <v>13972060.49</v>
      </c>
    </row>
    <row r="1575" spans="1:10" x14ac:dyDescent="0.25">
      <c r="A1575" s="70">
        <v>45899</v>
      </c>
      <c r="B1575" s="68" t="s">
        <v>6026</v>
      </c>
      <c r="C1575" s="68" t="s">
        <v>6026</v>
      </c>
      <c r="D1575" s="68" t="s">
        <v>3551</v>
      </c>
      <c r="E1575" s="68" t="s">
        <v>3552</v>
      </c>
      <c r="F1575" s="68" t="s">
        <v>6027</v>
      </c>
      <c r="G1575" s="68" t="s">
        <v>1656</v>
      </c>
      <c r="I1575" s="69">
        <v>9299.51</v>
      </c>
      <c r="J1575" s="69">
        <v>13962760.98</v>
      </c>
    </row>
    <row r="1576" spans="1:10" ht="30" x14ac:dyDescent="0.25">
      <c r="A1576" s="70">
        <v>45899</v>
      </c>
      <c r="B1576" s="68" t="s">
        <v>6026</v>
      </c>
      <c r="C1576" s="68" t="s">
        <v>6026</v>
      </c>
      <c r="D1576" s="68" t="s">
        <v>3551</v>
      </c>
      <c r="E1576" s="68" t="s">
        <v>3552</v>
      </c>
      <c r="F1576" s="68" t="s">
        <v>6028</v>
      </c>
      <c r="G1576" s="68" t="s">
        <v>1656</v>
      </c>
      <c r="I1576" s="69">
        <v>1885.16</v>
      </c>
      <c r="J1576" s="69">
        <v>13960875.82</v>
      </c>
    </row>
    <row r="1577" spans="1:10" ht="30" x14ac:dyDescent="0.25">
      <c r="A1577" s="70">
        <v>45899</v>
      </c>
      <c r="B1577" s="68" t="s">
        <v>6026</v>
      </c>
      <c r="C1577" s="68" t="s">
        <v>6026</v>
      </c>
      <c r="D1577" s="68" t="s">
        <v>3551</v>
      </c>
      <c r="E1577" s="68" t="s">
        <v>3552</v>
      </c>
      <c r="F1577" s="68" t="s">
        <v>6029</v>
      </c>
      <c r="G1577" s="68" t="s">
        <v>1656</v>
      </c>
      <c r="I1577" s="69">
        <v>3544.45</v>
      </c>
      <c r="J1577" s="69">
        <v>13957331.369999999</v>
      </c>
    </row>
    <row r="1578" spans="1:10" ht="30" x14ac:dyDescent="0.25">
      <c r="A1578" s="70">
        <v>45899</v>
      </c>
      <c r="B1578" s="68" t="s">
        <v>6026</v>
      </c>
      <c r="C1578" s="68" t="s">
        <v>6026</v>
      </c>
      <c r="D1578" s="68" t="s">
        <v>3551</v>
      </c>
      <c r="E1578" s="68" t="s">
        <v>3552</v>
      </c>
      <c r="F1578" s="68" t="s">
        <v>6030</v>
      </c>
      <c r="G1578" s="68" t="s">
        <v>1656</v>
      </c>
      <c r="I1578" s="69">
        <v>2412.29</v>
      </c>
      <c r="J1578" s="69">
        <v>13954919.08</v>
      </c>
    </row>
    <row r="1579" spans="1:10" ht="30" x14ac:dyDescent="0.25">
      <c r="A1579" s="70">
        <v>45899</v>
      </c>
      <c r="B1579" s="68" t="s">
        <v>6026</v>
      </c>
      <c r="C1579" s="68" t="s">
        <v>6026</v>
      </c>
      <c r="D1579" s="68" t="s">
        <v>3551</v>
      </c>
      <c r="E1579" s="68" t="s">
        <v>3552</v>
      </c>
      <c r="F1579" s="68" t="s">
        <v>6031</v>
      </c>
      <c r="G1579" s="68" t="s">
        <v>1656</v>
      </c>
      <c r="I1579" s="69">
        <v>5940.78</v>
      </c>
      <c r="J1579" s="69">
        <v>13948978.300000001</v>
      </c>
    </row>
    <row r="1580" spans="1:10" ht="30" x14ac:dyDescent="0.25">
      <c r="A1580" s="70">
        <v>45899</v>
      </c>
      <c r="B1580" s="68" t="s">
        <v>6026</v>
      </c>
      <c r="C1580" s="68" t="s">
        <v>6026</v>
      </c>
      <c r="D1580" s="68" t="s">
        <v>3551</v>
      </c>
      <c r="E1580" s="68" t="s">
        <v>3552</v>
      </c>
      <c r="F1580" s="68" t="s">
        <v>6032</v>
      </c>
      <c r="G1580" s="68" t="s">
        <v>1656</v>
      </c>
      <c r="I1580" s="69">
        <v>1214.06</v>
      </c>
      <c r="J1580" s="69">
        <v>13947764.24</v>
      </c>
    </row>
    <row r="1581" spans="1:10" x14ac:dyDescent="0.25">
      <c r="A1581" s="70">
        <v>45899</v>
      </c>
      <c r="B1581" s="68" t="s">
        <v>6026</v>
      </c>
      <c r="C1581" s="68" t="s">
        <v>6026</v>
      </c>
      <c r="D1581" s="68" t="s">
        <v>3551</v>
      </c>
      <c r="E1581" s="68" t="s">
        <v>3552</v>
      </c>
      <c r="F1581" s="68" t="s">
        <v>6033</v>
      </c>
      <c r="G1581" s="68" t="s">
        <v>1656</v>
      </c>
      <c r="I1581" s="69">
        <v>4992.42</v>
      </c>
      <c r="J1581" s="69">
        <v>13942771.82</v>
      </c>
    </row>
    <row r="1582" spans="1:10" x14ac:dyDescent="0.25">
      <c r="A1582" s="70">
        <v>45899</v>
      </c>
      <c r="B1582" s="68" t="s">
        <v>6026</v>
      </c>
      <c r="C1582" s="68" t="s">
        <v>6026</v>
      </c>
      <c r="D1582" s="68" t="s">
        <v>3551</v>
      </c>
      <c r="E1582" s="68" t="s">
        <v>3552</v>
      </c>
      <c r="F1582" s="68" t="s">
        <v>6034</v>
      </c>
      <c r="G1582" s="68" t="s">
        <v>1656</v>
      </c>
      <c r="I1582" s="69">
        <v>6908.22</v>
      </c>
      <c r="J1582" s="69">
        <v>13935863.6</v>
      </c>
    </row>
    <row r="1583" spans="1:10" x14ac:dyDescent="0.25">
      <c r="A1583" s="70">
        <v>45899</v>
      </c>
      <c r="B1583" s="68" t="s">
        <v>6026</v>
      </c>
      <c r="C1583" s="68" t="s">
        <v>6026</v>
      </c>
      <c r="D1583" s="68" t="s">
        <v>3551</v>
      </c>
      <c r="E1583" s="68" t="s">
        <v>3552</v>
      </c>
      <c r="F1583" s="68" t="s">
        <v>6035</v>
      </c>
      <c r="G1583" s="68" t="s">
        <v>1656</v>
      </c>
      <c r="I1583" s="69">
        <v>9544.61</v>
      </c>
      <c r="J1583" s="69">
        <v>13926318.99</v>
      </c>
    </row>
    <row r="1584" spans="1:10" x14ac:dyDescent="0.25">
      <c r="A1584" s="70">
        <v>45899</v>
      </c>
      <c r="B1584" s="68" t="s">
        <v>6026</v>
      </c>
      <c r="C1584" s="68" t="s">
        <v>6026</v>
      </c>
      <c r="D1584" s="68" t="s">
        <v>3551</v>
      </c>
      <c r="E1584" s="68" t="s">
        <v>3552</v>
      </c>
      <c r="F1584" s="68" t="s">
        <v>4500</v>
      </c>
      <c r="G1584" s="68" t="s">
        <v>1656</v>
      </c>
      <c r="I1584" s="69">
        <v>5786.53</v>
      </c>
      <c r="J1584" s="69">
        <v>13920532.460000001</v>
      </c>
    </row>
    <row r="1585" spans="1:10" x14ac:dyDescent="0.25">
      <c r="A1585" s="70">
        <v>45899</v>
      </c>
      <c r="B1585" s="68" t="s">
        <v>6026</v>
      </c>
      <c r="C1585" s="68" t="s">
        <v>6026</v>
      </c>
      <c r="D1585" s="68" t="s">
        <v>3551</v>
      </c>
      <c r="E1585" s="68" t="s">
        <v>3552</v>
      </c>
      <c r="F1585" s="68" t="s">
        <v>6036</v>
      </c>
      <c r="G1585" s="68" t="s">
        <v>1656</v>
      </c>
      <c r="I1585" s="69">
        <v>2052.1799999999998</v>
      </c>
      <c r="J1585" s="69">
        <v>13918480.279999999</v>
      </c>
    </row>
    <row r="1586" spans="1:10" x14ac:dyDescent="0.25">
      <c r="A1586" s="70">
        <v>45899</v>
      </c>
      <c r="B1586" s="68" t="s">
        <v>6026</v>
      </c>
      <c r="C1586" s="68" t="s">
        <v>6026</v>
      </c>
      <c r="D1586" s="68" t="s">
        <v>3551</v>
      </c>
      <c r="E1586" s="68" t="s">
        <v>3552</v>
      </c>
      <c r="F1586" s="68" t="s">
        <v>6037</v>
      </c>
      <c r="G1586" s="68" t="s">
        <v>1656</v>
      </c>
      <c r="I1586" s="69">
        <v>6337.19</v>
      </c>
      <c r="J1586" s="69">
        <v>13912143.09</v>
      </c>
    </row>
    <row r="1587" spans="1:10" x14ac:dyDescent="0.25">
      <c r="A1587" s="70">
        <v>45899</v>
      </c>
      <c r="B1587" s="68" t="s">
        <v>6026</v>
      </c>
      <c r="C1587" s="68" t="s">
        <v>6026</v>
      </c>
      <c r="D1587" s="68" t="s">
        <v>3551</v>
      </c>
      <c r="E1587" s="68" t="s">
        <v>3552</v>
      </c>
      <c r="F1587" s="68" t="s">
        <v>6038</v>
      </c>
      <c r="G1587" s="68" t="s">
        <v>1656</v>
      </c>
      <c r="I1587" s="69">
        <v>2797.48</v>
      </c>
      <c r="J1587" s="69">
        <v>13909345.609999999</v>
      </c>
    </row>
    <row r="1588" spans="1:10" ht="30" x14ac:dyDescent="0.25">
      <c r="A1588" s="70">
        <v>45899</v>
      </c>
      <c r="B1588" s="68" t="s">
        <v>6039</v>
      </c>
      <c r="C1588" s="68" t="s">
        <v>6039</v>
      </c>
      <c r="D1588" s="68" t="s">
        <v>3551</v>
      </c>
      <c r="E1588" s="68" t="s">
        <v>3552</v>
      </c>
      <c r="F1588" s="68" t="s">
        <v>6040</v>
      </c>
      <c r="G1588" s="68" t="s">
        <v>1658</v>
      </c>
      <c r="I1588" s="69">
        <v>1009.78</v>
      </c>
      <c r="J1588" s="69">
        <v>13908335.83</v>
      </c>
    </row>
    <row r="1589" spans="1:10" ht="30" x14ac:dyDescent="0.25">
      <c r="A1589" s="70">
        <v>45899</v>
      </c>
      <c r="B1589" s="68" t="s">
        <v>6039</v>
      </c>
      <c r="C1589" s="68" t="s">
        <v>6039</v>
      </c>
      <c r="D1589" s="68" t="s">
        <v>3551</v>
      </c>
      <c r="E1589" s="68" t="s">
        <v>3552</v>
      </c>
      <c r="F1589" s="68" t="s">
        <v>6040</v>
      </c>
      <c r="G1589" s="68" t="s">
        <v>1658</v>
      </c>
      <c r="I1589" s="69">
        <v>1462.44</v>
      </c>
      <c r="J1589" s="69">
        <v>13906873.390000001</v>
      </c>
    </row>
    <row r="1590" spans="1:10" x14ac:dyDescent="0.25">
      <c r="A1590" s="70">
        <v>45899</v>
      </c>
      <c r="B1590" s="68" t="s">
        <v>6041</v>
      </c>
      <c r="C1590" s="68" t="s">
        <v>6041</v>
      </c>
      <c r="D1590" s="68" t="s">
        <v>3551</v>
      </c>
      <c r="E1590" s="68" t="s">
        <v>3552</v>
      </c>
      <c r="F1590" s="68" t="s">
        <v>6042</v>
      </c>
      <c r="G1590" s="68" t="s">
        <v>1530</v>
      </c>
      <c r="I1590" s="69">
        <v>393.98</v>
      </c>
      <c r="J1590" s="69">
        <v>13906479.41</v>
      </c>
    </row>
    <row r="1591" spans="1:10" x14ac:dyDescent="0.25">
      <c r="A1591" s="70">
        <v>45899</v>
      </c>
      <c r="B1591" s="68" t="s">
        <v>6041</v>
      </c>
      <c r="C1591" s="68" t="s">
        <v>6041</v>
      </c>
      <c r="D1591" s="68" t="s">
        <v>3551</v>
      </c>
      <c r="E1591" s="68" t="s">
        <v>3552</v>
      </c>
      <c r="F1591" s="68"/>
      <c r="G1591" s="68" t="s">
        <v>1530</v>
      </c>
      <c r="I1591" s="69">
        <v>430.07</v>
      </c>
      <c r="J1591" s="69">
        <v>13906049.34</v>
      </c>
    </row>
    <row r="1592" spans="1:10" x14ac:dyDescent="0.25">
      <c r="A1592" s="70">
        <v>45899</v>
      </c>
      <c r="B1592" s="68" t="s">
        <v>6043</v>
      </c>
      <c r="C1592" s="68" t="s">
        <v>6043</v>
      </c>
      <c r="D1592" s="68" t="s">
        <v>3551</v>
      </c>
      <c r="E1592" s="68" t="s">
        <v>3552</v>
      </c>
      <c r="F1592" s="68" t="s">
        <v>6044</v>
      </c>
      <c r="G1592" s="68" t="s">
        <v>1273</v>
      </c>
      <c r="I1592" s="69">
        <v>696.63</v>
      </c>
      <c r="J1592" s="69">
        <v>13905352.710000001</v>
      </c>
    </row>
    <row r="1593" spans="1:10" x14ac:dyDescent="0.25">
      <c r="A1593" s="70">
        <v>45899</v>
      </c>
      <c r="B1593" s="68" t="s">
        <v>6045</v>
      </c>
      <c r="C1593" s="68" t="s">
        <v>6045</v>
      </c>
      <c r="D1593" s="68" t="s">
        <v>3551</v>
      </c>
      <c r="E1593" s="68" t="s">
        <v>3552</v>
      </c>
      <c r="F1593" s="68" t="s">
        <v>6046</v>
      </c>
      <c r="G1593" s="68" t="s">
        <v>1622</v>
      </c>
      <c r="I1593" s="69">
        <v>69.75</v>
      </c>
      <c r="J1593" s="69">
        <v>13905282.960000001</v>
      </c>
    </row>
    <row r="1594" spans="1:10" x14ac:dyDescent="0.25">
      <c r="A1594" s="70">
        <v>45899</v>
      </c>
      <c r="B1594" s="68" t="s">
        <v>6045</v>
      </c>
      <c r="C1594" s="68" t="s">
        <v>6045</v>
      </c>
      <c r="D1594" s="68" t="s">
        <v>3551</v>
      </c>
      <c r="E1594" s="68" t="s">
        <v>3552</v>
      </c>
      <c r="F1594" s="68" t="s">
        <v>6047</v>
      </c>
      <c r="G1594" s="68" t="s">
        <v>1622</v>
      </c>
      <c r="I1594" s="69">
        <v>64.75</v>
      </c>
      <c r="J1594" s="69">
        <v>13905218.210000001</v>
      </c>
    </row>
    <row r="1595" spans="1:10" x14ac:dyDescent="0.25">
      <c r="A1595" s="70">
        <v>45899</v>
      </c>
      <c r="B1595" s="68" t="s">
        <v>6048</v>
      </c>
      <c r="C1595" s="68" t="s">
        <v>6048</v>
      </c>
      <c r="D1595" s="68" t="s">
        <v>3551</v>
      </c>
      <c r="E1595" s="68" t="s">
        <v>3552</v>
      </c>
      <c r="F1595" s="68" t="s">
        <v>6049</v>
      </c>
      <c r="G1595" s="68" t="s">
        <v>1663</v>
      </c>
      <c r="I1595" s="69">
        <v>2069.4</v>
      </c>
      <c r="J1595" s="69">
        <v>13903148.810000001</v>
      </c>
    </row>
    <row r="1596" spans="1:10" x14ac:dyDescent="0.25">
      <c r="A1596" s="70">
        <v>45899</v>
      </c>
      <c r="B1596" s="68" t="s">
        <v>6050</v>
      </c>
      <c r="C1596" s="68" t="s">
        <v>6050</v>
      </c>
      <c r="D1596" s="68" t="s">
        <v>3551</v>
      </c>
      <c r="E1596" s="68" t="s">
        <v>3552</v>
      </c>
      <c r="F1596" s="68" t="s">
        <v>4100</v>
      </c>
      <c r="G1596" s="68" t="s">
        <v>1663</v>
      </c>
      <c r="I1596" s="69">
        <v>370.79</v>
      </c>
      <c r="J1596" s="69">
        <v>13902778.02</v>
      </c>
    </row>
    <row r="1597" spans="1:10" x14ac:dyDescent="0.25">
      <c r="A1597" s="70">
        <v>45899</v>
      </c>
      <c r="B1597" s="68" t="s">
        <v>6050</v>
      </c>
      <c r="C1597" s="68" t="s">
        <v>6050</v>
      </c>
      <c r="D1597" s="68" t="s">
        <v>3551</v>
      </c>
      <c r="E1597" s="68" t="s">
        <v>3552</v>
      </c>
      <c r="F1597" s="68" t="s">
        <v>4100</v>
      </c>
      <c r="G1597" s="68" t="s">
        <v>1663</v>
      </c>
      <c r="I1597" s="69">
        <v>2462.14</v>
      </c>
      <c r="J1597" s="69">
        <v>13900315.880000001</v>
      </c>
    </row>
    <row r="1598" spans="1:10" x14ac:dyDescent="0.25">
      <c r="A1598" s="70">
        <v>45899</v>
      </c>
      <c r="B1598" s="68" t="s">
        <v>6050</v>
      </c>
      <c r="C1598" s="68" t="s">
        <v>6050</v>
      </c>
      <c r="D1598" s="68" t="s">
        <v>3551</v>
      </c>
      <c r="E1598" s="68" t="s">
        <v>3552</v>
      </c>
      <c r="F1598" s="68" t="s">
        <v>4100</v>
      </c>
      <c r="G1598" s="68" t="s">
        <v>1663</v>
      </c>
      <c r="I1598" s="69">
        <v>390.79</v>
      </c>
      <c r="J1598" s="69">
        <v>13899925.09</v>
      </c>
    </row>
    <row r="1599" spans="1:10" x14ac:dyDescent="0.25">
      <c r="A1599" s="70">
        <v>45899</v>
      </c>
      <c r="B1599" s="68" t="s">
        <v>6050</v>
      </c>
      <c r="C1599" s="68" t="s">
        <v>6050</v>
      </c>
      <c r="D1599" s="68" t="s">
        <v>3551</v>
      </c>
      <c r="E1599" s="68" t="s">
        <v>3552</v>
      </c>
      <c r="F1599" s="68" t="s">
        <v>4100</v>
      </c>
      <c r="G1599" s="68" t="s">
        <v>1663</v>
      </c>
      <c r="I1599" s="69">
        <v>275.41000000000003</v>
      </c>
      <c r="J1599" s="69">
        <v>13899649.68</v>
      </c>
    </row>
    <row r="1600" spans="1:10" x14ac:dyDescent="0.25">
      <c r="A1600" s="70">
        <v>45899</v>
      </c>
      <c r="B1600" s="68" t="s">
        <v>6051</v>
      </c>
      <c r="C1600" s="68" t="s">
        <v>6051</v>
      </c>
      <c r="D1600" s="68" t="s">
        <v>3551</v>
      </c>
      <c r="E1600" s="68" t="s">
        <v>3552</v>
      </c>
      <c r="F1600" s="68" t="s">
        <v>6052</v>
      </c>
      <c r="G1600" s="68" t="s">
        <v>1663</v>
      </c>
      <c r="I1600" s="69">
        <v>26.76</v>
      </c>
      <c r="J1600" s="69">
        <v>13899622.92</v>
      </c>
    </row>
    <row r="1601" spans="1:10" x14ac:dyDescent="0.25">
      <c r="A1601" s="70">
        <v>45899</v>
      </c>
      <c r="B1601" s="68" t="s">
        <v>6053</v>
      </c>
      <c r="C1601" s="68" t="s">
        <v>6053</v>
      </c>
      <c r="D1601" s="68" t="s">
        <v>3551</v>
      </c>
      <c r="E1601" s="68" t="s">
        <v>3552</v>
      </c>
      <c r="F1601" s="68" t="s">
        <v>6054</v>
      </c>
      <c r="G1601" s="68" t="s">
        <v>1417</v>
      </c>
      <c r="I1601" s="69">
        <v>225</v>
      </c>
      <c r="J1601" s="69">
        <v>13899397.92</v>
      </c>
    </row>
    <row r="1602" spans="1:10" x14ac:dyDescent="0.25">
      <c r="A1602" s="70">
        <v>45899</v>
      </c>
      <c r="B1602" s="68" t="s">
        <v>6053</v>
      </c>
      <c r="C1602" s="68" t="s">
        <v>6053</v>
      </c>
      <c r="D1602" s="68" t="s">
        <v>3551</v>
      </c>
      <c r="E1602" s="68" t="s">
        <v>3552</v>
      </c>
      <c r="F1602" s="68" t="s">
        <v>6055</v>
      </c>
      <c r="G1602" s="68" t="s">
        <v>1417</v>
      </c>
      <c r="I1602" s="69">
        <v>53</v>
      </c>
      <c r="J1602" s="69">
        <v>13899344.92</v>
      </c>
    </row>
    <row r="1603" spans="1:10" x14ac:dyDescent="0.25">
      <c r="A1603" s="70">
        <v>45899</v>
      </c>
      <c r="B1603" s="68" t="s">
        <v>6053</v>
      </c>
      <c r="C1603" s="68" t="s">
        <v>6053</v>
      </c>
      <c r="D1603" s="68" t="s">
        <v>3551</v>
      </c>
      <c r="E1603" s="68" t="s">
        <v>3552</v>
      </c>
      <c r="F1603" s="68" t="s">
        <v>6056</v>
      </c>
      <c r="G1603" s="68" t="s">
        <v>1417</v>
      </c>
      <c r="I1603" s="69">
        <v>212</v>
      </c>
      <c r="J1603" s="69">
        <v>13899132.92</v>
      </c>
    </row>
    <row r="1604" spans="1:10" x14ac:dyDescent="0.25">
      <c r="A1604" s="70">
        <v>45899</v>
      </c>
      <c r="B1604" s="68" t="s">
        <v>6053</v>
      </c>
      <c r="C1604" s="68" t="s">
        <v>6053</v>
      </c>
      <c r="D1604" s="68" t="s">
        <v>3551</v>
      </c>
      <c r="E1604" s="68" t="s">
        <v>3552</v>
      </c>
      <c r="F1604" s="68" t="s">
        <v>6057</v>
      </c>
      <c r="G1604" s="68" t="s">
        <v>1417</v>
      </c>
      <c r="I1604" s="69">
        <v>588</v>
      </c>
      <c r="J1604" s="69">
        <v>13898544.92</v>
      </c>
    </row>
    <row r="1605" spans="1:10" x14ac:dyDescent="0.25">
      <c r="A1605" s="70">
        <v>45899</v>
      </c>
      <c r="B1605" s="68" t="s">
        <v>6053</v>
      </c>
      <c r="C1605" s="68" t="s">
        <v>6053</v>
      </c>
      <c r="D1605" s="68" t="s">
        <v>3551</v>
      </c>
      <c r="E1605" s="68" t="s">
        <v>3552</v>
      </c>
      <c r="F1605" s="68" t="s">
        <v>6058</v>
      </c>
      <c r="G1605" s="68" t="s">
        <v>1417</v>
      </c>
      <c r="I1605" s="69">
        <v>1143.18</v>
      </c>
      <c r="J1605" s="69">
        <v>13897401.74</v>
      </c>
    </row>
    <row r="1606" spans="1:10" ht="30" x14ac:dyDescent="0.25">
      <c r="A1606" s="70">
        <v>45899</v>
      </c>
      <c r="B1606" s="68" t="s">
        <v>6059</v>
      </c>
      <c r="C1606" s="68" t="s">
        <v>6059</v>
      </c>
      <c r="D1606" s="68" t="s">
        <v>3551</v>
      </c>
      <c r="E1606" s="68" t="s">
        <v>3552</v>
      </c>
      <c r="F1606" s="68" t="s">
        <v>6060</v>
      </c>
      <c r="G1606" s="68" t="s">
        <v>1668</v>
      </c>
      <c r="I1606" s="69">
        <v>1698.53</v>
      </c>
      <c r="J1606" s="69">
        <v>13895703.210000001</v>
      </c>
    </row>
    <row r="1607" spans="1:10" ht="30" x14ac:dyDescent="0.25">
      <c r="A1607" s="70">
        <v>45899</v>
      </c>
      <c r="B1607" s="68" t="s">
        <v>6059</v>
      </c>
      <c r="C1607" s="68" t="s">
        <v>6059</v>
      </c>
      <c r="D1607" s="68" t="s">
        <v>3551</v>
      </c>
      <c r="E1607" s="68" t="s">
        <v>3552</v>
      </c>
      <c r="F1607" s="68" t="s">
        <v>6061</v>
      </c>
      <c r="G1607" s="68" t="s">
        <v>1668</v>
      </c>
      <c r="I1607" s="69">
        <v>1539.53</v>
      </c>
      <c r="J1607" s="69">
        <v>13894163.68</v>
      </c>
    </row>
    <row r="1608" spans="1:10" ht="45" x14ac:dyDescent="0.25">
      <c r="A1608" s="70">
        <v>45899</v>
      </c>
      <c r="B1608" s="68" t="s">
        <v>6059</v>
      </c>
      <c r="C1608" s="68" t="s">
        <v>6059</v>
      </c>
      <c r="D1608" s="68" t="s">
        <v>3551</v>
      </c>
      <c r="E1608" s="68" t="s">
        <v>3552</v>
      </c>
      <c r="F1608" s="68" t="s">
        <v>6062</v>
      </c>
      <c r="G1608" s="68" t="s">
        <v>1668</v>
      </c>
      <c r="I1608" s="69">
        <v>2023.13</v>
      </c>
      <c r="J1608" s="69">
        <v>13892140.550000001</v>
      </c>
    </row>
    <row r="1609" spans="1:10" x14ac:dyDescent="0.25">
      <c r="A1609" s="70">
        <v>45899</v>
      </c>
      <c r="B1609" s="68" t="s">
        <v>6059</v>
      </c>
      <c r="C1609" s="68" t="s">
        <v>6059</v>
      </c>
      <c r="D1609" s="68" t="s">
        <v>3551</v>
      </c>
      <c r="E1609" s="68" t="s">
        <v>3552</v>
      </c>
      <c r="F1609" s="68" t="s">
        <v>6063</v>
      </c>
      <c r="G1609" s="68" t="s">
        <v>1668</v>
      </c>
      <c r="I1609" s="69">
        <v>1551.53</v>
      </c>
      <c r="J1609" s="69">
        <v>13890589.02</v>
      </c>
    </row>
    <row r="1610" spans="1:10" ht="30" x14ac:dyDescent="0.25">
      <c r="A1610" s="70">
        <v>45899</v>
      </c>
      <c r="B1610" s="68" t="s">
        <v>6059</v>
      </c>
      <c r="C1610" s="68" t="s">
        <v>6059</v>
      </c>
      <c r="D1610" s="68" t="s">
        <v>3551</v>
      </c>
      <c r="E1610" s="68" t="s">
        <v>3552</v>
      </c>
      <c r="F1610" s="68" t="s">
        <v>6064</v>
      </c>
      <c r="G1610" s="68" t="s">
        <v>1668</v>
      </c>
      <c r="I1610" s="69">
        <v>1755.55</v>
      </c>
      <c r="J1610" s="69">
        <v>13888833.470000001</v>
      </c>
    </row>
    <row r="1611" spans="1:10" x14ac:dyDescent="0.25">
      <c r="A1611" s="70">
        <v>45899</v>
      </c>
      <c r="B1611" s="68" t="s">
        <v>6059</v>
      </c>
      <c r="C1611" s="68" t="s">
        <v>6059</v>
      </c>
      <c r="D1611" s="68" t="s">
        <v>3551</v>
      </c>
      <c r="E1611" s="68" t="s">
        <v>3552</v>
      </c>
      <c r="F1611" s="68" t="s">
        <v>6065</v>
      </c>
      <c r="G1611" s="68" t="s">
        <v>1668</v>
      </c>
      <c r="I1611" s="69">
        <v>2091.5300000000002</v>
      </c>
      <c r="J1611" s="69">
        <v>13886741.939999999</v>
      </c>
    </row>
    <row r="1612" spans="1:10" ht="30" x14ac:dyDescent="0.25">
      <c r="A1612" s="70">
        <v>45899</v>
      </c>
      <c r="B1612" s="68" t="s">
        <v>6059</v>
      </c>
      <c r="C1612" s="68" t="s">
        <v>6059</v>
      </c>
      <c r="D1612" s="68" t="s">
        <v>3551</v>
      </c>
      <c r="E1612" s="68" t="s">
        <v>3552</v>
      </c>
      <c r="F1612" s="68" t="s">
        <v>6066</v>
      </c>
      <c r="G1612" s="68" t="s">
        <v>1668</v>
      </c>
      <c r="I1612" s="69">
        <v>2090.13</v>
      </c>
      <c r="J1612" s="69">
        <v>13884651.810000001</v>
      </c>
    </row>
    <row r="1613" spans="1:10" ht="30" x14ac:dyDescent="0.25">
      <c r="A1613" s="70">
        <v>45899</v>
      </c>
      <c r="B1613" s="68" t="s">
        <v>6059</v>
      </c>
      <c r="C1613" s="68" t="s">
        <v>6059</v>
      </c>
      <c r="D1613" s="68" t="s">
        <v>3551</v>
      </c>
      <c r="E1613" s="68" t="s">
        <v>3552</v>
      </c>
      <c r="F1613" s="68" t="s">
        <v>6067</v>
      </c>
      <c r="G1613" s="68" t="s">
        <v>1668</v>
      </c>
      <c r="I1613" s="69">
        <v>1733.93</v>
      </c>
      <c r="J1613" s="69">
        <v>13882917.880000001</v>
      </c>
    </row>
    <row r="1614" spans="1:10" ht="30" x14ac:dyDescent="0.25">
      <c r="A1614" s="70">
        <v>45899</v>
      </c>
      <c r="B1614" s="68" t="s">
        <v>6059</v>
      </c>
      <c r="C1614" s="68" t="s">
        <v>6059</v>
      </c>
      <c r="D1614" s="68" t="s">
        <v>3551</v>
      </c>
      <c r="E1614" s="68" t="s">
        <v>3552</v>
      </c>
      <c r="F1614" s="68" t="s">
        <v>6068</v>
      </c>
      <c r="G1614" s="68" t="s">
        <v>1668</v>
      </c>
      <c r="I1614" s="69">
        <v>1843.53</v>
      </c>
      <c r="J1614" s="69">
        <v>13881074.35</v>
      </c>
    </row>
    <row r="1615" spans="1:10" ht="30" x14ac:dyDescent="0.25">
      <c r="A1615" s="70">
        <v>45899</v>
      </c>
      <c r="B1615" s="68" t="s">
        <v>6069</v>
      </c>
      <c r="C1615" s="68" t="s">
        <v>6069</v>
      </c>
      <c r="D1615" s="68" t="s">
        <v>3551</v>
      </c>
      <c r="E1615" s="68" t="s">
        <v>3552</v>
      </c>
      <c r="F1615" s="68" t="s">
        <v>6070</v>
      </c>
      <c r="G1615" s="68" t="s">
        <v>1567</v>
      </c>
      <c r="I1615" s="69">
        <v>201.17</v>
      </c>
      <c r="J1615" s="69">
        <v>13880873.18</v>
      </c>
    </row>
    <row r="1616" spans="1:10" ht="30" x14ac:dyDescent="0.25">
      <c r="A1616" s="70">
        <v>45899</v>
      </c>
      <c r="B1616" s="68" t="s">
        <v>6071</v>
      </c>
      <c r="C1616" s="68" t="s">
        <v>6071</v>
      </c>
      <c r="D1616" s="68" t="s">
        <v>3551</v>
      </c>
      <c r="E1616" s="68" t="s">
        <v>3552</v>
      </c>
      <c r="F1616" s="68" t="s">
        <v>6072</v>
      </c>
      <c r="G1616" s="68" t="s">
        <v>1567</v>
      </c>
      <c r="I1616" s="69">
        <v>232.92</v>
      </c>
      <c r="J1616" s="69">
        <v>13880640.26</v>
      </c>
    </row>
    <row r="1617" spans="1:10" ht="45" x14ac:dyDescent="0.25">
      <c r="A1617" s="70">
        <v>45899</v>
      </c>
      <c r="B1617" s="68" t="s">
        <v>6073</v>
      </c>
      <c r="C1617" s="68" t="s">
        <v>6073</v>
      </c>
      <c r="D1617" s="68" t="s">
        <v>3551</v>
      </c>
      <c r="E1617" s="68" t="s">
        <v>3552</v>
      </c>
      <c r="F1617" s="68" t="s">
        <v>6074</v>
      </c>
      <c r="G1617" s="68" t="s">
        <v>1567</v>
      </c>
      <c r="I1617" s="69">
        <v>59.92</v>
      </c>
      <c r="J1617" s="69">
        <v>13880580.34</v>
      </c>
    </row>
    <row r="1618" spans="1:10" ht="30" x14ac:dyDescent="0.25">
      <c r="A1618" s="70">
        <v>45899</v>
      </c>
      <c r="B1618" s="68" t="s">
        <v>6075</v>
      </c>
      <c r="C1618" s="68" t="s">
        <v>6075</v>
      </c>
      <c r="D1618" s="68" t="s">
        <v>3551</v>
      </c>
      <c r="E1618" s="68" t="s">
        <v>3552</v>
      </c>
      <c r="F1618" s="68" t="s">
        <v>5169</v>
      </c>
      <c r="G1618" s="68" t="s">
        <v>592</v>
      </c>
      <c r="I1618" s="69">
        <v>20.260000000000002</v>
      </c>
      <c r="J1618" s="69">
        <v>13880560.08</v>
      </c>
    </row>
    <row r="1619" spans="1:10" ht="30" x14ac:dyDescent="0.25">
      <c r="A1619" s="70">
        <v>45899</v>
      </c>
      <c r="B1619" s="68" t="s">
        <v>6076</v>
      </c>
      <c r="C1619" s="68" t="s">
        <v>6076</v>
      </c>
      <c r="D1619" s="68" t="s">
        <v>3551</v>
      </c>
      <c r="E1619" s="68" t="s">
        <v>3552</v>
      </c>
      <c r="F1619" s="68" t="s">
        <v>6077</v>
      </c>
      <c r="G1619" s="68" t="s">
        <v>1484</v>
      </c>
      <c r="I1619" s="69">
        <v>52.93</v>
      </c>
      <c r="J1619" s="69">
        <v>13880507.15</v>
      </c>
    </row>
    <row r="1620" spans="1:10" x14ac:dyDescent="0.25">
      <c r="A1620" s="70">
        <v>45899</v>
      </c>
      <c r="B1620" s="68" t="s">
        <v>6076</v>
      </c>
      <c r="C1620" s="68" t="s">
        <v>6076</v>
      </c>
      <c r="D1620" s="68" t="s">
        <v>3551</v>
      </c>
      <c r="E1620" s="68" t="s">
        <v>3552</v>
      </c>
      <c r="F1620" s="68" t="s">
        <v>6078</v>
      </c>
      <c r="G1620" s="68" t="s">
        <v>1484</v>
      </c>
      <c r="I1620" s="69">
        <v>289.62</v>
      </c>
      <c r="J1620" s="69">
        <v>13880217.529999999</v>
      </c>
    </row>
    <row r="1621" spans="1:10" ht="30" x14ac:dyDescent="0.25">
      <c r="A1621" s="70">
        <v>45899</v>
      </c>
      <c r="B1621" s="68" t="s">
        <v>6076</v>
      </c>
      <c r="C1621" s="68" t="s">
        <v>6076</v>
      </c>
      <c r="D1621" s="68" t="s">
        <v>3551</v>
      </c>
      <c r="E1621" s="68" t="s">
        <v>3552</v>
      </c>
      <c r="F1621" s="68" t="s">
        <v>6079</v>
      </c>
      <c r="G1621" s="68" t="s">
        <v>1484</v>
      </c>
      <c r="I1621" s="69">
        <v>52.65</v>
      </c>
      <c r="J1621" s="69">
        <v>13880164.880000001</v>
      </c>
    </row>
    <row r="1622" spans="1:10" ht="30" x14ac:dyDescent="0.25">
      <c r="A1622" s="70">
        <v>45899</v>
      </c>
      <c r="B1622" s="68" t="s">
        <v>6076</v>
      </c>
      <c r="C1622" s="68" t="s">
        <v>6076</v>
      </c>
      <c r="D1622" s="68" t="s">
        <v>3551</v>
      </c>
      <c r="E1622" s="68" t="s">
        <v>3552</v>
      </c>
      <c r="F1622" s="68" t="s">
        <v>6080</v>
      </c>
      <c r="G1622" s="68" t="s">
        <v>1484</v>
      </c>
      <c r="I1622" s="69">
        <v>47.18</v>
      </c>
      <c r="J1622" s="69">
        <v>13880117.699999999</v>
      </c>
    </row>
    <row r="1623" spans="1:10" ht="30" x14ac:dyDescent="0.25">
      <c r="A1623" s="70">
        <v>45899</v>
      </c>
      <c r="B1623" s="68" t="s">
        <v>6081</v>
      </c>
      <c r="C1623" s="68" t="s">
        <v>6081</v>
      </c>
      <c r="D1623" s="68" t="s">
        <v>3551</v>
      </c>
      <c r="E1623" s="68" t="s">
        <v>3552</v>
      </c>
      <c r="F1623" s="68" t="s">
        <v>5701</v>
      </c>
      <c r="G1623" s="68" t="s">
        <v>1484</v>
      </c>
      <c r="I1623" s="69">
        <v>268.44</v>
      </c>
      <c r="J1623" s="69">
        <v>13879849.26</v>
      </c>
    </row>
    <row r="1624" spans="1:10" ht="30" x14ac:dyDescent="0.25">
      <c r="A1624" s="70">
        <v>45899</v>
      </c>
      <c r="B1624" s="68" t="s">
        <v>6081</v>
      </c>
      <c r="C1624" s="68" t="s">
        <v>6081</v>
      </c>
      <c r="D1624" s="68" t="s">
        <v>3551</v>
      </c>
      <c r="E1624" s="68" t="s">
        <v>3552</v>
      </c>
      <c r="F1624" s="68" t="s">
        <v>6082</v>
      </c>
      <c r="G1624" s="68" t="s">
        <v>1484</v>
      </c>
      <c r="I1624" s="69">
        <v>404.47</v>
      </c>
      <c r="J1624" s="69">
        <v>13879444.789999999</v>
      </c>
    </row>
    <row r="1625" spans="1:10" ht="30" x14ac:dyDescent="0.25">
      <c r="A1625" s="70">
        <v>45899</v>
      </c>
      <c r="B1625" s="68" t="s">
        <v>6083</v>
      </c>
      <c r="C1625" s="68" t="s">
        <v>6083</v>
      </c>
      <c r="D1625" s="68" t="s">
        <v>3551</v>
      </c>
      <c r="E1625" s="68" t="s">
        <v>3552</v>
      </c>
      <c r="F1625" s="68" t="s">
        <v>6084</v>
      </c>
      <c r="G1625" s="68" t="s">
        <v>1484</v>
      </c>
      <c r="I1625" s="69">
        <v>159.91999999999999</v>
      </c>
      <c r="J1625" s="69">
        <v>13879284.869999999</v>
      </c>
    </row>
    <row r="1626" spans="1:10" ht="30" x14ac:dyDescent="0.25">
      <c r="A1626" s="70">
        <v>45899</v>
      </c>
      <c r="B1626" s="68" t="s">
        <v>6085</v>
      </c>
      <c r="C1626" s="68" t="s">
        <v>6085</v>
      </c>
      <c r="D1626" s="68" t="s">
        <v>3551</v>
      </c>
      <c r="E1626" s="68" t="s">
        <v>3552</v>
      </c>
      <c r="F1626" s="68" t="s">
        <v>5176</v>
      </c>
      <c r="G1626" s="68" t="s">
        <v>1484</v>
      </c>
      <c r="I1626" s="69">
        <v>62.45</v>
      </c>
      <c r="J1626" s="69">
        <v>13879222.42</v>
      </c>
    </row>
    <row r="1627" spans="1:10" ht="30" x14ac:dyDescent="0.25">
      <c r="A1627" s="70">
        <v>45899</v>
      </c>
      <c r="B1627" s="68" t="s">
        <v>6085</v>
      </c>
      <c r="C1627" s="68" t="s">
        <v>6085</v>
      </c>
      <c r="D1627" s="68" t="s">
        <v>3551</v>
      </c>
      <c r="E1627" s="68" t="s">
        <v>3552</v>
      </c>
      <c r="F1627" s="68" t="s">
        <v>6086</v>
      </c>
      <c r="G1627" s="68" t="s">
        <v>1484</v>
      </c>
      <c r="I1627" s="69">
        <v>110.49</v>
      </c>
      <c r="J1627" s="69">
        <v>13879111.93</v>
      </c>
    </row>
    <row r="1628" spans="1:10" x14ac:dyDescent="0.25">
      <c r="A1628" s="70">
        <v>45899</v>
      </c>
      <c r="B1628" s="68" t="s">
        <v>6087</v>
      </c>
      <c r="C1628" s="68" t="s">
        <v>6087</v>
      </c>
      <c r="D1628" s="68" t="s">
        <v>3551</v>
      </c>
      <c r="E1628" s="68" t="s">
        <v>3552</v>
      </c>
      <c r="F1628" s="68" t="s">
        <v>6088</v>
      </c>
      <c r="G1628" s="68" t="s">
        <v>1484</v>
      </c>
      <c r="I1628" s="69">
        <v>117.14</v>
      </c>
      <c r="J1628" s="69">
        <v>13878994.789999999</v>
      </c>
    </row>
    <row r="1629" spans="1:10" ht="30" x14ac:dyDescent="0.25">
      <c r="A1629" s="70">
        <v>45899</v>
      </c>
      <c r="B1629" s="68" t="s">
        <v>6089</v>
      </c>
      <c r="C1629" s="68" t="s">
        <v>6089</v>
      </c>
      <c r="D1629" s="68" t="s">
        <v>3551</v>
      </c>
      <c r="E1629" s="68" t="s">
        <v>3552</v>
      </c>
      <c r="F1629" s="68" t="s">
        <v>6090</v>
      </c>
      <c r="G1629" s="68" t="s">
        <v>682</v>
      </c>
      <c r="I1629" s="69">
        <v>60.2</v>
      </c>
      <c r="J1629" s="69">
        <v>13878934.59</v>
      </c>
    </row>
    <row r="1630" spans="1:10" x14ac:dyDescent="0.25">
      <c r="A1630" s="70">
        <v>45899</v>
      </c>
      <c r="B1630" s="68" t="s">
        <v>6091</v>
      </c>
      <c r="C1630" s="68" t="s">
        <v>6091</v>
      </c>
      <c r="D1630" s="68" t="s">
        <v>3551</v>
      </c>
      <c r="E1630" s="68" t="s">
        <v>3552</v>
      </c>
      <c r="F1630" s="68" t="s">
        <v>6092</v>
      </c>
      <c r="G1630" s="68" t="s">
        <v>682</v>
      </c>
      <c r="I1630" s="69">
        <v>13166.78</v>
      </c>
      <c r="J1630" s="69">
        <v>13865767.810000001</v>
      </c>
    </row>
    <row r="1631" spans="1:10" x14ac:dyDescent="0.25">
      <c r="A1631" s="70">
        <v>45899</v>
      </c>
      <c r="B1631" s="68" t="s">
        <v>6091</v>
      </c>
      <c r="C1631" s="68" t="s">
        <v>6091</v>
      </c>
      <c r="D1631" s="68" t="s">
        <v>3551</v>
      </c>
      <c r="E1631" s="68" t="s">
        <v>3552</v>
      </c>
      <c r="F1631" s="68" t="s">
        <v>6092</v>
      </c>
      <c r="G1631" s="68" t="s">
        <v>682</v>
      </c>
      <c r="I1631" s="69">
        <v>13133.06</v>
      </c>
      <c r="J1631" s="69">
        <v>13852634.75</v>
      </c>
    </row>
    <row r="1632" spans="1:10" x14ac:dyDescent="0.25">
      <c r="A1632" s="70">
        <v>45899</v>
      </c>
      <c r="B1632" s="68" t="s">
        <v>6091</v>
      </c>
      <c r="C1632" s="68" t="s">
        <v>6091</v>
      </c>
      <c r="D1632" s="68" t="s">
        <v>3551</v>
      </c>
      <c r="E1632" s="68" t="s">
        <v>3552</v>
      </c>
      <c r="F1632" s="68" t="s">
        <v>6092</v>
      </c>
      <c r="G1632" s="68" t="s">
        <v>682</v>
      </c>
      <c r="I1632" s="69">
        <v>13512.18</v>
      </c>
      <c r="J1632" s="69">
        <v>13839122.57</v>
      </c>
    </row>
    <row r="1633" spans="1:10" x14ac:dyDescent="0.25">
      <c r="A1633" s="70">
        <v>45899</v>
      </c>
      <c r="B1633" s="68" t="s">
        <v>6091</v>
      </c>
      <c r="C1633" s="68" t="s">
        <v>6091</v>
      </c>
      <c r="D1633" s="68" t="s">
        <v>3551</v>
      </c>
      <c r="E1633" s="68" t="s">
        <v>3552</v>
      </c>
      <c r="F1633" s="68" t="s">
        <v>6092</v>
      </c>
      <c r="G1633" s="68" t="s">
        <v>682</v>
      </c>
      <c r="I1633" s="69">
        <v>13689.82</v>
      </c>
      <c r="J1633" s="69">
        <v>13825432.75</v>
      </c>
    </row>
    <row r="1634" spans="1:10" x14ac:dyDescent="0.25">
      <c r="A1634" s="70">
        <v>45899</v>
      </c>
      <c r="B1634" s="68" t="s">
        <v>6091</v>
      </c>
      <c r="C1634" s="68" t="s">
        <v>6091</v>
      </c>
      <c r="D1634" s="68" t="s">
        <v>3551</v>
      </c>
      <c r="E1634" s="68" t="s">
        <v>3552</v>
      </c>
      <c r="F1634" s="68" t="s">
        <v>6093</v>
      </c>
      <c r="G1634" s="68" t="s">
        <v>682</v>
      </c>
      <c r="I1634" s="69">
        <v>30.3</v>
      </c>
      <c r="J1634" s="69">
        <v>13825402.449999999</v>
      </c>
    </row>
    <row r="1635" spans="1:10" x14ac:dyDescent="0.25">
      <c r="A1635" s="70">
        <v>45899</v>
      </c>
      <c r="B1635" s="68" t="s">
        <v>6094</v>
      </c>
      <c r="C1635" s="68" t="s">
        <v>6094</v>
      </c>
      <c r="D1635" s="68" t="s">
        <v>3551</v>
      </c>
      <c r="E1635" s="68" t="s">
        <v>3552</v>
      </c>
      <c r="F1635" s="68"/>
      <c r="G1635" s="68" t="s">
        <v>682</v>
      </c>
      <c r="I1635" s="69">
        <v>125.74</v>
      </c>
      <c r="J1635" s="69">
        <v>13825276.710000001</v>
      </c>
    </row>
    <row r="1636" spans="1:10" x14ac:dyDescent="0.25">
      <c r="A1636" s="70">
        <v>45899</v>
      </c>
      <c r="B1636" s="68" t="s">
        <v>6095</v>
      </c>
      <c r="C1636" s="68" t="s">
        <v>6095</v>
      </c>
      <c r="D1636" s="68" t="s">
        <v>3551</v>
      </c>
      <c r="E1636" s="68" t="s">
        <v>3552</v>
      </c>
      <c r="F1636" s="68" t="s">
        <v>6096</v>
      </c>
      <c r="G1636" s="68" t="s">
        <v>1193</v>
      </c>
      <c r="I1636" s="69">
        <v>10.37</v>
      </c>
      <c r="J1636" s="69">
        <v>13825266.34</v>
      </c>
    </row>
    <row r="1637" spans="1:10" x14ac:dyDescent="0.25">
      <c r="A1637" s="70">
        <v>45899</v>
      </c>
      <c r="B1637" s="68" t="s">
        <v>6095</v>
      </c>
      <c r="C1637" s="68" t="s">
        <v>6095</v>
      </c>
      <c r="D1637" s="68" t="s">
        <v>3551</v>
      </c>
      <c r="E1637" s="68" t="s">
        <v>3552</v>
      </c>
      <c r="F1637" s="68" t="s">
        <v>4661</v>
      </c>
      <c r="G1637" s="68" t="s">
        <v>1193</v>
      </c>
      <c r="I1637" s="69">
        <v>586.1</v>
      </c>
      <c r="J1637" s="69">
        <v>13824680.24</v>
      </c>
    </row>
    <row r="1638" spans="1:10" x14ac:dyDescent="0.25">
      <c r="A1638" s="70">
        <v>45899</v>
      </c>
      <c r="B1638" s="68" t="s">
        <v>6095</v>
      </c>
      <c r="C1638" s="68" t="s">
        <v>6095</v>
      </c>
      <c r="D1638" s="68" t="s">
        <v>3551</v>
      </c>
      <c r="E1638" s="68" t="s">
        <v>3552</v>
      </c>
      <c r="F1638" s="68" t="s">
        <v>6097</v>
      </c>
      <c r="G1638" s="68" t="s">
        <v>1193</v>
      </c>
      <c r="I1638" s="69">
        <v>17.37</v>
      </c>
      <c r="J1638" s="69">
        <v>13824662.869999999</v>
      </c>
    </row>
    <row r="1639" spans="1:10" x14ac:dyDescent="0.25">
      <c r="A1639" s="70">
        <v>45899</v>
      </c>
      <c r="B1639" s="68" t="s">
        <v>6095</v>
      </c>
      <c r="C1639" s="68" t="s">
        <v>6095</v>
      </c>
      <c r="D1639" s="68" t="s">
        <v>3551</v>
      </c>
      <c r="E1639" s="68" t="s">
        <v>3552</v>
      </c>
      <c r="F1639" s="68" t="s">
        <v>6098</v>
      </c>
      <c r="G1639" s="68" t="s">
        <v>1193</v>
      </c>
      <c r="I1639" s="69">
        <v>17.37</v>
      </c>
      <c r="J1639" s="69">
        <v>13824645.5</v>
      </c>
    </row>
    <row r="1640" spans="1:10" ht="30" x14ac:dyDescent="0.25">
      <c r="A1640" s="70">
        <v>45899</v>
      </c>
      <c r="B1640" s="68" t="s">
        <v>6099</v>
      </c>
      <c r="C1640" s="68" t="s">
        <v>6099</v>
      </c>
      <c r="D1640" s="68" t="s">
        <v>3551</v>
      </c>
      <c r="E1640" s="68" t="s">
        <v>3552</v>
      </c>
      <c r="F1640" s="68" t="s">
        <v>6100</v>
      </c>
      <c r="G1640" s="68" t="s">
        <v>682</v>
      </c>
      <c r="I1640" s="69">
        <v>660.14</v>
      </c>
      <c r="J1640" s="69">
        <v>13823985.359999999</v>
      </c>
    </row>
    <row r="1641" spans="1:10" ht="30" x14ac:dyDescent="0.25">
      <c r="A1641" s="70">
        <v>45899</v>
      </c>
      <c r="B1641" s="68" t="s">
        <v>6099</v>
      </c>
      <c r="C1641" s="68" t="s">
        <v>6099</v>
      </c>
      <c r="D1641" s="68" t="s">
        <v>3551</v>
      </c>
      <c r="E1641" s="68" t="s">
        <v>3552</v>
      </c>
      <c r="F1641" s="68" t="s">
        <v>6101</v>
      </c>
      <c r="G1641" s="68" t="s">
        <v>682</v>
      </c>
      <c r="I1641" s="69">
        <v>8.6999999999999993</v>
      </c>
      <c r="J1641" s="69">
        <v>13823976.66</v>
      </c>
    </row>
    <row r="1642" spans="1:10" x14ac:dyDescent="0.25">
      <c r="A1642" s="70">
        <v>45899</v>
      </c>
      <c r="B1642" s="68" t="s">
        <v>6102</v>
      </c>
      <c r="C1642" s="68" t="s">
        <v>6102</v>
      </c>
      <c r="D1642" s="68" t="s">
        <v>3551</v>
      </c>
      <c r="E1642" s="68" t="s">
        <v>3552</v>
      </c>
      <c r="F1642" s="68" t="s">
        <v>6103</v>
      </c>
      <c r="G1642" s="68" t="s">
        <v>682</v>
      </c>
      <c r="I1642" s="69">
        <v>81.37</v>
      </c>
      <c r="J1642" s="69">
        <v>13823895.289999999</v>
      </c>
    </row>
    <row r="1643" spans="1:10" x14ac:dyDescent="0.25">
      <c r="A1643" s="70">
        <v>45899</v>
      </c>
      <c r="B1643" s="68" t="s">
        <v>6104</v>
      </c>
      <c r="C1643" s="68" t="s">
        <v>6104</v>
      </c>
      <c r="D1643" s="68" t="s">
        <v>3551</v>
      </c>
      <c r="E1643" s="68" t="s">
        <v>3552</v>
      </c>
      <c r="F1643" s="68" t="s">
        <v>6105</v>
      </c>
      <c r="G1643" s="68" t="s">
        <v>682</v>
      </c>
      <c r="I1643" s="69">
        <v>1379.1</v>
      </c>
      <c r="J1643" s="69">
        <v>13822516.189999999</v>
      </c>
    </row>
    <row r="1644" spans="1:10" x14ac:dyDescent="0.25">
      <c r="A1644" s="70">
        <v>45899</v>
      </c>
      <c r="B1644" s="68" t="s">
        <v>6104</v>
      </c>
      <c r="C1644" s="68" t="s">
        <v>6104</v>
      </c>
      <c r="D1644" s="68" t="s">
        <v>3551</v>
      </c>
      <c r="E1644" s="68" t="s">
        <v>3552</v>
      </c>
      <c r="F1644" s="68" t="s">
        <v>6106</v>
      </c>
      <c r="G1644" s="68" t="s">
        <v>682</v>
      </c>
      <c r="I1644" s="69">
        <v>682.94</v>
      </c>
      <c r="J1644" s="69">
        <v>13821833.25</v>
      </c>
    </row>
    <row r="1645" spans="1:10" x14ac:dyDescent="0.25">
      <c r="A1645" s="70">
        <v>45899</v>
      </c>
      <c r="B1645" s="68" t="s">
        <v>6104</v>
      </c>
      <c r="C1645" s="68" t="s">
        <v>6104</v>
      </c>
      <c r="D1645" s="68" t="s">
        <v>3551</v>
      </c>
      <c r="E1645" s="68" t="s">
        <v>3552</v>
      </c>
      <c r="F1645" s="68" t="s">
        <v>6107</v>
      </c>
      <c r="G1645" s="68" t="s">
        <v>682</v>
      </c>
      <c r="I1645" s="69">
        <v>44.68</v>
      </c>
      <c r="J1645" s="69">
        <v>13821788.57</v>
      </c>
    </row>
    <row r="1646" spans="1:10" x14ac:dyDescent="0.25">
      <c r="A1646" s="70">
        <v>45899</v>
      </c>
      <c r="B1646" s="68" t="s">
        <v>6104</v>
      </c>
      <c r="C1646" s="68" t="s">
        <v>6104</v>
      </c>
      <c r="D1646" s="68" t="s">
        <v>3551</v>
      </c>
      <c r="E1646" s="68" t="s">
        <v>3552</v>
      </c>
      <c r="F1646" s="68" t="s">
        <v>6108</v>
      </c>
      <c r="G1646" s="68" t="s">
        <v>682</v>
      </c>
      <c r="I1646" s="69">
        <v>209.5</v>
      </c>
      <c r="J1646" s="69">
        <v>13821579.07</v>
      </c>
    </row>
    <row r="1647" spans="1:10" ht="30" x14ac:dyDescent="0.25">
      <c r="A1647" s="70">
        <v>45899</v>
      </c>
      <c r="B1647" s="68" t="s">
        <v>6109</v>
      </c>
      <c r="C1647" s="68" t="s">
        <v>6109</v>
      </c>
      <c r="D1647" s="68" t="s">
        <v>3551</v>
      </c>
      <c r="E1647" s="68" t="s">
        <v>3552</v>
      </c>
      <c r="F1647" s="68" t="s">
        <v>6003</v>
      </c>
      <c r="G1647" s="68" t="s">
        <v>1443</v>
      </c>
      <c r="I1647" s="69">
        <v>304.52999999999997</v>
      </c>
      <c r="J1647" s="69">
        <v>13821274.539999999</v>
      </c>
    </row>
    <row r="1648" spans="1:10" ht="30" x14ac:dyDescent="0.25">
      <c r="A1648" s="70">
        <v>45899</v>
      </c>
      <c r="B1648" s="68" t="s">
        <v>6109</v>
      </c>
      <c r="C1648" s="68" t="s">
        <v>6109</v>
      </c>
      <c r="D1648" s="68" t="s">
        <v>3551</v>
      </c>
      <c r="E1648" s="68" t="s">
        <v>3552</v>
      </c>
      <c r="F1648" s="68" t="s">
        <v>6003</v>
      </c>
      <c r="G1648" s="68" t="s">
        <v>1443</v>
      </c>
      <c r="I1648" s="69">
        <v>113.29</v>
      </c>
      <c r="J1648" s="69">
        <v>13821161.25</v>
      </c>
    </row>
    <row r="1649" spans="1:10" ht="30" x14ac:dyDescent="0.25">
      <c r="A1649" s="70">
        <v>45899</v>
      </c>
      <c r="B1649" s="68" t="s">
        <v>6109</v>
      </c>
      <c r="C1649" s="68" t="s">
        <v>6109</v>
      </c>
      <c r="D1649" s="68" t="s">
        <v>3551</v>
      </c>
      <c r="E1649" s="68" t="s">
        <v>3552</v>
      </c>
      <c r="F1649" s="68" t="s">
        <v>6110</v>
      </c>
      <c r="G1649" s="68" t="s">
        <v>1443</v>
      </c>
      <c r="I1649" s="69">
        <v>986.22</v>
      </c>
      <c r="J1649" s="69">
        <v>13820175.029999999</v>
      </c>
    </row>
    <row r="1650" spans="1:10" ht="30" x14ac:dyDescent="0.25">
      <c r="A1650" s="70">
        <v>45899</v>
      </c>
      <c r="B1650" s="68" t="s">
        <v>6109</v>
      </c>
      <c r="C1650" s="68" t="s">
        <v>6109</v>
      </c>
      <c r="D1650" s="68" t="s">
        <v>3551</v>
      </c>
      <c r="E1650" s="68" t="s">
        <v>3552</v>
      </c>
      <c r="F1650" s="68" t="s">
        <v>6111</v>
      </c>
      <c r="G1650" s="68" t="s">
        <v>1443</v>
      </c>
      <c r="I1650" s="69">
        <v>1316.97</v>
      </c>
      <c r="J1650" s="69">
        <v>13818858.060000001</v>
      </c>
    </row>
    <row r="1651" spans="1:10" ht="30" x14ac:dyDescent="0.25">
      <c r="A1651" s="70">
        <v>45899</v>
      </c>
      <c r="B1651" s="68" t="s">
        <v>6112</v>
      </c>
      <c r="C1651" s="68" t="s">
        <v>6112</v>
      </c>
      <c r="D1651" s="68" t="s">
        <v>3551</v>
      </c>
      <c r="E1651" s="68" t="s">
        <v>3552</v>
      </c>
      <c r="F1651" s="68" t="s">
        <v>6113</v>
      </c>
      <c r="G1651" s="68" t="s">
        <v>6114</v>
      </c>
      <c r="I1651" s="69">
        <v>20.83</v>
      </c>
      <c r="J1651" s="69">
        <v>13818837.23</v>
      </c>
    </row>
    <row r="1652" spans="1:10" ht="30" x14ac:dyDescent="0.25">
      <c r="A1652" s="70">
        <v>45899</v>
      </c>
      <c r="B1652" s="68" t="s">
        <v>6115</v>
      </c>
      <c r="C1652" s="68" t="s">
        <v>6115</v>
      </c>
      <c r="D1652" s="68" t="s">
        <v>3551</v>
      </c>
      <c r="E1652" s="68" t="s">
        <v>3552</v>
      </c>
      <c r="F1652" s="68" t="s">
        <v>6116</v>
      </c>
      <c r="G1652" s="68" t="s">
        <v>6114</v>
      </c>
      <c r="I1652" s="69">
        <v>178.24</v>
      </c>
      <c r="J1652" s="69">
        <v>13818658.99</v>
      </c>
    </row>
    <row r="1653" spans="1:10" x14ac:dyDescent="0.25">
      <c r="A1653" s="70">
        <v>45899</v>
      </c>
      <c r="B1653" s="68" t="s">
        <v>6117</v>
      </c>
      <c r="C1653" s="68" t="s">
        <v>6117</v>
      </c>
      <c r="D1653" s="68" t="s">
        <v>3551</v>
      </c>
      <c r="E1653" s="68" t="s">
        <v>3552</v>
      </c>
      <c r="F1653" s="68"/>
      <c r="G1653" s="68" t="s">
        <v>6114</v>
      </c>
      <c r="I1653" s="69">
        <v>2127.8200000000002</v>
      </c>
      <c r="J1653" s="69">
        <v>13816531.17</v>
      </c>
    </row>
    <row r="1654" spans="1:10" ht="45" x14ac:dyDescent="0.25">
      <c r="A1654" s="70">
        <v>45899</v>
      </c>
      <c r="B1654" s="68" t="s">
        <v>6118</v>
      </c>
      <c r="C1654" s="68" t="s">
        <v>6118</v>
      </c>
      <c r="D1654" s="68" t="s">
        <v>3551</v>
      </c>
      <c r="E1654" s="68" t="s">
        <v>3552</v>
      </c>
      <c r="F1654" s="68" t="s">
        <v>6119</v>
      </c>
      <c r="G1654" s="68" t="s">
        <v>1478</v>
      </c>
      <c r="I1654" s="69">
        <v>206.32</v>
      </c>
      <c r="J1654" s="69">
        <v>13816324.85</v>
      </c>
    </row>
    <row r="1655" spans="1:10" ht="30" x14ac:dyDescent="0.25">
      <c r="A1655" s="70">
        <v>45899</v>
      </c>
      <c r="B1655" s="68" t="s">
        <v>6120</v>
      </c>
      <c r="C1655" s="68" t="s">
        <v>6120</v>
      </c>
      <c r="D1655" s="68" t="s">
        <v>3551</v>
      </c>
      <c r="E1655" s="68" t="s">
        <v>3552</v>
      </c>
      <c r="F1655" s="68" t="s">
        <v>6121</v>
      </c>
      <c r="G1655" s="68" t="s">
        <v>1364</v>
      </c>
      <c r="I1655" s="69">
        <v>217.92</v>
      </c>
      <c r="J1655" s="69">
        <v>13816106.93</v>
      </c>
    </row>
    <row r="1656" spans="1:10" x14ac:dyDescent="0.25">
      <c r="A1656" s="70">
        <v>45899</v>
      </c>
      <c r="B1656" s="68" t="s">
        <v>6122</v>
      </c>
      <c r="C1656" s="68" t="s">
        <v>6122</v>
      </c>
      <c r="D1656" s="68" t="s">
        <v>3551</v>
      </c>
      <c r="E1656" s="68" t="s">
        <v>3552</v>
      </c>
      <c r="F1656" s="68"/>
      <c r="G1656" s="68" t="s">
        <v>1688</v>
      </c>
      <c r="I1656" s="69">
        <v>945.74</v>
      </c>
      <c r="J1656" s="69">
        <v>13815161.189999999</v>
      </c>
    </row>
    <row r="1657" spans="1:10" ht="30" x14ac:dyDescent="0.25">
      <c r="A1657" s="70">
        <v>45899</v>
      </c>
      <c r="B1657" s="68" t="s">
        <v>6122</v>
      </c>
      <c r="C1657" s="68" t="s">
        <v>6122</v>
      </c>
      <c r="D1657" s="68" t="s">
        <v>3551</v>
      </c>
      <c r="E1657" s="68" t="s">
        <v>3552</v>
      </c>
      <c r="F1657" s="68" t="s">
        <v>6123</v>
      </c>
      <c r="G1657" s="68" t="s">
        <v>1688</v>
      </c>
      <c r="I1657" s="69">
        <v>2414.48</v>
      </c>
      <c r="J1657" s="69">
        <v>13812746.710000001</v>
      </c>
    </row>
    <row r="1658" spans="1:10" ht="30" x14ac:dyDescent="0.25">
      <c r="A1658" s="70">
        <v>45899</v>
      </c>
      <c r="B1658" s="68" t="s">
        <v>6124</v>
      </c>
      <c r="C1658" s="68" t="s">
        <v>6124</v>
      </c>
      <c r="D1658" s="68" t="s">
        <v>3551</v>
      </c>
      <c r="E1658" s="68" t="s">
        <v>3552</v>
      </c>
      <c r="F1658" s="68" t="s">
        <v>6125</v>
      </c>
      <c r="G1658" s="68" t="s">
        <v>1584</v>
      </c>
      <c r="I1658" s="69">
        <v>147.96</v>
      </c>
      <c r="J1658" s="69">
        <v>13812598.75</v>
      </c>
    </row>
    <row r="1659" spans="1:10" ht="30" x14ac:dyDescent="0.25">
      <c r="A1659" s="70">
        <v>45899</v>
      </c>
      <c r="B1659" s="68" t="s">
        <v>6126</v>
      </c>
      <c r="C1659" s="68" t="s">
        <v>6126</v>
      </c>
      <c r="D1659" s="68" t="s">
        <v>3551</v>
      </c>
      <c r="E1659" s="68" t="s">
        <v>3552</v>
      </c>
      <c r="F1659" s="68" t="s">
        <v>6127</v>
      </c>
      <c r="G1659" s="68" t="s">
        <v>1584</v>
      </c>
      <c r="I1659" s="69">
        <v>254.48</v>
      </c>
      <c r="J1659" s="69">
        <v>13812344.27</v>
      </c>
    </row>
    <row r="1660" spans="1:10" ht="30" x14ac:dyDescent="0.25">
      <c r="A1660" s="70">
        <v>45899</v>
      </c>
      <c r="B1660" s="68" t="s">
        <v>6126</v>
      </c>
      <c r="C1660" s="68" t="s">
        <v>6126</v>
      </c>
      <c r="D1660" s="68" t="s">
        <v>3551</v>
      </c>
      <c r="E1660" s="68" t="s">
        <v>3552</v>
      </c>
      <c r="F1660" s="68" t="s">
        <v>6128</v>
      </c>
      <c r="G1660" s="68" t="s">
        <v>1584</v>
      </c>
      <c r="I1660" s="69">
        <v>7.48</v>
      </c>
      <c r="J1660" s="69">
        <v>13812336.789999999</v>
      </c>
    </row>
    <row r="1661" spans="1:10" ht="30" x14ac:dyDescent="0.25">
      <c r="A1661" s="70">
        <v>45899</v>
      </c>
      <c r="B1661" s="68" t="s">
        <v>6126</v>
      </c>
      <c r="C1661" s="68" t="s">
        <v>6126</v>
      </c>
      <c r="D1661" s="68" t="s">
        <v>3551</v>
      </c>
      <c r="E1661" s="68" t="s">
        <v>3552</v>
      </c>
      <c r="F1661" s="68" t="s">
        <v>6127</v>
      </c>
      <c r="G1661" s="68" t="s">
        <v>1584</v>
      </c>
      <c r="I1661" s="69">
        <v>763.44</v>
      </c>
      <c r="J1661" s="69">
        <v>13811573.35</v>
      </c>
    </row>
    <row r="1662" spans="1:10" ht="30" x14ac:dyDescent="0.25">
      <c r="A1662" s="70">
        <v>45899</v>
      </c>
      <c r="B1662" s="68" t="s">
        <v>6126</v>
      </c>
      <c r="C1662" s="68" t="s">
        <v>6126</v>
      </c>
      <c r="D1662" s="68" t="s">
        <v>3551</v>
      </c>
      <c r="E1662" s="68" t="s">
        <v>3552</v>
      </c>
      <c r="F1662" s="68" t="s">
        <v>6128</v>
      </c>
      <c r="G1662" s="68" t="s">
        <v>1584</v>
      </c>
      <c r="I1662" s="69">
        <v>22.44</v>
      </c>
      <c r="J1662" s="69">
        <v>13811550.91</v>
      </c>
    </row>
    <row r="1663" spans="1:10" ht="30" x14ac:dyDescent="0.25">
      <c r="A1663" s="70">
        <v>45899</v>
      </c>
      <c r="B1663" s="68" t="s">
        <v>6129</v>
      </c>
      <c r="C1663" s="68" t="s">
        <v>6129</v>
      </c>
      <c r="D1663" s="68" t="s">
        <v>3551</v>
      </c>
      <c r="E1663" s="68" t="s">
        <v>3552</v>
      </c>
      <c r="F1663" s="68" t="s">
        <v>6130</v>
      </c>
      <c r="G1663" s="68" t="s">
        <v>1584</v>
      </c>
      <c r="I1663" s="69">
        <v>20.88</v>
      </c>
      <c r="J1663" s="69">
        <v>13811530.029999999</v>
      </c>
    </row>
    <row r="1664" spans="1:10" ht="30" x14ac:dyDescent="0.25">
      <c r="A1664" s="70">
        <v>45899</v>
      </c>
      <c r="B1664" s="68" t="s">
        <v>6129</v>
      </c>
      <c r="C1664" s="68" t="s">
        <v>6129</v>
      </c>
      <c r="D1664" s="68" t="s">
        <v>3551</v>
      </c>
      <c r="E1664" s="68" t="s">
        <v>3552</v>
      </c>
      <c r="F1664" s="68" t="s">
        <v>6131</v>
      </c>
      <c r="G1664" s="68" t="s">
        <v>1584</v>
      </c>
      <c r="I1664" s="69">
        <v>13.88</v>
      </c>
      <c r="J1664" s="69">
        <v>13811516.15</v>
      </c>
    </row>
    <row r="1665" spans="1:10" ht="30" x14ac:dyDescent="0.25">
      <c r="A1665" s="70">
        <v>45899</v>
      </c>
      <c r="B1665" s="68" t="s">
        <v>6132</v>
      </c>
      <c r="C1665" s="68" t="s">
        <v>6132</v>
      </c>
      <c r="D1665" s="68" t="s">
        <v>3551</v>
      </c>
      <c r="E1665" s="68" t="s">
        <v>3552</v>
      </c>
      <c r="F1665" s="68" t="s">
        <v>6133</v>
      </c>
      <c r="G1665" s="68" t="s">
        <v>1584</v>
      </c>
      <c r="I1665" s="69">
        <v>118.34</v>
      </c>
      <c r="J1665" s="69">
        <v>13811397.810000001</v>
      </c>
    </row>
    <row r="1666" spans="1:10" ht="30" x14ac:dyDescent="0.25">
      <c r="A1666" s="70">
        <v>45899</v>
      </c>
      <c r="B1666" s="68" t="s">
        <v>6134</v>
      </c>
      <c r="C1666" s="68" t="s">
        <v>6134</v>
      </c>
      <c r="D1666" s="68" t="s">
        <v>3551</v>
      </c>
      <c r="E1666" s="68" t="s">
        <v>3552</v>
      </c>
      <c r="F1666" s="68" t="s">
        <v>6135</v>
      </c>
      <c r="G1666" s="68" t="s">
        <v>1944</v>
      </c>
      <c r="I1666" s="69">
        <v>675</v>
      </c>
      <c r="J1666" s="69">
        <v>13810722.810000001</v>
      </c>
    </row>
    <row r="1667" spans="1:10" ht="30" x14ac:dyDescent="0.25">
      <c r="A1667" s="70">
        <v>45899</v>
      </c>
      <c r="B1667" s="68" t="s">
        <v>6136</v>
      </c>
      <c r="C1667" s="68" t="s">
        <v>6136</v>
      </c>
      <c r="D1667" s="68" t="s">
        <v>3551</v>
      </c>
      <c r="E1667" s="68" t="s">
        <v>3552</v>
      </c>
      <c r="F1667" s="68" t="s">
        <v>6137</v>
      </c>
      <c r="G1667" s="68" t="s">
        <v>1946</v>
      </c>
      <c r="I1667" s="69">
        <v>27</v>
      </c>
      <c r="J1667" s="69">
        <v>13810695.810000001</v>
      </c>
    </row>
    <row r="1668" spans="1:10" ht="30" x14ac:dyDescent="0.25">
      <c r="A1668" s="70">
        <v>45899</v>
      </c>
      <c r="B1668" s="68" t="s">
        <v>6136</v>
      </c>
      <c r="C1668" s="68" t="s">
        <v>6136</v>
      </c>
      <c r="D1668" s="68" t="s">
        <v>3551</v>
      </c>
      <c r="E1668" s="68" t="s">
        <v>3552</v>
      </c>
      <c r="F1668" s="68" t="s">
        <v>6138</v>
      </c>
      <c r="G1668" s="68" t="s">
        <v>1946</v>
      </c>
      <c r="I1668" s="69">
        <v>366.02</v>
      </c>
      <c r="J1668" s="69">
        <v>13810329.789999999</v>
      </c>
    </row>
    <row r="1669" spans="1:10" ht="30" x14ac:dyDescent="0.25">
      <c r="A1669" s="70">
        <v>45899</v>
      </c>
      <c r="B1669" s="68" t="s">
        <v>6136</v>
      </c>
      <c r="C1669" s="68" t="s">
        <v>6136</v>
      </c>
      <c r="D1669" s="68" t="s">
        <v>3551</v>
      </c>
      <c r="E1669" s="68" t="s">
        <v>3552</v>
      </c>
      <c r="F1669" s="68" t="s">
        <v>6139</v>
      </c>
      <c r="G1669" s="68" t="s">
        <v>1946</v>
      </c>
      <c r="I1669" s="69">
        <v>97.61</v>
      </c>
      <c r="J1669" s="69">
        <v>13810232.18</v>
      </c>
    </row>
    <row r="1670" spans="1:10" ht="30" x14ac:dyDescent="0.25">
      <c r="A1670" s="70">
        <v>45899</v>
      </c>
      <c r="B1670" s="68" t="s">
        <v>6136</v>
      </c>
      <c r="C1670" s="68" t="s">
        <v>6136</v>
      </c>
      <c r="D1670" s="68" t="s">
        <v>3551</v>
      </c>
      <c r="E1670" s="68" t="s">
        <v>3552</v>
      </c>
      <c r="F1670" s="68" t="s">
        <v>6140</v>
      </c>
      <c r="G1670" s="68" t="s">
        <v>1946</v>
      </c>
      <c r="I1670" s="69">
        <v>2184</v>
      </c>
      <c r="J1670" s="69">
        <v>13808048.18</v>
      </c>
    </row>
    <row r="1671" spans="1:10" x14ac:dyDescent="0.25">
      <c r="A1671" s="70">
        <v>45899</v>
      </c>
      <c r="B1671" s="68" t="s">
        <v>6141</v>
      </c>
      <c r="C1671" s="68" t="s">
        <v>6141</v>
      </c>
      <c r="D1671" s="68" t="s">
        <v>3551</v>
      </c>
      <c r="E1671" s="68" t="s">
        <v>3552</v>
      </c>
      <c r="F1671" s="68" t="s">
        <v>6142</v>
      </c>
      <c r="G1671" s="68" t="s">
        <v>1946</v>
      </c>
      <c r="I1671" s="69">
        <v>63.66</v>
      </c>
      <c r="J1671" s="69">
        <v>13807984.52</v>
      </c>
    </row>
    <row r="1672" spans="1:10" x14ac:dyDescent="0.25">
      <c r="A1672" s="70">
        <v>45899</v>
      </c>
      <c r="B1672" s="68" t="s">
        <v>6141</v>
      </c>
      <c r="C1672" s="68" t="s">
        <v>6141</v>
      </c>
      <c r="D1672" s="68" t="s">
        <v>3551</v>
      </c>
      <c r="E1672" s="68" t="s">
        <v>3552</v>
      </c>
      <c r="F1672" s="68" t="s">
        <v>6143</v>
      </c>
      <c r="G1672" s="68" t="s">
        <v>1946</v>
      </c>
      <c r="I1672" s="69">
        <v>193.54</v>
      </c>
      <c r="J1672" s="69">
        <v>13807790.98</v>
      </c>
    </row>
    <row r="1673" spans="1:10" ht="30" x14ac:dyDescent="0.25">
      <c r="A1673" s="70">
        <v>45899</v>
      </c>
      <c r="B1673" s="68" t="s">
        <v>6144</v>
      </c>
      <c r="C1673" s="68" t="s">
        <v>6144</v>
      </c>
      <c r="D1673" s="68" t="s">
        <v>3551</v>
      </c>
      <c r="E1673" s="68" t="s">
        <v>3552</v>
      </c>
      <c r="F1673" s="68" t="s">
        <v>6145</v>
      </c>
      <c r="G1673" s="68" t="s">
        <v>1946</v>
      </c>
      <c r="I1673" s="69">
        <v>89.47</v>
      </c>
      <c r="J1673" s="69">
        <v>13807701.51</v>
      </c>
    </row>
    <row r="1674" spans="1:10" x14ac:dyDescent="0.25">
      <c r="A1674" s="70">
        <v>45899</v>
      </c>
      <c r="B1674" s="68" t="s">
        <v>6144</v>
      </c>
      <c r="C1674" s="68" t="s">
        <v>6144</v>
      </c>
      <c r="D1674" s="68" t="s">
        <v>3551</v>
      </c>
      <c r="E1674" s="68" t="s">
        <v>3552</v>
      </c>
      <c r="F1674" s="68" t="s">
        <v>6146</v>
      </c>
      <c r="G1674" s="68" t="s">
        <v>1946</v>
      </c>
      <c r="I1674" s="69">
        <v>199.59</v>
      </c>
      <c r="J1674" s="69">
        <v>13807501.92</v>
      </c>
    </row>
    <row r="1675" spans="1:10" x14ac:dyDescent="0.25">
      <c r="A1675" s="70">
        <v>45899</v>
      </c>
      <c r="B1675" s="68" t="s">
        <v>6144</v>
      </c>
      <c r="C1675" s="68" t="s">
        <v>6144</v>
      </c>
      <c r="D1675" s="68" t="s">
        <v>3551</v>
      </c>
      <c r="E1675" s="68" t="s">
        <v>3552</v>
      </c>
      <c r="F1675" s="68" t="s">
        <v>6147</v>
      </c>
      <c r="G1675" s="68" t="s">
        <v>1946</v>
      </c>
      <c r="I1675" s="69">
        <v>124.93</v>
      </c>
      <c r="J1675" s="69">
        <v>13807376.99</v>
      </c>
    </row>
    <row r="1676" spans="1:10" x14ac:dyDescent="0.25">
      <c r="A1676" s="70">
        <v>45899</v>
      </c>
      <c r="B1676" s="68" t="s">
        <v>6144</v>
      </c>
      <c r="C1676" s="68" t="s">
        <v>6144</v>
      </c>
      <c r="D1676" s="68" t="s">
        <v>3551</v>
      </c>
      <c r="E1676" s="68" t="s">
        <v>3552</v>
      </c>
      <c r="F1676" s="68" t="s">
        <v>6148</v>
      </c>
      <c r="G1676" s="68" t="s">
        <v>1946</v>
      </c>
      <c r="I1676" s="69">
        <v>504.8</v>
      </c>
      <c r="J1676" s="69">
        <v>13806872.189999999</v>
      </c>
    </row>
    <row r="1677" spans="1:10" x14ac:dyDescent="0.25">
      <c r="A1677" s="70">
        <v>45899</v>
      </c>
      <c r="B1677" s="68" t="s">
        <v>6149</v>
      </c>
      <c r="C1677" s="68" t="s">
        <v>6149</v>
      </c>
      <c r="D1677" s="68" t="s">
        <v>3551</v>
      </c>
      <c r="E1677" s="68" t="s">
        <v>3552</v>
      </c>
      <c r="F1677" s="68" t="s">
        <v>6150</v>
      </c>
      <c r="G1677" s="68" t="s">
        <v>1946</v>
      </c>
      <c r="I1677" s="69">
        <v>559.72</v>
      </c>
      <c r="J1677" s="69">
        <v>13806312.470000001</v>
      </c>
    </row>
    <row r="1678" spans="1:10" x14ac:dyDescent="0.25">
      <c r="A1678" s="70">
        <v>45899</v>
      </c>
      <c r="B1678" s="68" t="s">
        <v>6149</v>
      </c>
      <c r="C1678" s="68" t="s">
        <v>6149</v>
      </c>
      <c r="D1678" s="68" t="s">
        <v>3551</v>
      </c>
      <c r="E1678" s="68" t="s">
        <v>3552</v>
      </c>
      <c r="F1678" s="68" t="s">
        <v>6151</v>
      </c>
      <c r="G1678" s="68" t="s">
        <v>1946</v>
      </c>
      <c r="I1678" s="69">
        <v>477.39</v>
      </c>
      <c r="J1678" s="69">
        <v>13805835.08</v>
      </c>
    </row>
    <row r="1679" spans="1:10" x14ac:dyDescent="0.25">
      <c r="A1679" s="70">
        <v>45899</v>
      </c>
      <c r="B1679" s="68" t="s">
        <v>6149</v>
      </c>
      <c r="C1679" s="68" t="s">
        <v>6149</v>
      </c>
      <c r="D1679" s="68" t="s">
        <v>3551</v>
      </c>
      <c r="E1679" s="68" t="s">
        <v>3552</v>
      </c>
      <c r="F1679" s="68" t="s">
        <v>6152</v>
      </c>
      <c r="G1679" s="68" t="s">
        <v>1946</v>
      </c>
      <c r="I1679" s="69">
        <v>210.42</v>
      </c>
      <c r="J1679" s="69">
        <v>13805624.66</v>
      </c>
    </row>
    <row r="1680" spans="1:10" x14ac:dyDescent="0.25">
      <c r="A1680" s="70">
        <v>45899</v>
      </c>
      <c r="B1680" s="68" t="s">
        <v>6149</v>
      </c>
      <c r="C1680" s="68" t="s">
        <v>6149</v>
      </c>
      <c r="D1680" s="68" t="s">
        <v>3551</v>
      </c>
      <c r="E1680" s="68" t="s">
        <v>3552</v>
      </c>
      <c r="F1680" s="68" t="s">
        <v>6153</v>
      </c>
      <c r="G1680" s="68" t="s">
        <v>1946</v>
      </c>
      <c r="I1680" s="69">
        <v>1052.7</v>
      </c>
      <c r="J1680" s="69">
        <v>13804571.960000001</v>
      </c>
    </row>
    <row r="1681" spans="1:10" ht="45" x14ac:dyDescent="0.25">
      <c r="A1681" s="70">
        <v>45899</v>
      </c>
      <c r="B1681" s="68" t="s">
        <v>6154</v>
      </c>
      <c r="C1681" s="68" t="s">
        <v>6154</v>
      </c>
      <c r="D1681" s="68" t="s">
        <v>3551</v>
      </c>
      <c r="E1681" s="68" t="s">
        <v>3552</v>
      </c>
      <c r="F1681" s="68" t="s">
        <v>6155</v>
      </c>
      <c r="G1681" s="68" t="s">
        <v>6114</v>
      </c>
      <c r="I1681" s="69">
        <v>111.39</v>
      </c>
      <c r="J1681" s="69">
        <v>13804460.57</v>
      </c>
    </row>
    <row r="1682" spans="1:10" ht="45" x14ac:dyDescent="0.25">
      <c r="A1682" s="70">
        <v>45899</v>
      </c>
      <c r="B1682" s="68" t="s">
        <v>6156</v>
      </c>
      <c r="C1682" s="68" t="s">
        <v>6156</v>
      </c>
      <c r="D1682" s="68" t="s">
        <v>3551</v>
      </c>
      <c r="E1682" s="68" t="s">
        <v>3552</v>
      </c>
      <c r="F1682" s="68" t="s">
        <v>6157</v>
      </c>
      <c r="G1682" s="68" t="s">
        <v>6114</v>
      </c>
      <c r="I1682" s="69">
        <v>34.56</v>
      </c>
      <c r="J1682" s="69">
        <v>13804426.01</v>
      </c>
    </row>
    <row r="1683" spans="1:10" x14ac:dyDescent="0.25">
      <c r="A1683" s="70">
        <v>45899</v>
      </c>
      <c r="B1683" s="68" t="s">
        <v>6158</v>
      </c>
      <c r="C1683" s="68" t="s">
        <v>6158</v>
      </c>
      <c r="D1683" s="68" t="s">
        <v>3551</v>
      </c>
      <c r="E1683" s="68" t="s">
        <v>3552</v>
      </c>
      <c r="F1683" s="68"/>
      <c r="G1683" s="68" t="s">
        <v>1694</v>
      </c>
      <c r="I1683" s="69">
        <v>237.5</v>
      </c>
      <c r="J1683" s="69">
        <v>13804188.51</v>
      </c>
    </row>
    <row r="1684" spans="1:10" x14ac:dyDescent="0.25">
      <c r="A1684" s="70">
        <v>45899</v>
      </c>
      <c r="B1684" s="68" t="s">
        <v>6159</v>
      </c>
      <c r="C1684" s="68" t="s">
        <v>6159</v>
      </c>
      <c r="D1684" s="68" t="s">
        <v>3551</v>
      </c>
      <c r="E1684" s="68" t="s">
        <v>3552</v>
      </c>
      <c r="F1684" s="68"/>
      <c r="G1684" s="68" t="s">
        <v>1694</v>
      </c>
      <c r="I1684" s="69">
        <v>32.229999999999997</v>
      </c>
      <c r="J1684" s="69">
        <v>13804156.279999999</v>
      </c>
    </row>
    <row r="1685" spans="1:10" x14ac:dyDescent="0.25">
      <c r="A1685" s="70">
        <v>45899</v>
      </c>
      <c r="B1685" s="68" t="s">
        <v>6159</v>
      </c>
      <c r="C1685" s="68" t="s">
        <v>6159</v>
      </c>
      <c r="D1685" s="68" t="s">
        <v>3551</v>
      </c>
      <c r="E1685" s="68" t="s">
        <v>3552</v>
      </c>
      <c r="F1685" s="68"/>
      <c r="G1685" s="68" t="s">
        <v>1694</v>
      </c>
      <c r="I1685" s="69">
        <v>36.03</v>
      </c>
      <c r="J1685" s="69">
        <v>13804120.25</v>
      </c>
    </row>
    <row r="1686" spans="1:10" x14ac:dyDescent="0.25">
      <c r="A1686" s="70">
        <v>45899</v>
      </c>
      <c r="B1686" s="68" t="s">
        <v>6159</v>
      </c>
      <c r="C1686" s="68" t="s">
        <v>6159</v>
      </c>
      <c r="D1686" s="68" t="s">
        <v>3551</v>
      </c>
      <c r="E1686" s="68" t="s">
        <v>3552</v>
      </c>
      <c r="F1686" s="68"/>
      <c r="G1686" s="68" t="s">
        <v>1694</v>
      </c>
      <c r="I1686" s="69">
        <v>15.46</v>
      </c>
      <c r="J1686" s="69">
        <v>13804104.789999999</v>
      </c>
    </row>
    <row r="1687" spans="1:10" ht="30" x14ac:dyDescent="0.25">
      <c r="A1687" s="70">
        <v>45899</v>
      </c>
      <c r="B1687" s="68" t="s">
        <v>6160</v>
      </c>
      <c r="C1687" s="68" t="s">
        <v>6160</v>
      </c>
      <c r="D1687" s="68" t="s">
        <v>3551</v>
      </c>
      <c r="E1687" s="68" t="s">
        <v>3552</v>
      </c>
      <c r="F1687" s="68" t="s">
        <v>6161</v>
      </c>
      <c r="G1687" s="68" t="s">
        <v>1697</v>
      </c>
      <c r="I1687" s="69">
        <v>174</v>
      </c>
      <c r="J1687" s="69">
        <v>13803930.789999999</v>
      </c>
    </row>
    <row r="1688" spans="1:10" x14ac:dyDescent="0.25">
      <c r="A1688" s="70">
        <v>45899</v>
      </c>
      <c r="B1688" s="68">
        <v>37638</v>
      </c>
      <c r="C1688" s="68" t="s">
        <v>6162</v>
      </c>
      <c r="D1688" s="68" t="s">
        <v>3551</v>
      </c>
      <c r="E1688" s="68" t="s">
        <v>3664</v>
      </c>
      <c r="F1688" s="68" t="s">
        <v>5281</v>
      </c>
      <c r="G1688" s="68" t="s">
        <v>4378</v>
      </c>
      <c r="H1688" s="69">
        <v>118</v>
      </c>
      <c r="J1688" s="69">
        <v>13804048.789999999</v>
      </c>
    </row>
    <row r="1689" spans="1:10" x14ac:dyDescent="0.25">
      <c r="A1689" s="70">
        <v>45899</v>
      </c>
      <c r="B1689" s="68">
        <v>37638</v>
      </c>
      <c r="C1689" s="68" t="s">
        <v>6162</v>
      </c>
      <c r="D1689" s="68" t="s">
        <v>3551</v>
      </c>
      <c r="E1689" s="68" t="s">
        <v>3664</v>
      </c>
      <c r="F1689" s="68" t="s">
        <v>5760</v>
      </c>
      <c r="G1689" s="68" t="s">
        <v>4378</v>
      </c>
      <c r="H1689" s="69">
        <v>270.64</v>
      </c>
      <c r="J1689" s="69">
        <v>13804319.43</v>
      </c>
    </row>
    <row r="1690" spans="1:10" x14ac:dyDescent="0.25">
      <c r="A1690" s="70">
        <v>45899</v>
      </c>
      <c r="B1690" s="68">
        <v>37638</v>
      </c>
      <c r="C1690" s="68" t="s">
        <v>6162</v>
      </c>
      <c r="D1690" s="68" t="s">
        <v>3551</v>
      </c>
      <c r="E1690" s="68" t="s">
        <v>3664</v>
      </c>
      <c r="F1690" s="68" t="s">
        <v>5761</v>
      </c>
      <c r="G1690" s="68" t="s">
        <v>4378</v>
      </c>
      <c r="H1690" s="69">
        <v>474.12</v>
      </c>
      <c r="J1690" s="69">
        <v>13804793.550000001</v>
      </c>
    </row>
    <row r="1691" spans="1:10" x14ac:dyDescent="0.25">
      <c r="A1691" s="70">
        <v>45899</v>
      </c>
      <c r="B1691" s="68">
        <v>37638</v>
      </c>
      <c r="C1691" s="68" t="s">
        <v>6162</v>
      </c>
      <c r="D1691" s="68" t="s">
        <v>3551</v>
      </c>
      <c r="E1691" s="68" t="s">
        <v>3664</v>
      </c>
      <c r="F1691" s="68" t="s">
        <v>5282</v>
      </c>
      <c r="G1691" s="68" t="s">
        <v>4378</v>
      </c>
      <c r="H1691" s="69">
        <v>274.56</v>
      </c>
      <c r="J1691" s="69">
        <v>13805068.109999999</v>
      </c>
    </row>
    <row r="1692" spans="1:10" x14ac:dyDescent="0.25">
      <c r="A1692" s="70">
        <v>45899</v>
      </c>
      <c r="B1692" s="68">
        <v>37638</v>
      </c>
      <c r="C1692" s="68" t="s">
        <v>6162</v>
      </c>
      <c r="D1692" s="68" t="s">
        <v>3551</v>
      </c>
      <c r="E1692" s="68" t="s">
        <v>3664</v>
      </c>
      <c r="F1692" s="68" t="s">
        <v>5762</v>
      </c>
      <c r="G1692" s="68" t="s">
        <v>4378</v>
      </c>
      <c r="H1692" s="69">
        <v>333.54</v>
      </c>
      <c r="J1692" s="69">
        <v>13805401.65</v>
      </c>
    </row>
    <row r="1693" spans="1:10" x14ac:dyDescent="0.25">
      <c r="A1693" s="70">
        <v>45899</v>
      </c>
      <c r="B1693" s="68" t="s">
        <v>6163</v>
      </c>
      <c r="C1693" s="68" t="s">
        <v>6163</v>
      </c>
      <c r="D1693" s="68" t="s">
        <v>3551</v>
      </c>
      <c r="E1693" s="68" t="s">
        <v>3552</v>
      </c>
      <c r="F1693" s="68" t="s">
        <v>6164</v>
      </c>
      <c r="G1693" s="68" t="s">
        <v>1699</v>
      </c>
      <c r="J1693" s="69">
        <v>13805401.65</v>
      </c>
    </row>
    <row r="1694" spans="1:10" x14ac:dyDescent="0.25">
      <c r="A1694" s="70">
        <v>45899</v>
      </c>
      <c r="B1694" s="68" t="s">
        <v>6163</v>
      </c>
      <c r="C1694" s="68" t="s">
        <v>6163</v>
      </c>
      <c r="D1694" s="68" t="s">
        <v>3551</v>
      </c>
      <c r="E1694" s="68" t="s">
        <v>3552</v>
      </c>
      <c r="F1694" s="68" t="s">
        <v>4660</v>
      </c>
      <c r="G1694" s="68" t="s">
        <v>1699</v>
      </c>
      <c r="J1694" s="69">
        <v>13805401.65</v>
      </c>
    </row>
    <row r="1695" spans="1:10" x14ac:dyDescent="0.25">
      <c r="A1695" s="70">
        <v>45899</v>
      </c>
      <c r="B1695" s="68" t="s">
        <v>6163</v>
      </c>
      <c r="C1695" s="68" t="s">
        <v>6163</v>
      </c>
      <c r="D1695" s="68" t="s">
        <v>3551</v>
      </c>
      <c r="E1695" s="68" t="s">
        <v>3552</v>
      </c>
      <c r="F1695" s="68"/>
      <c r="G1695" s="68" t="s">
        <v>1699</v>
      </c>
      <c r="I1695" s="69">
        <v>400</v>
      </c>
      <c r="J1695" s="69">
        <v>13805001.65</v>
      </c>
    </row>
    <row r="1696" spans="1:10" ht="45" x14ac:dyDescent="0.25">
      <c r="A1696" s="70">
        <v>45899</v>
      </c>
      <c r="B1696" s="68" t="s">
        <v>6165</v>
      </c>
      <c r="C1696" s="68" t="s">
        <v>6165</v>
      </c>
      <c r="D1696" s="68" t="s">
        <v>3551</v>
      </c>
      <c r="E1696" s="68" t="s">
        <v>3552</v>
      </c>
      <c r="F1696" s="68" t="s">
        <v>3863</v>
      </c>
      <c r="G1696" s="68" t="s">
        <v>670</v>
      </c>
      <c r="I1696" s="69">
        <v>8.89</v>
      </c>
      <c r="J1696" s="69">
        <v>13804992.76</v>
      </c>
    </row>
    <row r="1697" spans="1:10" ht="45" x14ac:dyDescent="0.25">
      <c r="A1697" s="70">
        <v>45899</v>
      </c>
      <c r="B1697" s="68" t="s">
        <v>6165</v>
      </c>
      <c r="C1697" s="68" t="s">
        <v>6165</v>
      </c>
      <c r="D1697" s="68" t="s">
        <v>3551</v>
      </c>
      <c r="E1697" s="68" t="s">
        <v>3552</v>
      </c>
      <c r="F1697" s="68" t="s">
        <v>3865</v>
      </c>
      <c r="G1697" s="68" t="s">
        <v>670</v>
      </c>
      <c r="I1697" s="69">
        <v>1019.96</v>
      </c>
      <c r="J1697" s="69">
        <v>13803972.800000001</v>
      </c>
    </row>
    <row r="1698" spans="1:10" ht="45" x14ac:dyDescent="0.25">
      <c r="A1698" s="70">
        <v>45899</v>
      </c>
      <c r="B1698" s="68" t="s">
        <v>6165</v>
      </c>
      <c r="C1698" s="68" t="s">
        <v>6165</v>
      </c>
      <c r="D1698" s="68" t="s">
        <v>3551</v>
      </c>
      <c r="E1698" s="68" t="s">
        <v>3552</v>
      </c>
      <c r="F1698" s="68" t="s">
        <v>3865</v>
      </c>
      <c r="G1698" s="68" t="s">
        <v>670</v>
      </c>
      <c r="I1698" s="69">
        <v>23.72</v>
      </c>
      <c r="J1698" s="69">
        <v>13803949.08</v>
      </c>
    </row>
    <row r="1699" spans="1:10" x14ac:dyDescent="0.25">
      <c r="A1699" s="70">
        <v>45899</v>
      </c>
      <c r="B1699" s="68" t="s">
        <v>6165</v>
      </c>
      <c r="C1699" s="68" t="s">
        <v>6165</v>
      </c>
      <c r="D1699" s="68" t="s">
        <v>3551</v>
      </c>
      <c r="E1699" s="68" t="s">
        <v>3552</v>
      </c>
      <c r="F1699" s="68" t="s">
        <v>3867</v>
      </c>
      <c r="G1699" s="68" t="s">
        <v>670</v>
      </c>
      <c r="I1699" s="69">
        <v>99</v>
      </c>
      <c r="J1699" s="69">
        <v>13803850.08</v>
      </c>
    </row>
    <row r="1700" spans="1:10" x14ac:dyDescent="0.25">
      <c r="A1700" s="70">
        <v>45899</v>
      </c>
      <c r="B1700" s="68" t="s">
        <v>6165</v>
      </c>
      <c r="C1700" s="68" t="s">
        <v>6165</v>
      </c>
      <c r="D1700" s="68" t="s">
        <v>3551</v>
      </c>
      <c r="E1700" s="68" t="s">
        <v>3552</v>
      </c>
      <c r="F1700" s="68" t="s">
        <v>3867</v>
      </c>
      <c r="G1700" s="68" t="s">
        <v>670</v>
      </c>
      <c r="I1700" s="69">
        <v>495</v>
      </c>
      <c r="J1700" s="69">
        <v>13803355.08</v>
      </c>
    </row>
    <row r="1701" spans="1:10" x14ac:dyDescent="0.25">
      <c r="A1701" s="70">
        <v>45899</v>
      </c>
      <c r="B1701" s="68" t="s">
        <v>6165</v>
      </c>
      <c r="C1701" s="68" t="s">
        <v>6165</v>
      </c>
      <c r="D1701" s="68" t="s">
        <v>3551</v>
      </c>
      <c r="E1701" s="68" t="s">
        <v>3552</v>
      </c>
      <c r="F1701" s="68" t="s">
        <v>3866</v>
      </c>
      <c r="G1701" s="68" t="s">
        <v>670</v>
      </c>
      <c r="I1701" s="69">
        <v>61.95</v>
      </c>
      <c r="J1701" s="69">
        <v>13803293.130000001</v>
      </c>
    </row>
    <row r="1702" spans="1:10" x14ac:dyDescent="0.25">
      <c r="A1702" s="70">
        <v>45899</v>
      </c>
      <c r="B1702" s="68" t="s">
        <v>6165</v>
      </c>
      <c r="C1702" s="68" t="s">
        <v>6165</v>
      </c>
      <c r="D1702" s="68" t="s">
        <v>3551</v>
      </c>
      <c r="E1702" s="68" t="s">
        <v>3552</v>
      </c>
      <c r="F1702" s="68" t="s">
        <v>3866</v>
      </c>
      <c r="G1702" s="68" t="s">
        <v>670</v>
      </c>
      <c r="I1702" s="69">
        <v>3778.95</v>
      </c>
      <c r="J1702" s="69">
        <v>13799514.18</v>
      </c>
    </row>
    <row r="1703" spans="1:10" x14ac:dyDescent="0.25">
      <c r="A1703" s="70">
        <v>45899</v>
      </c>
      <c r="B1703" s="68" t="s">
        <v>6165</v>
      </c>
      <c r="C1703" s="68" t="s">
        <v>6165</v>
      </c>
      <c r="D1703" s="68" t="s">
        <v>3551</v>
      </c>
      <c r="E1703" s="68" t="s">
        <v>3552</v>
      </c>
      <c r="F1703" s="68" t="s">
        <v>3866</v>
      </c>
      <c r="G1703" s="68" t="s">
        <v>670</v>
      </c>
      <c r="I1703" s="69">
        <v>1115.0999999999999</v>
      </c>
      <c r="J1703" s="69">
        <v>13798399.08</v>
      </c>
    </row>
    <row r="1704" spans="1:10" x14ac:dyDescent="0.25">
      <c r="A1704" s="70">
        <v>45899</v>
      </c>
      <c r="B1704" s="68" t="s">
        <v>6166</v>
      </c>
      <c r="C1704" s="68" t="s">
        <v>6166</v>
      </c>
      <c r="D1704" s="68" t="s">
        <v>3551</v>
      </c>
      <c r="E1704" s="68" t="s">
        <v>3552</v>
      </c>
      <c r="F1704" s="68" t="s">
        <v>6167</v>
      </c>
      <c r="G1704" s="68" t="s">
        <v>670</v>
      </c>
      <c r="I1704" s="69">
        <v>7545.34</v>
      </c>
      <c r="J1704" s="69">
        <v>13790853.74</v>
      </c>
    </row>
    <row r="1705" spans="1:10" x14ac:dyDescent="0.25">
      <c r="A1705" s="70">
        <v>45899</v>
      </c>
      <c r="B1705" s="68" t="s">
        <v>6166</v>
      </c>
      <c r="C1705" s="68" t="s">
        <v>6166</v>
      </c>
      <c r="D1705" s="68" t="s">
        <v>3551</v>
      </c>
      <c r="E1705" s="68" t="s">
        <v>3552</v>
      </c>
      <c r="F1705" s="68" t="s">
        <v>6168</v>
      </c>
      <c r="G1705" s="68" t="s">
        <v>670</v>
      </c>
      <c r="I1705" s="69">
        <v>406.53</v>
      </c>
      <c r="J1705" s="69">
        <v>13790447.210000001</v>
      </c>
    </row>
    <row r="1706" spans="1:10" x14ac:dyDescent="0.25">
      <c r="A1706" s="70">
        <v>45899</v>
      </c>
      <c r="B1706" s="68" t="s">
        <v>6166</v>
      </c>
      <c r="C1706" s="68" t="s">
        <v>6166</v>
      </c>
      <c r="D1706" s="68" t="s">
        <v>3551</v>
      </c>
      <c r="E1706" s="68" t="s">
        <v>3552</v>
      </c>
      <c r="F1706" s="68" t="s">
        <v>6169</v>
      </c>
      <c r="G1706" s="68" t="s">
        <v>670</v>
      </c>
      <c r="I1706" s="69">
        <v>8230.34</v>
      </c>
      <c r="J1706" s="69">
        <v>13782216.869999999</v>
      </c>
    </row>
    <row r="1707" spans="1:10" x14ac:dyDescent="0.25">
      <c r="A1707" s="70">
        <v>45899</v>
      </c>
      <c r="B1707" s="68" t="s">
        <v>6166</v>
      </c>
      <c r="C1707" s="68" t="s">
        <v>6166</v>
      </c>
      <c r="D1707" s="68" t="s">
        <v>3551</v>
      </c>
      <c r="E1707" s="68" t="s">
        <v>3552</v>
      </c>
      <c r="F1707" s="68" t="s">
        <v>6170</v>
      </c>
      <c r="G1707" s="68" t="s">
        <v>670</v>
      </c>
      <c r="I1707" s="69">
        <v>441.52</v>
      </c>
      <c r="J1707" s="69">
        <v>13781775.35</v>
      </c>
    </row>
    <row r="1708" spans="1:10" x14ac:dyDescent="0.25">
      <c r="A1708" s="70">
        <v>45899</v>
      </c>
      <c r="B1708" s="68" t="s">
        <v>6171</v>
      </c>
      <c r="C1708" s="68" t="s">
        <v>6171</v>
      </c>
      <c r="D1708" s="68" t="s">
        <v>3551</v>
      </c>
      <c r="E1708" s="68" t="s">
        <v>3552</v>
      </c>
      <c r="F1708" s="68" t="s">
        <v>6172</v>
      </c>
      <c r="G1708" s="68" t="s">
        <v>670</v>
      </c>
      <c r="I1708" s="69">
        <v>4.4800000000000004</v>
      </c>
      <c r="J1708" s="69">
        <v>13781770.869999999</v>
      </c>
    </row>
    <row r="1709" spans="1:10" x14ac:dyDescent="0.25">
      <c r="A1709" s="70">
        <v>45899</v>
      </c>
      <c r="B1709" s="68" t="s">
        <v>6173</v>
      </c>
      <c r="C1709" s="68" t="s">
        <v>6173</v>
      </c>
      <c r="D1709" s="68" t="s">
        <v>3551</v>
      </c>
      <c r="E1709" s="68" t="s">
        <v>3552</v>
      </c>
      <c r="F1709" s="68" t="s">
        <v>6174</v>
      </c>
      <c r="G1709" s="68" t="s">
        <v>670</v>
      </c>
      <c r="I1709" s="69">
        <v>33.950000000000003</v>
      </c>
      <c r="J1709" s="69">
        <v>13781736.92</v>
      </c>
    </row>
    <row r="1710" spans="1:10" x14ac:dyDescent="0.25">
      <c r="A1710" s="70">
        <v>45899</v>
      </c>
      <c r="B1710" s="68" t="s">
        <v>6175</v>
      </c>
      <c r="C1710" s="68" t="s">
        <v>6175</v>
      </c>
      <c r="D1710" s="68" t="s">
        <v>3551</v>
      </c>
      <c r="E1710" s="68" t="s">
        <v>3552</v>
      </c>
      <c r="F1710" s="68" t="s">
        <v>6176</v>
      </c>
      <c r="G1710" s="68" t="s">
        <v>670</v>
      </c>
      <c r="I1710" s="69">
        <v>175.35</v>
      </c>
      <c r="J1710" s="69">
        <v>13781561.57</v>
      </c>
    </row>
    <row r="1711" spans="1:10" x14ac:dyDescent="0.25">
      <c r="A1711" s="70">
        <v>45899</v>
      </c>
      <c r="B1711" s="68" t="s">
        <v>6177</v>
      </c>
      <c r="C1711" s="68" t="s">
        <v>6177</v>
      </c>
      <c r="D1711" s="68" t="s">
        <v>3551</v>
      </c>
      <c r="E1711" s="68" t="s">
        <v>3552</v>
      </c>
      <c r="F1711" s="68" t="s">
        <v>6178</v>
      </c>
      <c r="G1711" s="68" t="s">
        <v>670</v>
      </c>
      <c r="I1711" s="69">
        <v>458.64</v>
      </c>
      <c r="J1711" s="69">
        <v>13781102.93</v>
      </c>
    </row>
    <row r="1712" spans="1:10" x14ac:dyDescent="0.25">
      <c r="A1712" s="70">
        <v>45899</v>
      </c>
      <c r="B1712" s="68" t="s">
        <v>6179</v>
      </c>
      <c r="C1712" s="68" t="s">
        <v>6179</v>
      </c>
      <c r="D1712" s="68" t="s">
        <v>3551</v>
      </c>
      <c r="E1712" s="68" t="s">
        <v>3552</v>
      </c>
      <c r="F1712" s="68" t="s">
        <v>6180</v>
      </c>
      <c r="G1712" s="68" t="s">
        <v>670</v>
      </c>
      <c r="I1712" s="69">
        <v>18.03</v>
      </c>
      <c r="J1712" s="69">
        <v>13781084.9</v>
      </c>
    </row>
    <row r="1713" spans="1:10" x14ac:dyDescent="0.25">
      <c r="A1713" s="70">
        <v>45899</v>
      </c>
      <c r="B1713" s="68" t="s">
        <v>6179</v>
      </c>
      <c r="C1713" s="68" t="s">
        <v>6179</v>
      </c>
      <c r="D1713" s="68" t="s">
        <v>3551</v>
      </c>
      <c r="E1713" s="68" t="s">
        <v>3552</v>
      </c>
      <c r="F1713" s="68" t="s">
        <v>6181</v>
      </c>
      <c r="G1713" s="68" t="s">
        <v>670</v>
      </c>
      <c r="I1713" s="69">
        <v>42.07</v>
      </c>
      <c r="J1713" s="69">
        <v>13781042.83</v>
      </c>
    </row>
    <row r="1714" spans="1:10" x14ac:dyDescent="0.25">
      <c r="A1714" s="70">
        <v>45899</v>
      </c>
      <c r="B1714" s="68" t="s">
        <v>6179</v>
      </c>
      <c r="C1714" s="68" t="s">
        <v>6179</v>
      </c>
      <c r="D1714" s="68" t="s">
        <v>3551</v>
      </c>
      <c r="E1714" s="68" t="s">
        <v>3552</v>
      </c>
      <c r="F1714" s="68" t="s">
        <v>6182</v>
      </c>
      <c r="G1714" s="68" t="s">
        <v>670</v>
      </c>
      <c r="I1714" s="69">
        <v>12.02</v>
      </c>
      <c r="J1714" s="69">
        <v>13781030.810000001</v>
      </c>
    </row>
    <row r="1715" spans="1:10" ht="30" x14ac:dyDescent="0.25">
      <c r="A1715" s="70">
        <v>45899</v>
      </c>
      <c r="B1715" s="68" t="s">
        <v>6179</v>
      </c>
      <c r="C1715" s="68" t="s">
        <v>6179</v>
      </c>
      <c r="D1715" s="68" t="s">
        <v>3551</v>
      </c>
      <c r="E1715" s="68" t="s">
        <v>3552</v>
      </c>
      <c r="F1715" s="68" t="s">
        <v>6183</v>
      </c>
      <c r="G1715" s="68" t="s">
        <v>670</v>
      </c>
      <c r="I1715" s="69">
        <v>6.01</v>
      </c>
      <c r="J1715" s="69">
        <v>13781024.800000001</v>
      </c>
    </row>
    <row r="1716" spans="1:10" ht="30" x14ac:dyDescent="0.25">
      <c r="A1716" s="70">
        <v>45899</v>
      </c>
      <c r="B1716" s="68" t="s">
        <v>6184</v>
      </c>
      <c r="C1716" s="68" t="s">
        <v>6184</v>
      </c>
      <c r="D1716" s="68" t="s">
        <v>3551</v>
      </c>
      <c r="E1716" s="68" t="s">
        <v>3552</v>
      </c>
      <c r="F1716" s="68" t="s">
        <v>6185</v>
      </c>
      <c r="G1716" s="68" t="s">
        <v>670</v>
      </c>
      <c r="I1716" s="69">
        <v>3365</v>
      </c>
      <c r="J1716" s="69">
        <v>13777659.800000001</v>
      </c>
    </row>
    <row r="1717" spans="1:10" ht="30" x14ac:dyDescent="0.25">
      <c r="A1717" s="70">
        <v>45899</v>
      </c>
      <c r="B1717" s="68">
        <v>37721</v>
      </c>
      <c r="C1717" s="68" t="s">
        <v>6186</v>
      </c>
      <c r="D1717" s="68" t="s">
        <v>3551</v>
      </c>
      <c r="E1717" s="68" t="s">
        <v>3664</v>
      </c>
      <c r="F1717" s="68" t="s">
        <v>5756</v>
      </c>
      <c r="G1717" s="68" t="s">
        <v>4480</v>
      </c>
      <c r="J1717" s="69">
        <v>13777659.800000001</v>
      </c>
    </row>
    <row r="1718" spans="1:10" x14ac:dyDescent="0.25">
      <c r="A1718" s="70">
        <v>45899</v>
      </c>
      <c r="B1718" s="68" t="s">
        <v>6187</v>
      </c>
      <c r="C1718" s="68" t="s">
        <v>6187</v>
      </c>
      <c r="D1718" s="68" t="s">
        <v>3551</v>
      </c>
      <c r="E1718" s="68" t="s">
        <v>3552</v>
      </c>
      <c r="F1718" s="68" t="s">
        <v>6188</v>
      </c>
      <c r="G1718" s="68" t="s">
        <v>1709</v>
      </c>
      <c r="I1718" s="69">
        <v>32.9</v>
      </c>
      <c r="J1718" s="69">
        <v>13777626.9</v>
      </c>
    </row>
    <row r="1719" spans="1:10" ht="30" x14ac:dyDescent="0.25">
      <c r="A1719" s="70">
        <v>45899</v>
      </c>
      <c r="B1719" s="68" t="s">
        <v>6187</v>
      </c>
      <c r="C1719" s="68" t="s">
        <v>6187</v>
      </c>
      <c r="D1719" s="68" t="s">
        <v>3551</v>
      </c>
      <c r="E1719" s="68" t="s">
        <v>3552</v>
      </c>
      <c r="F1719" s="68" t="s">
        <v>6189</v>
      </c>
      <c r="G1719" s="68" t="s">
        <v>1709</v>
      </c>
      <c r="I1719" s="69">
        <v>46.72</v>
      </c>
      <c r="J1719" s="69">
        <v>13777580.18</v>
      </c>
    </row>
    <row r="1720" spans="1:10" x14ac:dyDescent="0.25">
      <c r="A1720" s="70">
        <v>45899</v>
      </c>
      <c r="B1720" s="68" t="s">
        <v>6190</v>
      </c>
      <c r="C1720" s="68" t="s">
        <v>6190</v>
      </c>
      <c r="D1720" s="68" t="s">
        <v>3551</v>
      </c>
      <c r="E1720" s="68" t="s">
        <v>3552</v>
      </c>
      <c r="F1720" s="68" t="s">
        <v>6191</v>
      </c>
      <c r="G1720" s="68" t="s">
        <v>1953</v>
      </c>
      <c r="I1720" s="69">
        <v>34.64</v>
      </c>
      <c r="J1720" s="69">
        <v>13777545.539999999</v>
      </c>
    </row>
    <row r="1721" spans="1:10" x14ac:dyDescent="0.25">
      <c r="A1721" s="70">
        <v>45899</v>
      </c>
      <c r="B1721" s="68" t="s">
        <v>6190</v>
      </c>
      <c r="C1721" s="68" t="s">
        <v>6190</v>
      </c>
      <c r="D1721" s="68" t="s">
        <v>3551</v>
      </c>
      <c r="E1721" s="68" t="s">
        <v>3552</v>
      </c>
      <c r="F1721" s="68" t="s">
        <v>6192</v>
      </c>
      <c r="G1721" s="68" t="s">
        <v>1953</v>
      </c>
      <c r="I1721" s="69">
        <v>5.28</v>
      </c>
      <c r="J1721" s="69">
        <v>13777540.26</v>
      </c>
    </row>
    <row r="1722" spans="1:10" x14ac:dyDescent="0.25">
      <c r="A1722" s="70">
        <v>45899</v>
      </c>
      <c r="B1722" s="68" t="s">
        <v>6190</v>
      </c>
      <c r="C1722" s="68" t="s">
        <v>6190</v>
      </c>
      <c r="D1722" s="68" t="s">
        <v>3551</v>
      </c>
      <c r="E1722" s="68" t="s">
        <v>3552</v>
      </c>
      <c r="F1722" s="68" t="s">
        <v>6193</v>
      </c>
      <c r="G1722" s="68" t="s">
        <v>1953</v>
      </c>
      <c r="I1722" s="69">
        <v>76.510000000000005</v>
      </c>
      <c r="J1722" s="69">
        <v>13777463.75</v>
      </c>
    </row>
    <row r="1723" spans="1:10" x14ac:dyDescent="0.25">
      <c r="A1723" s="70">
        <v>45899</v>
      </c>
      <c r="B1723" s="68" t="s">
        <v>6194</v>
      </c>
      <c r="C1723" s="68" t="s">
        <v>6194</v>
      </c>
      <c r="D1723" s="68" t="s">
        <v>3551</v>
      </c>
      <c r="E1723" s="68" t="s">
        <v>3552</v>
      </c>
      <c r="F1723" s="68" t="s">
        <v>6195</v>
      </c>
      <c r="G1723" s="68" t="s">
        <v>6196</v>
      </c>
      <c r="I1723" s="69">
        <v>154.57</v>
      </c>
      <c r="J1723" s="69">
        <v>13777309.18</v>
      </c>
    </row>
    <row r="1724" spans="1:10" x14ac:dyDescent="0.25">
      <c r="A1724" s="70">
        <v>45899</v>
      </c>
      <c r="B1724" s="68" t="s">
        <v>6197</v>
      </c>
      <c r="C1724" s="68" t="s">
        <v>6197</v>
      </c>
      <c r="D1724" s="68" t="s">
        <v>3551</v>
      </c>
      <c r="E1724" s="68" t="s">
        <v>3552</v>
      </c>
      <c r="F1724" s="68" t="s">
        <v>6198</v>
      </c>
      <c r="G1724" s="68" t="s">
        <v>6196</v>
      </c>
      <c r="I1724" s="69">
        <v>11.9</v>
      </c>
      <c r="J1724" s="69">
        <v>13777297.279999999</v>
      </c>
    </row>
    <row r="1725" spans="1:10" x14ac:dyDescent="0.25">
      <c r="A1725" s="70">
        <v>45899</v>
      </c>
      <c r="B1725" s="68" t="s">
        <v>6199</v>
      </c>
      <c r="C1725" s="68" t="s">
        <v>6199</v>
      </c>
      <c r="D1725" s="68" t="s">
        <v>3551</v>
      </c>
      <c r="E1725" s="68" t="s">
        <v>3552</v>
      </c>
      <c r="F1725" s="68" t="s">
        <v>6198</v>
      </c>
      <c r="G1725" s="68" t="s">
        <v>6196</v>
      </c>
      <c r="I1725" s="69">
        <v>41.87</v>
      </c>
      <c r="J1725" s="69">
        <v>13777255.41</v>
      </c>
    </row>
    <row r="1726" spans="1:10" x14ac:dyDescent="0.25">
      <c r="A1726" s="70">
        <v>45899</v>
      </c>
      <c r="B1726" s="68" t="s">
        <v>6200</v>
      </c>
      <c r="C1726" s="68" t="s">
        <v>6200</v>
      </c>
      <c r="D1726" s="68" t="s">
        <v>3551</v>
      </c>
      <c r="E1726" s="68" t="s">
        <v>3552</v>
      </c>
      <c r="F1726" s="68" t="s">
        <v>6201</v>
      </c>
      <c r="G1726" s="68" t="s">
        <v>6196</v>
      </c>
      <c r="I1726" s="69">
        <v>250</v>
      </c>
      <c r="J1726" s="69">
        <v>13777005.41</v>
      </c>
    </row>
    <row r="1727" spans="1:10" x14ac:dyDescent="0.25">
      <c r="A1727" s="70">
        <v>45899</v>
      </c>
      <c r="B1727" s="68" t="s">
        <v>6200</v>
      </c>
      <c r="C1727" s="68" t="s">
        <v>6200</v>
      </c>
      <c r="D1727" s="68" t="s">
        <v>3551</v>
      </c>
      <c r="E1727" s="68" t="s">
        <v>3552</v>
      </c>
      <c r="F1727" s="68" t="s">
        <v>6003</v>
      </c>
      <c r="G1727" s="68" t="s">
        <v>6196</v>
      </c>
      <c r="I1727" s="69">
        <v>122</v>
      </c>
      <c r="J1727" s="69">
        <v>13776883.41</v>
      </c>
    </row>
    <row r="1728" spans="1:10" x14ac:dyDescent="0.25">
      <c r="A1728" s="70">
        <v>45899</v>
      </c>
      <c r="B1728" s="68" t="s">
        <v>6200</v>
      </c>
      <c r="C1728" s="68" t="s">
        <v>6200</v>
      </c>
      <c r="D1728" s="68" t="s">
        <v>3551</v>
      </c>
      <c r="E1728" s="68" t="s">
        <v>3552</v>
      </c>
      <c r="F1728" s="68" t="s">
        <v>6003</v>
      </c>
      <c r="G1728" s="68" t="s">
        <v>6196</v>
      </c>
      <c r="I1728" s="69">
        <v>122</v>
      </c>
      <c r="J1728" s="69">
        <v>13776761.41</v>
      </c>
    </row>
    <row r="1729" spans="1:10" ht="30" x14ac:dyDescent="0.25">
      <c r="A1729" s="70">
        <v>45899</v>
      </c>
      <c r="B1729" s="68" t="s">
        <v>6200</v>
      </c>
      <c r="C1729" s="68" t="s">
        <v>6200</v>
      </c>
      <c r="D1729" s="68" t="s">
        <v>3551</v>
      </c>
      <c r="E1729" s="68" t="s">
        <v>3552</v>
      </c>
      <c r="F1729" s="68" t="s">
        <v>6202</v>
      </c>
      <c r="G1729" s="68" t="s">
        <v>6196</v>
      </c>
      <c r="I1729" s="69">
        <v>427</v>
      </c>
      <c r="J1729" s="69">
        <v>13776334.41</v>
      </c>
    </row>
    <row r="1730" spans="1:10" ht="30" x14ac:dyDescent="0.25">
      <c r="A1730" s="70">
        <v>45899</v>
      </c>
      <c r="B1730" s="68" t="s">
        <v>6200</v>
      </c>
      <c r="C1730" s="68" t="s">
        <v>6200</v>
      </c>
      <c r="D1730" s="68" t="s">
        <v>3551</v>
      </c>
      <c r="E1730" s="68" t="s">
        <v>3552</v>
      </c>
      <c r="F1730" s="68" t="s">
        <v>6203</v>
      </c>
      <c r="G1730" s="68" t="s">
        <v>6196</v>
      </c>
      <c r="I1730" s="69">
        <v>91.5</v>
      </c>
      <c r="J1730" s="69">
        <v>13776242.91</v>
      </c>
    </row>
    <row r="1731" spans="1:10" ht="30" x14ac:dyDescent="0.25">
      <c r="A1731" s="70">
        <v>45899</v>
      </c>
      <c r="B1731" s="68" t="s">
        <v>6200</v>
      </c>
      <c r="C1731" s="68" t="s">
        <v>6200</v>
      </c>
      <c r="D1731" s="68" t="s">
        <v>3551</v>
      </c>
      <c r="E1731" s="68" t="s">
        <v>3552</v>
      </c>
      <c r="F1731" s="68" t="s">
        <v>6204</v>
      </c>
      <c r="G1731" s="68" t="s">
        <v>6196</v>
      </c>
      <c r="I1731" s="69">
        <v>8311.25</v>
      </c>
      <c r="J1731" s="69">
        <v>13767931.66</v>
      </c>
    </row>
    <row r="1732" spans="1:10" x14ac:dyDescent="0.25">
      <c r="A1732" s="70">
        <v>45899</v>
      </c>
      <c r="B1732" s="68" t="s">
        <v>6200</v>
      </c>
      <c r="C1732" s="68" t="s">
        <v>6200</v>
      </c>
      <c r="D1732" s="68" t="s">
        <v>3551</v>
      </c>
      <c r="E1732" s="68" t="s">
        <v>3552</v>
      </c>
      <c r="F1732" s="68" t="s">
        <v>6003</v>
      </c>
      <c r="G1732" s="68" t="s">
        <v>6196</v>
      </c>
      <c r="I1732" s="69">
        <v>44</v>
      </c>
      <c r="J1732" s="69">
        <v>13767887.66</v>
      </c>
    </row>
    <row r="1733" spans="1:10" x14ac:dyDescent="0.25">
      <c r="A1733" s="70">
        <v>45899</v>
      </c>
      <c r="B1733" s="68" t="s">
        <v>6200</v>
      </c>
      <c r="C1733" s="68" t="s">
        <v>6200</v>
      </c>
      <c r="D1733" s="68" t="s">
        <v>3551</v>
      </c>
      <c r="E1733" s="68" t="s">
        <v>3552</v>
      </c>
      <c r="F1733" s="68" t="s">
        <v>6205</v>
      </c>
      <c r="G1733" s="68" t="s">
        <v>6196</v>
      </c>
      <c r="J1733" s="69">
        <v>13767887.66</v>
      </c>
    </row>
    <row r="1734" spans="1:10" x14ac:dyDescent="0.25">
      <c r="A1734" s="70">
        <v>45899</v>
      </c>
      <c r="B1734" s="68" t="s">
        <v>6200</v>
      </c>
      <c r="C1734" s="68" t="s">
        <v>6200</v>
      </c>
      <c r="D1734" s="68" t="s">
        <v>3551</v>
      </c>
      <c r="E1734" s="68" t="s">
        <v>3552</v>
      </c>
      <c r="F1734" s="68" t="s">
        <v>6206</v>
      </c>
      <c r="G1734" s="68" t="s">
        <v>6196</v>
      </c>
      <c r="J1734" s="69">
        <v>13767887.66</v>
      </c>
    </row>
    <row r="1735" spans="1:10" x14ac:dyDescent="0.25">
      <c r="A1735" s="70">
        <v>45899</v>
      </c>
      <c r="B1735" s="68" t="s">
        <v>6200</v>
      </c>
      <c r="C1735" s="68" t="s">
        <v>6200</v>
      </c>
      <c r="D1735" s="68" t="s">
        <v>3551</v>
      </c>
      <c r="E1735" s="68" t="s">
        <v>3552</v>
      </c>
      <c r="F1735" s="68" t="s">
        <v>6003</v>
      </c>
      <c r="G1735" s="68" t="s">
        <v>6196</v>
      </c>
      <c r="I1735" s="69">
        <v>360</v>
      </c>
      <c r="J1735" s="69">
        <v>13767527.66</v>
      </c>
    </row>
    <row r="1736" spans="1:10" x14ac:dyDescent="0.25">
      <c r="A1736" s="70">
        <v>45899</v>
      </c>
      <c r="B1736" s="68" t="s">
        <v>6200</v>
      </c>
      <c r="C1736" s="68" t="s">
        <v>6200</v>
      </c>
      <c r="D1736" s="68" t="s">
        <v>3551</v>
      </c>
      <c r="E1736" s="68" t="s">
        <v>3552</v>
      </c>
      <c r="F1736" s="68" t="s">
        <v>6003</v>
      </c>
      <c r="G1736" s="68" t="s">
        <v>6196</v>
      </c>
      <c r="I1736" s="69">
        <v>91.5</v>
      </c>
      <c r="J1736" s="69">
        <v>13767436.16</v>
      </c>
    </row>
    <row r="1737" spans="1:10" x14ac:dyDescent="0.25">
      <c r="A1737" s="70">
        <v>45899</v>
      </c>
      <c r="B1737" s="68" t="s">
        <v>6200</v>
      </c>
      <c r="C1737" s="68" t="s">
        <v>6200</v>
      </c>
      <c r="D1737" s="68" t="s">
        <v>3551</v>
      </c>
      <c r="E1737" s="68" t="s">
        <v>3552</v>
      </c>
      <c r="F1737" s="68" t="s">
        <v>6003</v>
      </c>
      <c r="G1737" s="68" t="s">
        <v>6196</v>
      </c>
      <c r="I1737" s="69">
        <v>152.5</v>
      </c>
      <c r="J1737" s="69">
        <v>13767283.66</v>
      </c>
    </row>
    <row r="1738" spans="1:10" x14ac:dyDescent="0.25">
      <c r="A1738" s="70">
        <v>45899</v>
      </c>
      <c r="B1738" s="68" t="s">
        <v>6200</v>
      </c>
      <c r="C1738" s="68" t="s">
        <v>6200</v>
      </c>
      <c r="D1738" s="68" t="s">
        <v>3551</v>
      </c>
      <c r="E1738" s="68" t="s">
        <v>3552</v>
      </c>
      <c r="F1738" s="68" t="s">
        <v>6003</v>
      </c>
      <c r="G1738" s="68" t="s">
        <v>6196</v>
      </c>
      <c r="I1738" s="69">
        <v>2688</v>
      </c>
      <c r="J1738" s="69">
        <v>13764595.66</v>
      </c>
    </row>
    <row r="1739" spans="1:10" x14ac:dyDescent="0.25">
      <c r="A1739" s="70">
        <v>45899</v>
      </c>
      <c r="B1739" s="68" t="s">
        <v>6207</v>
      </c>
      <c r="C1739" s="68" t="s">
        <v>6207</v>
      </c>
      <c r="D1739" s="68" t="s">
        <v>3551</v>
      </c>
      <c r="E1739" s="68" t="s">
        <v>3552</v>
      </c>
      <c r="F1739" s="68" t="s">
        <v>4686</v>
      </c>
      <c r="G1739" s="68" t="s">
        <v>6196</v>
      </c>
      <c r="I1739" s="69">
        <v>8.81</v>
      </c>
      <c r="J1739" s="69">
        <v>13764586.85</v>
      </c>
    </row>
    <row r="1740" spans="1:10" x14ac:dyDescent="0.25">
      <c r="A1740" s="70">
        <v>45899</v>
      </c>
      <c r="B1740" s="68" t="s">
        <v>6208</v>
      </c>
      <c r="C1740" s="68" t="s">
        <v>6208</v>
      </c>
      <c r="D1740" s="68" t="s">
        <v>3551</v>
      </c>
      <c r="E1740" s="68" t="s">
        <v>3552</v>
      </c>
      <c r="F1740" s="68" t="s">
        <v>6172</v>
      </c>
      <c r="G1740" s="68" t="s">
        <v>6196</v>
      </c>
      <c r="I1740" s="69">
        <v>3761.33</v>
      </c>
      <c r="J1740" s="69">
        <v>13760825.52</v>
      </c>
    </row>
    <row r="1741" spans="1:10" x14ac:dyDescent="0.25">
      <c r="A1741" s="70">
        <v>45899</v>
      </c>
      <c r="B1741" s="68" t="s">
        <v>6208</v>
      </c>
      <c r="C1741" s="68" t="s">
        <v>6208</v>
      </c>
      <c r="D1741" s="68" t="s">
        <v>3551</v>
      </c>
      <c r="E1741" s="68" t="s">
        <v>3552</v>
      </c>
      <c r="F1741" s="68" t="s">
        <v>6209</v>
      </c>
      <c r="G1741" s="68" t="s">
        <v>6196</v>
      </c>
      <c r="I1741" s="69">
        <v>1642.84</v>
      </c>
      <c r="J1741" s="69">
        <v>13759182.68</v>
      </c>
    </row>
    <row r="1742" spans="1:10" ht="30" x14ac:dyDescent="0.25">
      <c r="A1742" s="70">
        <v>45899</v>
      </c>
      <c r="B1742" s="68" t="s">
        <v>6208</v>
      </c>
      <c r="C1742" s="68" t="s">
        <v>6208</v>
      </c>
      <c r="D1742" s="68" t="s">
        <v>3551</v>
      </c>
      <c r="E1742" s="68" t="s">
        <v>3552</v>
      </c>
      <c r="F1742" s="68" t="s">
        <v>6210</v>
      </c>
      <c r="G1742" s="68" t="s">
        <v>6196</v>
      </c>
      <c r="I1742" s="69">
        <v>248.36</v>
      </c>
      <c r="J1742" s="69">
        <v>13758934.32</v>
      </c>
    </row>
    <row r="1743" spans="1:10" x14ac:dyDescent="0.25">
      <c r="A1743" s="70">
        <v>45899</v>
      </c>
      <c r="B1743" s="68" t="s">
        <v>6208</v>
      </c>
      <c r="C1743" s="68" t="s">
        <v>6208</v>
      </c>
      <c r="D1743" s="68" t="s">
        <v>3551</v>
      </c>
      <c r="E1743" s="68" t="s">
        <v>3552</v>
      </c>
      <c r="F1743" s="68" t="s">
        <v>6176</v>
      </c>
      <c r="G1743" s="68" t="s">
        <v>6196</v>
      </c>
      <c r="I1743" s="69">
        <v>25.14</v>
      </c>
      <c r="J1743" s="69">
        <v>13758909.18</v>
      </c>
    </row>
    <row r="1744" spans="1:10" x14ac:dyDescent="0.25">
      <c r="A1744" s="70">
        <v>45899</v>
      </c>
      <c r="B1744" s="68" t="s">
        <v>6208</v>
      </c>
      <c r="C1744" s="68" t="s">
        <v>6208</v>
      </c>
      <c r="D1744" s="68" t="s">
        <v>3551</v>
      </c>
      <c r="E1744" s="68" t="s">
        <v>3552</v>
      </c>
      <c r="F1744" s="68" t="s">
        <v>6211</v>
      </c>
      <c r="G1744" s="68" t="s">
        <v>6196</v>
      </c>
      <c r="I1744" s="69">
        <v>364.84</v>
      </c>
      <c r="J1744" s="69">
        <v>13758544.34</v>
      </c>
    </row>
    <row r="1745" spans="1:10" ht="30" x14ac:dyDescent="0.25">
      <c r="A1745" s="70">
        <v>45899</v>
      </c>
      <c r="B1745" s="68" t="s">
        <v>6212</v>
      </c>
      <c r="C1745" s="68" t="s">
        <v>6212</v>
      </c>
      <c r="D1745" s="68" t="s">
        <v>3551</v>
      </c>
      <c r="E1745" s="68" t="s">
        <v>3552</v>
      </c>
      <c r="F1745" s="68" t="s">
        <v>6145</v>
      </c>
      <c r="G1745" s="68" t="s">
        <v>6196</v>
      </c>
      <c r="I1745" s="69">
        <v>89.24</v>
      </c>
      <c r="J1745" s="69">
        <v>13758455.1</v>
      </c>
    </row>
    <row r="1746" spans="1:10" x14ac:dyDescent="0.25">
      <c r="A1746" s="70">
        <v>45899</v>
      </c>
      <c r="B1746" s="68" t="s">
        <v>6212</v>
      </c>
      <c r="C1746" s="68" t="s">
        <v>6212</v>
      </c>
      <c r="D1746" s="68" t="s">
        <v>3551</v>
      </c>
      <c r="E1746" s="68" t="s">
        <v>3552</v>
      </c>
      <c r="F1746" s="68"/>
      <c r="G1746" s="68" t="s">
        <v>6196</v>
      </c>
      <c r="I1746" s="69">
        <v>1568</v>
      </c>
      <c r="J1746" s="69">
        <v>13756887.1</v>
      </c>
    </row>
    <row r="1747" spans="1:10" x14ac:dyDescent="0.25">
      <c r="A1747" s="70">
        <v>45899</v>
      </c>
      <c r="B1747" s="68" t="s">
        <v>6212</v>
      </c>
      <c r="C1747" s="68" t="s">
        <v>6212</v>
      </c>
      <c r="D1747" s="68" t="s">
        <v>3551</v>
      </c>
      <c r="E1747" s="68" t="s">
        <v>3552</v>
      </c>
      <c r="F1747" s="68" t="s">
        <v>6213</v>
      </c>
      <c r="G1747" s="68" t="s">
        <v>6196</v>
      </c>
      <c r="I1747" s="69">
        <v>440.47</v>
      </c>
      <c r="J1747" s="69">
        <v>13756446.630000001</v>
      </c>
    </row>
    <row r="1748" spans="1:10" ht="30" x14ac:dyDescent="0.25">
      <c r="A1748" s="70">
        <v>45899</v>
      </c>
      <c r="B1748" s="68" t="s">
        <v>6212</v>
      </c>
      <c r="C1748" s="68" t="s">
        <v>6212</v>
      </c>
      <c r="D1748" s="68" t="s">
        <v>3551</v>
      </c>
      <c r="E1748" s="68" t="s">
        <v>3552</v>
      </c>
      <c r="F1748" s="68" t="s">
        <v>6214</v>
      </c>
      <c r="G1748" s="68" t="s">
        <v>6196</v>
      </c>
      <c r="I1748" s="69">
        <v>330.84</v>
      </c>
      <c r="J1748" s="69">
        <v>13756115.789999999</v>
      </c>
    </row>
    <row r="1749" spans="1:10" x14ac:dyDescent="0.25">
      <c r="A1749" s="70">
        <v>45899</v>
      </c>
      <c r="B1749" s="68" t="s">
        <v>6215</v>
      </c>
      <c r="C1749" s="68" t="s">
        <v>6215</v>
      </c>
      <c r="D1749" s="68" t="s">
        <v>3551</v>
      </c>
      <c r="E1749" s="68" t="s">
        <v>3552</v>
      </c>
      <c r="F1749" s="68"/>
      <c r="G1749" s="68" t="s">
        <v>6196</v>
      </c>
      <c r="I1749" s="69">
        <v>30.22</v>
      </c>
      <c r="J1749" s="69">
        <v>13756085.57</v>
      </c>
    </row>
    <row r="1750" spans="1:10" ht="30" x14ac:dyDescent="0.25">
      <c r="A1750" s="70">
        <v>45899</v>
      </c>
      <c r="B1750" s="68">
        <v>37789</v>
      </c>
      <c r="C1750" s="68">
        <v>37789</v>
      </c>
      <c r="D1750" s="68" t="s">
        <v>3551</v>
      </c>
      <c r="E1750" s="68" t="s">
        <v>3552</v>
      </c>
      <c r="F1750" s="68" t="s">
        <v>6216</v>
      </c>
      <c r="G1750" s="68" t="s">
        <v>587</v>
      </c>
      <c r="I1750" s="69">
        <v>4.16</v>
      </c>
      <c r="J1750" s="69">
        <v>13756081.41</v>
      </c>
    </row>
    <row r="1751" spans="1:10" ht="45" x14ac:dyDescent="0.25">
      <c r="A1751" s="70">
        <v>45899</v>
      </c>
      <c r="B1751" s="68">
        <v>37789</v>
      </c>
      <c r="C1751" s="68">
        <v>37789</v>
      </c>
      <c r="D1751" s="68" t="s">
        <v>3551</v>
      </c>
      <c r="E1751" s="68" t="s">
        <v>3552</v>
      </c>
      <c r="F1751" s="68" t="s">
        <v>6217</v>
      </c>
      <c r="G1751" s="68" t="s">
        <v>587</v>
      </c>
      <c r="I1751" s="69">
        <v>22.94</v>
      </c>
      <c r="J1751" s="69">
        <v>13756058.470000001</v>
      </c>
    </row>
    <row r="1752" spans="1:10" ht="45" x14ac:dyDescent="0.25">
      <c r="A1752" s="70">
        <v>45899</v>
      </c>
      <c r="B1752" s="68">
        <v>37789</v>
      </c>
      <c r="C1752" s="68">
        <v>37789</v>
      </c>
      <c r="D1752" s="68" t="s">
        <v>3551</v>
      </c>
      <c r="E1752" s="68" t="s">
        <v>3552</v>
      </c>
      <c r="F1752" s="68" t="s">
        <v>6218</v>
      </c>
      <c r="G1752" s="68" t="s">
        <v>587</v>
      </c>
      <c r="I1752" s="69">
        <v>2.87</v>
      </c>
      <c r="J1752" s="69">
        <v>13756055.6</v>
      </c>
    </row>
    <row r="1753" spans="1:10" ht="30" x14ac:dyDescent="0.25">
      <c r="A1753" s="70">
        <v>45899</v>
      </c>
      <c r="B1753" s="68">
        <v>37789</v>
      </c>
      <c r="C1753" s="68">
        <v>37789</v>
      </c>
      <c r="D1753" s="68" t="s">
        <v>3551</v>
      </c>
      <c r="E1753" s="68" t="s">
        <v>3552</v>
      </c>
      <c r="F1753" s="68" t="s">
        <v>6219</v>
      </c>
      <c r="G1753" s="68" t="s">
        <v>587</v>
      </c>
      <c r="I1753" s="69">
        <v>5.97</v>
      </c>
      <c r="J1753" s="69">
        <v>13756049.630000001</v>
      </c>
    </row>
    <row r="1754" spans="1:10" ht="30" x14ac:dyDescent="0.25">
      <c r="A1754" s="70">
        <v>45899</v>
      </c>
      <c r="B1754" s="68">
        <v>37789</v>
      </c>
      <c r="C1754" s="68">
        <v>37789</v>
      </c>
      <c r="D1754" s="68" t="s">
        <v>3551</v>
      </c>
      <c r="E1754" s="68" t="s">
        <v>3552</v>
      </c>
      <c r="F1754" s="68" t="s">
        <v>6220</v>
      </c>
      <c r="G1754" s="68" t="s">
        <v>587</v>
      </c>
      <c r="I1754" s="69">
        <v>12.38</v>
      </c>
      <c r="J1754" s="69">
        <v>13756037.25</v>
      </c>
    </row>
    <row r="1755" spans="1:10" ht="30" x14ac:dyDescent="0.25">
      <c r="A1755" s="70">
        <v>45899</v>
      </c>
      <c r="B1755" s="68">
        <v>37789</v>
      </c>
      <c r="C1755" s="68">
        <v>37789</v>
      </c>
      <c r="D1755" s="68" t="s">
        <v>3551</v>
      </c>
      <c r="E1755" s="68" t="s">
        <v>3552</v>
      </c>
      <c r="F1755" s="68" t="s">
        <v>6221</v>
      </c>
      <c r="G1755" s="68" t="s">
        <v>587</v>
      </c>
      <c r="I1755" s="69">
        <v>7.56</v>
      </c>
      <c r="J1755" s="69">
        <v>13756029.689999999</v>
      </c>
    </row>
    <row r="1756" spans="1:10" ht="30" x14ac:dyDescent="0.25">
      <c r="A1756" s="70">
        <v>45899</v>
      </c>
      <c r="B1756" s="68">
        <v>37789</v>
      </c>
      <c r="C1756" s="68">
        <v>37789</v>
      </c>
      <c r="D1756" s="68" t="s">
        <v>3551</v>
      </c>
      <c r="E1756" s="68" t="s">
        <v>3552</v>
      </c>
      <c r="F1756" s="68" t="s">
        <v>6222</v>
      </c>
      <c r="G1756" s="68" t="s">
        <v>587</v>
      </c>
      <c r="I1756" s="69">
        <v>8.82</v>
      </c>
      <c r="J1756" s="69">
        <v>13756020.869999999</v>
      </c>
    </row>
    <row r="1757" spans="1:10" ht="30" x14ac:dyDescent="0.25">
      <c r="A1757" s="70">
        <v>45899</v>
      </c>
      <c r="B1757" s="68" t="s">
        <v>6223</v>
      </c>
      <c r="C1757" s="68" t="s">
        <v>6223</v>
      </c>
      <c r="D1757" s="68" t="s">
        <v>3551</v>
      </c>
      <c r="E1757" s="68" t="s">
        <v>3552</v>
      </c>
      <c r="F1757" s="68" t="s">
        <v>6224</v>
      </c>
      <c r="G1757" s="68" t="s">
        <v>1668</v>
      </c>
      <c r="I1757" s="69">
        <v>148.09</v>
      </c>
      <c r="J1757" s="69">
        <v>13755872.779999999</v>
      </c>
    </row>
    <row r="1758" spans="1:10" x14ac:dyDescent="0.25">
      <c r="A1758" s="70">
        <v>45899</v>
      </c>
      <c r="B1758" s="68" t="s">
        <v>6223</v>
      </c>
      <c r="C1758" s="68" t="s">
        <v>6223</v>
      </c>
      <c r="D1758" s="68" t="s">
        <v>3551</v>
      </c>
      <c r="E1758" s="68" t="s">
        <v>3552</v>
      </c>
      <c r="F1758" s="68" t="s">
        <v>6225</v>
      </c>
      <c r="G1758" s="68" t="s">
        <v>1668</v>
      </c>
      <c r="I1758" s="69">
        <v>321.95</v>
      </c>
      <c r="J1758" s="69">
        <v>13755550.83</v>
      </c>
    </row>
    <row r="1759" spans="1:10" ht="30" x14ac:dyDescent="0.25">
      <c r="A1759" s="70">
        <v>45899</v>
      </c>
      <c r="B1759" s="68" t="s">
        <v>6223</v>
      </c>
      <c r="C1759" s="68" t="s">
        <v>6223</v>
      </c>
      <c r="D1759" s="68" t="s">
        <v>3551</v>
      </c>
      <c r="E1759" s="68" t="s">
        <v>3552</v>
      </c>
      <c r="F1759" s="68" t="s">
        <v>6226</v>
      </c>
      <c r="G1759" s="68" t="s">
        <v>1668</v>
      </c>
      <c r="I1759" s="69">
        <v>410.5</v>
      </c>
      <c r="J1759" s="69">
        <v>13755140.33</v>
      </c>
    </row>
    <row r="1760" spans="1:10" ht="30" x14ac:dyDescent="0.25">
      <c r="A1760" s="70">
        <v>45899</v>
      </c>
      <c r="B1760" s="68" t="s">
        <v>6223</v>
      </c>
      <c r="C1760" s="68" t="s">
        <v>6223</v>
      </c>
      <c r="D1760" s="68" t="s">
        <v>3551</v>
      </c>
      <c r="E1760" s="68" t="s">
        <v>3552</v>
      </c>
      <c r="F1760" s="68" t="s">
        <v>6227</v>
      </c>
      <c r="G1760" s="68" t="s">
        <v>1668</v>
      </c>
      <c r="I1760" s="69">
        <v>410.5</v>
      </c>
      <c r="J1760" s="69">
        <v>13754729.83</v>
      </c>
    </row>
    <row r="1761" spans="1:10" x14ac:dyDescent="0.25">
      <c r="A1761" s="70">
        <v>45899</v>
      </c>
      <c r="B1761" s="68" t="s">
        <v>6223</v>
      </c>
      <c r="C1761" s="68" t="s">
        <v>6223</v>
      </c>
      <c r="D1761" s="68" t="s">
        <v>3551</v>
      </c>
      <c r="E1761" s="68" t="s">
        <v>3552</v>
      </c>
      <c r="F1761" s="68" t="s">
        <v>6228</v>
      </c>
      <c r="G1761" s="68" t="s">
        <v>1668</v>
      </c>
      <c r="I1761" s="69">
        <v>139.22</v>
      </c>
      <c r="J1761" s="69">
        <v>13754590.609999999</v>
      </c>
    </row>
    <row r="1762" spans="1:10" x14ac:dyDescent="0.25">
      <c r="A1762" s="70">
        <v>45899</v>
      </c>
      <c r="B1762" s="68" t="s">
        <v>6223</v>
      </c>
      <c r="C1762" s="68" t="s">
        <v>6223</v>
      </c>
      <c r="D1762" s="68" t="s">
        <v>3551</v>
      </c>
      <c r="E1762" s="68" t="s">
        <v>3552</v>
      </c>
      <c r="F1762" s="68" t="s">
        <v>6229</v>
      </c>
      <c r="G1762" s="68" t="s">
        <v>1668</v>
      </c>
      <c r="I1762" s="69">
        <v>141.44</v>
      </c>
      <c r="J1762" s="69">
        <v>13754449.17</v>
      </c>
    </row>
    <row r="1763" spans="1:10" x14ac:dyDescent="0.25">
      <c r="A1763" s="70">
        <v>45899</v>
      </c>
      <c r="B1763" s="68" t="s">
        <v>6230</v>
      </c>
      <c r="C1763" s="68" t="s">
        <v>6230</v>
      </c>
      <c r="D1763" s="68" t="s">
        <v>3551</v>
      </c>
      <c r="E1763" s="68" t="s">
        <v>3552</v>
      </c>
      <c r="F1763" s="68" t="s">
        <v>6231</v>
      </c>
      <c r="G1763" s="68" t="s">
        <v>1713</v>
      </c>
      <c r="I1763" s="69">
        <v>4173.24</v>
      </c>
      <c r="J1763" s="69">
        <v>13750275.93</v>
      </c>
    </row>
    <row r="1764" spans="1:10" x14ac:dyDescent="0.25">
      <c r="A1764" s="70">
        <v>45899</v>
      </c>
      <c r="B1764" s="68" t="s">
        <v>6230</v>
      </c>
      <c r="C1764" s="68" t="s">
        <v>6230</v>
      </c>
      <c r="D1764" s="68" t="s">
        <v>3551</v>
      </c>
      <c r="E1764" s="68" t="s">
        <v>3552</v>
      </c>
      <c r="F1764" s="68" t="s">
        <v>6232</v>
      </c>
      <c r="G1764" s="68" t="s">
        <v>1713</v>
      </c>
      <c r="I1764" s="69">
        <v>391.86</v>
      </c>
      <c r="J1764" s="69">
        <v>13749884.07</v>
      </c>
    </row>
    <row r="1765" spans="1:10" x14ac:dyDescent="0.25">
      <c r="A1765" s="70">
        <v>45899</v>
      </c>
      <c r="B1765" s="68" t="s">
        <v>6230</v>
      </c>
      <c r="C1765" s="68" t="s">
        <v>6230</v>
      </c>
      <c r="D1765" s="68" t="s">
        <v>3551</v>
      </c>
      <c r="E1765" s="68" t="s">
        <v>3552</v>
      </c>
      <c r="F1765" s="68" t="s">
        <v>6233</v>
      </c>
      <c r="G1765" s="68" t="s">
        <v>1713</v>
      </c>
      <c r="I1765" s="69">
        <v>506.49</v>
      </c>
      <c r="J1765" s="69">
        <v>13749377.58</v>
      </c>
    </row>
    <row r="1766" spans="1:10" x14ac:dyDescent="0.25">
      <c r="A1766" s="70">
        <v>45899</v>
      </c>
      <c r="B1766" s="68" t="s">
        <v>6234</v>
      </c>
      <c r="C1766" s="68" t="s">
        <v>6234</v>
      </c>
      <c r="D1766" s="68" t="s">
        <v>3551</v>
      </c>
      <c r="E1766" s="68" t="s">
        <v>3552</v>
      </c>
      <c r="F1766" s="68" t="s">
        <v>6003</v>
      </c>
      <c r="G1766" s="68" t="s">
        <v>1713</v>
      </c>
      <c r="I1766" s="69">
        <v>5.61</v>
      </c>
      <c r="J1766" s="69">
        <v>13749371.970000001</v>
      </c>
    </row>
    <row r="1767" spans="1:10" x14ac:dyDescent="0.25">
      <c r="A1767" s="70">
        <v>45899</v>
      </c>
      <c r="B1767" s="68" t="s">
        <v>6234</v>
      </c>
      <c r="C1767" s="68" t="s">
        <v>6234</v>
      </c>
      <c r="D1767" s="68" t="s">
        <v>3551</v>
      </c>
      <c r="E1767" s="68" t="s">
        <v>3552</v>
      </c>
      <c r="F1767" s="68" t="s">
        <v>6003</v>
      </c>
      <c r="G1767" s="68" t="s">
        <v>1713</v>
      </c>
      <c r="I1767" s="69">
        <v>2.81</v>
      </c>
      <c r="J1767" s="69">
        <v>13749369.16</v>
      </c>
    </row>
    <row r="1768" spans="1:10" ht="30" x14ac:dyDescent="0.25">
      <c r="A1768" s="70">
        <v>45899</v>
      </c>
      <c r="B1768" s="68" t="s">
        <v>6235</v>
      </c>
      <c r="C1768" s="68" t="s">
        <v>6235</v>
      </c>
      <c r="D1768" s="68" t="s">
        <v>3551</v>
      </c>
      <c r="E1768" s="68" t="s">
        <v>3552</v>
      </c>
      <c r="F1768" s="68" t="s">
        <v>6236</v>
      </c>
      <c r="G1768" s="68" t="s">
        <v>1716</v>
      </c>
      <c r="I1768" s="69">
        <v>997.51</v>
      </c>
      <c r="J1768" s="69">
        <v>13748371.65</v>
      </c>
    </row>
    <row r="1769" spans="1:10" x14ac:dyDescent="0.25">
      <c r="A1769" s="70">
        <v>45899</v>
      </c>
      <c r="B1769" s="68" t="s">
        <v>6237</v>
      </c>
      <c r="C1769" s="68" t="s">
        <v>6237</v>
      </c>
      <c r="D1769" s="68" t="s">
        <v>3551</v>
      </c>
      <c r="E1769" s="68" t="s">
        <v>3552</v>
      </c>
      <c r="F1769" s="68"/>
      <c r="G1769" s="68" t="s">
        <v>1716</v>
      </c>
      <c r="I1769" s="69">
        <v>9.84</v>
      </c>
      <c r="J1769" s="69">
        <v>13748361.810000001</v>
      </c>
    </row>
    <row r="1770" spans="1:10" x14ac:dyDescent="0.25">
      <c r="A1770" s="70">
        <v>45899</v>
      </c>
      <c r="B1770" s="68" t="s">
        <v>6237</v>
      </c>
      <c r="C1770" s="68" t="s">
        <v>6237</v>
      </c>
      <c r="D1770" s="68" t="s">
        <v>3551</v>
      </c>
      <c r="E1770" s="68" t="s">
        <v>3552</v>
      </c>
      <c r="F1770" s="68"/>
      <c r="G1770" s="68" t="s">
        <v>1716</v>
      </c>
      <c r="I1770" s="69">
        <v>17.95</v>
      </c>
      <c r="J1770" s="69">
        <v>13748343.859999999</v>
      </c>
    </row>
    <row r="1771" spans="1:10" x14ac:dyDescent="0.25">
      <c r="A1771" s="70">
        <v>45899</v>
      </c>
      <c r="B1771" s="68" t="s">
        <v>6237</v>
      </c>
      <c r="C1771" s="68" t="s">
        <v>6237</v>
      </c>
      <c r="D1771" s="68" t="s">
        <v>3551</v>
      </c>
      <c r="E1771" s="68" t="s">
        <v>3552</v>
      </c>
      <c r="F1771" s="68"/>
      <c r="G1771" s="68" t="s">
        <v>1716</v>
      </c>
      <c r="I1771" s="69">
        <v>11.74</v>
      </c>
      <c r="J1771" s="69">
        <v>13748332.119999999</v>
      </c>
    </row>
    <row r="1772" spans="1:10" x14ac:dyDescent="0.25">
      <c r="A1772" s="70">
        <v>45899</v>
      </c>
      <c r="B1772" s="68" t="s">
        <v>6237</v>
      </c>
      <c r="C1772" s="68" t="s">
        <v>6237</v>
      </c>
      <c r="D1772" s="68" t="s">
        <v>3551</v>
      </c>
      <c r="E1772" s="68" t="s">
        <v>3552</v>
      </c>
      <c r="F1772" s="68"/>
      <c r="G1772" s="68" t="s">
        <v>1716</v>
      </c>
      <c r="I1772" s="69">
        <v>26.14</v>
      </c>
      <c r="J1772" s="69">
        <v>13748305.98</v>
      </c>
    </row>
    <row r="1773" spans="1:10" x14ac:dyDescent="0.25">
      <c r="A1773" s="70">
        <v>45899</v>
      </c>
      <c r="B1773" s="68" t="s">
        <v>6237</v>
      </c>
      <c r="C1773" s="68" t="s">
        <v>6237</v>
      </c>
      <c r="D1773" s="68" t="s">
        <v>3551</v>
      </c>
      <c r="E1773" s="68" t="s">
        <v>3552</v>
      </c>
      <c r="F1773" s="68"/>
      <c r="G1773" s="68" t="s">
        <v>1716</v>
      </c>
      <c r="I1773" s="69">
        <v>544.54</v>
      </c>
      <c r="J1773" s="69">
        <v>13747761.439999999</v>
      </c>
    </row>
    <row r="1774" spans="1:10" x14ac:dyDescent="0.25">
      <c r="A1774" s="70">
        <v>45899</v>
      </c>
      <c r="B1774" s="68" t="s">
        <v>6238</v>
      </c>
      <c r="C1774" s="68" t="s">
        <v>6238</v>
      </c>
      <c r="D1774" s="68" t="s">
        <v>3551</v>
      </c>
      <c r="E1774" s="68" t="s">
        <v>3552</v>
      </c>
      <c r="F1774" s="68" t="s">
        <v>6239</v>
      </c>
      <c r="G1774" s="68" t="s">
        <v>6240</v>
      </c>
      <c r="I1774" s="69">
        <v>51.5</v>
      </c>
      <c r="J1774" s="69">
        <v>13747709.939999999</v>
      </c>
    </row>
    <row r="1775" spans="1:10" x14ac:dyDescent="0.25">
      <c r="A1775" s="70">
        <v>45899</v>
      </c>
      <c r="B1775" s="68" t="s">
        <v>6241</v>
      </c>
      <c r="C1775" s="68" t="s">
        <v>6241</v>
      </c>
      <c r="D1775" s="68" t="s">
        <v>3551</v>
      </c>
      <c r="E1775" s="68" t="s">
        <v>3552</v>
      </c>
      <c r="F1775" s="68" t="s">
        <v>6242</v>
      </c>
      <c r="G1775" s="68" t="s">
        <v>6240</v>
      </c>
      <c r="I1775" s="69">
        <v>2060.11</v>
      </c>
      <c r="J1775" s="69">
        <v>13745649.83</v>
      </c>
    </row>
    <row r="1776" spans="1:10" ht="30" x14ac:dyDescent="0.25">
      <c r="A1776" s="70">
        <v>45899</v>
      </c>
      <c r="B1776" s="68" t="s">
        <v>6243</v>
      </c>
      <c r="C1776" s="68" t="s">
        <v>6243</v>
      </c>
      <c r="D1776" s="68" t="s">
        <v>3551</v>
      </c>
      <c r="E1776" s="68" t="s">
        <v>3552</v>
      </c>
      <c r="F1776" s="68" t="s">
        <v>6244</v>
      </c>
      <c r="G1776" s="68" t="s">
        <v>6240</v>
      </c>
      <c r="I1776" s="69">
        <v>433.61</v>
      </c>
      <c r="J1776" s="69">
        <v>13745216.220000001</v>
      </c>
    </row>
    <row r="1777" spans="1:10" ht="30" x14ac:dyDescent="0.25">
      <c r="A1777" s="70">
        <v>45899</v>
      </c>
      <c r="B1777" s="68" t="s">
        <v>6245</v>
      </c>
      <c r="C1777" s="68" t="s">
        <v>6245</v>
      </c>
      <c r="D1777" s="68" t="s">
        <v>3551</v>
      </c>
      <c r="E1777" s="68" t="s">
        <v>3552</v>
      </c>
      <c r="F1777" s="68" t="s">
        <v>6246</v>
      </c>
      <c r="G1777" s="68" t="s">
        <v>6240</v>
      </c>
      <c r="I1777" s="69">
        <v>11.63</v>
      </c>
      <c r="J1777" s="69">
        <v>13745204.59</v>
      </c>
    </row>
    <row r="1778" spans="1:10" ht="30" x14ac:dyDescent="0.25">
      <c r="A1778" s="70">
        <v>45899</v>
      </c>
      <c r="B1778" s="68" t="s">
        <v>6247</v>
      </c>
      <c r="C1778" s="68" t="s">
        <v>6247</v>
      </c>
      <c r="D1778" s="68" t="s">
        <v>3551</v>
      </c>
      <c r="E1778" s="68" t="s">
        <v>3552</v>
      </c>
      <c r="F1778" s="68" t="s">
        <v>6248</v>
      </c>
      <c r="G1778" s="68" t="s">
        <v>6240</v>
      </c>
      <c r="I1778" s="69">
        <v>129.15</v>
      </c>
      <c r="J1778" s="69">
        <v>13745075.439999999</v>
      </c>
    </row>
    <row r="1779" spans="1:10" x14ac:dyDescent="0.25">
      <c r="A1779" s="70">
        <v>45899</v>
      </c>
      <c r="B1779" s="68" t="s">
        <v>6249</v>
      </c>
      <c r="C1779" s="68" t="s">
        <v>6249</v>
      </c>
      <c r="D1779" s="68" t="s">
        <v>3551</v>
      </c>
      <c r="E1779" s="68" t="s">
        <v>3552</v>
      </c>
      <c r="F1779" s="68"/>
      <c r="G1779" s="68" t="s">
        <v>1327</v>
      </c>
      <c r="I1779" s="69">
        <v>3202.08</v>
      </c>
      <c r="J1779" s="69">
        <v>13741873.359999999</v>
      </c>
    </row>
    <row r="1780" spans="1:10" x14ac:dyDescent="0.25">
      <c r="A1780" s="70">
        <v>45899</v>
      </c>
      <c r="B1780" s="68" t="s">
        <v>6250</v>
      </c>
      <c r="C1780" s="68" t="s">
        <v>6250</v>
      </c>
      <c r="D1780" s="68" t="s">
        <v>3551</v>
      </c>
      <c r="E1780" s="68" t="s">
        <v>3552</v>
      </c>
      <c r="F1780" s="68" t="s">
        <v>6251</v>
      </c>
      <c r="G1780" s="68" t="s">
        <v>1191</v>
      </c>
      <c r="I1780" s="69">
        <v>32.090000000000003</v>
      </c>
      <c r="J1780" s="69">
        <v>13741841.27</v>
      </c>
    </row>
    <row r="1781" spans="1:10" x14ac:dyDescent="0.25">
      <c r="A1781" s="70">
        <v>45899</v>
      </c>
      <c r="B1781" s="68" t="s">
        <v>6252</v>
      </c>
      <c r="C1781" s="68" t="s">
        <v>6252</v>
      </c>
      <c r="D1781" s="68" t="s">
        <v>3551</v>
      </c>
      <c r="E1781" s="68" t="s">
        <v>3552</v>
      </c>
      <c r="F1781" s="68" t="s">
        <v>6253</v>
      </c>
      <c r="G1781" s="68" t="s">
        <v>1191</v>
      </c>
      <c r="I1781" s="69">
        <v>132.38</v>
      </c>
      <c r="J1781" s="69">
        <v>13741708.890000001</v>
      </c>
    </row>
    <row r="1782" spans="1:10" ht="30" x14ac:dyDescent="0.25">
      <c r="A1782" s="70">
        <v>45899</v>
      </c>
      <c r="B1782" s="68" t="s">
        <v>6254</v>
      </c>
      <c r="C1782" s="68" t="s">
        <v>6254</v>
      </c>
      <c r="D1782" s="68" t="s">
        <v>3551</v>
      </c>
      <c r="E1782" s="68" t="s">
        <v>3552</v>
      </c>
      <c r="F1782" s="68" t="s">
        <v>6255</v>
      </c>
      <c r="G1782" s="68" t="s">
        <v>1722</v>
      </c>
      <c r="I1782" s="69">
        <v>259.06</v>
      </c>
      <c r="J1782" s="69">
        <v>13741449.83</v>
      </c>
    </row>
    <row r="1783" spans="1:10" ht="30" x14ac:dyDescent="0.25">
      <c r="A1783" s="70">
        <v>45899</v>
      </c>
      <c r="B1783" s="68" t="s">
        <v>6256</v>
      </c>
      <c r="C1783" s="68" t="s">
        <v>6256</v>
      </c>
      <c r="D1783" s="68" t="s">
        <v>3551</v>
      </c>
      <c r="E1783" s="68" t="s">
        <v>3552</v>
      </c>
      <c r="F1783" s="68" t="s">
        <v>3665</v>
      </c>
      <c r="G1783" s="68" t="s">
        <v>1722</v>
      </c>
      <c r="I1783" s="69">
        <v>17.98</v>
      </c>
      <c r="J1783" s="69">
        <v>13741431.85</v>
      </c>
    </row>
    <row r="1784" spans="1:10" ht="30" x14ac:dyDescent="0.25">
      <c r="A1784" s="70">
        <v>45899</v>
      </c>
      <c r="B1784" s="68" t="s">
        <v>6257</v>
      </c>
      <c r="C1784" s="68" t="s">
        <v>6257</v>
      </c>
      <c r="D1784" s="68" t="s">
        <v>3551</v>
      </c>
      <c r="E1784" s="68" t="s">
        <v>3552</v>
      </c>
      <c r="F1784" s="68" t="s">
        <v>6258</v>
      </c>
      <c r="G1784" s="68" t="s">
        <v>1722</v>
      </c>
      <c r="I1784" s="69">
        <v>4093.49</v>
      </c>
      <c r="J1784" s="69">
        <v>13737338.359999999</v>
      </c>
    </row>
    <row r="1785" spans="1:10" ht="30" x14ac:dyDescent="0.25">
      <c r="A1785" s="70">
        <v>45899</v>
      </c>
      <c r="B1785" s="68" t="s">
        <v>6257</v>
      </c>
      <c r="C1785" s="68" t="s">
        <v>6257</v>
      </c>
      <c r="D1785" s="68" t="s">
        <v>3551</v>
      </c>
      <c r="E1785" s="68" t="s">
        <v>3552</v>
      </c>
      <c r="F1785" s="68" t="s">
        <v>6258</v>
      </c>
      <c r="G1785" s="68" t="s">
        <v>1722</v>
      </c>
      <c r="I1785" s="69">
        <v>16406.61</v>
      </c>
      <c r="J1785" s="69">
        <v>13720931.75</v>
      </c>
    </row>
    <row r="1786" spans="1:10" ht="30" x14ac:dyDescent="0.25">
      <c r="A1786" s="70">
        <v>45899</v>
      </c>
      <c r="B1786" s="68" t="s">
        <v>6259</v>
      </c>
      <c r="C1786" s="68" t="s">
        <v>6259</v>
      </c>
      <c r="D1786" s="68" t="s">
        <v>3551</v>
      </c>
      <c r="E1786" s="68" t="s">
        <v>3552</v>
      </c>
      <c r="F1786" s="68" t="s">
        <v>6260</v>
      </c>
      <c r="G1786" s="68" t="s">
        <v>1722</v>
      </c>
      <c r="I1786" s="69">
        <v>427.07</v>
      </c>
      <c r="J1786" s="69">
        <v>13720504.68</v>
      </c>
    </row>
    <row r="1787" spans="1:10" ht="30" x14ac:dyDescent="0.25">
      <c r="A1787" s="70">
        <v>45899</v>
      </c>
      <c r="B1787" s="68" t="s">
        <v>6259</v>
      </c>
      <c r="C1787" s="68" t="s">
        <v>6259</v>
      </c>
      <c r="D1787" s="68" t="s">
        <v>3551</v>
      </c>
      <c r="E1787" s="68" t="s">
        <v>3552</v>
      </c>
      <c r="F1787" s="68"/>
      <c r="G1787" s="68" t="s">
        <v>1722</v>
      </c>
      <c r="I1787" s="69">
        <v>1000</v>
      </c>
      <c r="J1787" s="69">
        <v>13719504.68</v>
      </c>
    </row>
    <row r="1788" spans="1:10" ht="30" x14ac:dyDescent="0.25">
      <c r="A1788" s="70">
        <v>45899</v>
      </c>
      <c r="B1788" s="68" t="s">
        <v>6259</v>
      </c>
      <c r="C1788" s="68" t="s">
        <v>6259</v>
      </c>
      <c r="D1788" s="68" t="s">
        <v>3551</v>
      </c>
      <c r="E1788" s="68" t="s">
        <v>3552</v>
      </c>
      <c r="F1788" s="68" t="s">
        <v>6261</v>
      </c>
      <c r="G1788" s="68" t="s">
        <v>1722</v>
      </c>
      <c r="I1788" s="69">
        <v>2176.9</v>
      </c>
      <c r="J1788" s="69">
        <v>13717327.779999999</v>
      </c>
    </row>
    <row r="1789" spans="1:10" ht="30" x14ac:dyDescent="0.25">
      <c r="A1789" s="70">
        <v>45899</v>
      </c>
      <c r="B1789" s="68" t="s">
        <v>6259</v>
      </c>
      <c r="C1789" s="68" t="s">
        <v>6259</v>
      </c>
      <c r="D1789" s="68" t="s">
        <v>3551</v>
      </c>
      <c r="E1789" s="68" t="s">
        <v>3552</v>
      </c>
      <c r="F1789" s="68" t="s">
        <v>6262</v>
      </c>
      <c r="G1789" s="68" t="s">
        <v>1722</v>
      </c>
      <c r="I1789" s="69">
        <v>1979</v>
      </c>
      <c r="J1789" s="69">
        <v>13715348.779999999</v>
      </c>
    </row>
    <row r="1790" spans="1:10" ht="30" x14ac:dyDescent="0.25">
      <c r="A1790" s="70">
        <v>45899</v>
      </c>
      <c r="B1790" s="68" t="s">
        <v>6259</v>
      </c>
      <c r="C1790" s="68" t="s">
        <v>6259</v>
      </c>
      <c r="D1790" s="68" t="s">
        <v>3551</v>
      </c>
      <c r="E1790" s="68" t="s">
        <v>3552</v>
      </c>
      <c r="F1790" s="68" t="s">
        <v>6263</v>
      </c>
      <c r="G1790" s="68" t="s">
        <v>1722</v>
      </c>
      <c r="J1790" s="69">
        <v>13715348.779999999</v>
      </c>
    </row>
    <row r="1791" spans="1:10" ht="30" x14ac:dyDescent="0.25">
      <c r="A1791" s="70">
        <v>45899</v>
      </c>
      <c r="B1791" s="68" t="s">
        <v>6259</v>
      </c>
      <c r="C1791" s="68" t="s">
        <v>6259</v>
      </c>
      <c r="D1791" s="68" t="s">
        <v>3551</v>
      </c>
      <c r="E1791" s="68" t="s">
        <v>3552</v>
      </c>
      <c r="F1791" s="68" t="s">
        <v>6264</v>
      </c>
      <c r="G1791" s="68" t="s">
        <v>1722</v>
      </c>
      <c r="J1791" s="69">
        <v>13715348.779999999</v>
      </c>
    </row>
    <row r="1792" spans="1:10" ht="30" x14ac:dyDescent="0.25">
      <c r="A1792" s="70">
        <v>45899</v>
      </c>
      <c r="B1792" s="68" t="s">
        <v>6259</v>
      </c>
      <c r="C1792" s="68" t="s">
        <v>6259</v>
      </c>
      <c r="D1792" s="68" t="s">
        <v>3551</v>
      </c>
      <c r="E1792" s="68" t="s">
        <v>3552</v>
      </c>
      <c r="F1792" s="68" t="s">
        <v>6265</v>
      </c>
      <c r="G1792" s="68" t="s">
        <v>1722</v>
      </c>
      <c r="J1792" s="69">
        <v>13715348.779999999</v>
      </c>
    </row>
    <row r="1793" spans="1:10" ht="30" x14ac:dyDescent="0.25">
      <c r="A1793" s="70">
        <v>45899</v>
      </c>
      <c r="B1793" s="68" t="s">
        <v>6266</v>
      </c>
      <c r="C1793" s="68" t="s">
        <v>6266</v>
      </c>
      <c r="D1793" s="68" t="s">
        <v>3551</v>
      </c>
      <c r="E1793" s="68" t="s">
        <v>3552</v>
      </c>
      <c r="F1793" s="68" t="s">
        <v>6267</v>
      </c>
      <c r="G1793" s="68" t="s">
        <v>1722</v>
      </c>
      <c r="I1793" s="69">
        <v>78.87</v>
      </c>
      <c r="J1793" s="69">
        <v>13715269.91</v>
      </c>
    </row>
    <row r="1794" spans="1:10" ht="30" x14ac:dyDescent="0.25">
      <c r="A1794" s="70">
        <v>45899</v>
      </c>
      <c r="B1794" s="68" t="s">
        <v>6268</v>
      </c>
      <c r="C1794" s="68" t="s">
        <v>6268</v>
      </c>
      <c r="D1794" s="68" t="s">
        <v>3551</v>
      </c>
      <c r="E1794" s="68" t="s">
        <v>3552</v>
      </c>
      <c r="F1794" s="68" t="s">
        <v>6191</v>
      </c>
      <c r="G1794" s="68" t="s">
        <v>1722</v>
      </c>
      <c r="I1794" s="69">
        <v>82.68</v>
      </c>
      <c r="J1794" s="69">
        <v>13715187.23</v>
      </c>
    </row>
    <row r="1795" spans="1:10" ht="45" x14ac:dyDescent="0.25">
      <c r="A1795" s="70">
        <v>45899</v>
      </c>
      <c r="B1795" s="68" t="s">
        <v>6269</v>
      </c>
      <c r="C1795" s="68" t="s">
        <v>6269</v>
      </c>
      <c r="D1795" s="68" t="s">
        <v>3551</v>
      </c>
      <c r="E1795" s="68" t="s">
        <v>3552</v>
      </c>
      <c r="F1795" s="68" t="s">
        <v>6270</v>
      </c>
      <c r="G1795" s="68" t="s">
        <v>1722</v>
      </c>
      <c r="I1795" s="69">
        <v>1826</v>
      </c>
      <c r="J1795" s="69">
        <v>13713361.23</v>
      </c>
    </row>
    <row r="1796" spans="1:10" ht="30" x14ac:dyDescent="0.25">
      <c r="A1796" s="70">
        <v>45899</v>
      </c>
      <c r="B1796" s="68" t="s">
        <v>6269</v>
      </c>
      <c r="C1796" s="68" t="s">
        <v>6269</v>
      </c>
      <c r="D1796" s="68" t="s">
        <v>3551</v>
      </c>
      <c r="E1796" s="68" t="s">
        <v>3552</v>
      </c>
      <c r="F1796" s="68" t="s">
        <v>6271</v>
      </c>
      <c r="G1796" s="68" t="s">
        <v>1722</v>
      </c>
      <c r="I1796" s="69">
        <v>1032.69</v>
      </c>
      <c r="J1796" s="69">
        <v>13712328.539999999</v>
      </c>
    </row>
    <row r="1797" spans="1:10" x14ac:dyDescent="0.25">
      <c r="A1797" s="70">
        <v>45899</v>
      </c>
      <c r="B1797" s="68" t="s">
        <v>6272</v>
      </c>
      <c r="C1797" s="68" t="s">
        <v>6272</v>
      </c>
      <c r="D1797" s="68" t="s">
        <v>3551</v>
      </c>
      <c r="E1797" s="68" t="s">
        <v>3552</v>
      </c>
      <c r="F1797" s="68"/>
      <c r="G1797" s="68" t="s">
        <v>1730</v>
      </c>
      <c r="I1797" s="69">
        <v>15923.93</v>
      </c>
      <c r="J1797" s="69">
        <v>13696404.609999999</v>
      </c>
    </row>
    <row r="1798" spans="1:10" x14ac:dyDescent="0.25">
      <c r="A1798" s="70">
        <v>45899</v>
      </c>
      <c r="B1798" s="68" t="s">
        <v>6272</v>
      </c>
      <c r="C1798" s="68" t="s">
        <v>6272</v>
      </c>
      <c r="D1798" s="68" t="s">
        <v>3551</v>
      </c>
      <c r="E1798" s="68" t="s">
        <v>3552</v>
      </c>
      <c r="F1798" s="68"/>
      <c r="G1798" s="68" t="s">
        <v>1730</v>
      </c>
      <c r="I1798" s="69">
        <v>15693.75</v>
      </c>
      <c r="J1798" s="69">
        <v>13680710.859999999</v>
      </c>
    </row>
    <row r="1799" spans="1:10" x14ac:dyDescent="0.25">
      <c r="A1799" s="70">
        <v>45899</v>
      </c>
      <c r="B1799" s="68" t="s">
        <v>6273</v>
      </c>
      <c r="C1799" s="68" t="s">
        <v>6273</v>
      </c>
      <c r="D1799" s="68" t="s">
        <v>3551</v>
      </c>
      <c r="E1799" s="68" t="s">
        <v>3552</v>
      </c>
      <c r="F1799" s="68" t="s">
        <v>4794</v>
      </c>
      <c r="G1799" s="68" t="s">
        <v>1970</v>
      </c>
      <c r="I1799" s="69">
        <v>15.08</v>
      </c>
      <c r="J1799" s="69">
        <v>13680695.779999999</v>
      </c>
    </row>
    <row r="1800" spans="1:10" x14ac:dyDescent="0.25">
      <c r="A1800" s="70">
        <v>45899</v>
      </c>
      <c r="B1800" s="68" t="s">
        <v>6273</v>
      </c>
      <c r="C1800" s="68" t="s">
        <v>6273</v>
      </c>
      <c r="D1800" s="68" t="s">
        <v>3551</v>
      </c>
      <c r="E1800" s="68" t="s">
        <v>3552</v>
      </c>
      <c r="F1800" s="68"/>
      <c r="G1800" s="68" t="s">
        <v>1970</v>
      </c>
      <c r="I1800" s="69">
        <v>270.79000000000002</v>
      </c>
      <c r="J1800" s="69">
        <v>13680424.99</v>
      </c>
    </row>
    <row r="1801" spans="1:10" x14ac:dyDescent="0.25">
      <c r="A1801" s="70">
        <v>45899</v>
      </c>
      <c r="B1801" s="68" t="s">
        <v>6273</v>
      </c>
      <c r="C1801" s="68" t="s">
        <v>6273</v>
      </c>
      <c r="D1801" s="68" t="s">
        <v>3551</v>
      </c>
      <c r="E1801" s="68" t="s">
        <v>3552</v>
      </c>
      <c r="F1801" s="68" t="s">
        <v>6274</v>
      </c>
      <c r="G1801" s="68" t="s">
        <v>1970</v>
      </c>
      <c r="I1801" s="69">
        <v>194.53</v>
      </c>
      <c r="J1801" s="69">
        <v>13680230.460000001</v>
      </c>
    </row>
    <row r="1802" spans="1:10" ht="30" x14ac:dyDescent="0.25">
      <c r="A1802" s="70">
        <v>45899</v>
      </c>
      <c r="B1802" s="68" t="s">
        <v>6273</v>
      </c>
      <c r="C1802" s="68" t="s">
        <v>6273</v>
      </c>
      <c r="D1802" s="68" t="s">
        <v>3551</v>
      </c>
      <c r="E1802" s="68" t="s">
        <v>3552</v>
      </c>
      <c r="F1802" s="68" t="s">
        <v>5907</v>
      </c>
      <c r="G1802" s="68" t="s">
        <v>1970</v>
      </c>
      <c r="I1802" s="69">
        <v>711.3</v>
      </c>
      <c r="J1802" s="69">
        <v>13679519.16</v>
      </c>
    </row>
    <row r="1803" spans="1:10" ht="30" x14ac:dyDescent="0.25">
      <c r="A1803" s="70">
        <v>45899</v>
      </c>
      <c r="B1803" s="68" t="s">
        <v>6273</v>
      </c>
      <c r="C1803" s="68" t="s">
        <v>6273</v>
      </c>
      <c r="D1803" s="68" t="s">
        <v>3551</v>
      </c>
      <c r="E1803" s="68" t="s">
        <v>3552</v>
      </c>
      <c r="F1803" s="68" t="s">
        <v>5907</v>
      </c>
      <c r="G1803" s="68" t="s">
        <v>1970</v>
      </c>
      <c r="I1803" s="69">
        <v>1104.92</v>
      </c>
      <c r="J1803" s="69">
        <v>13678414.24</v>
      </c>
    </row>
    <row r="1804" spans="1:10" x14ac:dyDescent="0.25">
      <c r="A1804" s="70">
        <v>45899</v>
      </c>
      <c r="B1804" s="68" t="s">
        <v>6273</v>
      </c>
      <c r="C1804" s="68" t="s">
        <v>6273</v>
      </c>
      <c r="D1804" s="68" t="s">
        <v>3551</v>
      </c>
      <c r="E1804" s="68" t="s">
        <v>3552</v>
      </c>
      <c r="F1804" s="68" t="s">
        <v>6274</v>
      </c>
      <c r="G1804" s="68" t="s">
        <v>1970</v>
      </c>
      <c r="I1804" s="69">
        <v>95.24</v>
      </c>
      <c r="J1804" s="69">
        <v>13678319</v>
      </c>
    </row>
    <row r="1805" spans="1:10" x14ac:dyDescent="0.25">
      <c r="A1805" s="70">
        <v>45899</v>
      </c>
      <c r="B1805" s="68" t="s">
        <v>6273</v>
      </c>
      <c r="C1805" s="68" t="s">
        <v>6273</v>
      </c>
      <c r="D1805" s="68" t="s">
        <v>3551</v>
      </c>
      <c r="E1805" s="68" t="s">
        <v>3552</v>
      </c>
      <c r="F1805" s="68"/>
      <c r="G1805" s="68" t="s">
        <v>1970</v>
      </c>
      <c r="I1805" s="69">
        <v>149.04</v>
      </c>
      <c r="J1805" s="69">
        <v>13678169.960000001</v>
      </c>
    </row>
    <row r="1806" spans="1:10" x14ac:dyDescent="0.25">
      <c r="A1806" s="70">
        <v>45899</v>
      </c>
      <c r="B1806" s="68" t="s">
        <v>6273</v>
      </c>
      <c r="C1806" s="68" t="s">
        <v>6273</v>
      </c>
      <c r="D1806" s="68" t="s">
        <v>3551</v>
      </c>
      <c r="E1806" s="68" t="s">
        <v>3552</v>
      </c>
      <c r="F1806" s="68"/>
      <c r="G1806" s="68" t="s">
        <v>1970</v>
      </c>
      <c r="I1806" s="69">
        <v>3.8</v>
      </c>
      <c r="J1806" s="69">
        <v>13678166.16</v>
      </c>
    </row>
    <row r="1807" spans="1:10" x14ac:dyDescent="0.25">
      <c r="A1807" s="70">
        <v>45899</v>
      </c>
      <c r="B1807" s="68" t="s">
        <v>6273</v>
      </c>
      <c r="C1807" s="68" t="s">
        <v>6273</v>
      </c>
      <c r="D1807" s="68" t="s">
        <v>3551</v>
      </c>
      <c r="E1807" s="68" t="s">
        <v>3552</v>
      </c>
      <c r="F1807" s="68"/>
      <c r="G1807" s="68" t="s">
        <v>1970</v>
      </c>
      <c r="I1807" s="69">
        <v>111.78</v>
      </c>
      <c r="J1807" s="69">
        <v>13678054.380000001</v>
      </c>
    </row>
    <row r="1808" spans="1:10" x14ac:dyDescent="0.25">
      <c r="A1808" s="70">
        <v>45899</v>
      </c>
      <c r="B1808" s="68" t="s">
        <v>6273</v>
      </c>
      <c r="C1808" s="68" t="s">
        <v>6273</v>
      </c>
      <c r="D1808" s="68" t="s">
        <v>3551</v>
      </c>
      <c r="E1808" s="68" t="s">
        <v>3552</v>
      </c>
      <c r="F1808" s="68"/>
      <c r="G1808" s="68" t="s">
        <v>1970</v>
      </c>
      <c r="I1808" s="69">
        <v>0.79</v>
      </c>
      <c r="J1808" s="69">
        <v>13678053.59</v>
      </c>
    </row>
    <row r="1809" spans="1:10" x14ac:dyDescent="0.25">
      <c r="A1809" s="70">
        <v>45899</v>
      </c>
      <c r="B1809" s="68" t="s">
        <v>6273</v>
      </c>
      <c r="C1809" s="68" t="s">
        <v>6273</v>
      </c>
      <c r="D1809" s="68" t="s">
        <v>3551</v>
      </c>
      <c r="E1809" s="68" t="s">
        <v>3552</v>
      </c>
      <c r="F1809" s="68"/>
      <c r="G1809" s="68" t="s">
        <v>1970</v>
      </c>
      <c r="I1809" s="69">
        <v>111.78</v>
      </c>
      <c r="J1809" s="69">
        <v>13677941.810000001</v>
      </c>
    </row>
    <row r="1810" spans="1:10" x14ac:dyDescent="0.25">
      <c r="A1810" s="70">
        <v>45899</v>
      </c>
      <c r="B1810" s="68" t="s">
        <v>6273</v>
      </c>
      <c r="C1810" s="68" t="s">
        <v>6273</v>
      </c>
      <c r="D1810" s="68" t="s">
        <v>3551</v>
      </c>
      <c r="E1810" s="68" t="s">
        <v>3552</v>
      </c>
      <c r="F1810" s="68"/>
      <c r="G1810" s="68" t="s">
        <v>1970</v>
      </c>
      <c r="I1810" s="69">
        <v>6.7</v>
      </c>
      <c r="J1810" s="69">
        <v>13677935.109999999</v>
      </c>
    </row>
    <row r="1811" spans="1:10" x14ac:dyDescent="0.25">
      <c r="A1811" s="70">
        <v>45899</v>
      </c>
      <c r="B1811" s="68" t="s">
        <v>6273</v>
      </c>
      <c r="C1811" s="68" t="s">
        <v>6273</v>
      </c>
      <c r="D1811" s="68" t="s">
        <v>3551</v>
      </c>
      <c r="E1811" s="68" t="s">
        <v>3552</v>
      </c>
      <c r="F1811" s="68" t="s">
        <v>6275</v>
      </c>
      <c r="G1811" s="68" t="s">
        <v>1970</v>
      </c>
      <c r="I1811" s="69">
        <v>349.34</v>
      </c>
      <c r="J1811" s="69">
        <v>13677585.77</v>
      </c>
    </row>
    <row r="1812" spans="1:10" x14ac:dyDescent="0.25">
      <c r="A1812" s="70">
        <v>45899</v>
      </c>
      <c r="B1812" s="68" t="s">
        <v>6276</v>
      </c>
      <c r="C1812" s="68" t="s">
        <v>6276</v>
      </c>
      <c r="D1812" s="68" t="s">
        <v>3551</v>
      </c>
      <c r="E1812" s="68" t="s">
        <v>3552</v>
      </c>
      <c r="F1812" s="68" t="s">
        <v>6277</v>
      </c>
      <c r="G1812" s="68" t="s">
        <v>1972</v>
      </c>
      <c r="I1812" s="69">
        <v>93.1</v>
      </c>
      <c r="J1812" s="69">
        <v>13677492.67</v>
      </c>
    </row>
    <row r="1813" spans="1:10" x14ac:dyDescent="0.25">
      <c r="A1813" s="70">
        <v>45899</v>
      </c>
      <c r="B1813" s="68" t="s">
        <v>6276</v>
      </c>
      <c r="C1813" s="68" t="s">
        <v>6276</v>
      </c>
      <c r="D1813" s="68" t="s">
        <v>3551</v>
      </c>
      <c r="E1813" s="68" t="s">
        <v>3552</v>
      </c>
      <c r="F1813" s="68" t="s">
        <v>6278</v>
      </c>
      <c r="G1813" s="68" t="s">
        <v>1972</v>
      </c>
      <c r="I1813" s="69">
        <v>284.3</v>
      </c>
      <c r="J1813" s="69">
        <v>13677208.369999999</v>
      </c>
    </row>
    <row r="1814" spans="1:10" ht="30" x14ac:dyDescent="0.25">
      <c r="A1814" s="70">
        <v>45899</v>
      </c>
      <c r="B1814" s="68" t="s">
        <v>6276</v>
      </c>
      <c r="C1814" s="68" t="s">
        <v>6276</v>
      </c>
      <c r="D1814" s="68" t="s">
        <v>3551</v>
      </c>
      <c r="E1814" s="68" t="s">
        <v>3552</v>
      </c>
      <c r="F1814" s="68" t="s">
        <v>6279</v>
      </c>
      <c r="G1814" s="68" t="s">
        <v>1972</v>
      </c>
      <c r="I1814" s="69">
        <v>797.18</v>
      </c>
      <c r="J1814" s="69">
        <v>13676411.189999999</v>
      </c>
    </row>
    <row r="1815" spans="1:10" x14ac:dyDescent="0.25">
      <c r="A1815" s="70">
        <v>45899</v>
      </c>
      <c r="B1815" s="68" t="s">
        <v>6276</v>
      </c>
      <c r="C1815" s="68" t="s">
        <v>6276</v>
      </c>
      <c r="D1815" s="68" t="s">
        <v>3551</v>
      </c>
      <c r="E1815" s="68" t="s">
        <v>3552</v>
      </c>
      <c r="F1815" s="68"/>
      <c r="G1815" s="68" t="s">
        <v>1972</v>
      </c>
      <c r="I1815" s="69">
        <v>50.8</v>
      </c>
      <c r="J1815" s="69">
        <v>13676360.390000001</v>
      </c>
    </row>
    <row r="1816" spans="1:10" ht="30" x14ac:dyDescent="0.25">
      <c r="A1816" s="70">
        <v>45899</v>
      </c>
      <c r="B1816" s="68" t="s">
        <v>6276</v>
      </c>
      <c r="C1816" s="68" t="s">
        <v>6276</v>
      </c>
      <c r="D1816" s="68" t="s">
        <v>3551</v>
      </c>
      <c r="E1816" s="68" t="s">
        <v>3552</v>
      </c>
      <c r="F1816" s="68" t="s">
        <v>4509</v>
      </c>
      <c r="G1816" s="68" t="s">
        <v>1972</v>
      </c>
      <c r="I1816" s="69">
        <v>331.59</v>
      </c>
      <c r="J1816" s="69">
        <v>13676028.800000001</v>
      </c>
    </row>
    <row r="1817" spans="1:10" x14ac:dyDescent="0.25">
      <c r="A1817" s="70">
        <v>45899</v>
      </c>
      <c r="B1817" s="68" t="s">
        <v>6276</v>
      </c>
      <c r="C1817" s="68" t="s">
        <v>6276</v>
      </c>
      <c r="D1817" s="68" t="s">
        <v>3551</v>
      </c>
      <c r="E1817" s="68" t="s">
        <v>3552</v>
      </c>
      <c r="F1817" s="68" t="s">
        <v>5193</v>
      </c>
      <c r="G1817" s="68" t="s">
        <v>1972</v>
      </c>
      <c r="I1817" s="69">
        <v>142.12</v>
      </c>
      <c r="J1817" s="69">
        <v>13675886.68</v>
      </c>
    </row>
    <row r="1818" spans="1:10" x14ac:dyDescent="0.25">
      <c r="A1818" s="70">
        <v>45899</v>
      </c>
      <c r="B1818" s="68" t="s">
        <v>6276</v>
      </c>
      <c r="C1818" s="68" t="s">
        <v>6276</v>
      </c>
      <c r="D1818" s="68" t="s">
        <v>3551</v>
      </c>
      <c r="E1818" s="68" t="s">
        <v>3552</v>
      </c>
      <c r="F1818" s="68" t="s">
        <v>4436</v>
      </c>
      <c r="G1818" s="68" t="s">
        <v>1972</v>
      </c>
      <c r="I1818" s="69">
        <v>331.59</v>
      </c>
      <c r="J1818" s="69">
        <v>13675555.09</v>
      </c>
    </row>
    <row r="1819" spans="1:10" x14ac:dyDescent="0.25">
      <c r="A1819" s="70">
        <v>45899</v>
      </c>
      <c r="B1819" s="68" t="s">
        <v>6276</v>
      </c>
      <c r="C1819" s="68" t="s">
        <v>6276</v>
      </c>
      <c r="D1819" s="68" t="s">
        <v>3551</v>
      </c>
      <c r="E1819" s="68" t="s">
        <v>3552</v>
      </c>
      <c r="F1819" s="68" t="s">
        <v>5078</v>
      </c>
      <c r="G1819" s="68" t="s">
        <v>1972</v>
      </c>
      <c r="I1819" s="69">
        <v>1227.06</v>
      </c>
      <c r="J1819" s="69">
        <v>13674328.029999999</v>
      </c>
    </row>
    <row r="1820" spans="1:10" x14ac:dyDescent="0.25">
      <c r="A1820" s="70">
        <v>45899</v>
      </c>
      <c r="B1820" s="68" t="s">
        <v>6276</v>
      </c>
      <c r="C1820" s="68" t="s">
        <v>6276</v>
      </c>
      <c r="D1820" s="68" t="s">
        <v>3551</v>
      </c>
      <c r="E1820" s="68" t="s">
        <v>3552</v>
      </c>
      <c r="F1820" s="68" t="s">
        <v>4437</v>
      </c>
      <c r="G1820" s="68" t="s">
        <v>1972</v>
      </c>
      <c r="I1820" s="69">
        <v>331.59</v>
      </c>
      <c r="J1820" s="69">
        <v>13673996.439999999</v>
      </c>
    </row>
    <row r="1821" spans="1:10" x14ac:dyDescent="0.25">
      <c r="A1821" s="70">
        <v>45899</v>
      </c>
      <c r="B1821" s="68" t="s">
        <v>6276</v>
      </c>
      <c r="C1821" s="68" t="s">
        <v>6276</v>
      </c>
      <c r="D1821" s="68" t="s">
        <v>3551</v>
      </c>
      <c r="E1821" s="68" t="s">
        <v>3552</v>
      </c>
      <c r="F1821" s="68" t="s">
        <v>5078</v>
      </c>
      <c r="G1821" s="68" t="s">
        <v>1972</v>
      </c>
      <c r="I1821" s="69">
        <v>385.65</v>
      </c>
      <c r="J1821" s="69">
        <v>13673610.789999999</v>
      </c>
    </row>
    <row r="1822" spans="1:10" x14ac:dyDescent="0.25">
      <c r="A1822" s="70">
        <v>45899</v>
      </c>
      <c r="B1822" s="68" t="s">
        <v>6276</v>
      </c>
      <c r="C1822" s="68" t="s">
        <v>6276</v>
      </c>
      <c r="D1822" s="68" t="s">
        <v>3551</v>
      </c>
      <c r="E1822" s="68" t="s">
        <v>3552</v>
      </c>
      <c r="F1822" s="68" t="s">
        <v>5078</v>
      </c>
      <c r="G1822" s="68" t="s">
        <v>1972</v>
      </c>
      <c r="I1822" s="69">
        <v>385.65</v>
      </c>
      <c r="J1822" s="69">
        <v>13673225.140000001</v>
      </c>
    </row>
    <row r="1823" spans="1:10" x14ac:dyDescent="0.25">
      <c r="A1823" s="70">
        <v>45899</v>
      </c>
      <c r="B1823" s="68" t="s">
        <v>6276</v>
      </c>
      <c r="C1823" s="68" t="s">
        <v>6276</v>
      </c>
      <c r="D1823" s="68" t="s">
        <v>3551</v>
      </c>
      <c r="E1823" s="68" t="s">
        <v>3552</v>
      </c>
      <c r="F1823" s="68" t="s">
        <v>4439</v>
      </c>
      <c r="G1823" s="68" t="s">
        <v>1972</v>
      </c>
      <c r="I1823" s="69">
        <v>331.59</v>
      </c>
      <c r="J1823" s="69">
        <v>13672893.550000001</v>
      </c>
    </row>
    <row r="1824" spans="1:10" x14ac:dyDescent="0.25">
      <c r="A1824" s="70">
        <v>45899</v>
      </c>
      <c r="B1824" s="68" t="s">
        <v>6276</v>
      </c>
      <c r="C1824" s="68" t="s">
        <v>6276</v>
      </c>
      <c r="D1824" s="68" t="s">
        <v>3551</v>
      </c>
      <c r="E1824" s="68" t="s">
        <v>3552</v>
      </c>
      <c r="F1824" s="68" t="s">
        <v>5193</v>
      </c>
      <c r="G1824" s="68" t="s">
        <v>1972</v>
      </c>
      <c r="I1824" s="69">
        <v>142.12</v>
      </c>
      <c r="J1824" s="69">
        <v>13672751.43</v>
      </c>
    </row>
    <row r="1825" spans="1:10" x14ac:dyDescent="0.25">
      <c r="A1825" s="70">
        <v>45899</v>
      </c>
      <c r="B1825" s="68" t="s">
        <v>6276</v>
      </c>
      <c r="C1825" s="68" t="s">
        <v>6276</v>
      </c>
      <c r="D1825" s="68" t="s">
        <v>3551</v>
      </c>
      <c r="E1825" s="68" t="s">
        <v>3552</v>
      </c>
      <c r="F1825" s="68" t="s">
        <v>6280</v>
      </c>
      <c r="G1825" s="68" t="s">
        <v>1972</v>
      </c>
      <c r="I1825" s="69">
        <v>331.59</v>
      </c>
      <c r="J1825" s="69">
        <v>13672419.84</v>
      </c>
    </row>
    <row r="1826" spans="1:10" x14ac:dyDescent="0.25">
      <c r="A1826" s="70">
        <v>45899</v>
      </c>
      <c r="B1826" s="68" t="s">
        <v>6276</v>
      </c>
      <c r="C1826" s="68" t="s">
        <v>6276</v>
      </c>
      <c r="D1826" s="68" t="s">
        <v>3551</v>
      </c>
      <c r="E1826" s="68" t="s">
        <v>3552</v>
      </c>
      <c r="F1826" s="68" t="s">
        <v>6281</v>
      </c>
      <c r="G1826" s="68" t="s">
        <v>1972</v>
      </c>
      <c r="I1826" s="69">
        <v>351.59</v>
      </c>
      <c r="J1826" s="69">
        <v>13672068.25</v>
      </c>
    </row>
    <row r="1827" spans="1:10" x14ac:dyDescent="0.25">
      <c r="A1827" s="70">
        <v>45899</v>
      </c>
      <c r="B1827" s="68" t="s">
        <v>6276</v>
      </c>
      <c r="C1827" s="68" t="s">
        <v>6276</v>
      </c>
      <c r="D1827" s="68" t="s">
        <v>3551</v>
      </c>
      <c r="E1827" s="68" t="s">
        <v>3552</v>
      </c>
      <c r="F1827" s="68" t="s">
        <v>4440</v>
      </c>
      <c r="G1827" s="68" t="s">
        <v>1972</v>
      </c>
      <c r="I1827" s="69">
        <v>331.59</v>
      </c>
      <c r="J1827" s="69">
        <v>13671736.66</v>
      </c>
    </row>
    <row r="1828" spans="1:10" ht="30" x14ac:dyDescent="0.25">
      <c r="A1828" s="70">
        <v>45899</v>
      </c>
      <c r="B1828" s="68" t="s">
        <v>6276</v>
      </c>
      <c r="C1828" s="68" t="s">
        <v>6276</v>
      </c>
      <c r="D1828" s="68" t="s">
        <v>3551</v>
      </c>
      <c r="E1828" s="68" t="s">
        <v>3552</v>
      </c>
      <c r="F1828" s="68" t="s">
        <v>4441</v>
      </c>
      <c r="G1828" s="68" t="s">
        <v>1972</v>
      </c>
      <c r="I1828" s="69">
        <v>331.59</v>
      </c>
      <c r="J1828" s="69">
        <v>13671405.07</v>
      </c>
    </row>
    <row r="1829" spans="1:10" x14ac:dyDescent="0.25">
      <c r="A1829" s="70">
        <v>45899</v>
      </c>
      <c r="B1829" s="68" t="s">
        <v>6276</v>
      </c>
      <c r="C1829" s="68" t="s">
        <v>6276</v>
      </c>
      <c r="D1829" s="68" t="s">
        <v>3551</v>
      </c>
      <c r="E1829" s="68" t="s">
        <v>3552</v>
      </c>
      <c r="F1829" s="68" t="s">
        <v>5078</v>
      </c>
      <c r="G1829" s="68" t="s">
        <v>1972</v>
      </c>
      <c r="I1829" s="69">
        <v>1577.64</v>
      </c>
      <c r="J1829" s="69">
        <v>13669827.43</v>
      </c>
    </row>
    <row r="1830" spans="1:10" x14ac:dyDescent="0.25">
      <c r="A1830" s="70">
        <v>45899</v>
      </c>
      <c r="B1830" s="68" t="s">
        <v>6276</v>
      </c>
      <c r="C1830" s="68" t="s">
        <v>6276</v>
      </c>
      <c r="D1830" s="68" t="s">
        <v>3551</v>
      </c>
      <c r="E1830" s="68" t="s">
        <v>3552</v>
      </c>
      <c r="F1830" s="68" t="s">
        <v>5078</v>
      </c>
      <c r="G1830" s="68" t="s">
        <v>1972</v>
      </c>
      <c r="I1830" s="69">
        <v>525.88</v>
      </c>
      <c r="J1830" s="69">
        <v>13669301.550000001</v>
      </c>
    </row>
    <row r="1831" spans="1:10" ht="30" x14ac:dyDescent="0.25">
      <c r="A1831" s="70">
        <v>45899</v>
      </c>
      <c r="B1831" s="68" t="s">
        <v>6276</v>
      </c>
      <c r="C1831" s="68" t="s">
        <v>6276</v>
      </c>
      <c r="D1831" s="68" t="s">
        <v>3551</v>
      </c>
      <c r="E1831" s="68" t="s">
        <v>3552</v>
      </c>
      <c r="F1831" s="68" t="s">
        <v>4443</v>
      </c>
      <c r="G1831" s="68" t="s">
        <v>1972</v>
      </c>
      <c r="I1831" s="69">
        <v>331.59</v>
      </c>
      <c r="J1831" s="69">
        <v>13668969.960000001</v>
      </c>
    </row>
    <row r="1832" spans="1:10" x14ac:dyDescent="0.25">
      <c r="A1832" s="70">
        <v>45899</v>
      </c>
      <c r="B1832" s="68" t="s">
        <v>6276</v>
      </c>
      <c r="C1832" s="68" t="s">
        <v>6276</v>
      </c>
      <c r="D1832" s="68" t="s">
        <v>3551</v>
      </c>
      <c r="E1832" s="68" t="s">
        <v>3552</v>
      </c>
      <c r="F1832" s="68" t="s">
        <v>4444</v>
      </c>
      <c r="G1832" s="68" t="s">
        <v>1972</v>
      </c>
      <c r="I1832" s="69">
        <v>331.59</v>
      </c>
      <c r="J1832" s="69">
        <v>13668638.369999999</v>
      </c>
    </row>
    <row r="1833" spans="1:10" x14ac:dyDescent="0.25">
      <c r="A1833" s="70">
        <v>45899</v>
      </c>
      <c r="B1833" s="68" t="s">
        <v>6276</v>
      </c>
      <c r="C1833" s="68" t="s">
        <v>6276</v>
      </c>
      <c r="D1833" s="68" t="s">
        <v>3551</v>
      </c>
      <c r="E1833" s="68" t="s">
        <v>3552</v>
      </c>
      <c r="F1833" s="68" t="s">
        <v>4445</v>
      </c>
      <c r="G1833" s="68" t="s">
        <v>1972</v>
      </c>
      <c r="I1833" s="69">
        <v>331.59</v>
      </c>
      <c r="J1833" s="69">
        <v>13668306.779999999</v>
      </c>
    </row>
    <row r="1834" spans="1:10" x14ac:dyDescent="0.25">
      <c r="A1834" s="70">
        <v>45899</v>
      </c>
      <c r="B1834" s="68" t="s">
        <v>6276</v>
      </c>
      <c r="C1834" s="68" t="s">
        <v>6276</v>
      </c>
      <c r="D1834" s="68" t="s">
        <v>3551</v>
      </c>
      <c r="E1834" s="68" t="s">
        <v>3552</v>
      </c>
      <c r="F1834" s="68" t="s">
        <v>6282</v>
      </c>
      <c r="G1834" s="68" t="s">
        <v>1972</v>
      </c>
      <c r="I1834" s="69">
        <v>331.59</v>
      </c>
      <c r="J1834" s="69">
        <v>13667975.189999999</v>
      </c>
    </row>
    <row r="1835" spans="1:10" x14ac:dyDescent="0.25">
      <c r="A1835" s="70">
        <v>45899</v>
      </c>
      <c r="B1835" s="68" t="s">
        <v>6276</v>
      </c>
      <c r="C1835" s="68" t="s">
        <v>6276</v>
      </c>
      <c r="D1835" s="68" t="s">
        <v>3551</v>
      </c>
      <c r="E1835" s="68" t="s">
        <v>3552</v>
      </c>
      <c r="F1835" s="68" t="s">
        <v>6283</v>
      </c>
      <c r="G1835" s="68" t="s">
        <v>1972</v>
      </c>
      <c r="I1835" s="69">
        <v>331.59</v>
      </c>
      <c r="J1835" s="69">
        <v>13667643.6</v>
      </c>
    </row>
    <row r="1836" spans="1:10" x14ac:dyDescent="0.25">
      <c r="A1836" s="70">
        <v>45899</v>
      </c>
      <c r="B1836" s="68" t="s">
        <v>6276</v>
      </c>
      <c r="C1836" s="68" t="s">
        <v>6276</v>
      </c>
      <c r="D1836" s="68" t="s">
        <v>3551</v>
      </c>
      <c r="E1836" s="68" t="s">
        <v>3552</v>
      </c>
      <c r="F1836" s="68" t="s">
        <v>5078</v>
      </c>
      <c r="G1836" s="68" t="s">
        <v>1972</v>
      </c>
      <c r="I1836" s="69">
        <v>771.29</v>
      </c>
      <c r="J1836" s="69">
        <v>13666872.310000001</v>
      </c>
    </row>
    <row r="1837" spans="1:10" x14ac:dyDescent="0.25">
      <c r="A1837" s="70">
        <v>45899</v>
      </c>
      <c r="B1837" s="68" t="s">
        <v>6276</v>
      </c>
      <c r="C1837" s="68" t="s">
        <v>6276</v>
      </c>
      <c r="D1837" s="68" t="s">
        <v>3551</v>
      </c>
      <c r="E1837" s="68" t="s">
        <v>3552</v>
      </c>
      <c r="F1837" s="68" t="s">
        <v>5078</v>
      </c>
      <c r="G1837" s="68" t="s">
        <v>1972</v>
      </c>
      <c r="I1837" s="69">
        <v>385.65</v>
      </c>
      <c r="J1837" s="69">
        <v>13666486.66</v>
      </c>
    </row>
    <row r="1838" spans="1:10" x14ac:dyDescent="0.25">
      <c r="A1838" s="70">
        <v>45899</v>
      </c>
      <c r="B1838" s="68" t="s">
        <v>6276</v>
      </c>
      <c r="C1838" s="68" t="s">
        <v>6276</v>
      </c>
      <c r="D1838" s="68" t="s">
        <v>3551</v>
      </c>
      <c r="E1838" s="68" t="s">
        <v>3552</v>
      </c>
      <c r="F1838" s="68" t="s">
        <v>6284</v>
      </c>
      <c r="G1838" s="68" t="s">
        <v>1972</v>
      </c>
      <c r="I1838" s="69">
        <v>331.59</v>
      </c>
      <c r="J1838" s="69">
        <v>13666155.07</v>
      </c>
    </row>
    <row r="1839" spans="1:10" x14ac:dyDescent="0.25">
      <c r="A1839" s="70">
        <v>45899</v>
      </c>
      <c r="B1839" s="68" t="s">
        <v>6276</v>
      </c>
      <c r="C1839" s="68" t="s">
        <v>6276</v>
      </c>
      <c r="D1839" s="68" t="s">
        <v>3551</v>
      </c>
      <c r="E1839" s="68" t="s">
        <v>3552</v>
      </c>
      <c r="F1839" s="68" t="s">
        <v>5078</v>
      </c>
      <c r="G1839" s="68" t="s">
        <v>1972</v>
      </c>
      <c r="I1839" s="69">
        <v>4242.1099999999997</v>
      </c>
      <c r="J1839" s="69">
        <v>13661912.960000001</v>
      </c>
    </row>
    <row r="1840" spans="1:10" x14ac:dyDescent="0.25">
      <c r="A1840" s="70">
        <v>45899</v>
      </c>
      <c r="B1840" s="68" t="s">
        <v>6276</v>
      </c>
      <c r="C1840" s="68" t="s">
        <v>6276</v>
      </c>
      <c r="D1840" s="68" t="s">
        <v>3551</v>
      </c>
      <c r="E1840" s="68" t="s">
        <v>3552</v>
      </c>
      <c r="F1840" s="68" t="s">
        <v>6285</v>
      </c>
      <c r="G1840" s="68" t="s">
        <v>1972</v>
      </c>
      <c r="I1840" s="69">
        <v>331.59</v>
      </c>
      <c r="J1840" s="69">
        <v>13661581.369999999</v>
      </c>
    </row>
    <row r="1841" spans="1:10" x14ac:dyDescent="0.25">
      <c r="A1841" s="70">
        <v>45899</v>
      </c>
      <c r="B1841" s="68" t="s">
        <v>6276</v>
      </c>
      <c r="C1841" s="68" t="s">
        <v>6276</v>
      </c>
      <c r="D1841" s="68" t="s">
        <v>3551</v>
      </c>
      <c r="E1841" s="68" t="s">
        <v>3552</v>
      </c>
      <c r="F1841" s="68" t="s">
        <v>5078</v>
      </c>
      <c r="G1841" s="68" t="s">
        <v>1972</v>
      </c>
      <c r="I1841" s="69">
        <v>385.65</v>
      </c>
      <c r="J1841" s="69">
        <v>13661195.720000001</v>
      </c>
    </row>
    <row r="1842" spans="1:10" x14ac:dyDescent="0.25">
      <c r="A1842" s="70">
        <v>45899</v>
      </c>
      <c r="B1842" s="68" t="s">
        <v>6276</v>
      </c>
      <c r="C1842" s="68" t="s">
        <v>6276</v>
      </c>
      <c r="D1842" s="68" t="s">
        <v>3551</v>
      </c>
      <c r="E1842" s="68" t="s">
        <v>3552</v>
      </c>
      <c r="F1842" s="68" t="s">
        <v>5079</v>
      </c>
      <c r="G1842" s="68" t="s">
        <v>1972</v>
      </c>
      <c r="I1842" s="69">
        <v>55.06</v>
      </c>
      <c r="J1842" s="69">
        <v>13661140.66</v>
      </c>
    </row>
    <row r="1843" spans="1:10" x14ac:dyDescent="0.25">
      <c r="A1843" s="70">
        <v>45899</v>
      </c>
      <c r="B1843" s="68" t="s">
        <v>6276</v>
      </c>
      <c r="C1843" s="68" t="s">
        <v>6276</v>
      </c>
      <c r="D1843" s="68" t="s">
        <v>3551</v>
      </c>
      <c r="E1843" s="68" t="s">
        <v>3552</v>
      </c>
      <c r="F1843" s="68" t="s">
        <v>5079</v>
      </c>
      <c r="G1843" s="68" t="s">
        <v>1972</v>
      </c>
      <c r="I1843" s="69">
        <v>55.06</v>
      </c>
      <c r="J1843" s="69">
        <v>13661085.6</v>
      </c>
    </row>
    <row r="1844" spans="1:10" x14ac:dyDescent="0.25">
      <c r="A1844" s="70">
        <v>45899</v>
      </c>
      <c r="B1844" s="68" t="s">
        <v>6276</v>
      </c>
      <c r="C1844" s="68" t="s">
        <v>6276</v>
      </c>
      <c r="D1844" s="68" t="s">
        <v>3551</v>
      </c>
      <c r="E1844" s="68" t="s">
        <v>3552</v>
      </c>
      <c r="F1844" s="68" t="s">
        <v>6286</v>
      </c>
      <c r="G1844" s="68" t="s">
        <v>1972</v>
      </c>
      <c r="I1844" s="69">
        <v>51.22</v>
      </c>
      <c r="J1844" s="69">
        <v>13661034.380000001</v>
      </c>
    </row>
    <row r="1845" spans="1:10" ht="30" x14ac:dyDescent="0.25">
      <c r="A1845" s="70">
        <v>45899</v>
      </c>
      <c r="B1845" s="68" t="s">
        <v>6276</v>
      </c>
      <c r="C1845" s="68" t="s">
        <v>6276</v>
      </c>
      <c r="D1845" s="68" t="s">
        <v>3551</v>
      </c>
      <c r="E1845" s="68" t="s">
        <v>3552</v>
      </c>
      <c r="F1845" s="68" t="s">
        <v>6287</v>
      </c>
      <c r="G1845" s="68" t="s">
        <v>1972</v>
      </c>
      <c r="I1845" s="69">
        <v>493.54</v>
      </c>
      <c r="J1845" s="69">
        <v>13660540.84</v>
      </c>
    </row>
    <row r="1846" spans="1:10" x14ac:dyDescent="0.25">
      <c r="A1846" s="70">
        <v>45899</v>
      </c>
      <c r="B1846" s="68" t="s">
        <v>6276</v>
      </c>
      <c r="C1846" s="68" t="s">
        <v>6276</v>
      </c>
      <c r="D1846" s="68" t="s">
        <v>3551</v>
      </c>
      <c r="E1846" s="68" t="s">
        <v>3552</v>
      </c>
      <c r="F1846" s="68" t="s">
        <v>6288</v>
      </c>
      <c r="G1846" s="68" t="s">
        <v>1972</v>
      </c>
      <c r="I1846" s="69">
        <v>105.74</v>
      </c>
      <c r="J1846" s="69">
        <v>13660435.1</v>
      </c>
    </row>
    <row r="1847" spans="1:10" ht="30" x14ac:dyDescent="0.25">
      <c r="A1847" s="70">
        <v>45899</v>
      </c>
      <c r="B1847" s="68" t="s">
        <v>6276</v>
      </c>
      <c r="C1847" s="68" t="s">
        <v>6276</v>
      </c>
      <c r="D1847" s="68" t="s">
        <v>3551</v>
      </c>
      <c r="E1847" s="68" t="s">
        <v>3552</v>
      </c>
      <c r="F1847" s="68" t="s">
        <v>6289</v>
      </c>
      <c r="G1847" s="68" t="s">
        <v>1972</v>
      </c>
      <c r="I1847" s="69">
        <v>105.74</v>
      </c>
      <c r="J1847" s="69">
        <v>13660329.359999999</v>
      </c>
    </row>
    <row r="1848" spans="1:10" x14ac:dyDescent="0.25">
      <c r="A1848" s="70">
        <v>45899</v>
      </c>
      <c r="B1848" s="68" t="s">
        <v>6276</v>
      </c>
      <c r="C1848" s="68" t="s">
        <v>6276</v>
      </c>
      <c r="D1848" s="68" t="s">
        <v>3551</v>
      </c>
      <c r="E1848" s="68" t="s">
        <v>3552</v>
      </c>
      <c r="F1848" s="68" t="s">
        <v>6290</v>
      </c>
      <c r="G1848" s="68" t="s">
        <v>1972</v>
      </c>
      <c r="I1848" s="69">
        <v>550.41999999999996</v>
      </c>
      <c r="J1848" s="69">
        <v>13659778.939999999</v>
      </c>
    </row>
    <row r="1849" spans="1:10" x14ac:dyDescent="0.25">
      <c r="A1849" s="70">
        <v>45899</v>
      </c>
      <c r="B1849" s="68" t="s">
        <v>6276</v>
      </c>
      <c r="C1849" s="68" t="s">
        <v>6276</v>
      </c>
      <c r="D1849" s="68" t="s">
        <v>3551</v>
      </c>
      <c r="E1849" s="68" t="s">
        <v>3552</v>
      </c>
      <c r="F1849" s="68" t="s">
        <v>6291</v>
      </c>
      <c r="G1849" s="68" t="s">
        <v>1972</v>
      </c>
      <c r="I1849" s="69">
        <v>202.11</v>
      </c>
      <c r="J1849" s="69">
        <v>13659576.83</v>
      </c>
    </row>
    <row r="1850" spans="1:10" x14ac:dyDescent="0.25">
      <c r="A1850" s="70">
        <v>45899</v>
      </c>
      <c r="B1850" s="68" t="s">
        <v>6276</v>
      </c>
      <c r="C1850" s="68" t="s">
        <v>6276</v>
      </c>
      <c r="D1850" s="68" t="s">
        <v>3551</v>
      </c>
      <c r="E1850" s="68" t="s">
        <v>3552</v>
      </c>
      <c r="F1850" s="68" t="s">
        <v>6292</v>
      </c>
      <c r="G1850" s="68" t="s">
        <v>1972</v>
      </c>
      <c r="I1850" s="69">
        <v>116.06</v>
      </c>
      <c r="J1850" s="69">
        <v>13659460.77</v>
      </c>
    </row>
    <row r="1851" spans="1:10" x14ac:dyDescent="0.25">
      <c r="A1851" s="70">
        <v>45899</v>
      </c>
      <c r="B1851" s="68" t="s">
        <v>6276</v>
      </c>
      <c r="C1851" s="68" t="s">
        <v>6276</v>
      </c>
      <c r="D1851" s="68" t="s">
        <v>3551</v>
      </c>
      <c r="E1851" s="68" t="s">
        <v>3552</v>
      </c>
      <c r="F1851" s="68" t="s">
        <v>6293</v>
      </c>
      <c r="G1851" s="68" t="s">
        <v>1972</v>
      </c>
      <c r="I1851" s="69">
        <v>109.05</v>
      </c>
      <c r="J1851" s="69">
        <v>13659351.720000001</v>
      </c>
    </row>
    <row r="1852" spans="1:10" x14ac:dyDescent="0.25">
      <c r="A1852" s="70">
        <v>45899</v>
      </c>
      <c r="B1852" s="68" t="s">
        <v>6276</v>
      </c>
      <c r="C1852" s="68" t="s">
        <v>6276</v>
      </c>
      <c r="D1852" s="68" t="s">
        <v>3551</v>
      </c>
      <c r="E1852" s="68" t="s">
        <v>3552</v>
      </c>
      <c r="F1852" s="68" t="s">
        <v>4794</v>
      </c>
      <c r="G1852" s="68" t="s">
        <v>1972</v>
      </c>
      <c r="I1852" s="69">
        <v>15.08</v>
      </c>
      <c r="J1852" s="69">
        <v>13659336.640000001</v>
      </c>
    </row>
    <row r="1853" spans="1:10" x14ac:dyDescent="0.25">
      <c r="A1853" s="70">
        <v>45899</v>
      </c>
      <c r="B1853" s="68" t="s">
        <v>6276</v>
      </c>
      <c r="C1853" s="68" t="s">
        <v>6276</v>
      </c>
      <c r="D1853" s="68" t="s">
        <v>3551</v>
      </c>
      <c r="E1853" s="68" t="s">
        <v>3552</v>
      </c>
      <c r="F1853" s="68" t="s">
        <v>6294</v>
      </c>
      <c r="G1853" s="68" t="s">
        <v>1972</v>
      </c>
      <c r="I1853" s="69">
        <v>21.27</v>
      </c>
      <c r="J1853" s="69">
        <v>13659315.369999999</v>
      </c>
    </row>
    <row r="1854" spans="1:10" ht="30" x14ac:dyDescent="0.25">
      <c r="A1854" s="70">
        <v>45899</v>
      </c>
      <c r="B1854" s="68" t="s">
        <v>6276</v>
      </c>
      <c r="C1854" s="68" t="s">
        <v>6276</v>
      </c>
      <c r="D1854" s="68" t="s">
        <v>3551</v>
      </c>
      <c r="E1854" s="68" t="s">
        <v>3552</v>
      </c>
      <c r="F1854" s="68" t="s">
        <v>6295</v>
      </c>
      <c r="G1854" s="68" t="s">
        <v>1972</v>
      </c>
      <c r="I1854" s="69">
        <v>505.91</v>
      </c>
      <c r="J1854" s="69">
        <v>13658809.460000001</v>
      </c>
    </row>
    <row r="1855" spans="1:10" x14ac:dyDescent="0.25">
      <c r="A1855" s="70">
        <v>45899</v>
      </c>
      <c r="B1855" s="68" t="s">
        <v>6276</v>
      </c>
      <c r="C1855" s="68" t="s">
        <v>6276</v>
      </c>
      <c r="D1855" s="68" t="s">
        <v>3551</v>
      </c>
      <c r="E1855" s="68" t="s">
        <v>3552</v>
      </c>
      <c r="F1855" s="68" t="s">
        <v>6296</v>
      </c>
      <c r="G1855" s="68" t="s">
        <v>1972</v>
      </c>
      <c r="I1855" s="69">
        <v>148.9</v>
      </c>
      <c r="J1855" s="69">
        <v>13658660.560000001</v>
      </c>
    </row>
    <row r="1856" spans="1:10" x14ac:dyDescent="0.25">
      <c r="A1856" s="70">
        <v>45899</v>
      </c>
      <c r="B1856" s="68" t="s">
        <v>6276</v>
      </c>
      <c r="C1856" s="68" t="s">
        <v>6276</v>
      </c>
      <c r="D1856" s="68" t="s">
        <v>3551</v>
      </c>
      <c r="E1856" s="68" t="s">
        <v>3552</v>
      </c>
      <c r="F1856" s="68" t="s">
        <v>6297</v>
      </c>
      <c r="G1856" s="68" t="s">
        <v>1972</v>
      </c>
      <c r="I1856" s="69">
        <v>597.29999999999995</v>
      </c>
      <c r="J1856" s="69">
        <v>13658063.26</v>
      </c>
    </row>
    <row r="1857" spans="1:10" x14ac:dyDescent="0.25">
      <c r="A1857" s="70">
        <v>45899</v>
      </c>
      <c r="B1857" s="68" t="s">
        <v>6276</v>
      </c>
      <c r="C1857" s="68" t="s">
        <v>6276</v>
      </c>
      <c r="D1857" s="68" t="s">
        <v>3551</v>
      </c>
      <c r="E1857" s="68" t="s">
        <v>3552</v>
      </c>
      <c r="F1857" s="68" t="s">
        <v>6294</v>
      </c>
      <c r="G1857" s="68" t="s">
        <v>1972</v>
      </c>
      <c r="I1857" s="69">
        <v>138.26</v>
      </c>
      <c r="J1857" s="69">
        <v>13657925</v>
      </c>
    </row>
    <row r="1858" spans="1:10" x14ac:dyDescent="0.25">
      <c r="A1858" s="70">
        <v>45899</v>
      </c>
      <c r="B1858" s="68" t="s">
        <v>6276</v>
      </c>
      <c r="C1858" s="68" t="s">
        <v>6276</v>
      </c>
      <c r="D1858" s="68" t="s">
        <v>3551</v>
      </c>
      <c r="E1858" s="68" t="s">
        <v>3552</v>
      </c>
      <c r="F1858" s="68" t="s">
        <v>5193</v>
      </c>
      <c r="G1858" s="68" t="s">
        <v>1972</v>
      </c>
      <c r="I1858" s="69">
        <v>426.35</v>
      </c>
      <c r="J1858" s="69">
        <v>13657498.65</v>
      </c>
    </row>
    <row r="1859" spans="1:10" x14ac:dyDescent="0.25">
      <c r="A1859" s="70">
        <v>45899</v>
      </c>
      <c r="B1859" s="68" t="s">
        <v>6276</v>
      </c>
      <c r="C1859" s="68" t="s">
        <v>6276</v>
      </c>
      <c r="D1859" s="68" t="s">
        <v>3551</v>
      </c>
      <c r="E1859" s="68" t="s">
        <v>3552</v>
      </c>
      <c r="F1859" s="68" t="s">
        <v>6298</v>
      </c>
      <c r="G1859" s="68" t="s">
        <v>1972</v>
      </c>
      <c r="I1859" s="69">
        <v>557.19000000000005</v>
      </c>
      <c r="J1859" s="69">
        <v>13656941.460000001</v>
      </c>
    </row>
    <row r="1860" spans="1:10" x14ac:dyDescent="0.25">
      <c r="A1860" s="70">
        <v>45899</v>
      </c>
      <c r="B1860" s="68" t="s">
        <v>6276</v>
      </c>
      <c r="C1860" s="68" t="s">
        <v>6276</v>
      </c>
      <c r="D1860" s="68" t="s">
        <v>3551</v>
      </c>
      <c r="E1860" s="68" t="s">
        <v>3552</v>
      </c>
      <c r="F1860" s="68" t="s">
        <v>6298</v>
      </c>
      <c r="G1860" s="68" t="s">
        <v>1972</v>
      </c>
      <c r="I1860" s="69">
        <v>41.89</v>
      </c>
      <c r="J1860" s="69">
        <v>13656899.57</v>
      </c>
    </row>
    <row r="1861" spans="1:10" ht="30" x14ac:dyDescent="0.25">
      <c r="A1861" s="70">
        <v>45899</v>
      </c>
      <c r="B1861" s="68" t="s">
        <v>6276</v>
      </c>
      <c r="C1861" s="68" t="s">
        <v>6276</v>
      </c>
      <c r="D1861" s="68" t="s">
        <v>3551</v>
      </c>
      <c r="E1861" s="68" t="s">
        <v>3552</v>
      </c>
      <c r="F1861" s="68" t="s">
        <v>6299</v>
      </c>
      <c r="G1861" s="68" t="s">
        <v>1972</v>
      </c>
      <c r="I1861" s="69">
        <v>425.43</v>
      </c>
      <c r="J1861" s="69">
        <v>13656474.140000001</v>
      </c>
    </row>
    <row r="1862" spans="1:10" x14ac:dyDescent="0.25">
      <c r="A1862" s="70">
        <v>45899</v>
      </c>
      <c r="B1862" s="68" t="s">
        <v>6300</v>
      </c>
      <c r="C1862" s="68" t="s">
        <v>6300</v>
      </c>
      <c r="D1862" s="68" t="s">
        <v>3551</v>
      </c>
      <c r="E1862" s="68" t="s">
        <v>3552</v>
      </c>
      <c r="F1862" s="68" t="s">
        <v>6301</v>
      </c>
      <c r="G1862" s="68" t="s">
        <v>1730</v>
      </c>
      <c r="I1862" s="69">
        <v>6356.66</v>
      </c>
      <c r="J1862" s="69">
        <v>13650117.48</v>
      </c>
    </row>
    <row r="1863" spans="1:10" x14ac:dyDescent="0.25">
      <c r="A1863" s="70">
        <v>45899</v>
      </c>
      <c r="B1863" s="68" t="s">
        <v>6300</v>
      </c>
      <c r="C1863" s="68" t="s">
        <v>6300</v>
      </c>
      <c r="D1863" s="68" t="s">
        <v>3551</v>
      </c>
      <c r="E1863" s="68" t="s">
        <v>3552</v>
      </c>
      <c r="F1863" s="68" t="s">
        <v>6301</v>
      </c>
      <c r="G1863" s="68" t="s">
        <v>1730</v>
      </c>
      <c r="I1863" s="69">
        <v>144.9</v>
      </c>
      <c r="J1863" s="69">
        <v>13649972.58</v>
      </c>
    </row>
    <row r="1864" spans="1:10" x14ac:dyDescent="0.25">
      <c r="A1864" s="70">
        <v>45899</v>
      </c>
      <c r="B1864" s="68" t="s">
        <v>6300</v>
      </c>
      <c r="C1864" s="68" t="s">
        <v>6300</v>
      </c>
      <c r="D1864" s="68" t="s">
        <v>3551</v>
      </c>
      <c r="E1864" s="68" t="s">
        <v>3552</v>
      </c>
      <c r="F1864" s="68" t="s">
        <v>6301</v>
      </c>
      <c r="G1864" s="68" t="s">
        <v>1730</v>
      </c>
      <c r="I1864" s="69">
        <v>5952.49</v>
      </c>
      <c r="J1864" s="69">
        <v>13644020.09</v>
      </c>
    </row>
    <row r="1865" spans="1:10" ht="30" x14ac:dyDescent="0.25">
      <c r="A1865" s="70">
        <v>45899</v>
      </c>
      <c r="B1865" s="68" t="s">
        <v>6300</v>
      </c>
      <c r="C1865" s="68" t="s">
        <v>6300</v>
      </c>
      <c r="D1865" s="68" t="s">
        <v>3551</v>
      </c>
      <c r="E1865" s="68" t="s">
        <v>3552</v>
      </c>
      <c r="F1865" s="68" t="s">
        <v>6302</v>
      </c>
      <c r="G1865" s="68" t="s">
        <v>1730</v>
      </c>
      <c r="I1865" s="69">
        <v>9954.1</v>
      </c>
      <c r="J1865" s="69">
        <v>13634065.99</v>
      </c>
    </row>
    <row r="1866" spans="1:10" x14ac:dyDescent="0.25">
      <c r="A1866" s="70">
        <v>45899</v>
      </c>
      <c r="B1866" s="68" t="s">
        <v>6300</v>
      </c>
      <c r="C1866" s="68" t="s">
        <v>6300</v>
      </c>
      <c r="D1866" s="68" t="s">
        <v>3551</v>
      </c>
      <c r="E1866" s="68" t="s">
        <v>3552</v>
      </c>
      <c r="F1866" s="68" t="s">
        <v>6303</v>
      </c>
      <c r="G1866" s="68" t="s">
        <v>1730</v>
      </c>
      <c r="I1866" s="69">
        <v>10.8</v>
      </c>
      <c r="J1866" s="69">
        <v>13634055.189999999</v>
      </c>
    </row>
    <row r="1867" spans="1:10" x14ac:dyDescent="0.25">
      <c r="A1867" s="70">
        <v>45899</v>
      </c>
      <c r="B1867" s="68" t="s">
        <v>6300</v>
      </c>
      <c r="C1867" s="68" t="s">
        <v>6300</v>
      </c>
      <c r="D1867" s="68" t="s">
        <v>3551</v>
      </c>
      <c r="E1867" s="68" t="s">
        <v>3552</v>
      </c>
      <c r="F1867" s="68" t="s">
        <v>6303</v>
      </c>
      <c r="G1867" s="68" t="s">
        <v>1730</v>
      </c>
      <c r="I1867" s="69">
        <v>70.2</v>
      </c>
      <c r="J1867" s="69">
        <v>13633984.99</v>
      </c>
    </row>
    <row r="1868" spans="1:10" x14ac:dyDescent="0.25">
      <c r="A1868" s="70">
        <v>45899</v>
      </c>
      <c r="B1868" s="68" t="s">
        <v>6300</v>
      </c>
      <c r="C1868" s="68" t="s">
        <v>6300</v>
      </c>
      <c r="D1868" s="68" t="s">
        <v>3551</v>
      </c>
      <c r="E1868" s="68" t="s">
        <v>3552</v>
      </c>
      <c r="F1868" s="68" t="s">
        <v>6303</v>
      </c>
      <c r="G1868" s="68" t="s">
        <v>1730</v>
      </c>
      <c r="I1868" s="69">
        <v>70.2</v>
      </c>
      <c r="J1868" s="69">
        <v>13633914.789999999</v>
      </c>
    </row>
    <row r="1869" spans="1:10" x14ac:dyDescent="0.25">
      <c r="A1869" s="70">
        <v>45899</v>
      </c>
      <c r="B1869" s="68" t="s">
        <v>6300</v>
      </c>
      <c r="C1869" s="68" t="s">
        <v>6300</v>
      </c>
      <c r="D1869" s="68" t="s">
        <v>3551</v>
      </c>
      <c r="E1869" s="68" t="s">
        <v>3552</v>
      </c>
      <c r="F1869" s="68" t="s">
        <v>6303</v>
      </c>
      <c r="G1869" s="68" t="s">
        <v>1730</v>
      </c>
      <c r="I1869" s="69">
        <v>28.8</v>
      </c>
      <c r="J1869" s="69">
        <v>13633885.99</v>
      </c>
    </row>
    <row r="1870" spans="1:10" x14ac:dyDescent="0.25">
      <c r="A1870" s="70">
        <v>45899</v>
      </c>
      <c r="B1870" s="68" t="s">
        <v>6300</v>
      </c>
      <c r="C1870" s="68" t="s">
        <v>6300</v>
      </c>
      <c r="D1870" s="68" t="s">
        <v>3551</v>
      </c>
      <c r="E1870" s="68" t="s">
        <v>3552</v>
      </c>
      <c r="F1870" s="68" t="s">
        <v>6303</v>
      </c>
      <c r="G1870" s="68" t="s">
        <v>1730</v>
      </c>
      <c r="I1870" s="69">
        <v>43.2</v>
      </c>
      <c r="J1870" s="69">
        <v>13633842.789999999</v>
      </c>
    </row>
    <row r="1871" spans="1:10" x14ac:dyDescent="0.25">
      <c r="A1871" s="70">
        <v>45899</v>
      </c>
      <c r="B1871" s="68" t="s">
        <v>6300</v>
      </c>
      <c r="C1871" s="68" t="s">
        <v>6300</v>
      </c>
      <c r="D1871" s="68" t="s">
        <v>3551</v>
      </c>
      <c r="E1871" s="68" t="s">
        <v>3552</v>
      </c>
      <c r="F1871" s="68" t="s">
        <v>6303</v>
      </c>
      <c r="G1871" s="68" t="s">
        <v>1730</v>
      </c>
      <c r="I1871" s="69">
        <v>187.2</v>
      </c>
      <c r="J1871" s="69">
        <v>13633655.59</v>
      </c>
    </row>
    <row r="1872" spans="1:10" x14ac:dyDescent="0.25">
      <c r="A1872" s="70">
        <v>45899</v>
      </c>
      <c r="B1872" s="68" t="s">
        <v>6300</v>
      </c>
      <c r="C1872" s="68" t="s">
        <v>6300</v>
      </c>
      <c r="D1872" s="68" t="s">
        <v>3551</v>
      </c>
      <c r="E1872" s="68" t="s">
        <v>3552</v>
      </c>
      <c r="F1872" s="68" t="s">
        <v>6303</v>
      </c>
      <c r="G1872" s="68" t="s">
        <v>1730</v>
      </c>
      <c r="I1872" s="69">
        <v>187.2</v>
      </c>
      <c r="J1872" s="69">
        <v>13633468.390000001</v>
      </c>
    </row>
    <row r="1873" spans="1:10" x14ac:dyDescent="0.25">
      <c r="A1873" s="70">
        <v>45899</v>
      </c>
      <c r="B1873" s="68" t="s">
        <v>6300</v>
      </c>
      <c r="C1873" s="68" t="s">
        <v>6300</v>
      </c>
      <c r="D1873" s="68" t="s">
        <v>3551</v>
      </c>
      <c r="E1873" s="68" t="s">
        <v>3552</v>
      </c>
      <c r="F1873" s="68" t="s">
        <v>6304</v>
      </c>
      <c r="G1873" s="68" t="s">
        <v>1730</v>
      </c>
      <c r="I1873" s="69">
        <v>141.19999999999999</v>
      </c>
      <c r="J1873" s="69">
        <v>13633327.189999999</v>
      </c>
    </row>
    <row r="1874" spans="1:10" x14ac:dyDescent="0.25">
      <c r="A1874" s="70">
        <v>45899</v>
      </c>
      <c r="B1874" s="68" t="s">
        <v>6300</v>
      </c>
      <c r="C1874" s="68" t="s">
        <v>6300</v>
      </c>
      <c r="D1874" s="68" t="s">
        <v>3551</v>
      </c>
      <c r="E1874" s="68" t="s">
        <v>3552</v>
      </c>
      <c r="F1874" s="68" t="s">
        <v>6305</v>
      </c>
      <c r="G1874" s="68" t="s">
        <v>1730</v>
      </c>
      <c r="I1874" s="69">
        <v>706</v>
      </c>
      <c r="J1874" s="69">
        <v>13632621.189999999</v>
      </c>
    </row>
    <row r="1875" spans="1:10" ht="30" x14ac:dyDescent="0.25">
      <c r="A1875" s="70">
        <v>45899</v>
      </c>
      <c r="B1875" s="68" t="s">
        <v>6300</v>
      </c>
      <c r="C1875" s="68" t="s">
        <v>6300</v>
      </c>
      <c r="D1875" s="68" t="s">
        <v>3551</v>
      </c>
      <c r="E1875" s="68" t="s">
        <v>3552</v>
      </c>
      <c r="F1875" s="68" t="s">
        <v>6306</v>
      </c>
      <c r="G1875" s="68" t="s">
        <v>1730</v>
      </c>
      <c r="I1875" s="69">
        <v>141.19999999999999</v>
      </c>
      <c r="J1875" s="69">
        <v>13632479.99</v>
      </c>
    </row>
    <row r="1876" spans="1:10" x14ac:dyDescent="0.25">
      <c r="A1876" s="70">
        <v>45899</v>
      </c>
      <c r="B1876" s="68" t="s">
        <v>6300</v>
      </c>
      <c r="C1876" s="68" t="s">
        <v>6300</v>
      </c>
      <c r="D1876" s="68" t="s">
        <v>3551</v>
      </c>
      <c r="E1876" s="68" t="s">
        <v>3552</v>
      </c>
      <c r="F1876" s="68" t="s">
        <v>6307</v>
      </c>
      <c r="G1876" s="68" t="s">
        <v>1730</v>
      </c>
      <c r="I1876" s="69">
        <v>150</v>
      </c>
      <c r="J1876" s="69">
        <v>13632329.99</v>
      </c>
    </row>
    <row r="1877" spans="1:10" ht="30" x14ac:dyDescent="0.25">
      <c r="A1877" s="70">
        <v>45899</v>
      </c>
      <c r="B1877" s="68" t="s">
        <v>6300</v>
      </c>
      <c r="C1877" s="68" t="s">
        <v>6300</v>
      </c>
      <c r="D1877" s="68" t="s">
        <v>3551</v>
      </c>
      <c r="E1877" s="68" t="s">
        <v>3552</v>
      </c>
      <c r="F1877" s="68" t="s">
        <v>6308</v>
      </c>
      <c r="G1877" s="68" t="s">
        <v>1730</v>
      </c>
      <c r="I1877" s="69">
        <v>154.6</v>
      </c>
      <c r="J1877" s="69">
        <v>13632175.390000001</v>
      </c>
    </row>
    <row r="1878" spans="1:10" x14ac:dyDescent="0.25">
      <c r="A1878" s="70">
        <v>45899</v>
      </c>
      <c r="B1878" s="68" t="s">
        <v>6300</v>
      </c>
      <c r="C1878" s="68" t="s">
        <v>6300</v>
      </c>
      <c r="D1878" s="68" t="s">
        <v>3551</v>
      </c>
      <c r="E1878" s="68" t="s">
        <v>3552</v>
      </c>
      <c r="F1878" s="68" t="s">
        <v>6309</v>
      </c>
      <c r="G1878" s="68" t="s">
        <v>1730</v>
      </c>
      <c r="I1878" s="69">
        <v>6777.6</v>
      </c>
      <c r="J1878" s="69">
        <v>13625397.789999999</v>
      </c>
    </row>
    <row r="1879" spans="1:10" x14ac:dyDescent="0.25">
      <c r="A1879" s="70">
        <v>45899</v>
      </c>
      <c r="B1879" s="68" t="s">
        <v>6300</v>
      </c>
      <c r="C1879" s="68" t="s">
        <v>6300</v>
      </c>
      <c r="D1879" s="68" t="s">
        <v>3551</v>
      </c>
      <c r="E1879" s="68" t="s">
        <v>3552</v>
      </c>
      <c r="F1879" s="68" t="s">
        <v>6310</v>
      </c>
      <c r="G1879" s="68" t="s">
        <v>1730</v>
      </c>
      <c r="I1879" s="69">
        <v>6283.4</v>
      </c>
      <c r="J1879" s="69">
        <v>13619114.390000001</v>
      </c>
    </row>
    <row r="1880" spans="1:10" ht="30" x14ac:dyDescent="0.25">
      <c r="A1880" s="70">
        <v>45899</v>
      </c>
      <c r="B1880" s="68" t="s">
        <v>6300</v>
      </c>
      <c r="C1880" s="68" t="s">
        <v>6300</v>
      </c>
      <c r="D1880" s="68" t="s">
        <v>3551</v>
      </c>
      <c r="E1880" s="68" t="s">
        <v>3552</v>
      </c>
      <c r="F1880" s="68" t="s">
        <v>6311</v>
      </c>
      <c r="G1880" s="68" t="s">
        <v>1730</v>
      </c>
      <c r="I1880" s="69">
        <v>847.2</v>
      </c>
      <c r="J1880" s="69">
        <v>13618267.189999999</v>
      </c>
    </row>
    <row r="1881" spans="1:10" ht="30" x14ac:dyDescent="0.25">
      <c r="A1881" s="70">
        <v>45899</v>
      </c>
      <c r="B1881" s="68" t="s">
        <v>6300</v>
      </c>
      <c r="C1881" s="68" t="s">
        <v>6300</v>
      </c>
      <c r="D1881" s="68" t="s">
        <v>3551</v>
      </c>
      <c r="E1881" s="68" t="s">
        <v>3552</v>
      </c>
      <c r="F1881" s="68" t="s">
        <v>6312</v>
      </c>
      <c r="G1881" s="68" t="s">
        <v>1730</v>
      </c>
      <c r="I1881" s="69">
        <v>3530</v>
      </c>
      <c r="J1881" s="69">
        <v>13614737.189999999</v>
      </c>
    </row>
    <row r="1882" spans="1:10" x14ac:dyDescent="0.25">
      <c r="A1882" s="70">
        <v>45899</v>
      </c>
      <c r="B1882" s="68" t="s">
        <v>6313</v>
      </c>
      <c r="C1882" s="68" t="s">
        <v>6313</v>
      </c>
      <c r="D1882" s="68" t="s">
        <v>3551</v>
      </c>
      <c r="E1882" s="68" t="s">
        <v>3552</v>
      </c>
      <c r="F1882" s="68" t="s">
        <v>6314</v>
      </c>
      <c r="G1882" s="68" t="s">
        <v>1730</v>
      </c>
      <c r="I1882" s="69">
        <v>8376.57</v>
      </c>
      <c r="J1882" s="69">
        <v>13606360.619999999</v>
      </c>
    </row>
    <row r="1883" spans="1:10" x14ac:dyDescent="0.25">
      <c r="A1883" s="70">
        <v>45899</v>
      </c>
      <c r="B1883" s="68" t="s">
        <v>6313</v>
      </c>
      <c r="C1883" s="68" t="s">
        <v>6313</v>
      </c>
      <c r="D1883" s="68" t="s">
        <v>3551</v>
      </c>
      <c r="E1883" s="68" t="s">
        <v>3552</v>
      </c>
      <c r="F1883" s="68" t="s">
        <v>6315</v>
      </c>
      <c r="G1883" s="68" t="s">
        <v>1730</v>
      </c>
      <c r="I1883" s="69">
        <v>4924.74</v>
      </c>
      <c r="J1883" s="69">
        <v>13601435.880000001</v>
      </c>
    </row>
    <row r="1884" spans="1:10" x14ac:dyDescent="0.25">
      <c r="A1884" s="70">
        <v>45899</v>
      </c>
      <c r="B1884" s="68" t="s">
        <v>6316</v>
      </c>
      <c r="C1884" s="68" t="s">
        <v>6316</v>
      </c>
      <c r="D1884" s="68" t="s">
        <v>3551</v>
      </c>
      <c r="E1884" s="68" t="s">
        <v>3552</v>
      </c>
      <c r="F1884" s="68" t="s">
        <v>6317</v>
      </c>
      <c r="G1884" s="68" t="s">
        <v>1730</v>
      </c>
      <c r="I1884" s="69">
        <v>55.87</v>
      </c>
      <c r="J1884" s="69">
        <v>13601380.01</v>
      </c>
    </row>
    <row r="1885" spans="1:10" x14ac:dyDescent="0.25">
      <c r="A1885" s="70">
        <v>45899</v>
      </c>
      <c r="B1885" s="68" t="s">
        <v>6316</v>
      </c>
      <c r="C1885" s="68" t="s">
        <v>6316</v>
      </c>
      <c r="D1885" s="68" t="s">
        <v>3551</v>
      </c>
      <c r="E1885" s="68" t="s">
        <v>3552</v>
      </c>
      <c r="F1885" s="68" t="s">
        <v>6317</v>
      </c>
      <c r="G1885" s="68" t="s">
        <v>1730</v>
      </c>
      <c r="I1885" s="69">
        <v>55.87</v>
      </c>
      <c r="J1885" s="69">
        <v>13601324.140000001</v>
      </c>
    </row>
    <row r="1886" spans="1:10" ht="45" x14ac:dyDescent="0.25">
      <c r="A1886" s="70">
        <v>45899</v>
      </c>
      <c r="B1886" s="68" t="s">
        <v>6318</v>
      </c>
      <c r="C1886" s="68" t="s">
        <v>6318</v>
      </c>
      <c r="D1886" s="68" t="s">
        <v>3551</v>
      </c>
      <c r="E1886" s="68" t="s">
        <v>3552</v>
      </c>
      <c r="F1886" s="68" t="s">
        <v>6319</v>
      </c>
      <c r="G1886" s="68" t="s">
        <v>1090</v>
      </c>
      <c r="I1886" s="69">
        <v>26.02</v>
      </c>
      <c r="J1886" s="69">
        <v>13601298.119999999</v>
      </c>
    </row>
    <row r="1887" spans="1:10" ht="45" x14ac:dyDescent="0.25">
      <c r="A1887" s="70">
        <v>45899</v>
      </c>
      <c r="B1887" s="68" t="s">
        <v>6318</v>
      </c>
      <c r="C1887" s="68" t="s">
        <v>6318</v>
      </c>
      <c r="D1887" s="68" t="s">
        <v>3551</v>
      </c>
      <c r="E1887" s="68" t="s">
        <v>3552</v>
      </c>
      <c r="F1887" s="68" t="s">
        <v>6320</v>
      </c>
      <c r="G1887" s="68" t="s">
        <v>1090</v>
      </c>
      <c r="I1887" s="69">
        <v>104.1</v>
      </c>
      <c r="J1887" s="69">
        <v>13601194.02</v>
      </c>
    </row>
    <row r="1888" spans="1:10" ht="30" x14ac:dyDescent="0.25">
      <c r="A1888" s="70">
        <v>45899</v>
      </c>
      <c r="B1888" s="68" t="s">
        <v>6321</v>
      </c>
      <c r="C1888" s="68" t="s">
        <v>6321</v>
      </c>
      <c r="D1888" s="68" t="s">
        <v>3551</v>
      </c>
      <c r="E1888" s="68" t="s">
        <v>3552</v>
      </c>
      <c r="F1888" s="68" t="s">
        <v>6322</v>
      </c>
      <c r="G1888" s="68" t="s">
        <v>1090</v>
      </c>
      <c r="I1888" s="69">
        <v>98.43</v>
      </c>
      <c r="J1888" s="69">
        <v>13601095.59</v>
      </c>
    </row>
    <row r="1889" spans="1:10" x14ac:dyDescent="0.25">
      <c r="A1889" s="70">
        <v>45899</v>
      </c>
      <c r="B1889" s="68" t="s">
        <v>6323</v>
      </c>
      <c r="C1889" s="68" t="s">
        <v>6323</v>
      </c>
      <c r="D1889" s="68" t="s">
        <v>3551</v>
      </c>
      <c r="E1889" s="68" t="s">
        <v>3552</v>
      </c>
      <c r="F1889" s="68" t="s">
        <v>6324</v>
      </c>
      <c r="G1889" s="68" t="s">
        <v>1090</v>
      </c>
      <c r="I1889" s="69">
        <v>152.74</v>
      </c>
      <c r="J1889" s="69">
        <v>13600942.85</v>
      </c>
    </row>
    <row r="1890" spans="1:10" ht="30" x14ac:dyDescent="0.25">
      <c r="A1890" s="70">
        <v>45899</v>
      </c>
      <c r="B1890" s="68" t="s">
        <v>6323</v>
      </c>
      <c r="C1890" s="68" t="s">
        <v>6323</v>
      </c>
      <c r="D1890" s="68" t="s">
        <v>3551</v>
      </c>
      <c r="E1890" s="68" t="s">
        <v>3552</v>
      </c>
      <c r="F1890" s="68" t="s">
        <v>6325</v>
      </c>
      <c r="G1890" s="68" t="s">
        <v>1090</v>
      </c>
      <c r="I1890" s="69">
        <v>142.97999999999999</v>
      </c>
      <c r="J1890" s="69">
        <v>13600799.869999999</v>
      </c>
    </row>
    <row r="1891" spans="1:10" x14ac:dyDescent="0.25">
      <c r="A1891" s="70">
        <v>45899</v>
      </c>
      <c r="B1891" s="68" t="s">
        <v>6326</v>
      </c>
      <c r="C1891" s="68" t="s">
        <v>6326</v>
      </c>
      <c r="D1891" s="68" t="s">
        <v>3551</v>
      </c>
      <c r="E1891" s="68" t="s">
        <v>3552</v>
      </c>
      <c r="F1891" s="68" t="s">
        <v>6278</v>
      </c>
      <c r="G1891" s="68" t="s">
        <v>1974</v>
      </c>
      <c r="I1891" s="69">
        <v>2.1800000000000002</v>
      </c>
      <c r="J1891" s="69">
        <v>13600797.689999999</v>
      </c>
    </row>
    <row r="1892" spans="1:10" x14ac:dyDescent="0.25">
      <c r="A1892" s="70">
        <v>45899</v>
      </c>
      <c r="B1892" s="68" t="s">
        <v>6327</v>
      </c>
      <c r="C1892" s="68" t="s">
        <v>6327</v>
      </c>
      <c r="D1892" s="68" t="s">
        <v>3551</v>
      </c>
      <c r="E1892" s="68" t="s">
        <v>3552</v>
      </c>
      <c r="F1892" s="68" t="s">
        <v>6328</v>
      </c>
      <c r="G1892" s="68" t="s">
        <v>1974</v>
      </c>
      <c r="I1892" s="69">
        <v>5550.68</v>
      </c>
      <c r="J1892" s="69">
        <v>13595247.01</v>
      </c>
    </row>
    <row r="1893" spans="1:10" x14ac:dyDescent="0.25">
      <c r="A1893" s="70">
        <v>45899</v>
      </c>
      <c r="B1893" s="68" t="s">
        <v>6329</v>
      </c>
      <c r="C1893" s="68" t="s">
        <v>6329</v>
      </c>
      <c r="D1893" s="68" t="s">
        <v>3551</v>
      </c>
      <c r="E1893" s="68" t="s">
        <v>3552</v>
      </c>
      <c r="F1893" s="68" t="s">
        <v>6330</v>
      </c>
      <c r="G1893" s="68" t="s">
        <v>1974</v>
      </c>
      <c r="I1893" s="69">
        <v>15.18</v>
      </c>
      <c r="J1893" s="69">
        <v>13595231.83</v>
      </c>
    </row>
    <row r="1894" spans="1:10" x14ac:dyDescent="0.25">
      <c r="A1894" s="70">
        <v>45899</v>
      </c>
      <c r="B1894" s="68" t="s">
        <v>6329</v>
      </c>
      <c r="C1894" s="68" t="s">
        <v>6329</v>
      </c>
      <c r="D1894" s="68" t="s">
        <v>3551</v>
      </c>
      <c r="E1894" s="68" t="s">
        <v>3552</v>
      </c>
      <c r="F1894" s="68" t="s">
        <v>6331</v>
      </c>
      <c r="G1894" s="68" t="s">
        <v>1974</v>
      </c>
      <c r="I1894" s="69">
        <v>7.09</v>
      </c>
      <c r="J1894" s="69">
        <v>13595224.74</v>
      </c>
    </row>
    <row r="1895" spans="1:10" x14ac:dyDescent="0.25">
      <c r="A1895" s="70">
        <v>45899</v>
      </c>
      <c r="B1895" s="68" t="s">
        <v>6329</v>
      </c>
      <c r="C1895" s="68" t="s">
        <v>6329</v>
      </c>
      <c r="D1895" s="68" t="s">
        <v>3551</v>
      </c>
      <c r="E1895" s="68" t="s">
        <v>3552</v>
      </c>
      <c r="F1895" s="68" t="s">
        <v>6332</v>
      </c>
      <c r="G1895" s="68" t="s">
        <v>1974</v>
      </c>
      <c r="I1895" s="69">
        <v>13.74</v>
      </c>
      <c r="J1895" s="69">
        <v>13595211</v>
      </c>
    </row>
    <row r="1896" spans="1:10" ht="30" x14ac:dyDescent="0.25">
      <c r="A1896" s="70">
        <v>45899</v>
      </c>
      <c r="B1896" s="68" t="s">
        <v>6329</v>
      </c>
      <c r="C1896" s="68" t="s">
        <v>6329</v>
      </c>
      <c r="D1896" s="68" t="s">
        <v>3551</v>
      </c>
      <c r="E1896" s="68" t="s">
        <v>3552</v>
      </c>
      <c r="F1896" s="68" t="s">
        <v>6333</v>
      </c>
      <c r="G1896" s="68" t="s">
        <v>1974</v>
      </c>
      <c r="I1896" s="69">
        <v>1.44</v>
      </c>
      <c r="J1896" s="69">
        <v>13595209.560000001</v>
      </c>
    </row>
    <row r="1897" spans="1:10" ht="30" x14ac:dyDescent="0.25">
      <c r="A1897" s="70">
        <v>45899</v>
      </c>
      <c r="B1897" s="68" t="s">
        <v>6329</v>
      </c>
      <c r="C1897" s="68" t="s">
        <v>6329</v>
      </c>
      <c r="D1897" s="68" t="s">
        <v>3551</v>
      </c>
      <c r="E1897" s="68" t="s">
        <v>3552</v>
      </c>
      <c r="F1897" s="68" t="s">
        <v>6334</v>
      </c>
      <c r="G1897" s="68" t="s">
        <v>1974</v>
      </c>
      <c r="I1897" s="69">
        <v>594</v>
      </c>
      <c r="J1897" s="69">
        <v>13594615.560000001</v>
      </c>
    </row>
    <row r="1898" spans="1:10" ht="30" x14ac:dyDescent="0.25">
      <c r="A1898" s="70">
        <v>45899</v>
      </c>
      <c r="B1898" s="68" t="s">
        <v>6329</v>
      </c>
      <c r="C1898" s="68" t="s">
        <v>6329</v>
      </c>
      <c r="D1898" s="68" t="s">
        <v>3551</v>
      </c>
      <c r="E1898" s="68" t="s">
        <v>3552</v>
      </c>
      <c r="F1898" s="68" t="s">
        <v>6335</v>
      </c>
      <c r="G1898" s="68" t="s">
        <v>1974</v>
      </c>
      <c r="I1898" s="69">
        <v>5272.89</v>
      </c>
      <c r="J1898" s="69">
        <v>13589342.67</v>
      </c>
    </row>
    <row r="1899" spans="1:10" ht="30" x14ac:dyDescent="0.25">
      <c r="A1899" s="70">
        <v>45899</v>
      </c>
      <c r="B1899" s="68" t="s">
        <v>6329</v>
      </c>
      <c r="C1899" s="68" t="s">
        <v>6329</v>
      </c>
      <c r="D1899" s="68" t="s">
        <v>3551</v>
      </c>
      <c r="E1899" s="68" t="s">
        <v>3552</v>
      </c>
      <c r="F1899" s="68" t="s">
        <v>6336</v>
      </c>
      <c r="G1899" s="68" t="s">
        <v>1974</v>
      </c>
      <c r="I1899" s="69">
        <v>481.75</v>
      </c>
      <c r="J1899" s="69">
        <v>13588860.92</v>
      </c>
    </row>
    <row r="1900" spans="1:10" x14ac:dyDescent="0.25">
      <c r="A1900" s="70">
        <v>45899</v>
      </c>
      <c r="B1900" s="68" t="s">
        <v>6337</v>
      </c>
      <c r="C1900" s="68" t="s">
        <v>6337</v>
      </c>
      <c r="D1900" s="68" t="s">
        <v>3551</v>
      </c>
      <c r="E1900" s="68" t="s">
        <v>3552</v>
      </c>
      <c r="F1900" s="68"/>
      <c r="G1900" s="68" t="s">
        <v>1978</v>
      </c>
      <c r="I1900" s="69">
        <v>200</v>
      </c>
      <c r="J1900" s="69">
        <v>13588660.92</v>
      </c>
    </row>
    <row r="1901" spans="1:10" x14ac:dyDescent="0.25">
      <c r="A1901" s="70">
        <v>45899</v>
      </c>
      <c r="B1901" s="68">
        <v>38034</v>
      </c>
      <c r="C1901" s="68">
        <v>38034</v>
      </c>
      <c r="D1901" s="68" t="s">
        <v>3551</v>
      </c>
      <c r="E1901" s="68" t="s">
        <v>3552</v>
      </c>
      <c r="F1901" s="68"/>
      <c r="G1901" s="68" t="s">
        <v>1980</v>
      </c>
      <c r="I1901" s="69">
        <v>2454.73</v>
      </c>
      <c r="J1901" s="69">
        <v>13586206.189999999</v>
      </c>
    </row>
    <row r="1902" spans="1:10" x14ac:dyDescent="0.25">
      <c r="A1902" s="70">
        <v>45899</v>
      </c>
      <c r="B1902" s="68" t="s">
        <v>6338</v>
      </c>
      <c r="C1902" s="68" t="s">
        <v>6338</v>
      </c>
      <c r="D1902" s="68" t="s">
        <v>3551</v>
      </c>
      <c r="E1902" s="68" t="s">
        <v>3552</v>
      </c>
      <c r="F1902" s="68" t="s">
        <v>6339</v>
      </c>
      <c r="G1902" s="68" t="s">
        <v>1970</v>
      </c>
      <c r="I1902" s="69">
        <v>576</v>
      </c>
      <c r="J1902" s="69">
        <v>13585630.189999999</v>
      </c>
    </row>
    <row r="1903" spans="1:10" ht="30" x14ac:dyDescent="0.25">
      <c r="A1903" s="70">
        <v>45899</v>
      </c>
      <c r="B1903" s="68" t="s">
        <v>6338</v>
      </c>
      <c r="C1903" s="68" t="s">
        <v>6338</v>
      </c>
      <c r="D1903" s="68" t="s">
        <v>3551</v>
      </c>
      <c r="E1903" s="68" t="s">
        <v>3552</v>
      </c>
      <c r="F1903" s="68" t="s">
        <v>5655</v>
      </c>
      <c r="G1903" s="68" t="s">
        <v>1970</v>
      </c>
      <c r="I1903" s="69">
        <v>0.04</v>
      </c>
      <c r="J1903" s="69">
        <v>13585630.15</v>
      </c>
    </row>
    <row r="1904" spans="1:10" x14ac:dyDescent="0.25">
      <c r="A1904" s="70">
        <v>45899</v>
      </c>
      <c r="B1904" s="68" t="s">
        <v>6338</v>
      </c>
      <c r="C1904" s="68" t="s">
        <v>6338</v>
      </c>
      <c r="D1904" s="68" t="s">
        <v>3551</v>
      </c>
      <c r="E1904" s="68" t="s">
        <v>3552</v>
      </c>
      <c r="F1904" s="68" t="s">
        <v>6340</v>
      </c>
      <c r="G1904" s="68" t="s">
        <v>1970</v>
      </c>
      <c r="I1904" s="69">
        <v>76.86</v>
      </c>
      <c r="J1904" s="69">
        <v>13585553.289999999</v>
      </c>
    </row>
    <row r="1905" spans="1:10" x14ac:dyDescent="0.25">
      <c r="A1905" s="70">
        <v>45899</v>
      </c>
      <c r="B1905" s="68" t="s">
        <v>6338</v>
      </c>
      <c r="C1905" s="68" t="s">
        <v>6338</v>
      </c>
      <c r="D1905" s="68" t="s">
        <v>3551</v>
      </c>
      <c r="E1905" s="68" t="s">
        <v>3552</v>
      </c>
      <c r="F1905" s="68" t="s">
        <v>4795</v>
      </c>
      <c r="G1905" s="68" t="s">
        <v>1970</v>
      </c>
      <c r="I1905" s="69">
        <v>46.86</v>
      </c>
      <c r="J1905" s="69">
        <v>13585506.43</v>
      </c>
    </row>
    <row r="1906" spans="1:10" x14ac:dyDescent="0.25">
      <c r="A1906" s="70">
        <v>45899</v>
      </c>
      <c r="B1906" s="68" t="s">
        <v>6338</v>
      </c>
      <c r="C1906" s="68" t="s">
        <v>6338</v>
      </c>
      <c r="D1906" s="68" t="s">
        <v>3551</v>
      </c>
      <c r="E1906" s="68" t="s">
        <v>3552</v>
      </c>
      <c r="F1906" s="68" t="s">
        <v>6341</v>
      </c>
      <c r="G1906" s="68" t="s">
        <v>1970</v>
      </c>
      <c r="I1906" s="69">
        <v>2169.25</v>
      </c>
      <c r="J1906" s="69">
        <v>13583337.18</v>
      </c>
    </row>
    <row r="1907" spans="1:10" x14ac:dyDescent="0.25">
      <c r="A1907" s="70">
        <v>45899</v>
      </c>
      <c r="B1907" s="68" t="s">
        <v>6338</v>
      </c>
      <c r="C1907" s="68" t="s">
        <v>6338</v>
      </c>
      <c r="D1907" s="68" t="s">
        <v>3551</v>
      </c>
      <c r="E1907" s="68" t="s">
        <v>3552</v>
      </c>
      <c r="F1907" s="68" t="s">
        <v>6342</v>
      </c>
      <c r="G1907" s="68" t="s">
        <v>1970</v>
      </c>
      <c r="I1907" s="69">
        <v>60.83</v>
      </c>
      <c r="J1907" s="69">
        <v>13583276.35</v>
      </c>
    </row>
    <row r="1908" spans="1:10" x14ac:dyDescent="0.25">
      <c r="A1908" s="70">
        <v>45899</v>
      </c>
      <c r="B1908" s="68" t="s">
        <v>6338</v>
      </c>
      <c r="C1908" s="68" t="s">
        <v>6338</v>
      </c>
      <c r="D1908" s="68" t="s">
        <v>3551</v>
      </c>
      <c r="E1908" s="68" t="s">
        <v>3552</v>
      </c>
      <c r="F1908" s="68" t="s">
        <v>6343</v>
      </c>
      <c r="G1908" s="68" t="s">
        <v>1970</v>
      </c>
      <c r="I1908" s="69">
        <v>3288</v>
      </c>
      <c r="J1908" s="69">
        <v>13579988.35</v>
      </c>
    </row>
    <row r="1909" spans="1:10" ht="30" x14ac:dyDescent="0.25">
      <c r="A1909" s="70">
        <v>45899</v>
      </c>
      <c r="B1909" s="68" t="s">
        <v>6338</v>
      </c>
      <c r="C1909" s="68" t="s">
        <v>6338</v>
      </c>
      <c r="D1909" s="68" t="s">
        <v>3551</v>
      </c>
      <c r="E1909" s="68" t="s">
        <v>3552</v>
      </c>
      <c r="F1909" s="68" t="s">
        <v>6344</v>
      </c>
      <c r="G1909" s="68" t="s">
        <v>1970</v>
      </c>
      <c r="I1909" s="69">
        <v>792.46</v>
      </c>
      <c r="J1909" s="69">
        <v>13579195.890000001</v>
      </c>
    </row>
    <row r="1910" spans="1:10" x14ac:dyDescent="0.25">
      <c r="A1910" s="70">
        <v>45899</v>
      </c>
      <c r="B1910" s="68" t="s">
        <v>6338</v>
      </c>
      <c r="C1910" s="68" t="s">
        <v>6338</v>
      </c>
      <c r="D1910" s="68" t="s">
        <v>3551</v>
      </c>
      <c r="E1910" s="68" t="s">
        <v>3552</v>
      </c>
      <c r="F1910" s="68" t="s">
        <v>6345</v>
      </c>
      <c r="G1910" s="68" t="s">
        <v>1970</v>
      </c>
      <c r="I1910" s="69">
        <v>354.55</v>
      </c>
      <c r="J1910" s="69">
        <v>13578841.34</v>
      </c>
    </row>
    <row r="1911" spans="1:10" x14ac:dyDescent="0.25">
      <c r="A1911" s="70">
        <v>45899</v>
      </c>
      <c r="B1911" s="68" t="s">
        <v>6338</v>
      </c>
      <c r="C1911" s="68" t="s">
        <v>6338</v>
      </c>
      <c r="D1911" s="68" t="s">
        <v>3551</v>
      </c>
      <c r="E1911" s="68" t="s">
        <v>3552</v>
      </c>
      <c r="F1911" s="68" t="s">
        <v>6346</v>
      </c>
      <c r="G1911" s="68" t="s">
        <v>1970</v>
      </c>
      <c r="I1911" s="69">
        <v>589.09</v>
      </c>
      <c r="J1911" s="69">
        <v>13578252.25</v>
      </c>
    </row>
    <row r="1912" spans="1:10" ht="30" x14ac:dyDescent="0.25">
      <c r="A1912" s="70">
        <v>45899</v>
      </c>
      <c r="B1912" s="68" t="s">
        <v>6338</v>
      </c>
      <c r="C1912" s="68" t="s">
        <v>6338</v>
      </c>
      <c r="D1912" s="68" t="s">
        <v>3551</v>
      </c>
      <c r="E1912" s="68" t="s">
        <v>3552</v>
      </c>
      <c r="F1912" s="68" t="s">
        <v>6347</v>
      </c>
      <c r="G1912" s="68" t="s">
        <v>1970</v>
      </c>
      <c r="I1912" s="69">
        <v>531.26</v>
      </c>
      <c r="J1912" s="69">
        <v>13577720.99</v>
      </c>
    </row>
    <row r="1913" spans="1:10" ht="30" x14ac:dyDescent="0.25">
      <c r="A1913" s="70">
        <v>45899</v>
      </c>
      <c r="B1913" s="68" t="s">
        <v>6338</v>
      </c>
      <c r="C1913" s="68" t="s">
        <v>6338</v>
      </c>
      <c r="D1913" s="68" t="s">
        <v>3551</v>
      </c>
      <c r="E1913" s="68" t="s">
        <v>3552</v>
      </c>
      <c r="F1913" s="68" t="s">
        <v>6348</v>
      </c>
      <c r="G1913" s="68" t="s">
        <v>1970</v>
      </c>
      <c r="I1913" s="69">
        <v>133.69</v>
      </c>
      <c r="J1913" s="69">
        <v>13577587.300000001</v>
      </c>
    </row>
    <row r="1914" spans="1:10" ht="30" x14ac:dyDescent="0.25">
      <c r="A1914" s="70">
        <v>45899</v>
      </c>
      <c r="B1914" s="68" t="s">
        <v>6338</v>
      </c>
      <c r="C1914" s="68" t="s">
        <v>6338</v>
      </c>
      <c r="D1914" s="68" t="s">
        <v>3551</v>
      </c>
      <c r="E1914" s="68" t="s">
        <v>3552</v>
      </c>
      <c r="F1914" s="68" t="s">
        <v>6349</v>
      </c>
      <c r="G1914" s="68" t="s">
        <v>1970</v>
      </c>
      <c r="I1914" s="69">
        <v>51.98</v>
      </c>
      <c r="J1914" s="69">
        <v>13577535.32</v>
      </c>
    </row>
    <row r="1915" spans="1:10" ht="30" x14ac:dyDescent="0.25">
      <c r="A1915" s="70">
        <v>45899</v>
      </c>
      <c r="B1915" s="68" t="s">
        <v>6350</v>
      </c>
      <c r="C1915" s="68" t="s">
        <v>6350</v>
      </c>
      <c r="D1915" s="68" t="s">
        <v>3551</v>
      </c>
      <c r="E1915" s="68" t="s">
        <v>3552</v>
      </c>
      <c r="F1915" s="68" t="s">
        <v>6204</v>
      </c>
      <c r="G1915" s="68" t="s">
        <v>794</v>
      </c>
      <c r="I1915" s="69">
        <v>76.25</v>
      </c>
      <c r="J1915" s="69">
        <v>13577459.07</v>
      </c>
    </row>
    <row r="1916" spans="1:10" ht="30" x14ac:dyDescent="0.25">
      <c r="A1916" s="70">
        <v>45899</v>
      </c>
      <c r="B1916" s="68" t="s">
        <v>6350</v>
      </c>
      <c r="C1916" s="68" t="s">
        <v>6350</v>
      </c>
      <c r="D1916" s="68" t="s">
        <v>3551</v>
      </c>
      <c r="E1916" s="68" t="s">
        <v>3552</v>
      </c>
      <c r="F1916" s="68" t="s">
        <v>6351</v>
      </c>
      <c r="G1916" s="68" t="s">
        <v>794</v>
      </c>
      <c r="I1916" s="69">
        <v>640.57000000000005</v>
      </c>
      <c r="J1916" s="69">
        <v>13576818.5</v>
      </c>
    </row>
    <row r="1917" spans="1:10" ht="30" x14ac:dyDescent="0.25">
      <c r="A1917" s="70">
        <v>45899</v>
      </c>
      <c r="B1917" s="68" t="s">
        <v>6350</v>
      </c>
      <c r="C1917" s="68" t="s">
        <v>6350</v>
      </c>
      <c r="D1917" s="68" t="s">
        <v>3551</v>
      </c>
      <c r="E1917" s="68" t="s">
        <v>3552</v>
      </c>
      <c r="F1917" s="68" t="s">
        <v>6352</v>
      </c>
      <c r="G1917" s="68" t="s">
        <v>794</v>
      </c>
      <c r="I1917" s="69">
        <v>1090.44</v>
      </c>
      <c r="J1917" s="69">
        <v>13575728.060000001</v>
      </c>
    </row>
    <row r="1918" spans="1:10" ht="30" x14ac:dyDescent="0.25">
      <c r="A1918" s="70">
        <v>45899</v>
      </c>
      <c r="B1918" s="68" t="s">
        <v>6350</v>
      </c>
      <c r="C1918" s="68" t="s">
        <v>6350</v>
      </c>
      <c r="D1918" s="68" t="s">
        <v>3551</v>
      </c>
      <c r="E1918" s="68" t="s">
        <v>3552</v>
      </c>
      <c r="F1918" s="68" t="s">
        <v>6353</v>
      </c>
      <c r="G1918" s="68" t="s">
        <v>794</v>
      </c>
      <c r="I1918" s="69">
        <v>991.25</v>
      </c>
      <c r="J1918" s="69">
        <v>13574736.810000001</v>
      </c>
    </row>
    <row r="1919" spans="1:10" ht="30" x14ac:dyDescent="0.25">
      <c r="A1919" s="70">
        <v>45899</v>
      </c>
      <c r="B1919" s="68" t="s">
        <v>6350</v>
      </c>
      <c r="C1919" s="68" t="s">
        <v>6350</v>
      </c>
      <c r="D1919" s="68" t="s">
        <v>3551</v>
      </c>
      <c r="E1919" s="68" t="s">
        <v>3552</v>
      </c>
      <c r="F1919" s="68" t="s">
        <v>6354</v>
      </c>
      <c r="G1919" s="68" t="s">
        <v>794</v>
      </c>
      <c r="I1919" s="69">
        <v>1403</v>
      </c>
      <c r="J1919" s="69">
        <v>13573333.810000001</v>
      </c>
    </row>
    <row r="1920" spans="1:10" x14ac:dyDescent="0.25">
      <c r="A1920" s="70">
        <v>45899</v>
      </c>
      <c r="B1920" s="68" t="s">
        <v>6350</v>
      </c>
      <c r="C1920" s="68" t="s">
        <v>6350</v>
      </c>
      <c r="D1920" s="68" t="s">
        <v>3551</v>
      </c>
      <c r="E1920" s="68" t="s">
        <v>3552</v>
      </c>
      <c r="F1920" s="68" t="s">
        <v>6355</v>
      </c>
      <c r="G1920" s="68" t="s">
        <v>794</v>
      </c>
      <c r="J1920" s="69">
        <v>13573333.810000001</v>
      </c>
    </row>
    <row r="1921" spans="1:10" x14ac:dyDescent="0.25">
      <c r="A1921" s="70">
        <v>45899</v>
      </c>
      <c r="B1921" s="68" t="s">
        <v>6350</v>
      </c>
      <c r="C1921" s="68" t="s">
        <v>6350</v>
      </c>
      <c r="D1921" s="68" t="s">
        <v>3551</v>
      </c>
      <c r="E1921" s="68" t="s">
        <v>3552</v>
      </c>
      <c r="F1921" s="68" t="s">
        <v>6356</v>
      </c>
      <c r="G1921" s="68" t="s">
        <v>794</v>
      </c>
      <c r="J1921" s="69">
        <v>13573333.810000001</v>
      </c>
    </row>
    <row r="1922" spans="1:10" x14ac:dyDescent="0.25">
      <c r="A1922" s="70">
        <v>45899</v>
      </c>
      <c r="B1922" s="68" t="s">
        <v>6350</v>
      </c>
      <c r="C1922" s="68" t="s">
        <v>6350</v>
      </c>
      <c r="D1922" s="68" t="s">
        <v>3551</v>
      </c>
      <c r="E1922" s="68" t="s">
        <v>3552</v>
      </c>
      <c r="F1922" s="68" t="s">
        <v>6357</v>
      </c>
      <c r="G1922" s="68" t="s">
        <v>794</v>
      </c>
      <c r="J1922" s="69">
        <v>13573333.810000001</v>
      </c>
    </row>
    <row r="1923" spans="1:10" x14ac:dyDescent="0.25">
      <c r="A1923" s="70">
        <v>45899</v>
      </c>
      <c r="B1923" s="68" t="s">
        <v>6350</v>
      </c>
      <c r="C1923" s="68" t="s">
        <v>6350</v>
      </c>
      <c r="D1923" s="68" t="s">
        <v>3551</v>
      </c>
      <c r="E1923" s="68" t="s">
        <v>3552</v>
      </c>
      <c r="F1923" s="68" t="s">
        <v>6357</v>
      </c>
      <c r="G1923" s="68" t="s">
        <v>794</v>
      </c>
      <c r="J1923" s="69">
        <v>13573333.810000001</v>
      </c>
    </row>
    <row r="1924" spans="1:10" x14ac:dyDescent="0.25">
      <c r="A1924" s="70">
        <v>45899</v>
      </c>
      <c r="B1924" s="68" t="s">
        <v>6350</v>
      </c>
      <c r="C1924" s="68" t="s">
        <v>6350</v>
      </c>
      <c r="D1924" s="68" t="s">
        <v>3551</v>
      </c>
      <c r="E1924" s="68" t="s">
        <v>3552</v>
      </c>
      <c r="F1924" s="68" t="s">
        <v>6358</v>
      </c>
      <c r="G1924" s="68" t="s">
        <v>794</v>
      </c>
      <c r="J1924" s="69">
        <v>13573333.810000001</v>
      </c>
    </row>
    <row r="1925" spans="1:10" x14ac:dyDescent="0.25">
      <c r="A1925" s="70">
        <v>45899</v>
      </c>
      <c r="B1925" s="68" t="s">
        <v>6350</v>
      </c>
      <c r="C1925" s="68" t="s">
        <v>6350</v>
      </c>
      <c r="D1925" s="68" t="s">
        <v>3551</v>
      </c>
      <c r="E1925" s="68" t="s">
        <v>3552</v>
      </c>
      <c r="F1925" s="68" t="s">
        <v>6359</v>
      </c>
      <c r="G1925" s="68" t="s">
        <v>794</v>
      </c>
      <c r="J1925" s="69">
        <v>13573333.810000001</v>
      </c>
    </row>
    <row r="1926" spans="1:10" x14ac:dyDescent="0.25">
      <c r="A1926" s="70">
        <v>45899</v>
      </c>
      <c r="B1926" s="68" t="s">
        <v>6350</v>
      </c>
      <c r="C1926" s="68" t="s">
        <v>6350</v>
      </c>
      <c r="D1926" s="68" t="s">
        <v>3551</v>
      </c>
      <c r="E1926" s="68" t="s">
        <v>3552</v>
      </c>
      <c r="F1926" s="68" t="s">
        <v>6359</v>
      </c>
      <c r="G1926" s="68" t="s">
        <v>794</v>
      </c>
      <c r="J1926" s="69">
        <v>13573333.810000001</v>
      </c>
    </row>
    <row r="1927" spans="1:10" x14ac:dyDescent="0.25">
      <c r="A1927" s="70">
        <v>45899</v>
      </c>
      <c r="B1927" s="68" t="s">
        <v>6350</v>
      </c>
      <c r="C1927" s="68" t="s">
        <v>6350</v>
      </c>
      <c r="D1927" s="68" t="s">
        <v>3551</v>
      </c>
      <c r="E1927" s="68" t="s">
        <v>3552</v>
      </c>
      <c r="F1927" s="68" t="s">
        <v>6003</v>
      </c>
      <c r="G1927" s="68" t="s">
        <v>794</v>
      </c>
      <c r="J1927" s="69">
        <v>13573333.810000001</v>
      </c>
    </row>
    <row r="1928" spans="1:10" x14ac:dyDescent="0.25">
      <c r="A1928" s="70">
        <v>45899</v>
      </c>
      <c r="B1928" s="68" t="s">
        <v>6350</v>
      </c>
      <c r="C1928" s="68" t="s">
        <v>6350</v>
      </c>
      <c r="D1928" s="68" t="s">
        <v>3551</v>
      </c>
      <c r="E1928" s="68" t="s">
        <v>3552</v>
      </c>
      <c r="F1928" s="68" t="s">
        <v>5223</v>
      </c>
      <c r="G1928" s="68" t="s">
        <v>794</v>
      </c>
      <c r="J1928" s="69">
        <v>13573333.810000001</v>
      </c>
    </row>
    <row r="1929" spans="1:10" x14ac:dyDescent="0.25">
      <c r="A1929" s="70">
        <v>45899</v>
      </c>
      <c r="B1929" s="68" t="s">
        <v>6350</v>
      </c>
      <c r="C1929" s="68" t="s">
        <v>6350</v>
      </c>
      <c r="D1929" s="68" t="s">
        <v>3551</v>
      </c>
      <c r="E1929" s="68" t="s">
        <v>3552</v>
      </c>
      <c r="F1929" s="68"/>
      <c r="G1929" s="68" t="s">
        <v>794</v>
      </c>
      <c r="I1929" s="69">
        <v>400</v>
      </c>
      <c r="J1929" s="69">
        <v>13572933.810000001</v>
      </c>
    </row>
    <row r="1930" spans="1:10" ht="30" x14ac:dyDescent="0.25">
      <c r="A1930" s="70">
        <v>45899</v>
      </c>
      <c r="B1930" s="68" t="s">
        <v>6360</v>
      </c>
      <c r="C1930" s="68" t="s">
        <v>6360</v>
      </c>
      <c r="D1930" s="68" t="s">
        <v>3551</v>
      </c>
      <c r="E1930" s="68" t="s">
        <v>3552</v>
      </c>
      <c r="F1930" s="68" t="s">
        <v>4077</v>
      </c>
      <c r="G1930" s="68" t="s">
        <v>794</v>
      </c>
      <c r="I1930" s="69">
        <v>30.75</v>
      </c>
      <c r="J1930" s="69">
        <v>13572903.060000001</v>
      </c>
    </row>
    <row r="1931" spans="1:10" ht="30" x14ac:dyDescent="0.25">
      <c r="A1931" s="70">
        <v>45899</v>
      </c>
      <c r="B1931" s="68" t="s">
        <v>6361</v>
      </c>
      <c r="C1931" s="68" t="s">
        <v>6361</v>
      </c>
      <c r="D1931" s="68" t="s">
        <v>3551</v>
      </c>
      <c r="E1931" s="68" t="s">
        <v>3552</v>
      </c>
      <c r="F1931" s="68" t="s">
        <v>6362</v>
      </c>
      <c r="G1931" s="68" t="s">
        <v>1584</v>
      </c>
      <c r="I1931" s="69">
        <v>351.58</v>
      </c>
      <c r="J1931" s="69">
        <v>13572551.48</v>
      </c>
    </row>
    <row r="1932" spans="1:10" ht="30" x14ac:dyDescent="0.25">
      <c r="A1932" s="70">
        <v>45899</v>
      </c>
      <c r="B1932" s="68" t="s">
        <v>6361</v>
      </c>
      <c r="C1932" s="68" t="s">
        <v>6361</v>
      </c>
      <c r="D1932" s="68" t="s">
        <v>3551</v>
      </c>
      <c r="E1932" s="68" t="s">
        <v>3552</v>
      </c>
      <c r="F1932" s="68" t="s">
        <v>6363</v>
      </c>
      <c r="G1932" s="68" t="s">
        <v>1584</v>
      </c>
      <c r="I1932" s="69">
        <v>174.39</v>
      </c>
      <c r="J1932" s="69">
        <v>13572377.09</v>
      </c>
    </row>
    <row r="1933" spans="1:10" ht="30" x14ac:dyDescent="0.25">
      <c r="A1933" s="70">
        <v>45899</v>
      </c>
      <c r="B1933" s="68" t="s">
        <v>6361</v>
      </c>
      <c r="C1933" s="68" t="s">
        <v>6361</v>
      </c>
      <c r="D1933" s="68" t="s">
        <v>3551</v>
      </c>
      <c r="E1933" s="68" t="s">
        <v>3552</v>
      </c>
      <c r="F1933" s="68" t="s">
        <v>6364</v>
      </c>
      <c r="G1933" s="68" t="s">
        <v>1584</v>
      </c>
      <c r="I1933" s="69">
        <v>345.54</v>
      </c>
      <c r="J1933" s="69">
        <v>13572031.550000001</v>
      </c>
    </row>
    <row r="1934" spans="1:10" ht="30" x14ac:dyDescent="0.25">
      <c r="A1934" s="70">
        <v>45899</v>
      </c>
      <c r="B1934" s="68" t="s">
        <v>6361</v>
      </c>
      <c r="C1934" s="68" t="s">
        <v>6361</v>
      </c>
      <c r="D1934" s="68" t="s">
        <v>3551</v>
      </c>
      <c r="E1934" s="68" t="s">
        <v>3552</v>
      </c>
      <c r="F1934" s="68" t="s">
        <v>6365</v>
      </c>
      <c r="G1934" s="68" t="s">
        <v>1584</v>
      </c>
      <c r="I1934" s="69">
        <v>172.77</v>
      </c>
      <c r="J1934" s="69">
        <v>13571858.779999999</v>
      </c>
    </row>
    <row r="1935" spans="1:10" ht="30" x14ac:dyDescent="0.25">
      <c r="A1935" s="70">
        <v>45899</v>
      </c>
      <c r="B1935" s="68" t="s">
        <v>6361</v>
      </c>
      <c r="C1935" s="68" t="s">
        <v>6361</v>
      </c>
      <c r="D1935" s="68" t="s">
        <v>3551</v>
      </c>
      <c r="E1935" s="68" t="s">
        <v>3552</v>
      </c>
      <c r="F1935" s="68" t="s">
        <v>6366</v>
      </c>
      <c r="G1935" s="68" t="s">
        <v>1584</v>
      </c>
      <c r="I1935" s="69">
        <v>234.39</v>
      </c>
      <c r="J1935" s="69">
        <v>13571624.390000001</v>
      </c>
    </row>
    <row r="1936" spans="1:10" ht="30" x14ac:dyDescent="0.25">
      <c r="A1936" s="70">
        <v>45899</v>
      </c>
      <c r="B1936" s="68" t="s">
        <v>6361</v>
      </c>
      <c r="C1936" s="68" t="s">
        <v>6361</v>
      </c>
      <c r="D1936" s="68" t="s">
        <v>3551</v>
      </c>
      <c r="E1936" s="68" t="s">
        <v>3552</v>
      </c>
      <c r="F1936" s="68" t="s">
        <v>6367</v>
      </c>
      <c r="G1936" s="68" t="s">
        <v>1584</v>
      </c>
      <c r="I1936" s="69">
        <v>187.15</v>
      </c>
      <c r="J1936" s="69">
        <v>13571437.24</v>
      </c>
    </row>
    <row r="1937" spans="1:10" ht="30" x14ac:dyDescent="0.25">
      <c r="A1937" s="70">
        <v>45899</v>
      </c>
      <c r="B1937" s="68" t="s">
        <v>6368</v>
      </c>
      <c r="C1937" s="68" t="s">
        <v>6368</v>
      </c>
      <c r="D1937" s="68" t="s">
        <v>3551</v>
      </c>
      <c r="E1937" s="68" t="s">
        <v>3552</v>
      </c>
      <c r="F1937" s="68"/>
      <c r="G1937" s="68" t="s">
        <v>1584</v>
      </c>
      <c r="I1937" s="69">
        <v>6.2</v>
      </c>
      <c r="J1937" s="69">
        <v>13571431.039999999</v>
      </c>
    </row>
    <row r="1938" spans="1:10" x14ac:dyDescent="0.25">
      <c r="A1938" s="70">
        <v>45899</v>
      </c>
      <c r="B1938" s="68">
        <v>38051</v>
      </c>
      <c r="C1938" s="68">
        <v>38051</v>
      </c>
      <c r="D1938" s="68" t="s">
        <v>3551</v>
      </c>
      <c r="E1938" s="68" t="s">
        <v>3552</v>
      </c>
      <c r="F1938" s="68" t="s">
        <v>6369</v>
      </c>
      <c r="G1938" s="68" t="s">
        <v>1668</v>
      </c>
      <c r="I1938" s="69">
        <v>2241.96</v>
      </c>
      <c r="J1938" s="69">
        <v>13569189.08</v>
      </c>
    </row>
    <row r="1939" spans="1:10" x14ac:dyDescent="0.25">
      <c r="A1939" s="70">
        <v>45899</v>
      </c>
      <c r="B1939" s="68">
        <v>38051</v>
      </c>
      <c r="C1939" s="68">
        <v>38051</v>
      </c>
      <c r="D1939" s="68" t="s">
        <v>3551</v>
      </c>
      <c r="E1939" s="68" t="s">
        <v>3552</v>
      </c>
      <c r="F1939" s="68" t="s">
        <v>5765</v>
      </c>
      <c r="G1939" s="68" t="s">
        <v>1668</v>
      </c>
      <c r="I1939" s="69">
        <v>2241.96</v>
      </c>
      <c r="J1939" s="69">
        <v>13566947.119999999</v>
      </c>
    </row>
    <row r="1940" spans="1:10" x14ac:dyDescent="0.25">
      <c r="A1940" s="70">
        <v>45899</v>
      </c>
      <c r="B1940" s="68">
        <v>38051</v>
      </c>
      <c r="C1940" s="68">
        <v>38051</v>
      </c>
      <c r="D1940" s="68" t="s">
        <v>3551</v>
      </c>
      <c r="E1940" s="68" t="s">
        <v>3552</v>
      </c>
      <c r="F1940" s="68"/>
      <c r="G1940" s="68" t="s">
        <v>1668</v>
      </c>
      <c r="I1940" s="69">
        <v>4483.92</v>
      </c>
      <c r="J1940" s="69">
        <v>13562463.199999999</v>
      </c>
    </row>
    <row r="1941" spans="1:10" x14ac:dyDescent="0.25">
      <c r="A1941" s="70">
        <v>45899</v>
      </c>
      <c r="B1941" s="68">
        <v>38051</v>
      </c>
      <c r="C1941" s="68">
        <v>38051</v>
      </c>
      <c r="D1941" s="68" t="s">
        <v>3551</v>
      </c>
      <c r="E1941" s="68" t="s">
        <v>3552</v>
      </c>
      <c r="F1941" s="68" t="s">
        <v>6369</v>
      </c>
      <c r="G1941" s="68" t="s">
        <v>1668</v>
      </c>
      <c r="I1941" s="69">
        <v>3111.3</v>
      </c>
      <c r="J1941" s="69">
        <v>13559351.9</v>
      </c>
    </row>
    <row r="1942" spans="1:10" x14ac:dyDescent="0.25">
      <c r="A1942" s="70">
        <v>45899</v>
      </c>
      <c r="B1942" s="68">
        <v>38051</v>
      </c>
      <c r="C1942" s="68">
        <v>38051</v>
      </c>
      <c r="D1942" s="68" t="s">
        <v>3551</v>
      </c>
      <c r="E1942" s="68" t="s">
        <v>3552</v>
      </c>
      <c r="F1942" s="68" t="s">
        <v>5765</v>
      </c>
      <c r="G1942" s="68" t="s">
        <v>1668</v>
      </c>
      <c r="I1942" s="69">
        <v>3111.3</v>
      </c>
      <c r="J1942" s="69">
        <v>13556240.6</v>
      </c>
    </row>
    <row r="1943" spans="1:10" x14ac:dyDescent="0.25">
      <c r="A1943" s="70">
        <v>45899</v>
      </c>
      <c r="B1943" s="68">
        <v>38051</v>
      </c>
      <c r="C1943" s="68">
        <v>38051</v>
      </c>
      <c r="D1943" s="68" t="s">
        <v>3551</v>
      </c>
      <c r="E1943" s="68" t="s">
        <v>3552</v>
      </c>
      <c r="F1943" s="68" t="s">
        <v>6370</v>
      </c>
      <c r="G1943" s="68" t="s">
        <v>1668</v>
      </c>
      <c r="I1943" s="69">
        <v>4026.15</v>
      </c>
      <c r="J1943" s="69">
        <v>13552214.449999999</v>
      </c>
    </row>
    <row r="1944" spans="1:10" x14ac:dyDescent="0.25">
      <c r="A1944" s="70">
        <v>45899</v>
      </c>
      <c r="B1944" s="68">
        <v>38051</v>
      </c>
      <c r="C1944" s="68">
        <v>38051</v>
      </c>
      <c r="D1944" s="68" t="s">
        <v>3551</v>
      </c>
      <c r="E1944" s="68" t="s">
        <v>3552</v>
      </c>
      <c r="F1944" s="68" t="s">
        <v>6369</v>
      </c>
      <c r="G1944" s="68" t="s">
        <v>1668</v>
      </c>
      <c r="I1944" s="69">
        <v>6650.7</v>
      </c>
      <c r="J1944" s="69">
        <v>13545563.75</v>
      </c>
    </row>
    <row r="1945" spans="1:10" x14ac:dyDescent="0.25">
      <c r="A1945" s="70">
        <v>45899</v>
      </c>
      <c r="B1945" s="68">
        <v>38051</v>
      </c>
      <c r="C1945" s="68">
        <v>38051</v>
      </c>
      <c r="D1945" s="68" t="s">
        <v>3551</v>
      </c>
      <c r="E1945" s="68" t="s">
        <v>3552</v>
      </c>
      <c r="F1945" s="68" t="s">
        <v>5765</v>
      </c>
      <c r="G1945" s="68" t="s">
        <v>1668</v>
      </c>
      <c r="I1945" s="69">
        <v>7600.8</v>
      </c>
      <c r="J1945" s="69">
        <v>13537962.949999999</v>
      </c>
    </row>
    <row r="1946" spans="1:10" ht="30" x14ac:dyDescent="0.25">
      <c r="A1946" s="70">
        <v>45899</v>
      </c>
      <c r="B1946" s="68">
        <v>38051</v>
      </c>
      <c r="C1946" s="68">
        <v>38051</v>
      </c>
      <c r="D1946" s="68" t="s">
        <v>3551</v>
      </c>
      <c r="E1946" s="68" t="s">
        <v>3552</v>
      </c>
      <c r="F1946" s="68" t="s">
        <v>6371</v>
      </c>
      <c r="G1946" s="68" t="s">
        <v>1668</v>
      </c>
      <c r="I1946" s="69">
        <v>275.73</v>
      </c>
      <c r="J1946" s="69">
        <v>13537687.220000001</v>
      </c>
    </row>
    <row r="1947" spans="1:10" x14ac:dyDescent="0.25">
      <c r="A1947" s="70">
        <v>45899</v>
      </c>
      <c r="B1947" s="68">
        <v>38051</v>
      </c>
      <c r="C1947" s="68">
        <v>38051</v>
      </c>
      <c r="D1947" s="68" t="s">
        <v>3551</v>
      </c>
      <c r="E1947" s="68" t="s">
        <v>3552</v>
      </c>
      <c r="F1947" s="68" t="s">
        <v>6372</v>
      </c>
      <c r="G1947" s="68" t="s">
        <v>1668</v>
      </c>
      <c r="I1947" s="69">
        <v>73.2</v>
      </c>
      <c r="J1947" s="69">
        <v>13537614.02</v>
      </c>
    </row>
    <row r="1948" spans="1:10" x14ac:dyDescent="0.25">
      <c r="A1948" s="70">
        <v>45899</v>
      </c>
      <c r="B1948" s="68">
        <v>38051</v>
      </c>
      <c r="C1948" s="68">
        <v>38051</v>
      </c>
      <c r="D1948" s="68" t="s">
        <v>3551</v>
      </c>
      <c r="E1948" s="68" t="s">
        <v>3552</v>
      </c>
      <c r="F1948" s="68" t="s">
        <v>6372</v>
      </c>
      <c r="G1948" s="68" t="s">
        <v>1668</v>
      </c>
      <c r="J1948" s="69">
        <v>13537614.02</v>
      </c>
    </row>
    <row r="1949" spans="1:10" x14ac:dyDescent="0.25">
      <c r="A1949" s="70">
        <v>45899</v>
      </c>
      <c r="B1949" s="68">
        <v>38051</v>
      </c>
      <c r="C1949" s="68">
        <v>38051</v>
      </c>
      <c r="D1949" s="68" t="s">
        <v>3551</v>
      </c>
      <c r="E1949" s="68" t="s">
        <v>3552</v>
      </c>
      <c r="F1949" s="68" t="s">
        <v>6373</v>
      </c>
      <c r="G1949" s="68" t="s">
        <v>1668</v>
      </c>
      <c r="I1949" s="69">
        <v>122.01</v>
      </c>
      <c r="J1949" s="69">
        <v>13537492.01</v>
      </c>
    </row>
    <row r="1950" spans="1:10" x14ac:dyDescent="0.25">
      <c r="A1950" s="70">
        <v>45899</v>
      </c>
      <c r="B1950" s="68">
        <v>38051</v>
      </c>
      <c r="C1950" s="68">
        <v>38051</v>
      </c>
      <c r="D1950" s="68" t="s">
        <v>3551</v>
      </c>
      <c r="E1950" s="68" t="s">
        <v>3552</v>
      </c>
      <c r="F1950" s="68"/>
      <c r="G1950" s="68" t="s">
        <v>1668</v>
      </c>
      <c r="J1950" s="69">
        <v>13537492.01</v>
      </c>
    </row>
    <row r="1951" spans="1:10" x14ac:dyDescent="0.25">
      <c r="A1951" s="70">
        <v>45899</v>
      </c>
      <c r="B1951" s="68">
        <v>38051</v>
      </c>
      <c r="C1951" s="68">
        <v>38051</v>
      </c>
      <c r="D1951" s="68" t="s">
        <v>3551</v>
      </c>
      <c r="E1951" s="68" t="s">
        <v>3552</v>
      </c>
      <c r="F1951" s="68" t="s">
        <v>6374</v>
      </c>
      <c r="G1951" s="68" t="s">
        <v>1668</v>
      </c>
      <c r="I1951" s="69">
        <v>2228.9699999999998</v>
      </c>
      <c r="J1951" s="69">
        <v>13535263.039999999</v>
      </c>
    </row>
    <row r="1952" spans="1:10" x14ac:dyDescent="0.25">
      <c r="A1952" s="70">
        <v>45899</v>
      </c>
      <c r="B1952" s="68">
        <v>38051</v>
      </c>
      <c r="C1952" s="68">
        <v>38051</v>
      </c>
      <c r="D1952" s="68" t="s">
        <v>3551</v>
      </c>
      <c r="E1952" s="68" t="s">
        <v>3552</v>
      </c>
      <c r="F1952" s="68"/>
      <c r="G1952" s="68" t="s">
        <v>1668</v>
      </c>
      <c r="I1952" s="69">
        <v>1802.09</v>
      </c>
      <c r="J1952" s="69">
        <v>13533460.949999999</v>
      </c>
    </row>
    <row r="1953" spans="1:10" x14ac:dyDescent="0.25">
      <c r="A1953" s="70">
        <v>45899</v>
      </c>
      <c r="B1953" s="68">
        <v>38051</v>
      </c>
      <c r="C1953" s="68">
        <v>38051</v>
      </c>
      <c r="D1953" s="68" t="s">
        <v>3551</v>
      </c>
      <c r="E1953" s="68" t="s">
        <v>3552</v>
      </c>
      <c r="F1953" s="68"/>
      <c r="G1953" s="68" t="s">
        <v>1668</v>
      </c>
      <c r="I1953" s="69">
        <v>1600</v>
      </c>
      <c r="J1953" s="69">
        <v>13531860.949999999</v>
      </c>
    </row>
    <row r="1954" spans="1:10" x14ac:dyDescent="0.25">
      <c r="A1954" s="70">
        <v>45899</v>
      </c>
      <c r="B1954" s="68">
        <v>38051</v>
      </c>
      <c r="C1954" s="68">
        <v>38051</v>
      </c>
      <c r="D1954" s="68" t="s">
        <v>3551</v>
      </c>
      <c r="E1954" s="68" t="s">
        <v>3552</v>
      </c>
      <c r="F1954" s="68" t="s">
        <v>6375</v>
      </c>
      <c r="G1954" s="68" t="s">
        <v>1668</v>
      </c>
      <c r="I1954" s="69">
        <v>336</v>
      </c>
      <c r="J1954" s="69">
        <v>13531524.949999999</v>
      </c>
    </row>
    <row r="1955" spans="1:10" x14ac:dyDescent="0.25">
      <c r="A1955" s="70">
        <v>45899</v>
      </c>
      <c r="B1955" s="68">
        <v>38051</v>
      </c>
      <c r="C1955" s="68">
        <v>38051</v>
      </c>
      <c r="D1955" s="68" t="s">
        <v>3551</v>
      </c>
      <c r="E1955" s="68" t="s">
        <v>3552</v>
      </c>
      <c r="F1955" s="68" t="s">
        <v>6376</v>
      </c>
      <c r="G1955" s="68" t="s">
        <v>1668</v>
      </c>
      <c r="I1955" s="69">
        <v>294</v>
      </c>
      <c r="J1955" s="69">
        <v>13531230.949999999</v>
      </c>
    </row>
    <row r="1956" spans="1:10" ht="30" x14ac:dyDescent="0.25">
      <c r="A1956" s="70">
        <v>45899</v>
      </c>
      <c r="B1956" s="68">
        <v>38051</v>
      </c>
      <c r="C1956" s="68">
        <v>38051</v>
      </c>
      <c r="D1956" s="68" t="s">
        <v>3551</v>
      </c>
      <c r="E1956" s="68" t="s">
        <v>3552</v>
      </c>
      <c r="F1956" s="68" t="s">
        <v>6377</v>
      </c>
      <c r="G1956" s="68" t="s">
        <v>1668</v>
      </c>
      <c r="J1956" s="69">
        <v>13531230.949999999</v>
      </c>
    </row>
    <row r="1957" spans="1:10" ht="30" x14ac:dyDescent="0.25">
      <c r="A1957" s="70">
        <v>45899</v>
      </c>
      <c r="B1957" s="68">
        <v>38051</v>
      </c>
      <c r="C1957" s="68">
        <v>38051</v>
      </c>
      <c r="D1957" s="68" t="s">
        <v>3551</v>
      </c>
      <c r="E1957" s="68" t="s">
        <v>3552</v>
      </c>
      <c r="F1957" s="68" t="s">
        <v>6378</v>
      </c>
      <c r="G1957" s="68" t="s">
        <v>1668</v>
      </c>
      <c r="J1957" s="69">
        <v>13531230.949999999</v>
      </c>
    </row>
    <row r="1958" spans="1:10" x14ac:dyDescent="0.25">
      <c r="A1958" s="70">
        <v>45899</v>
      </c>
      <c r="B1958" s="68" t="s">
        <v>6379</v>
      </c>
      <c r="C1958" s="68" t="s">
        <v>6379</v>
      </c>
      <c r="D1958" s="68" t="s">
        <v>3551</v>
      </c>
      <c r="E1958" s="68" t="s">
        <v>3552</v>
      </c>
      <c r="F1958" s="68" t="s">
        <v>6380</v>
      </c>
      <c r="G1958" s="68" t="s">
        <v>1743</v>
      </c>
      <c r="I1958" s="69">
        <v>440.51</v>
      </c>
      <c r="J1958" s="69">
        <v>13530790.439999999</v>
      </c>
    </row>
    <row r="1959" spans="1:10" x14ac:dyDescent="0.25">
      <c r="A1959" s="70">
        <v>45899</v>
      </c>
      <c r="B1959" s="68" t="s">
        <v>6379</v>
      </c>
      <c r="C1959" s="68" t="s">
        <v>6379</v>
      </c>
      <c r="D1959" s="68" t="s">
        <v>3551</v>
      </c>
      <c r="E1959" s="68" t="s">
        <v>3552</v>
      </c>
      <c r="F1959" s="68" t="s">
        <v>6380</v>
      </c>
      <c r="G1959" s="68" t="s">
        <v>1743</v>
      </c>
      <c r="I1959" s="69">
        <v>310.55</v>
      </c>
      <c r="J1959" s="69">
        <v>13530479.890000001</v>
      </c>
    </row>
    <row r="1960" spans="1:10" x14ac:dyDescent="0.25">
      <c r="A1960" s="70">
        <v>45899</v>
      </c>
      <c r="B1960" s="68" t="s">
        <v>6379</v>
      </c>
      <c r="C1960" s="68" t="s">
        <v>6379</v>
      </c>
      <c r="D1960" s="68" t="s">
        <v>3551</v>
      </c>
      <c r="E1960" s="68" t="s">
        <v>3552</v>
      </c>
      <c r="F1960" s="68" t="s">
        <v>6381</v>
      </c>
      <c r="G1960" s="68" t="s">
        <v>1743</v>
      </c>
      <c r="I1960" s="69">
        <v>416.57</v>
      </c>
      <c r="J1960" s="69">
        <v>13530063.32</v>
      </c>
    </row>
    <row r="1961" spans="1:10" x14ac:dyDescent="0.25">
      <c r="A1961" s="70">
        <v>45899</v>
      </c>
      <c r="B1961" s="68" t="s">
        <v>6379</v>
      </c>
      <c r="C1961" s="68" t="s">
        <v>6379</v>
      </c>
      <c r="D1961" s="68" t="s">
        <v>3551</v>
      </c>
      <c r="E1961" s="68" t="s">
        <v>3552</v>
      </c>
      <c r="F1961" s="68" t="s">
        <v>6382</v>
      </c>
      <c r="G1961" s="68" t="s">
        <v>1743</v>
      </c>
      <c r="I1961" s="69">
        <v>18.71</v>
      </c>
      <c r="J1961" s="69">
        <v>13530044.609999999</v>
      </c>
    </row>
    <row r="1962" spans="1:10" ht="30" x14ac:dyDescent="0.25">
      <c r="A1962" s="70">
        <v>45899</v>
      </c>
      <c r="B1962" s="68" t="s">
        <v>6379</v>
      </c>
      <c r="C1962" s="68" t="s">
        <v>6379</v>
      </c>
      <c r="D1962" s="68" t="s">
        <v>3551</v>
      </c>
      <c r="E1962" s="68" t="s">
        <v>3552</v>
      </c>
      <c r="F1962" s="68" t="s">
        <v>6383</v>
      </c>
      <c r="G1962" s="68" t="s">
        <v>1743</v>
      </c>
      <c r="I1962" s="69">
        <v>269.69</v>
      </c>
      <c r="J1962" s="69">
        <v>13529774.92</v>
      </c>
    </row>
    <row r="1963" spans="1:10" x14ac:dyDescent="0.25">
      <c r="A1963" s="70">
        <v>45899</v>
      </c>
      <c r="B1963" s="68" t="s">
        <v>6379</v>
      </c>
      <c r="C1963" s="68" t="s">
        <v>6379</v>
      </c>
      <c r="D1963" s="68" t="s">
        <v>3551</v>
      </c>
      <c r="E1963" s="68" t="s">
        <v>3552</v>
      </c>
      <c r="F1963" s="68" t="s">
        <v>6384</v>
      </c>
      <c r="G1963" s="68" t="s">
        <v>1743</v>
      </c>
      <c r="I1963" s="69">
        <v>251.26</v>
      </c>
      <c r="J1963" s="69">
        <v>13529523.66</v>
      </c>
    </row>
    <row r="1964" spans="1:10" x14ac:dyDescent="0.25">
      <c r="A1964" s="70">
        <v>45899</v>
      </c>
      <c r="B1964" s="68" t="s">
        <v>6379</v>
      </c>
      <c r="C1964" s="68" t="s">
        <v>6379</v>
      </c>
      <c r="D1964" s="68" t="s">
        <v>3551</v>
      </c>
      <c r="E1964" s="68" t="s">
        <v>3552</v>
      </c>
      <c r="F1964" s="68" t="s">
        <v>6385</v>
      </c>
      <c r="G1964" s="68" t="s">
        <v>1743</v>
      </c>
      <c r="I1964" s="69">
        <v>242.15</v>
      </c>
      <c r="J1964" s="69">
        <v>13529281.51</v>
      </c>
    </row>
    <row r="1965" spans="1:10" x14ac:dyDescent="0.25">
      <c r="A1965" s="70">
        <v>45899</v>
      </c>
      <c r="B1965" s="68" t="s">
        <v>6379</v>
      </c>
      <c r="C1965" s="68" t="s">
        <v>6379</v>
      </c>
      <c r="D1965" s="68" t="s">
        <v>3551</v>
      </c>
      <c r="E1965" s="68" t="s">
        <v>3552</v>
      </c>
      <c r="F1965" s="68" t="s">
        <v>6386</v>
      </c>
      <c r="G1965" s="68" t="s">
        <v>1743</v>
      </c>
      <c r="I1965" s="69">
        <v>75.7</v>
      </c>
      <c r="J1965" s="69">
        <v>13529205.810000001</v>
      </c>
    </row>
    <row r="1966" spans="1:10" ht="30" x14ac:dyDescent="0.25">
      <c r="A1966" s="70">
        <v>45899</v>
      </c>
      <c r="B1966" s="68" t="s">
        <v>6379</v>
      </c>
      <c r="C1966" s="68" t="s">
        <v>6379</v>
      </c>
      <c r="D1966" s="68" t="s">
        <v>3551</v>
      </c>
      <c r="E1966" s="68" t="s">
        <v>3552</v>
      </c>
      <c r="F1966" s="68" t="s">
        <v>6387</v>
      </c>
      <c r="G1966" s="68" t="s">
        <v>1743</v>
      </c>
      <c r="I1966" s="69">
        <v>21.46</v>
      </c>
      <c r="J1966" s="69">
        <v>13529184.35</v>
      </c>
    </row>
    <row r="1967" spans="1:10" ht="30" x14ac:dyDescent="0.25">
      <c r="A1967" s="70">
        <v>45899</v>
      </c>
      <c r="B1967" s="68" t="s">
        <v>6388</v>
      </c>
      <c r="C1967" s="68" t="s">
        <v>6388</v>
      </c>
      <c r="D1967" s="68" t="s">
        <v>3551</v>
      </c>
      <c r="E1967" s="68" t="s">
        <v>3552</v>
      </c>
      <c r="F1967" s="68" t="s">
        <v>6389</v>
      </c>
      <c r="G1967" s="68" t="s">
        <v>1743</v>
      </c>
      <c r="I1967" s="69">
        <v>428.77</v>
      </c>
      <c r="J1967" s="69">
        <v>13528755.58</v>
      </c>
    </row>
    <row r="1968" spans="1:10" ht="30" x14ac:dyDescent="0.25">
      <c r="A1968" s="70">
        <v>45899</v>
      </c>
      <c r="B1968" s="68" t="s">
        <v>6390</v>
      </c>
      <c r="C1968" s="68" t="s">
        <v>6390</v>
      </c>
      <c r="D1968" s="68" t="s">
        <v>3551</v>
      </c>
      <c r="E1968" s="68" t="s">
        <v>3552</v>
      </c>
      <c r="F1968" s="68" t="s">
        <v>6391</v>
      </c>
      <c r="G1968" s="68" t="s">
        <v>1743</v>
      </c>
      <c r="I1968" s="69">
        <v>190.34</v>
      </c>
      <c r="J1968" s="69">
        <v>13528565.24</v>
      </c>
    </row>
    <row r="1969" spans="1:10" x14ac:dyDescent="0.25">
      <c r="A1969" s="70">
        <v>45899</v>
      </c>
      <c r="B1969" s="68" t="s">
        <v>6392</v>
      </c>
      <c r="C1969" s="68" t="s">
        <v>6392</v>
      </c>
      <c r="D1969" s="68" t="s">
        <v>3551</v>
      </c>
      <c r="E1969" s="68" t="s">
        <v>3552</v>
      </c>
      <c r="F1969" s="68" t="s">
        <v>6393</v>
      </c>
      <c r="G1969" s="68" t="s">
        <v>1743</v>
      </c>
      <c r="I1969" s="69">
        <v>385.02</v>
      </c>
      <c r="J1969" s="69">
        <v>13528180.220000001</v>
      </c>
    </row>
    <row r="1970" spans="1:10" ht="30" x14ac:dyDescent="0.25">
      <c r="A1970" s="70">
        <v>45899</v>
      </c>
      <c r="B1970" s="68" t="s">
        <v>6392</v>
      </c>
      <c r="C1970" s="68" t="s">
        <v>6392</v>
      </c>
      <c r="D1970" s="68" t="s">
        <v>3551</v>
      </c>
      <c r="E1970" s="68" t="s">
        <v>3552</v>
      </c>
      <c r="F1970" s="68" t="s">
        <v>6394</v>
      </c>
      <c r="G1970" s="68" t="s">
        <v>1743</v>
      </c>
      <c r="I1970" s="69">
        <v>507.98</v>
      </c>
      <c r="J1970" s="69">
        <v>13527672.24</v>
      </c>
    </row>
    <row r="1971" spans="1:10" x14ac:dyDescent="0.25">
      <c r="A1971" s="70">
        <v>45899</v>
      </c>
      <c r="B1971" s="68" t="s">
        <v>6395</v>
      </c>
      <c r="C1971" s="68" t="s">
        <v>6395</v>
      </c>
      <c r="D1971" s="68" t="s">
        <v>3551</v>
      </c>
      <c r="E1971" s="68" t="s">
        <v>3552</v>
      </c>
      <c r="F1971" s="68" t="s">
        <v>5860</v>
      </c>
      <c r="G1971" s="68" t="s">
        <v>6396</v>
      </c>
      <c r="J1971" s="69">
        <v>13527672.24</v>
      </c>
    </row>
    <row r="1972" spans="1:10" x14ac:dyDescent="0.25">
      <c r="A1972" s="70">
        <v>45899</v>
      </c>
      <c r="B1972" s="68" t="s">
        <v>6395</v>
      </c>
      <c r="C1972" s="68" t="s">
        <v>6395</v>
      </c>
      <c r="D1972" s="68" t="s">
        <v>3551</v>
      </c>
      <c r="E1972" s="68" t="s">
        <v>3552</v>
      </c>
      <c r="F1972" s="68" t="s">
        <v>6397</v>
      </c>
      <c r="G1972" s="68" t="s">
        <v>6396</v>
      </c>
      <c r="J1972" s="69">
        <v>13527672.24</v>
      </c>
    </row>
    <row r="1973" spans="1:10" x14ac:dyDescent="0.25">
      <c r="A1973" s="70">
        <v>45899</v>
      </c>
      <c r="B1973" s="68" t="s">
        <v>6395</v>
      </c>
      <c r="C1973" s="68" t="s">
        <v>6395</v>
      </c>
      <c r="D1973" s="68" t="s">
        <v>3551</v>
      </c>
      <c r="E1973" s="68" t="s">
        <v>3552</v>
      </c>
      <c r="F1973" s="68"/>
      <c r="G1973" s="68" t="s">
        <v>6396</v>
      </c>
      <c r="J1973" s="69">
        <v>13527672.24</v>
      </c>
    </row>
    <row r="1974" spans="1:10" x14ac:dyDescent="0.25">
      <c r="A1974" s="70">
        <v>45899</v>
      </c>
      <c r="B1974" s="68" t="s">
        <v>6395</v>
      </c>
      <c r="C1974" s="68" t="s">
        <v>6395</v>
      </c>
      <c r="D1974" s="68" t="s">
        <v>3551</v>
      </c>
      <c r="E1974" s="68" t="s">
        <v>3552</v>
      </c>
      <c r="F1974" s="68" t="s">
        <v>6398</v>
      </c>
      <c r="G1974" s="68" t="s">
        <v>6396</v>
      </c>
      <c r="J1974" s="69">
        <v>13527672.24</v>
      </c>
    </row>
    <row r="1975" spans="1:10" x14ac:dyDescent="0.25">
      <c r="A1975" s="70">
        <v>45899</v>
      </c>
      <c r="B1975" s="68" t="s">
        <v>6395</v>
      </c>
      <c r="C1975" s="68" t="s">
        <v>6395</v>
      </c>
      <c r="D1975" s="68" t="s">
        <v>3551</v>
      </c>
      <c r="E1975" s="68" t="s">
        <v>3552</v>
      </c>
      <c r="F1975" s="68" t="s">
        <v>6399</v>
      </c>
      <c r="G1975" s="68" t="s">
        <v>6396</v>
      </c>
      <c r="J1975" s="69">
        <v>13527672.24</v>
      </c>
    </row>
    <row r="1976" spans="1:10" x14ac:dyDescent="0.25">
      <c r="A1976" s="70">
        <v>45899</v>
      </c>
      <c r="B1976" s="68" t="s">
        <v>6395</v>
      </c>
      <c r="C1976" s="68" t="s">
        <v>6395</v>
      </c>
      <c r="D1976" s="68" t="s">
        <v>3551</v>
      </c>
      <c r="E1976" s="68" t="s">
        <v>3552</v>
      </c>
      <c r="F1976" s="68" t="s">
        <v>4660</v>
      </c>
      <c r="G1976" s="68" t="s">
        <v>6396</v>
      </c>
      <c r="J1976" s="69">
        <v>13527672.24</v>
      </c>
    </row>
    <row r="1977" spans="1:10" x14ac:dyDescent="0.25">
      <c r="A1977" s="70">
        <v>45899</v>
      </c>
      <c r="B1977" s="68" t="s">
        <v>6400</v>
      </c>
      <c r="C1977" s="68" t="s">
        <v>6400</v>
      </c>
      <c r="D1977" s="68" t="s">
        <v>3551</v>
      </c>
      <c r="E1977" s="68" t="s">
        <v>3552</v>
      </c>
      <c r="F1977" s="68" t="s">
        <v>4660</v>
      </c>
      <c r="G1977" s="68" t="s">
        <v>6396</v>
      </c>
      <c r="J1977" s="69">
        <v>13527672.24</v>
      </c>
    </row>
    <row r="1978" spans="1:10" x14ac:dyDescent="0.25">
      <c r="A1978" s="70">
        <v>45899</v>
      </c>
      <c r="B1978" s="68" t="s">
        <v>6400</v>
      </c>
      <c r="C1978" s="68" t="s">
        <v>6400</v>
      </c>
      <c r="D1978" s="68" t="s">
        <v>3551</v>
      </c>
      <c r="E1978" s="68" t="s">
        <v>3552</v>
      </c>
      <c r="F1978" s="68" t="s">
        <v>4660</v>
      </c>
      <c r="G1978" s="68" t="s">
        <v>6396</v>
      </c>
      <c r="J1978" s="69">
        <v>13527672.24</v>
      </c>
    </row>
    <row r="1979" spans="1:10" x14ac:dyDescent="0.25">
      <c r="A1979" s="70">
        <v>45899</v>
      </c>
      <c r="B1979" s="68" t="s">
        <v>6400</v>
      </c>
      <c r="C1979" s="68" t="s">
        <v>6400</v>
      </c>
      <c r="D1979" s="68" t="s">
        <v>3551</v>
      </c>
      <c r="E1979" s="68" t="s">
        <v>3552</v>
      </c>
      <c r="F1979" s="68" t="s">
        <v>4660</v>
      </c>
      <c r="G1979" s="68" t="s">
        <v>6396</v>
      </c>
      <c r="J1979" s="69">
        <v>13527672.24</v>
      </c>
    </row>
    <row r="1980" spans="1:10" ht="30" x14ac:dyDescent="0.25">
      <c r="A1980" s="70">
        <v>45899</v>
      </c>
      <c r="B1980" s="68" t="s">
        <v>6401</v>
      </c>
      <c r="C1980" s="68" t="s">
        <v>6401</v>
      </c>
      <c r="D1980" s="68" t="s">
        <v>3551</v>
      </c>
      <c r="E1980" s="68" t="s">
        <v>3552</v>
      </c>
      <c r="F1980" s="68" t="s">
        <v>6402</v>
      </c>
      <c r="G1980" s="68" t="s">
        <v>2010</v>
      </c>
      <c r="J1980" s="69">
        <v>13527672.24</v>
      </c>
    </row>
    <row r="1981" spans="1:10" ht="120" x14ac:dyDescent="0.25">
      <c r="A1981" s="70">
        <v>45899</v>
      </c>
      <c r="B1981" s="68" t="s">
        <v>6403</v>
      </c>
      <c r="C1981" s="68" t="s">
        <v>6403</v>
      </c>
      <c r="D1981" s="68" t="s">
        <v>3551</v>
      </c>
      <c r="E1981" s="68" t="s">
        <v>3552</v>
      </c>
      <c r="F1981" s="68" t="s">
        <v>6404</v>
      </c>
      <c r="G1981" s="68" t="s">
        <v>1656</v>
      </c>
      <c r="I1981" s="69">
        <v>177.46</v>
      </c>
      <c r="J1981" s="69">
        <v>13527494.779999999</v>
      </c>
    </row>
    <row r="1982" spans="1:10" x14ac:dyDescent="0.25">
      <c r="A1982" s="70">
        <v>45899</v>
      </c>
      <c r="B1982" s="68" t="s">
        <v>6403</v>
      </c>
      <c r="C1982" s="68" t="s">
        <v>6403</v>
      </c>
      <c r="D1982" s="68" t="s">
        <v>3551</v>
      </c>
      <c r="E1982" s="68" t="s">
        <v>3552</v>
      </c>
      <c r="F1982" s="68" t="s">
        <v>6405</v>
      </c>
      <c r="G1982" s="68" t="s">
        <v>1656</v>
      </c>
      <c r="I1982" s="69">
        <v>4460.17</v>
      </c>
      <c r="J1982" s="69">
        <v>13523034.609999999</v>
      </c>
    </row>
    <row r="1983" spans="1:10" x14ac:dyDescent="0.25">
      <c r="A1983" s="70">
        <v>45899</v>
      </c>
      <c r="B1983" s="68" t="s">
        <v>6403</v>
      </c>
      <c r="C1983" s="68" t="s">
        <v>6403</v>
      </c>
      <c r="D1983" s="68" t="s">
        <v>3551</v>
      </c>
      <c r="E1983" s="68" t="s">
        <v>3552</v>
      </c>
      <c r="F1983" s="68" t="s">
        <v>6406</v>
      </c>
      <c r="G1983" s="68" t="s">
        <v>1656</v>
      </c>
      <c r="I1983" s="69">
        <v>5127.4799999999996</v>
      </c>
      <c r="J1983" s="69">
        <v>13517907.130000001</v>
      </c>
    </row>
    <row r="1984" spans="1:10" x14ac:dyDescent="0.25">
      <c r="A1984" s="70">
        <v>45899</v>
      </c>
      <c r="B1984" s="68" t="s">
        <v>6403</v>
      </c>
      <c r="C1984" s="68" t="s">
        <v>6403</v>
      </c>
      <c r="D1984" s="68" t="s">
        <v>3551</v>
      </c>
      <c r="E1984" s="68" t="s">
        <v>3552</v>
      </c>
      <c r="F1984" s="68" t="s">
        <v>6407</v>
      </c>
      <c r="G1984" s="68" t="s">
        <v>1656</v>
      </c>
      <c r="I1984" s="69">
        <v>3284.21</v>
      </c>
      <c r="J1984" s="69">
        <v>13514622.92</v>
      </c>
    </row>
    <row r="1985" spans="1:10" x14ac:dyDescent="0.25">
      <c r="A1985" s="70">
        <v>45899</v>
      </c>
      <c r="B1985" s="68" t="s">
        <v>6403</v>
      </c>
      <c r="C1985" s="68" t="s">
        <v>6403</v>
      </c>
      <c r="D1985" s="68" t="s">
        <v>3551</v>
      </c>
      <c r="E1985" s="68" t="s">
        <v>3552</v>
      </c>
      <c r="F1985" s="68" t="s">
        <v>6408</v>
      </c>
      <c r="G1985" s="68" t="s">
        <v>1656</v>
      </c>
      <c r="I1985" s="69">
        <v>3459.29</v>
      </c>
      <c r="J1985" s="69">
        <v>13511163.630000001</v>
      </c>
    </row>
    <row r="1986" spans="1:10" x14ac:dyDescent="0.25">
      <c r="A1986" s="70">
        <v>45899</v>
      </c>
      <c r="B1986" s="68" t="s">
        <v>6403</v>
      </c>
      <c r="C1986" s="68" t="s">
        <v>6403</v>
      </c>
      <c r="D1986" s="68" t="s">
        <v>3551</v>
      </c>
      <c r="E1986" s="68" t="s">
        <v>3552</v>
      </c>
      <c r="F1986" s="68" t="s">
        <v>6409</v>
      </c>
      <c r="G1986" s="68" t="s">
        <v>1656</v>
      </c>
      <c r="I1986" s="69">
        <v>10183.370000000001</v>
      </c>
      <c r="J1986" s="69">
        <v>13500980.26</v>
      </c>
    </row>
    <row r="1987" spans="1:10" x14ac:dyDescent="0.25">
      <c r="A1987" s="70">
        <v>45899</v>
      </c>
      <c r="B1987" s="68" t="s">
        <v>6403</v>
      </c>
      <c r="C1987" s="68" t="s">
        <v>6403</v>
      </c>
      <c r="D1987" s="68" t="s">
        <v>3551</v>
      </c>
      <c r="E1987" s="68" t="s">
        <v>3552</v>
      </c>
      <c r="F1987" s="68" t="s">
        <v>6410</v>
      </c>
      <c r="G1987" s="68" t="s">
        <v>1656</v>
      </c>
      <c r="I1987" s="69">
        <v>6335.04</v>
      </c>
      <c r="J1987" s="69">
        <v>13494645.220000001</v>
      </c>
    </row>
    <row r="1988" spans="1:10" x14ac:dyDescent="0.25">
      <c r="A1988" s="70">
        <v>45899</v>
      </c>
      <c r="B1988" s="68" t="s">
        <v>6403</v>
      </c>
      <c r="C1988" s="68" t="s">
        <v>6403</v>
      </c>
      <c r="D1988" s="68" t="s">
        <v>3551</v>
      </c>
      <c r="E1988" s="68" t="s">
        <v>3552</v>
      </c>
      <c r="F1988" s="68" t="s">
        <v>6411</v>
      </c>
      <c r="G1988" s="68" t="s">
        <v>1656</v>
      </c>
      <c r="I1988" s="69">
        <v>4988.7299999999996</v>
      </c>
      <c r="J1988" s="69">
        <v>13489656.49</v>
      </c>
    </row>
    <row r="1989" spans="1:10" x14ac:dyDescent="0.25">
      <c r="A1989" s="70">
        <v>45899</v>
      </c>
      <c r="B1989" s="68" t="s">
        <v>6403</v>
      </c>
      <c r="C1989" s="68" t="s">
        <v>6403</v>
      </c>
      <c r="D1989" s="68" t="s">
        <v>3551</v>
      </c>
      <c r="E1989" s="68" t="s">
        <v>3552</v>
      </c>
      <c r="F1989" s="68" t="s">
        <v>6412</v>
      </c>
      <c r="G1989" s="68" t="s">
        <v>1656</v>
      </c>
      <c r="I1989" s="69">
        <v>6156.55</v>
      </c>
      <c r="J1989" s="69">
        <v>13483499.939999999</v>
      </c>
    </row>
    <row r="1990" spans="1:10" x14ac:dyDescent="0.25">
      <c r="A1990" s="70">
        <v>45899</v>
      </c>
      <c r="B1990" s="68" t="s">
        <v>6413</v>
      </c>
      <c r="C1990" s="68" t="s">
        <v>6413</v>
      </c>
      <c r="D1990" s="68" t="s">
        <v>3551</v>
      </c>
      <c r="E1990" s="68" t="s">
        <v>3552</v>
      </c>
      <c r="F1990" s="68" t="s">
        <v>4660</v>
      </c>
      <c r="G1990" s="68" t="s">
        <v>1749</v>
      </c>
      <c r="J1990" s="69">
        <v>13483499.939999999</v>
      </c>
    </row>
    <row r="1991" spans="1:10" x14ac:dyDescent="0.25">
      <c r="A1991" s="70">
        <v>45899</v>
      </c>
      <c r="B1991" s="68" t="s">
        <v>6413</v>
      </c>
      <c r="C1991" s="68" t="s">
        <v>6413</v>
      </c>
      <c r="D1991" s="68" t="s">
        <v>3551</v>
      </c>
      <c r="E1991" s="68" t="s">
        <v>3552</v>
      </c>
      <c r="F1991" s="68" t="s">
        <v>4660</v>
      </c>
      <c r="G1991" s="68" t="s">
        <v>1749</v>
      </c>
      <c r="I1991" s="69">
        <v>0.06</v>
      </c>
      <c r="J1991" s="69">
        <v>13483499.880000001</v>
      </c>
    </row>
    <row r="1992" spans="1:10" ht="30" x14ac:dyDescent="0.25">
      <c r="A1992" s="70">
        <v>45899</v>
      </c>
      <c r="B1992" s="68" t="s">
        <v>6413</v>
      </c>
      <c r="C1992" s="68" t="s">
        <v>6413</v>
      </c>
      <c r="D1992" s="68" t="s">
        <v>3551</v>
      </c>
      <c r="E1992" s="68" t="s">
        <v>3552</v>
      </c>
      <c r="F1992" s="68" t="s">
        <v>6414</v>
      </c>
      <c r="G1992" s="68" t="s">
        <v>1749</v>
      </c>
      <c r="I1992" s="69">
        <v>122.02</v>
      </c>
      <c r="J1992" s="69">
        <v>13483377.859999999</v>
      </c>
    </row>
    <row r="1993" spans="1:10" x14ac:dyDescent="0.25">
      <c r="A1993" s="70">
        <v>45899</v>
      </c>
      <c r="B1993" s="68" t="s">
        <v>6413</v>
      </c>
      <c r="C1993" s="68" t="s">
        <v>6413</v>
      </c>
      <c r="D1993" s="68" t="s">
        <v>3551</v>
      </c>
      <c r="E1993" s="68" t="s">
        <v>3552</v>
      </c>
      <c r="F1993" s="68" t="s">
        <v>4660</v>
      </c>
      <c r="G1993" s="68" t="s">
        <v>1749</v>
      </c>
      <c r="J1993" s="69">
        <v>13483377.859999999</v>
      </c>
    </row>
    <row r="1994" spans="1:10" x14ac:dyDescent="0.25">
      <c r="A1994" s="70">
        <v>45899</v>
      </c>
      <c r="B1994" s="68" t="s">
        <v>6413</v>
      </c>
      <c r="C1994" s="68" t="s">
        <v>6413</v>
      </c>
      <c r="D1994" s="68" t="s">
        <v>3551</v>
      </c>
      <c r="E1994" s="68" t="s">
        <v>3552</v>
      </c>
      <c r="F1994" s="68" t="s">
        <v>4660</v>
      </c>
      <c r="G1994" s="68" t="s">
        <v>1749</v>
      </c>
      <c r="I1994" s="69">
        <v>0.12</v>
      </c>
      <c r="J1994" s="69">
        <v>13483377.74</v>
      </c>
    </row>
    <row r="1995" spans="1:10" x14ac:dyDescent="0.25">
      <c r="A1995" s="70">
        <v>45899</v>
      </c>
      <c r="B1995" s="68" t="s">
        <v>6413</v>
      </c>
      <c r="C1995" s="68" t="s">
        <v>6413</v>
      </c>
      <c r="D1995" s="68" t="s">
        <v>3551</v>
      </c>
      <c r="E1995" s="68" t="s">
        <v>3552</v>
      </c>
      <c r="F1995" s="68"/>
      <c r="G1995" s="68" t="s">
        <v>1749</v>
      </c>
      <c r="I1995" s="69">
        <v>1600</v>
      </c>
      <c r="J1995" s="69">
        <v>13481777.74</v>
      </c>
    </row>
    <row r="1996" spans="1:10" x14ac:dyDescent="0.25">
      <c r="A1996" s="70">
        <v>45899</v>
      </c>
      <c r="B1996" s="68" t="s">
        <v>6413</v>
      </c>
      <c r="C1996" s="68" t="s">
        <v>6413</v>
      </c>
      <c r="D1996" s="68" t="s">
        <v>3551</v>
      </c>
      <c r="E1996" s="68" t="s">
        <v>3552</v>
      </c>
      <c r="F1996" s="68"/>
      <c r="G1996" s="68" t="s">
        <v>1749</v>
      </c>
      <c r="I1996" s="69">
        <v>400</v>
      </c>
      <c r="J1996" s="69">
        <v>13481377.74</v>
      </c>
    </row>
    <row r="1997" spans="1:10" x14ac:dyDescent="0.25">
      <c r="A1997" s="70">
        <v>45899</v>
      </c>
      <c r="B1997" s="68" t="s">
        <v>6413</v>
      </c>
      <c r="C1997" s="68" t="s">
        <v>6413</v>
      </c>
      <c r="D1997" s="68" t="s">
        <v>3551</v>
      </c>
      <c r="E1997" s="68" t="s">
        <v>3552</v>
      </c>
      <c r="F1997" s="68"/>
      <c r="G1997" s="68" t="s">
        <v>1749</v>
      </c>
      <c r="I1997" s="69">
        <v>1000</v>
      </c>
      <c r="J1997" s="69">
        <v>13480377.74</v>
      </c>
    </row>
    <row r="1998" spans="1:10" ht="30" x14ac:dyDescent="0.25">
      <c r="A1998" s="70">
        <v>45899</v>
      </c>
      <c r="B1998" s="68" t="s">
        <v>6415</v>
      </c>
      <c r="C1998" s="68" t="s">
        <v>6415</v>
      </c>
      <c r="D1998" s="68" t="s">
        <v>3551</v>
      </c>
      <c r="E1998" s="68" t="s">
        <v>3552</v>
      </c>
      <c r="F1998" s="68" t="s">
        <v>6416</v>
      </c>
      <c r="G1998" s="68" t="s">
        <v>1749</v>
      </c>
      <c r="I1998" s="69">
        <v>80.150000000000006</v>
      </c>
      <c r="J1998" s="69">
        <v>13480297.59</v>
      </c>
    </row>
    <row r="1999" spans="1:10" x14ac:dyDescent="0.25">
      <c r="A1999" s="70">
        <v>45899</v>
      </c>
      <c r="B1999" s="68" t="s">
        <v>6415</v>
      </c>
      <c r="C1999" s="68" t="s">
        <v>6415</v>
      </c>
      <c r="D1999" s="68" t="s">
        <v>3551</v>
      </c>
      <c r="E1999" s="68" t="s">
        <v>3552</v>
      </c>
      <c r="F1999" s="68" t="s">
        <v>6417</v>
      </c>
      <c r="G1999" s="68" t="s">
        <v>1749</v>
      </c>
      <c r="I1999" s="69">
        <v>72.680000000000007</v>
      </c>
      <c r="J1999" s="69">
        <v>13480224.91</v>
      </c>
    </row>
    <row r="2000" spans="1:10" x14ac:dyDescent="0.25">
      <c r="A2000" s="70">
        <v>45899</v>
      </c>
      <c r="B2000" s="68" t="s">
        <v>6418</v>
      </c>
      <c r="C2000" s="68" t="s">
        <v>6418</v>
      </c>
      <c r="D2000" s="68" t="s">
        <v>3551</v>
      </c>
      <c r="E2000" s="68" t="s">
        <v>3552</v>
      </c>
      <c r="F2000" s="68" t="s">
        <v>6419</v>
      </c>
      <c r="G2000" s="68" t="s">
        <v>1749</v>
      </c>
      <c r="I2000" s="69">
        <v>13366.08</v>
      </c>
      <c r="J2000" s="69">
        <v>13466858.83</v>
      </c>
    </row>
    <row r="2001" spans="1:10" x14ac:dyDescent="0.25">
      <c r="A2001" s="70">
        <v>45899</v>
      </c>
      <c r="B2001" s="68" t="s">
        <v>6420</v>
      </c>
      <c r="C2001" s="68" t="s">
        <v>6420</v>
      </c>
      <c r="D2001" s="68" t="s">
        <v>3551</v>
      </c>
      <c r="E2001" s="68" t="s">
        <v>3552</v>
      </c>
      <c r="F2001" s="68" t="s">
        <v>6421</v>
      </c>
      <c r="G2001" s="68" t="s">
        <v>1749</v>
      </c>
      <c r="I2001" s="69">
        <v>816.6</v>
      </c>
      <c r="J2001" s="69">
        <v>13466042.23</v>
      </c>
    </row>
    <row r="2002" spans="1:10" x14ac:dyDescent="0.25">
      <c r="A2002" s="70">
        <v>45899</v>
      </c>
      <c r="B2002" s="68" t="s">
        <v>6420</v>
      </c>
      <c r="C2002" s="68" t="s">
        <v>6420</v>
      </c>
      <c r="D2002" s="68" t="s">
        <v>3551</v>
      </c>
      <c r="E2002" s="68" t="s">
        <v>3552</v>
      </c>
      <c r="F2002" s="68" t="s">
        <v>6422</v>
      </c>
      <c r="G2002" s="68" t="s">
        <v>1749</v>
      </c>
      <c r="I2002" s="69">
        <v>15.59</v>
      </c>
      <c r="J2002" s="69">
        <v>13466026.640000001</v>
      </c>
    </row>
    <row r="2003" spans="1:10" ht="30" x14ac:dyDescent="0.25">
      <c r="A2003" s="70">
        <v>45899</v>
      </c>
      <c r="B2003" s="68" t="s">
        <v>6423</v>
      </c>
      <c r="C2003" s="68" t="s">
        <v>6423</v>
      </c>
      <c r="D2003" s="68" t="s">
        <v>3551</v>
      </c>
      <c r="E2003" s="68" t="s">
        <v>3552</v>
      </c>
      <c r="F2003" s="68" t="s">
        <v>6424</v>
      </c>
      <c r="G2003" s="68" t="s">
        <v>1749</v>
      </c>
      <c r="I2003" s="69">
        <v>1079.49</v>
      </c>
      <c r="J2003" s="69">
        <v>13464947.15</v>
      </c>
    </row>
    <row r="2004" spans="1:10" ht="30" x14ac:dyDescent="0.25">
      <c r="A2004" s="70">
        <v>45899</v>
      </c>
      <c r="B2004" s="68" t="s">
        <v>6423</v>
      </c>
      <c r="C2004" s="68" t="s">
        <v>6423</v>
      </c>
      <c r="D2004" s="68" t="s">
        <v>3551</v>
      </c>
      <c r="E2004" s="68" t="s">
        <v>3552</v>
      </c>
      <c r="F2004" s="68" t="s">
        <v>6425</v>
      </c>
      <c r="G2004" s="68" t="s">
        <v>1749</v>
      </c>
      <c r="I2004" s="69">
        <v>203.76</v>
      </c>
      <c r="J2004" s="69">
        <v>13464743.390000001</v>
      </c>
    </row>
    <row r="2005" spans="1:10" x14ac:dyDescent="0.25">
      <c r="A2005" s="70">
        <v>45899</v>
      </c>
      <c r="B2005" s="68" t="s">
        <v>6426</v>
      </c>
      <c r="C2005" s="68" t="s">
        <v>6426</v>
      </c>
      <c r="D2005" s="68" t="s">
        <v>3551</v>
      </c>
      <c r="E2005" s="68" t="s">
        <v>3552</v>
      </c>
      <c r="F2005" s="68" t="s">
        <v>6427</v>
      </c>
      <c r="G2005" s="68" t="s">
        <v>1749</v>
      </c>
      <c r="I2005" s="69">
        <v>2731.76</v>
      </c>
      <c r="J2005" s="69">
        <v>13462011.630000001</v>
      </c>
    </row>
    <row r="2006" spans="1:10" x14ac:dyDescent="0.25">
      <c r="A2006" s="70">
        <v>45899</v>
      </c>
      <c r="B2006" s="68" t="s">
        <v>6428</v>
      </c>
      <c r="C2006" s="68" t="s">
        <v>6428</v>
      </c>
      <c r="D2006" s="68" t="s">
        <v>3551</v>
      </c>
      <c r="E2006" s="68" t="s">
        <v>3552</v>
      </c>
      <c r="F2006" s="68" t="s">
        <v>6429</v>
      </c>
      <c r="G2006" s="68" t="s">
        <v>1749</v>
      </c>
      <c r="I2006" s="69">
        <v>314.25</v>
      </c>
      <c r="J2006" s="69">
        <v>13461697.380000001</v>
      </c>
    </row>
    <row r="2007" spans="1:10" x14ac:dyDescent="0.25">
      <c r="A2007" s="70">
        <v>45899</v>
      </c>
      <c r="B2007" s="68" t="s">
        <v>6430</v>
      </c>
      <c r="C2007" s="68" t="s">
        <v>6430</v>
      </c>
      <c r="D2007" s="68" t="s">
        <v>3551</v>
      </c>
      <c r="E2007" s="68" t="s">
        <v>3552</v>
      </c>
      <c r="F2007" s="68" t="s">
        <v>6431</v>
      </c>
      <c r="G2007" s="68" t="s">
        <v>1749</v>
      </c>
      <c r="I2007" s="69">
        <v>2943.93</v>
      </c>
      <c r="J2007" s="69">
        <v>13458753.449999999</v>
      </c>
    </row>
    <row r="2008" spans="1:10" x14ac:dyDescent="0.25">
      <c r="A2008" s="70">
        <v>45899</v>
      </c>
      <c r="B2008" s="68" t="s">
        <v>6432</v>
      </c>
      <c r="C2008" s="68" t="s">
        <v>6432</v>
      </c>
      <c r="D2008" s="68" t="s">
        <v>3551</v>
      </c>
      <c r="E2008" s="68" t="s">
        <v>3552</v>
      </c>
      <c r="F2008" s="68" t="s">
        <v>6433</v>
      </c>
      <c r="G2008" s="68" t="s">
        <v>1749</v>
      </c>
      <c r="I2008" s="69">
        <v>1900</v>
      </c>
      <c r="J2008" s="69">
        <v>13456853.449999999</v>
      </c>
    </row>
    <row r="2009" spans="1:10" x14ac:dyDescent="0.25">
      <c r="A2009" s="70">
        <v>45899</v>
      </c>
      <c r="B2009" s="68" t="s">
        <v>6432</v>
      </c>
      <c r="C2009" s="68" t="s">
        <v>6432</v>
      </c>
      <c r="D2009" s="68" t="s">
        <v>3551</v>
      </c>
      <c r="E2009" s="68" t="s">
        <v>3552</v>
      </c>
      <c r="F2009" s="68" t="s">
        <v>6433</v>
      </c>
      <c r="G2009" s="68" t="s">
        <v>1749</v>
      </c>
      <c r="I2009" s="69">
        <v>195.8</v>
      </c>
      <c r="J2009" s="69">
        <v>13456657.65</v>
      </c>
    </row>
    <row r="2010" spans="1:10" x14ac:dyDescent="0.25">
      <c r="A2010" s="70">
        <v>45899</v>
      </c>
      <c r="B2010" s="68" t="s">
        <v>6432</v>
      </c>
      <c r="C2010" s="68" t="s">
        <v>6432</v>
      </c>
      <c r="D2010" s="68" t="s">
        <v>3551</v>
      </c>
      <c r="E2010" s="68" t="s">
        <v>3552</v>
      </c>
      <c r="F2010" s="68" t="s">
        <v>6434</v>
      </c>
      <c r="G2010" s="68" t="s">
        <v>1749</v>
      </c>
      <c r="I2010" s="69">
        <v>23814.86</v>
      </c>
      <c r="J2010" s="69">
        <v>13432842.789999999</v>
      </c>
    </row>
    <row r="2011" spans="1:10" x14ac:dyDescent="0.25">
      <c r="A2011" s="70">
        <v>45899</v>
      </c>
      <c r="B2011" s="68" t="s">
        <v>6432</v>
      </c>
      <c r="C2011" s="68" t="s">
        <v>6432</v>
      </c>
      <c r="D2011" s="68" t="s">
        <v>3551</v>
      </c>
      <c r="E2011" s="68" t="s">
        <v>3552</v>
      </c>
      <c r="F2011" s="68" t="s">
        <v>6434</v>
      </c>
      <c r="G2011" s="68" t="s">
        <v>1749</v>
      </c>
      <c r="I2011" s="69">
        <v>266.02999999999997</v>
      </c>
      <c r="J2011" s="69">
        <v>13432576.76</v>
      </c>
    </row>
    <row r="2012" spans="1:10" x14ac:dyDescent="0.25">
      <c r="A2012" s="70">
        <v>45899</v>
      </c>
      <c r="B2012" s="68" t="s">
        <v>6432</v>
      </c>
      <c r="C2012" s="68" t="s">
        <v>6432</v>
      </c>
      <c r="D2012" s="68" t="s">
        <v>3551</v>
      </c>
      <c r="E2012" s="68" t="s">
        <v>3552</v>
      </c>
      <c r="F2012" s="68" t="s">
        <v>6434</v>
      </c>
      <c r="G2012" s="68" t="s">
        <v>1749</v>
      </c>
      <c r="I2012" s="69">
        <v>506.68</v>
      </c>
      <c r="J2012" s="69">
        <v>13432070.08</v>
      </c>
    </row>
    <row r="2013" spans="1:10" x14ac:dyDescent="0.25">
      <c r="A2013" s="70">
        <v>45899</v>
      </c>
      <c r="B2013" s="68" t="s">
        <v>6435</v>
      </c>
      <c r="C2013" s="68" t="s">
        <v>6435</v>
      </c>
      <c r="D2013" s="68" t="s">
        <v>3551</v>
      </c>
      <c r="E2013" s="68" t="s">
        <v>3552</v>
      </c>
      <c r="F2013" s="68" t="s">
        <v>6436</v>
      </c>
      <c r="G2013" s="68" t="s">
        <v>1546</v>
      </c>
      <c r="I2013" s="69">
        <v>44.07</v>
      </c>
      <c r="J2013" s="69">
        <v>13432026.01</v>
      </c>
    </row>
    <row r="2014" spans="1:10" x14ac:dyDescent="0.25">
      <c r="A2014" s="70">
        <v>45899</v>
      </c>
      <c r="B2014" s="68" t="s">
        <v>6435</v>
      </c>
      <c r="C2014" s="68" t="s">
        <v>6435</v>
      </c>
      <c r="D2014" s="68" t="s">
        <v>3551</v>
      </c>
      <c r="E2014" s="68" t="s">
        <v>3552</v>
      </c>
      <c r="F2014" s="68" t="s">
        <v>6437</v>
      </c>
      <c r="G2014" s="68" t="s">
        <v>1546</v>
      </c>
      <c r="I2014" s="69">
        <v>116.8</v>
      </c>
      <c r="J2014" s="69">
        <v>13431909.210000001</v>
      </c>
    </row>
    <row r="2015" spans="1:10" ht="45" x14ac:dyDescent="0.25">
      <c r="A2015" s="70">
        <v>45899</v>
      </c>
      <c r="B2015" s="68" t="s">
        <v>6438</v>
      </c>
      <c r="C2015" s="68" t="s">
        <v>6438</v>
      </c>
      <c r="D2015" s="68" t="s">
        <v>3551</v>
      </c>
      <c r="E2015" s="68" t="s">
        <v>3552</v>
      </c>
      <c r="F2015" s="68" t="s">
        <v>6439</v>
      </c>
      <c r="G2015" s="68" t="s">
        <v>1273</v>
      </c>
      <c r="I2015" s="69">
        <v>7.43</v>
      </c>
      <c r="J2015" s="69">
        <v>13431901.779999999</v>
      </c>
    </row>
    <row r="2016" spans="1:10" ht="45" x14ac:dyDescent="0.25">
      <c r="A2016" s="70">
        <v>45899</v>
      </c>
      <c r="B2016" s="68" t="s">
        <v>6440</v>
      </c>
      <c r="C2016" s="68" t="s">
        <v>6440</v>
      </c>
      <c r="D2016" s="68" t="s">
        <v>3551</v>
      </c>
      <c r="E2016" s="68" t="s">
        <v>3552</v>
      </c>
      <c r="F2016" s="68" t="s">
        <v>6441</v>
      </c>
      <c r="G2016" s="68" t="s">
        <v>5422</v>
      </c>
      <c r="I2016" s="69">
        <v>534.82000000000005</v>
      </c>
      <c r="J2016" s="69">
        <v>13431366.960000001</v>
      </c>
    </row>
    <row r="2017" spans="1:10" x14ac:dyDescent="0.25">
      <c r="A2017" s="70">
        <v>45899</v>
      </c>
      <c r="B2017" s="68" t="s">
        <v>6440</v>
      </c>
      <c r="C2017" s="68" t="s">
        <v>6440</v>
      </c>
      <c r="D2017" s="68" t="s">
        <v>3551</v>
      </c>
      <c r="E2017" s="68" t="s">
        <v>3552</v>
      </c>
      <c r="F2017" s="68" t="s">
        <v>6442</v>
      </c>
      <c r="G2017" s="68" t="s">
        <v>5422</v>
      </c>
      <c r="J2017" s="69">
        <v>13431366.960000001</v>
      </c>
    </row>
    <row r="2018" spans="1:10" x14ac:dyDescent="0.25">
      <c r="A2018" s="70">
        <v>45899</v>
      </c>
      <c r="B2018" s="68" t="s">
        <v>6440</v>
      </c>
      <c r="C2018" s="68" t="s">
        <v>6440</v>
      </c>
      <c r="D2018" s="68" t="s">
        <v>3551</v>
      </c>
      <c r="E2018" s="68" t="s">
        <v>3552</v>
      </c>
      <c r="F2018" s="68" t="s">
        <v>6369</v>
      </c>
      <c r="G2018" s="68" t="s">
        <v>5422</v>
      </c>
      <c r="I2018" s="69">
        <v>130.13999999999999</v>
      </c>
      <c r="J2018" s="69">
        <v>13431236.82</v>
      </c>
    </row>
    <row r="2019" spans="1:10" x14ac:dyDescent="0.25">
      <c r="A2019" s="70">
        <v>45899</v>
      </c>
      <c r="B2019" s="68" t="s">
        <v>6440</v>
      </c>
      <c r="C2019" s="68" t="s">
        <v>6440</v>
      </c>
      <c r="D2019" s="68" t="s">
        <v>3551</v>
      </c>
      <c r="E2019" s="68" t="s">
        <v>3552</v>
      </c>
      <c r="F2019" s="68" t="s">
        <v>5765</v>
      </c>
      <c r="G2019" s="68" t="s">
        <v>5422</v>
      </c>
      <c r="I2019" s="69">
        <v>130.13999999999999</v>
      </c>
      <c r="J2019" s="69">
        <v>13431106.68</v>
      </c>
    </row>
    <row r="2020" spans="1:10" x14ac:dyDescent="0.25">
      <c r="A2020" s="70">
        <v>45899</v>
      </c>
      <c r="B2020" s="68" t="s">
        <v>6440</v>
      </c>
      <c r="C2020" s="68" t="s">
        <v>6440</v>
      </c>
      <c r="D2020" s="68" t="s">
        <v>3551</v>
      </c>
      <c r="E2020" s="68" t="s">
        <v>3552</v>
      </c>
      <c r="F2020" s="68" t="s">
        <v>6443</v>
      </c>
      <c r="G2020" s="68" t="s">
        <v>5422</v>
      </c>
      <c r="I2020" s="69">
        <v>244.02</v>
      </c>
      <c r="J2020" s="69">
        <v>13430862.66</v>
      </c>
    </row>
    <row r="2021" spans="1:10" x14ac:dyDescent="0.25">
      <c r="A2021" s="70">
        <v>45899</v>
      </c>
      <c r="B2021" s="68" t="s">
        <v>6440</v>
      </c>
      <c r="C2021" s="68" t="s">
        <v>6440</v>
      </c>
      <c r="D2021" s="68" t="s">
        <v>3551</v>
      </c>
      <c r="E2021" s="68" t="s">
        <v>3552</v>
      </c>
      <c r="F2021" s="68" t="s">
        <v>5223</v>
      </c>
      <c r="G2021" s="68" t="s">
        <v>5422</v>
      </c>
      <c r="J2021" s="69">
        <v>13430862.66</v>
      </c>
    </row>
    <row r="2022" spans="1:10" x14ac:dyDescent="0.25">
      <c r="A2022" s="70">
        <v>45899</v>
      </c>
      <c r="B2022" s="68" t="s">
        <v>6440</v>
      </c>
      <c r="C2022" s="68" t="s">
        <v>6440</v>
      </c>
      <c r="D2022" s="68" t="s">
        <v>3551</v>
      </c>
      <c r="E2022" s="68" t="s">
        <v>3552</v>
      </c>
      <c r="F2022" s="68"/>
      <c r="G2022" s="68" t="s">
        <v>5422</v>
      </c>
      <c r="I2022" s="69">
        <v>5734.47</v>
      </c>
      <c r="J2022" s="69">
        <v>13425128.189999999</v>
      </c>
    </row>
    <row r="2023" spans="1:10" x14ac:dyDescent="0.25">
      <c r="A2023" s="70">
        <v>45899</v>
      </c>
      <c r="B2023" s="68" t="s">
        <v>6440</v>
      </c>
      <c r="C2023" s="68" t="s">
        <v>6440</v>
      </c>
      <c r="D2023" s="68" t="s">
        <v>3551</v>
      </c>
      <c r="E2023" s="68" t="s">
        <v>3552</v>
      </c>
      <c r="F2023" s="68" t="s">
        <v>6444</v>
      </c>
      <c r="G2023" s="68" t="s">
        <v>5422</v>
      </c>
      <c r="J2023" s="69">
        <v>13425128.189999999</v>
      </c>
    </row>
    <row r="2024" spans="1:10" x14ac:dyDescent="0.25">
      <c r="A2024" s="70">
        <v>45899</v>
      </c>
      <c r="B2024" s="68" t="s">
        <v>6440</v>
      </c>
      <c r="C2024" s="68" t="s">
        <v>6440</v>
      </c>
      <c r="D2024" s="68" t="s">
        <v>3551</v>
      </c>
      <c r="E2024" s="68" t="s">
        <v>3552</v>
      </c>
      <c r="F2024" s="68"/>
      <c r="G2024" s="68" t="s">
        <v>5422</v>
      </c>
      <c r="I2024" s="69">
        <v>2200</v>
      </c>
      <c r="J2024" s="69">
        <v>13422928.189999999</v>
      </c>
    </row>
    <row r="2025" spans="1:10" x14ac:dyDescent="0.25">
      <c r="A2025" s="70">
        <v>45899</v>
      </c>
      <c r="B2025" s="68" t="s">
        <v>6445</v>
      </c>
      <c r="C2025" s="68" t="s">
        <v>6445</v>
      </c>
      <c r="D2025" s="68" t="s">
        <v>3551</v>
      </c>
      <c r="E2025" s="68" t="s">
        <v>3552</v>
      </c>
      <c r="F2025" s="68" t="s">
        <v>6446</v>
      </c>
      <c r="G2025" s="68" t="s">
        <v>6447</v>
      </c>
      <c r="I2025" s="69">
        <v>716.68</v>
      </c>
      <c r="J2025" s="69">
        <v>13422211.51</v>
      </c>
    </row>
    <row r="2026" spans="1:10" x14ac:dyDescent="0.25">
      <c r="A2026" s="70">
        <v>45899</v>
      </c>
      <c r="B2026" s="68" t="s">
        <v>6445</v>
      </c>
      <c r="C2026" s="68" t="s">
        <v>6445</v>
      </c>
      <c r="D2026" s="68" t="s">
        <v>3551</v>
      </c>
      <c r="E2026" s="68" t="s">
        <v>3552</v>
      </c>
      <c r="F2026" s="68" t="s">
        <v>6446</v>
      </c>
      <c r="G2026" s="68" t="s">
        <v>6447</v>
      </c>
      <c r="I2026" s="69">
        <v>1028.0899999999999</v>
      </c>
      <c r="J2026" s="69">
        <v>13421183.42</v>
      </c>
    </row>
    <row r="2027" spans="1:10" ht="30" x14ac:dyDescent="0.25">
      <c r="A2027" s="70">
        <v>45899</v>
      </c>
      <c r="B2027" s="68" t="s">
        <v>6448</v>
      </c>
      <c r="C2027" s="68" t="s">
        <v>6448</v>
      </c>
      <c r="D2027" s="68" t="s">
        <v>3551</v>
      </c>
      <c r="E2027" s="68" t="s">
        <v>3552</v>
      </c>
      <c r="F2027" s="68" t="s">
        <v>6449</v>
      </c>
      <c r="G2027" s="68" t="s">
        <v>6447</v>
      </c>
      <c r="I2027" s="69">
        <v>907.71</v>
      </c>
      <c r="J2027" s="69">
        <v>13420275.710000001</v>
      </c>
    </row>
    <row r="2028" spans="1:10" ht="30" x14ac:dyDescent="0.25">
      <c r="A2028" s="70">
        <v>45899</v>
      </c>
      <c r="B2028" s="68" t="s">
        <v>6448</v>
      </c>
      <c r="C2028" s="68" t="s">
        <v>6448</v>
      </c>
      <c r="D2028" s="68" t="s">
        <v>3551</v>
      </c>
      <c r="E2028" s="68" t="s">
        <v>3552</v>
      </c>
      <c r="F2028" s="68" t="s">
        <v>6449</v>
      </c>
      <c r="G2028" s="68" t="s">
        <v>6447</v>
      </c>
      <c r="I2028" s="69">
        <v>231.15</v>
      </c>
      <c r="J2028" s="69">
        <v>13420044.560000001</v>
      </c>
    </row>
    <row r="2029" spans="1:10" x14ac:dyDescent="0.25">
      <c r="A2029" s="70">
        <v>45899</v>
      </c>
      <c r="B2029" s="68" t="s">
        <v>6450</v>
      </c>
      <c r="C2029" s="68" t="s">
        <v>6450</v>
      </c>
      <c r="D2029" s="68" t="s">
        <v>3551</v>
      </c>
      <c r="E2029" s="68" t="s">
        <v>3552</v>
      </c>
      <c r="F2029" s="68"/>
      <c r="G2029" s="68" t="s">
        <v>664</v>
      </c>
      <c r="I2029" s="69">
        <v>20.25</v>
      </c>
      <c r="J2029" s="69">
        <v>13420024.310000001</v>
      </c>
    </row>
    <row r="2030" spans="1:10" ht="30" x14ac:dyDescent="0.25">
      <c r="A2030" s="70">
        <v>45899</v>
      </c>
      <c r="B2030" s="68" t="s">
        <v>6451</v>
      </c>
      <c r="C2030" s="68" t="s">
        <v>6451</v>
      </c>
      <c r="D2030" s="68" t="s">
        <v>3551</v>
      </c>
      <c r="E2030" s="68" t="s">
        <v>3552</v>
      </c>
      <c r="F2030" s="68" t="s">
        <v>6452</v>
      </c>
      <c r="G2030" s="68" t="s">
        <v>664</v>
      </c>
      <c r="I2030" s="69">
        <v>122.01</v>
      </c>
      <c r="J2030" s="69">
        <v>13419902.300000001</v>
      </c>
    </row>
    <row r="2031" spans="1:10" ht="30" x14ac:dyDescent="0.25">
      <c r="A2031" s="70">
        <v>45899</v>
      </c>
      <c r="B2031" s="68" t="s">
        <v>6451</v>
      </c>
      <c r="C2031" s="68" t="s">
        <v>6451</v>
      </c>
      <c r="D2031" s="68" t="s">
        <v>3551</v>
      </c>
      <c r="E2031" s="68" t="s">
        <v>3552</v>
      </c>
      <c r="F2031" s="68" t="s">
        <v>6453</v>
      </c>
      <c r="G2031" s="68" t="s">
        <v>664</v>
      </c>
      <c r="I2031" s="69">
        <v>130.13999999999999</v>
      </c>
      <c r="J2031" s="69">
        <v>13419772.16</v>
      </c>
    </row>
    <row r="2032" spans="1:10" ht="45" x14ac:dyDescent="0.25">
      <c r="A2032" s="70">
        <v>45899</v>
      </c>
      <c r="B2032" s="68" t="s">
        <v>6451</v>
      </c>
      <c r="C2032" s="68" t="s">
        <v>6451</v>
      </c>
      <c r="D2032" s="68" t="s">
        <v>3551</v>
      </c>
      <c r="E2032" s="68" t="s">
        <v>3552</v>
      </c>
      <c r="F2032" s="68" t="s">
        <v>6454</v>
      </c>
      <c r="G2032" s="68" t="s">
        <v>664</v>
      </c>
      <c r="I2032" s="69">
        <v>1080</v>
      </c>
      <c r="J2032" s="69">
        <v>13418692.16</v>
      </c>
    </row>
    <row r="2033" spans="1:10" ht="45" x14ac:dyDescent="0.25">
      <c r="A2033" s="70">
        <v>45899</v>
      </c>
      <c r="B2033" s="68" t="s">
        <v>6451</v>
      </c>
      <c r="C2033" s="68" t="s">
        <v>6451</v>
      </c>
      <c r="D2033" s="68" t="s">
        <v>3551</v>
      </c>
      <c r="E2033" s="68" t="s">
        <v>3552</v>
      </c>
      <c r="F2033" s="68" t="s">
        <v>6455</v>
      </c>
      <c r="G2033" s="68" t="s">
        <v>664</v>
      </c>
      <c r="I2033" s="69">
        <v>405</v>
      </c>
      <c r="J2033" s="69">
        <v>13418287.16</v>
      </c>
    </row>
    <row r="2034" spans="1:10" x14ac:dyDescent="0.25">
      <c r="A2034" s="70">
        <v>45899</v>
      </c>
      <c r="B2034" s="68" t="s">
        <v>6451</v>
      </c>
      <c r="C2034" s="68" t="s">
        <v>6451</v>
      </c>
      <c r="D2034" s="68" t="s">
        <v>3551</v>
      </c>
      <c r="E2034" s="68" t="s">
        <v>3552</v>
      </c>
      <c r="F2034" s="68" t="s">
        <v>6456</v>
      </c>
      <c r="G2034" s="68" t="s">
        <v>664</v>
      </c>
      <c r="I2034" s="69">
        <v>800</v>
      </c>
      <c r="J2034" s="69">
        <v>13417487.16</v>
      </c>
    </row>
    <row r="2035" spans="1:10" x14ac:dyDescent="0.25">
      <c r="A2035" s="70">
        <v>45899</v>
      </c>
      <c r="B2035" s="68" t="s">
        <v>6451</v>
      </c>
      <c r="C2035" s="68" t="s">
        <v>6451</v>
      </c>
      <c r="D2035" s="68" t="s">
        <v>3551</v>
      </c>
      <c r="E2035" s="68" t="s">
        <v>3552</v>
      </c>
      <c r="F2035" s="68" t="s">
        <v>6456</v>
      </c>
      <c r="G2035" s="68" t="s">
        <v>664</v>
      </c>
      <c r="I2035" s="69">
        <v>1600</v>
      </c>
      <c r="J2035" s="69">
        <v>13415887.16</v>
      </c>
    </row>
    <row r="2036" spans="1:10" ht="30" x14ac:dyDescent="0.25">
      <c r="A2036" s="70">
        <v>45899</v>
      </c>
      <c r="B2036" s="68" t="s">
        <v>6451</v>
      </c>
      <c r="C2036" s="68" t="s">
        <v>6451</v>
      </c>
      <c r="D2036" s="68" t="s">
        <v>3551</v>
      </c>
      <c r="E2036" s="68" t="s">
        <v>3552</v>
      </c>
      <c r="F2036" s="68" t="s">
        <v>6457</v>
      </c>
      <c r="G2036" s="68" t="s">
        <v>664</v>
      </c>
      <c r="I2036" s="69">
        <v>1187.4000000000001</v>
      </c>
      <c r="J2036" s="69">
        <v>13414699.76</v>
      </c>
    </row>
    <row r="2037" spans="1:10" ht="30" x14ac:dyDescent="0.25">
      <c r="A2037" s="70">
        <v>45899</v>
      </c>
      <c r="B2037" s="68" t="s">
        <v>6451</v>
      </c>
      <c r="C2037" s="68" t="s">
        <v>6451</v>
      </c>
      <c r="D2037" s="68" t="s">
        <v>3551</v>
      </c>
      <c r="E2037" s="68" t="s">
        <v>3552</v>
      </c>
      <c r="F2037" s="68" t="s">
        <v>6457</v>
      </c>
      <c r="G2037" s="68" t="s">
        <v>664</v>
      </c>
      <c r="I2037" s="69">
        <v>6332.8</v>
      </c>
      <c r="J2037" s="69">
        <v>13408366.960000001</v>
      </c>
    </row>
    <row r="2038" spans="1:10" ht="30" x14ac:dyDescent="0.25">
      <c r="A2038" s="70">
        <v>45899</v>
      </c>
      <c r="B2038" s="68" t="s">
        <v>6451</v>
      </c>
      <c r="C2038" s="68" t="s">
        <v>6451</v>
      </c>
      <c r="D2038" s="68" t="s">
        <v>3551</v>
      </c>
      <c r="E2038" s="68" t="s">
        <v>3552</v>
      </c>
      <c r="F2038" s="68" t="s">
        <v>6458</v>
      </c>
      <c r="G2038" s="68" t="s">
        <v>664</v>
      </c>
      <c r="I2038" s="69">
        <v>122.01</v>
      </c>
      <c r="J2038" s="69">
        <v>13408244.949999999</v>
      </c>
    </row>
    <row r="2039" spans="1:10" ht="30" x14ac:dyDescent="0.25">
      <c r="A2039" s="70">
        <v>45899</v>
      </c>
      <c r="B2039" s="68" t="s">
        <v>6451</v>
      </c>
      <c r="C2039" s="68" t="s">
        <v>6451</v>
      </c>
      <c r="D2039" s="68" t="s">
        <v>3551</v>
      </c>
      <c r="E2039" s="68" t="s">
        <v>3552</v>
      </c>
      <c r="F2039" s="68" t="s">
        <v>6459</v>
      </c>
      <c r="G2039" s="68" t="s">
        <v>664</v>
      </c>
      <c r="I2039" s="69">
        <v>195.21</v>
      </c>
      <c r="J2039" s="69">
        <v>13408049.74</v>
      </c>
    </row>
    <row r="2040" spans="1:10" ht="45" x14ac:dyDescent="0.25">
      <c r="A2040" s="70">
        <v>45899</v>
      </c>
      <c r="B2040" s="68" t="s">
        <v>6451</v>
      </c>
      <c r="C2040" s="68" t="s">
        <v>6451</v>
      </c>
      <c r="D2040" s="68" t="s">
        <v>3551</v>
      </c>
      <c r="E2040" s="68" t="s">
        <v>3552</v>
      </c>
      <c r="F2040" s="68" t="s">
        <v>6455</v>
      </c>
      <c r="G2040" s="68" t="s">
        <v>664</v>
      </c>
      <c r="J2040" s="69">
        <v>13408049.74</v>
      </c>
    </row>
    <row r="2041" spans="1:10" ht="45" x14ac:dyDescent="0.25">
      <c r="A2041" s="70">
        <v>45899</v>
      </c>
      <c r="B2041" s="68" t="s">
        <v>6451</v>
      </c>
      <c r="C2041" s="68" t="s">
        <v>6451</v>
      </c>
      <c r="D2041" s="68" t="s">
        <v>3551</v>
      </c>
      <c r="E2041" s="68" t="s">
        <v>3552</v>
      </c>
      <c r="F2041" s="68" t="s">
        <v>6454</v>
      </c>
      <c r="G2041" s="68" t="s">
        <v>664</v>
      </c>
      <c r="J2041" s="69">
        <v>13408049.74</v>
      </c>
    </row>
    <row r="2042" spans="1:10" x14ac:dyDescent="0.25">
      <c r="A2042" s="70">
        <v>45899</v>
      </c>
      <c r="B2042" s="68" t="s">
        <v>6460</v>
      </c>
      <c r="C2042" s="68" t="s">
        <v>6460</v>
      </c>
      <c r="D2042" s="68" t="s">
        <v>3551</v>
      </c>
      <c r="E2042" s="68" t="s">
        <v>3552</v>
      </c>
      <c r="F2042" s="68" t="s">
        <v>6461</v>
      </c>
      <c r="G2042" s="68" t="s">
        <v>664</v>
      </c>
      <c r="I2042" s="69">
        <v>2374.8000000000002</v>
      </c>
      <c r="J2042" s="69">
        <v>13405674.939999999</v>
      </c>
    </row>
    <row r="2043" spans="1:10" x14ac:dyDescent="0.25">
      <c r="A2043" s="70">
        <v>45899</v>
      </c>
      <c r="B2043" s="68" t="s">
        <v>6462</v>
      </c>
      <c r="C2043" s="68" t="s">
        <v>6462</v>
      </c>
      <c r="D2043" s="68" t="s">
        <v>3551</v>
      </c>
      <c r="E2043" s="68" t="s">
        <v>3552</v>
      </c>
      <c r="F2043" s="68" t="s">
        <v>6463</v>
      </c>
      <c r="G2043" s="68" t="s">
        <v>664</v>
      </c>
      <c r="I2043" s="69">
        <v>35.51</v>
      </c>
      <c r="J2043" s="69">
        <v>13405639.43</v>
      </c>
    </row>
    <row r="2044" spans="1:10" x14ac:dyDescent="0.25">
      <c r="A2044" s="70">
        <v>45899</v>
      </c>
      <c r="B2044" s="68" t="s">
        <v>6464</v>
      </c>
      <c r="C2044" s="68" t="s">
        <v>6464</v>
      </c>
      <c r="D2044" s="68" t="s">
        <v>3551</v>
      </c>
      <c r="E2044" s="68" t="s">
        <v>3552</v>
      </c>
      <c r="F2044" s="68" t="s">
        <v>6465</v>
      </c>
      <c r="G2044" s="68" t="s">
        <v>664</v>
      </c>
      <c r="I2044" s="69">
        <v>57.13</v>
      </c>
      <c r="J2044" s="69">
        <v>13405582.300000001</v>
      </c>
    </row>
    <row r="2045" spans="1:10" ht="30" x14ac:dyDescent="0.25">
      <c r="A2045" s="70">
        <v>45899</v>
      </c>
      <c r="B2045" s="68">
        <v>38218</v>
      </c>
      <c r="C2045" s="68" t="s">
        <v>6466</v>
      </c>
      <c r="D2045" s="68" t="s">
        <v>3551</v>
      </c>
      <c r="E2045" s="68" t="s">
        <v>3664</v>
      </c>
      <c r="F2045" s="68" t="s">
        <v>6467</v>
      </c>
      <c r="G2045" s="68" t="s">
        <v>6468</v>
      </c>
      <c r="H2045" s="69">
        <v>48.58</v>
      </c>
      <c r="J2045" s="69">
        <v>13405630.880000001</v>
      </c>
    </row>
    <row r="2046" spans="1:10" x14ac:dyDescent="0.25">
      <c r="A2046" s="70">
        <v>45899</v>
      </c>
      <c r="B2046" s="68">
        <v>38218</v>
      </c>
      <c r="C2046" s="68" t="s">
        <v>6466</v>
      </c>
      <c r="D2046" s="68" t="s">
        <v>3551</v>
      </c>
      <c r="E2046" s="68" t="s">
        <v>3664</v>
      </c>
      <c r="F2046" s="68" t="s">
        <v>6469</v>
      </c>
      <c r="G2046" s="68" t="s">
        <v>6468</v>
      </c>
      <c r="H2046" s="69">
        <v>13.27</v>
      </c>
      <c r="J2046" s="69">
        <v>13405644.15</v>
      </c>
    </row>
    <row r="2047" spans="1:10" x14ac:dyDescent="0.25">
      <c r="A2047" s="70">
        <v>45899</v>
      </c>
      <c r="B2047" s="68">
        <v>38218</v>
      </c>
      <c r="C2047" s="68" t="s">
        <v>6466</v>
      </c>
      <c r="D2047" s="68" t="s">
        <v>3551</v>
      </c>
      <c r="E2047" s="68" t="s">
        <v>3664</v>
      </c>
      <c r="F2047" s="68" t="s">
        <v>6470</v>
      </c>
      <c r="G2047" s="68" t="s">
        <v>6468</v>
      </c>
      <c r="H2047" s="69">
        <v>10.46</v>
      </c>
      <c r="J2047" s="69">
        <v>13405654.609999999</v>
      </c>
    </row>
    <row r="2048" spans="1:10" ht="30" x14ac:dyDescent="0.25">
      <c r="A2048" s="70">
        <v>45899</v>
      </c>
      <c r="B2048" s="68">
        <v>38218</v>
      </c>
      <c r="C2048" s="68" t="s">
        <v>6466</v>
      </c>
      <c r="D2048" s="68" t="s">
        <v>3551</v>
      </c>
      <c r="E2048" s="68" t="s">
        <v>3664</v>
      </c>
      <c r="F2048" s="68" t="s">
        <v>6471</v>
      </c>
      <c r="G2048" s="68" t="s">
        <v>6468</v>
      </c>
      <c r="H2048" s="69">
        <v>62.77</v>
      </c>
      <c r="J2048" s="69">
        <v>13405717.380000001</v>
      </c>
    </row>
    <row r="2049" spans="1:10" ht="30" x14ac:dyDescent="0.25">
      <c r="A2049" s="70">
        <v>45899</v>
      </c>
      <c r="B2049" s="68">
        <v>38218</v>
      </c>
      <c r="C2049" s="68" t="s">
        <v>6466</v>
      </c>
      <c r="D2049" s="68" t="s">
        <v>3551</v>
      </c>
      <c r="E2049" s="68" t="s">
        <v>3664</v>
      </c>
      <c r="F2049" s="68" t="s">
        <v>6472</v>
      </c>
      <c r="G2049" s="68" t="s">
        <v>6468</v>
      </c>
      <c r="H2049" s="69">
        <v>58.81</v>
      </c>
      <c r="J2049" s="69">
        <v>13405776.189999999</v>
      </c>
    </row>
    <row r="2050" spans="1:10" ht="30" x14ac:dyDescent="0.25">
      <c r="A2050" s="70">
        <v>45899</v>
      </c>
      <c r="B2050" s="68">
        <v>38218</v>
      </c>
      <c r="C2050" s="68" t="s">
        <v>6466</v>
      </c>
      <c r="D2050" s="68" t="s">
        <v>3551</v>
      </c>
      <c r="E2050" s="68" t="s">
        <v>3664</v>
      </c>
      <c r="F2050" s="68" t="s">
        <v>6473</v>
      </c>
      <c r="G2050" s="68" t="s">
        <v>6468</v>
      </c>
      <c r="H2050" s="69">
        <v>56.89</v>
      </c>
      <c r="J2050" s="69">
        <v>13405833.08</v>
      </c>
    </row>
    <row r="2051" spans="1:10" ht="30" x14ac:dyDescent="0.25">
      <c r="A2051" s="70">
        <v>45899</v>
      </c>
      <c r="B2051" s="68">
        <v>38218</v>
      </c>
      <c r="C2051" s="68" t="s">
        <v>6466</v>
      </c>
      <c r="D2051" s="68" t="s">
        <v>3551</v>
      </c>
      <c r="E2051" s="68" t="s">
        <v>3664</v>
      </c>
      <c r="F2051" s="68" t="s">
        <v>6474</v>
      </c>
      <c r="G2051" s="68" t="s">
        <v>6468</v>
      </c>
      <c r="H2051" s="69">
        <v>17.23</v>
      </c>
      <c r="J2051" s="69">
        <v>13405850.310000001</v>
      </c>
    </row>
    <row r="2052" spans="1:10" x14ac:dyDescent="0.25">
      <c r="A2052" s="70">
        <v>45899</v>
      </c>
      <c r="B2052" s="68">
        <v>38218</v>
      </c>
      <c r="C2052" s="68" t="s">
        <v>6466</v>
      </c>
      <c r="D2052" s="68" t="s">
        <v>3551</v>
      </c>
      <c r="E2052" s="68" t="s">
        <v>3664</v>
      </c>
      <c r="F2052" s="68" t="s">
        <v>6475</v>
      </c>
      <c r="G2052" s="68" t="s">
        <v>6468</v>
      </c>
      <c r="H2052" s="69">
        <v>20.86</v>
      </c>
      <c r="J2052" s="69">
        <v>13405871.17</v>
      </c>
    </row>
    <row r="2053" spans="1:10" x14ac:dyDescent="0.25">
      <c r="A2053" s="70">
        <v>45899</v>
      </c>
      <c r="B2053" s="68">
        <v>38218</v>
      </c>
      <c r="C2053" s="68" t="s">
        <v>6466</v>
      </c>
      <c r="D2053" s="68" t="s">
        <v>3551</v>
      </c>
      <c r="E2053" s="68" t="s">
        <v>3664</v>
      </c>
      <c r="F2053" s="68" t="s">
        <v>6476</v>
      </c>
      <c r="G2053" s="68" t="s">
        <v>6468</v>
      </c>
      <c r="H2053" s="69">
        <v>14.92</v>
      </c>
      <c r="J2053" s="69">
        <v>13405886.09</v>
      </c>
    </row>
    <row r="2054" spans="1:10" ht="30" x14ac:dyDescent="0.25">
      <c r="A2054" s="70">
        <v>45899</v>
      </c>
      <c r="B2054" s="68">
        <v>38218</v>
      </c>
      <c r="C2054" s="68" t="s">
        <v>6466</v>
      </c>
      <c r="D2054" s="68" t="s">
        <v>3551</v>
      </c>
      <c r="E2054" s="68" t="s">
        <v>3664</v>
      </c>
      <c r="F2054" s="68" t="s">
        <v>6477</v>
      </c>
      <c r="G2054" s="68" t="s">
        <v>6468</v>
      </c>
      <c r="H2054" s="69">
        <v>38.14</v>
      </c>
      <c r="J2054" s="69">
        <v>13405924.23</v>
      </c>
    </row>
    <row r="2055" spans="1:10" ht="30" x14ac:dyDescent="0.25">
      <c r="A2055" s="70">
        <v>45899</v>
      </c>
      <c r="B2055" s="68">
        <v>38218</v>
      </c>
      <c r="C2055" s="68" t="s">
        <v>6466</v>
      </c>
      <c r="D2055" s="68" t="s">
        <v>3551</v>
      </c>
      <c r="E2055" s="68" t="s">
        <v>3664</v>
      </c>
      <c r="F2055" s="68" t="s">
        <v>6478</v>
      </c>
      <c r="G2055" s="68" t="s">
        <v>6468</v>
      </c>
      <c r="H2055" s="69">
        <v>39.79</v>
      </c>
      <c r="J2055" s="69">
        <v>13405964.02</v>
      </c>
    </row>
    <row r="2056" spans="1:10" ht="30" x14ac:dyDescent="0.25">
      <c r="A2056" s="70">
        <v>45899</v>
      </c>
      <c r="B2056" s="68">
        <v>38218</v>
      </c>
      <c r="C2056" s="68" t="s">
        <v>6466</v>
      </c>
      <c r="D2056" s="68" t="s">
        <v>3551</v>
      </c>
      <c r="E2056" s="68" t="s">
        <v>3664</v>
      </c>
      <c r="F2056" s="68" t="s">
        <v>6479</v>
      </c>
      <c r="G2056" s="68" t="s">
        <v>6468</v>
      </c>
      <c r="H2056" s="69">
        <v>45.64</v>
      </c>
      <c r="J2056" s="69">
        <v>13406009.66</v>
      </c>
    </row>
    <row r="2057" spans="1:10" ht="30" x14ac:dyDescent="0.25">
      <c r="A2057" s="70">
        <v>45899</v>
      </c>
      <c r="B2057" s="68">
        <v>38218</v>
      </c>
      <c r="C2057" s="68" t="s">
        <v>6466</v>
      </c>
      <c r="D2057" s="68" t="s">
        <v>3551</v>
      </c>
      <c r="E2057" s="68" t="s">
        <v>3664</v>
      </c>
      <c r="F2057" s="68" t="s">
        <v>6480</v>
      </c>
      <c r="G2057" s="68" t="s">
        <v>6468</v>
      </c>
      <c r="H2057" s="69">
        <v>45.34</v>
      </c>
      <c r="J2057" s="69">
        <v>13406055</v>
      </c>
    </row>
    <row r="2058" spans="1:10" ht="30" x14ac:dyDescent="0.25">
      <c r="A2058" s="70">
        <v>45899</v>
      </c>
      <c r="B2058" s="68">
        <v>38218</v>
      </c>
      <c r="C2058" s="68" t="s">
        <v>6466</v>
      </c>
      <c r="D2058" s="68" t="s">
        <v>3551</v>
      </c>
      <c r="E2058" s="68" t="s">
        <v>3664</v>
      </c>
      <c r="F2058" s="68" t="s">
        <v>6481</v>
      </c>
      <c r="G2058" s="68" t="s">
        <v>6468</v>
      </c>
      <c r="H2058" s="69">
        <v>43.39</v>
      </c>
      <c r="J2058" s="69">
        <v>13406098.390000001</v>
      </c>
    </row>
    <row r="2059" spans="1:10" ht="30" x14ac:dyDescent="0.25">
      <c r="A2059" s="70">
        <v>45899</v>
      </c>
      <c r="B2059" s="68">
        <v>38218</v>
      </c>
      <c r="C2059" s="68" t="s">
        <v>6466</v>
      </c>
      <c r="D2059" s="68" t="s">
        <v>3551</v>
      </c>
      <c r="E2059" s="68" t="s">
        <v>3664</v>
      </c>
      <c r="F2059" s="68" t="s">
        <v>6482</v>
      </c>
      <c r="G2059" s="68" t="s">
        <v>6468</v>
      </c>
      <c r="H2059" s="69">
        <v>58.54</v>
      </c>
      <c r="J2059" s="69">
        <v>13406156.93</v>
      </c>
    </row>
    <row r="2060" spans="1:10" ht="30" x14ac:dyDescent="0.25">
      <c r="A2060" s="70">
        <v>45899</v>
      </c>
      <c r="B2060" s="68">
        <v>38218</v>
      </c>
      <c r="C2060" s="68" t="s">
        <v>6466</v>
      </c>
      <c r="D2060" s="68" t="s">
        <v>3551</v>
      </c>
      <c r="E2060" s="68" t="s">
        <v>3664</v>
      </c>
      <c r="F2060" s="68" t="s">
        <v>6483</v>
      </c>
      <c r="G2060" s="68" t="s">
        <v>6468</v>
      </c>
      <c r="H2060" s="69">
        <v>49.54</v>
      </c>
      <c r="J2060" s="69">
        <v>13406206.470000001</v>
      </c>
    </row>
    <row r="2061" spans="1:10" ht="30" x14ac:dyDescent="0.25">
      <c r="A2061" s="70">
        <v>45899</v>
      </c>
      <c r="B2061" s="68">
        <v>38218</v>
      </c>
      <c r="C2061" s="68" t="s">
        <v>6466</v>
      </c>
      <c r="D2061" s="68" t="s">
        <v>3551</v>
      </c>
      <c r="E2061" s="68" t="s">
        <v>3664</v>
      </c>
      <c r="F2061" s="68" t="s">
        <v>6484</v>
      </c>
      <c r="G2061" s="68" t="s">
        <v>6468</v>
      </c>
      <c r="H2061" s="69">
        <v>47.89</v>
      </c>
      <c r="J2061" s="69">
        <v>13406254.359999999</v>
      </c>
    </row>
    <row r="2062" spans="1:10" ht="30" x14ac:dyDescent="0.25">
      <c r="A2062" s="70">
        <v>45899</v>
      </c>
      <c r="B2062" s="68">
        <v>38218</v>
      </c>
      <c r="C2062" s="68" t="s">
        <v>6466</v>
      </c>
      <c r="D2062" s="68" t="s">
        <v>3551</v>
      </c>
      <c r="E2062" s="68" t="s">
        <v>3664</v>
      </c>
      <c r="F2062" s="68" t="s">
        <v>6485</v>
      </c>
      <c r="G2062" s="68" t="s">
        <v>6468</v>
      </c>
      <c r="H2062" s="69">
        <v>35.44</v>
      </c>
      <c r="J2062" s="69">
        <v>13406289.800000001</v>
      </c>
    </row>
    <row r="2063" spans="1:10" ht="30" x14ac:dyDescent="0.25">
      <c r="A2063" s="70">
        <v>45899</v>
      </c>
      <c r="B2063" s="68">
        <v>38218</v>
      </c>
      <c r="C2063" s="68" t="s">
        <v>6466</v>
      </c>
      <c r="D2063" s="68" t="s">
        <v>3551</v>
      </c>
      <c r="E2063" s="68" t="s">
        <v>3664</v>
      </c>
      <c r="F2063" s="68" t="s">
        <v>6486</v>
      </c>
      <c r="G2063" s="68" t="s">
        <v>6468</v>
      </c>
      <c r="H2063" s="69">
        <v>37.090000000000003</v>
      </c>
      <c r="J2063" s="69">
        <v>13406326.890000001</v>
      </c>
    </row>
    <row r="2064" spans="1:10" ht="30" x14ac:dyDescent="0.25">
      <c r="A2064" s="70">
        <v>45899</v>
      </c>
      <c r="B2064" s="68">
        <v>38218</v>
      </c>
      <c r="C2064" s="68" t="s">
        <v>6466</v>
      </c>
      <c r="D2064" s="68" t="s">
        <v>3551</v>
      </c>
      <c r="E2064" s="68" t="s">
        <v>3664</v>
      </c>
      <c r="F2064" s="68" t="s">
        <v>6487</v>
      </c>
      <c r="G2064" s="68" t="s">
        <v>6468</v>
      </c>
      <c r="H2064" s="69">
        <v>37.99</v>
      </c>
      <c r="J2064" s="69">
        <v>13406364.880000001</v>
      </c>
    </row>
    <row r="2065" spans="1:10" ht="30" x14ac:dyDescent="0.25">
      <c r="A2065" s="70">
        <v>45899</v>
      </c>
      <c r="B2065" s="68">
        <v>38218</v>
      </c>
      <c r="C2065" s="68" t="s">
        <v>6466</v>
      </c>
      <c r="D2065" s="68" t="s">
        <v>3551</v>
      </c>
      <c r="E2065" s="68" t="s">
        <v>3664</v>
      </c>
      <c r="F2065" s="68" t="s">
        <v>6488</v>
      </c>
      <c r="G2065" s="68" t="s">
        <v>6468</v>
      </c>
      <c r="H2065" s="69">
        <v>37.69</v>
      </c>
      <c r="J2065" s="69">
        <v>13406402.57</v>
      </c>
    </row>
    <row r="2066" spans="1:10" ht="30" x14ac:dyDescent="0.25">
      <c r="A2066" s="70">
        <v>45899</v>
      </c>
      <c r="B2066" s="68">
        <v>38218</v>
      </c>
      <c r="C2066" s="68" t="s">
        <v>6466</v>
      </c>
      <c r="D2066" s="68" t="s">
        <v>3551</v>
      </c>
      <c r="E2066" s="68" t="s">
        <v>3664</v>
      </c>
      <c r="F2066" s="68" t="s">
        <v>6489</v>
      </c>
      <c r="G2066" s="68" t="s">
        <v>6468</v>
      </c>
      <c r="H2066" s="69">
        <v>39.94</v>
      </c>
      <c r="J2066" s="69">
        <v>13406442.51</v>
      </c>
    </row>
    <row r="2067" spans="1:10" ht="30" x14ac:dyDescent="0.25">
      <c r="A2067" s="70">
        <v>45899</v>
      </c>
      <c r="B2067" s="68">
        <v>38218</v>
      </c>
      <c r="C2067" s="68" t="s">
        <v>6466</v>
      </c>
      <c r="D2067" s="68" t="s">
        <v>3551</v>
      </c>
      <c r="E2067" s="68" t="s">
        <v>3664</v>
      </c>
      <c r="F2067" s="68" t="s">
        <v>6490</v>
      </c>
      <c r="G2067" s="68" t="s">
        <v>6468</v>
      </c>
      <c r="H2067" s="69">
        <v>41.77</v>
      </c>
      <c r="J2067" s="69">
        <v>13406484.279999999</v>
      </c>
    </row>
    <row r="2068" spans="1:10" ht="30" x14ac:dyDescent="0.25">
      <c r="A2068" s="70">
        <v>45899</v>
      </c>
      <c r="B2068" s="68">
        <v>38219</v>
      </c>
      <c r="C2068" s="68" t="s">
        <v>6491</v>
      </c>
      <c r="D2068" s="68" t="s">
        <v>3551</v>
      </c>
      <c r="E2068" s="68" t="s">
        <v>3664</v>
      </c>
      <c r="F2068" s="68" t="s">
        <v>6467</v>
      </c>
      <c r="G2068" s="68" t="s">
        <v>6468</v>
      </c>
      <c r="H2068" s="69">
        <v>14.42</v>
      </c>
      <c r="J2068" s="69">
        <v>13406498.699999999</v>
      </c>
    </row>
    <row r="2069" spans="1:10" x14ac:dyDescent="0.25">
      <c r="A2069" s="70">
        <v>45899</v>
      </c>
      <c r="B2069" s="68">
        <v>38219</v>
      </c>
      <c r="C2069" s="68" t="s">
        <v>6491</v>
      </c>
      <c r="D2069" s="68" t="s">
        <v>3551</v>
      </c>
      <c r="E2069" s="68" t="s">
        <v>3664</v>
      </c>
      <c r="F2069" s="68" t="s">
        <v>6469</v>
      </c>
      <c r="G2069" s="68" t="s">
        <v>6468</v>
      </c>
      <c r="H2069" s="69">
        <v>2.65</v>
      </c>
      <c r="J2069" s="69">
        <v>13406501.35</v>
      </c>
    </row>
    <row r="2070" spans="1:10" x14ac:dyDescent="0.25">
      <c r="A2070" s="70">
        <v>45899</v>
      </c>
      <c r="B2070" s="68">
        <v>38219</v>
      </c>
      <c r="C2070" s="68" t="s">
        <v>6491</v>
      </c>
      <c r="D2070" s="68" t="s">
        <v>3551</v>
      </c>
      <c r="E2070" s="68" t="s">
        <v>3664</v>
      </c>
      <c r="F2070" s="68" t="s">
        <v>6470</v>
      </c>
      <c r="G2070" s="68" t="s">
        <v>6468</v>
      </c>
      <c r="H2070" s="69">
        <v>1.71</v>
      </c>
      <c r="J2070" s="69">
        <v>13406503.060000001</v>
      </c>
    </row>
    <row r="2071" spans="1:10" ht="30" x14ac:dyDescent="0.25">
      <c r="A2071" s="70">
        <v>45899</v>
      </c>
      <c r="B2071" s="68">
        <v>38219</v>
      </c>
      <c r="C2071" s="68" t="s">
        <v>6491</v>
      </c>
      <c r="D2071" s="68" t="s">
        <v>3551</v>
      </c>
      <c r="E2071" s="68" t="s">
        <v>3664</v>
      </c>
      <c r="F2071" s="68" t="s">
        <v>6471</v>
      </c>
      <c r="G2071" s="68" t="s">
        <v>6468</v>
      </c>
      <c r="H2071" s="69">
        <v>19.149999999999999</v>
      </c>
      <c r="J2071" s="69">
        <v>13406522.210000001</v>
      </c>
    </row>
    <row r="2072" spans="1:10" ht="30" x14ac:dyDescent="0.25">
      <c r="A2072" s="70">
        <v>45899</v>
      </c>
      <c r="B2072" s="68">
        <v>38219</v>
      </c>
      <c r="C2072" s="68" t="s">
        <v>6491</v>
      </c>
      <c r="D2072" s="68" t="s">
        <v>3551</v>
      </c>
      <c r="E2072" s="68" t="s">
        <v>3664</v>
      </c>
      <c r="F2072" s="68" t="s">
        <v>6472</v>
      </c>
      <c r="G2072" s="68" t="s">
        <v>6468</v>
      </c>
      <c r="H2072" s="69">
        <v>17.829999999999998</v>
      </c>
      <c r="J2072" s="69">
        <v>13406540.039999999</v>
      </c>
    </row>
    <row r="2073" spans="1:10" ht="30" x14ac:dyDescent="0.25">
      <c r="A2073" s="70">
        <v>45899</v>
      </c>
      <c r="B2073" s="68">
        <v>38219</v>
      </c>
      <c r="C2073" s="68" t="s">
        <v>6491</v>
      </c>
      <c r="D2073" s="68" t="s">
        <v>3551</v>
      </c>
      <c r="E2073" s="68" t="s">
        <v>3664</v>
      </c>
      <c r="F2073" s="68" t="s">
        <v>6473</v>
      </c>
      <c r="G2073" s="68" t="s">
        <v>6468</v>
      </c>
      <c r="H2073" s="69">
        <v>17.190000000000001</v>
      </c>
      <c r="J2073" s="69">
        <v>13406557.23</v>
      </c>
    </row>
    <row r="2074" spans="1:10" ht="30" x14ac:dyDescent="0.25">
      <c r="A2074" s="70">
        <v>45899</v>
      </c>
      <c r="B2074" s="68">
        <v>38219</v>
      </c>
      <c r="C2074" s="68" t="s">
        <v>6491</v>
      </c>
      <c r="D2074" s="68" t="s">
        <v>3551</v>
      </c>
      <c r="E2074" s="68" t="s">
        <v>3664</v>
      </c>
      <c r="F2074" s="68" t="s">
        <v>6474</v>
      </c>
      <c r="G2074" s="68" t="s">
        <v>6468</v>
      </c>
      <c r="H2074" s="69">
        <v>3.97</v>
      </c>
      <c r="J2074" s="69">
        <v>13406561.199999999</v>
      </c>
    </row>
    <row r="2075" spans="1:10" x14ac:dyDescent="0.25">
      <c r="A2075" s="70">
        <v>45899</v>
      </c>
      <c r="B2075" s="68">
        <v>38219</v>
      </c>
      <c r="C2075" s="68" t="s">
        <v>6491</v>
      </c>
      <c r="D2075" s="68" t="s">
        <v>3551</v>
      </c>
      <c r="E2075" s="68" t="s">
        <v>3664</v>
      </c>
      <c r="F2075" s="68" t="s">
        <v>6475</v>
      </c>
      <c r="G2075" s="68" t="s">
        <v>6468</v>
      </c>
      <c r="H2075" s="69">
        <v>5.18</v>
      </c>
      <c r="J2075" s="69">
        <v>13406566.380000001</v>
      </c>
    </row>
    <row r="2076" spans="1:10" x14ac:dyDescent="0.25">
      <c r="A2076" s="70">
        <v>45899</v>
      </c>
      <c r="B2076" s="68">
        <v>38219</v>
      </c>
      <c r="C2076" s="68" t="s">
        <v>6491</v>
      </c>
      <c r="D2076" s="68" t="s">
        <v>3551</v>
      </c>
      <c r="E2076" s="68" t="s">
        <v>3664</v>
      </c>
      <c r="F2076" s="68" t="s">
        <v>6476</v>
      </c>
      <c r="G2076" s="68" t="s">
        <v>6468</v>
      </c>
      <c r="H2076" s="69">
        <v>3.2</v>
      </c>
      <c r="J2076" s="69">
        <v>13406569.58</v>
      </c>
    </row>
    <row r="2077" spans="1:10" ht="30" x14ac:dyDescent="0.25">
      <c r="A2077" s="70">
        <v>45899</v>
      </c>
      <c r="B2077" s="68">
        <v>38219</v>
      </c>
      <c r="C2077" s="68" t="s">
        <v>6491</v>
      </c>
      <c r="D2077" s="68" t="s">
        <v>3551</v>
      </c>
      <c r="E2077" s="68" t="s">
        <v>3664</v>
      </c>
      <c r="F2077" s="68" t="s">
        <v>6477</v>
      </c>
      <c r="G2077" s="68" t="s">
        <v>6468</v>
      </c>
      <c r="H2077" s="69">
        <v>10.94</v>
      </c>
      <c r="J2077" s="69">
        <v>13406580.52</v>
      </c>
    </row>
    <row r="2078" spans="1:10" ht="30" x14ac:dyDescent="0.25">
      <c r="A2078" s="70">
        <v>45899</v>
      </c>
      <c r="B2078" s="68">
        <v>38219</v>
      </c>
      <c r="C2078" s="68" t="s">
        <v>6491</v>
      </c>
      <c r="D2078" s="68" t="s">
        <v>3551</v>
      </c>
      <c r="E2078" s="68" t="s">
        <v>3664</v>
      </c>
      <c r="F2078" s="68" t="s">
        <v>6478</v>
      </c>
      <c r="G2078" s="68" t="s">
        <v>6468</v>
      </c>
      <c r="H2078" s="69">
        <v>11.49</v>
      </c>
      <c r="J2078" s="69">
        <v>13406592.01</v>
      </c>
    </row>
    <row r="2079" spans="1:10" ht="30" x14ac:dyDescent="0.25">
      <c r="A2079" s="70">
        <v>45899</v>
      </c>
      <c r="B2079" s="68">
        <v>38219</v>
      </c>
      <c r="C2079" s="68" t="s">
        <v>6491</v>
      </c>
      <c r="D2079" s="68" t="s">
        <v>3551</v>
      </c>
      <c r="E2079" s="68" t="s">
        <v>3664</v>
      </c>
      <c r="F2079" s="68" t="s">
        <v>6479</v>
      </c>
      <c r="G2079" s="68" t="s">
        <v>6468</v>
      </c>
      <c r="H2079" s="69">
        <v>13.44</v>
      </c>
      <c r="J2079" s="69">
        <v>13406605.449999999</v>
      </c>
    </row>
    <row r="2080" spans="1:10" ht="30" x14ac:dyDescent="0.25">
      <c r="A2080" s="70">
        <v>45899</v>
      </c>
      <c r="B2080" s="68">
        <v>38219</v>
      </c>
      <c r="C2080" s="68" t="s">
        <v>6491</v>
      </c>
      <c r="D2080" s="68" t="s">
        <v>3551</v>
      </c>
      <c r="E2080" s="68" t="s">
        <v>3664</v>
      </c>
      <c r="F2080" s="68" t="s">
        <v>6480</v>
      </c>
      <c r="G2080" s="68" t="s">
        <v>6468</v>
      </c>
      <c r="H2080" s="69">
        <v>13.34</v>
      </c>
      <c r="J2080" s="69">
        <v>13406618.789999999</v>
      </c>
    </row>
    <row r="2081" spans="1:10" ht="30" x14ac:dyDescent="0.25">
      <c r="A2081" s="70">
        <v>45899</v>
      </c>
      <c r="B2081" s="68">
        <v>38219</v>
      </c>
      <c r="C2081" s="68" t="s">
        <v>6491</v>
      </c>
      <c r="D2081" s="68" t="s">
        <v>3551</v>
      </c>
      <c r="E2081" s="68" t="s">
        <v>3664</v>
      </c>
      <c r="F2081" s="68" t="s">
        <v>6481</v>
      </c>
      <c r="G2081" s="68" t="s">
        <v>6468</v>
      </c>
      <c r="H2081" s="69">
        <v>12.69</v>
      </c>
      <c r="J2081" s="69">
        <v>13406631.48</v>
      </c>
    </row>
    <row r="2082" spans="1:10" ht="30" x14ac:dyDescent="0.25">
      <c r="A2082" s="70">
        <v>45899</v>
      </c>
      <c r="B2082" s="68">
        <v>38219</v>
      </c>
      <c r="C2082" s="68" t="s">
        <v>6491</v>
      </c>
      <c r="D2082" s="68" t="s">
        <v>3551</v>
      </c>
      <c r="E2082" s="68" t="s">
        <v>3664</v>
      </c>
      <c r="F2082" s="68" t="s">
        <v>6482</v>
      </c>
      <c r="G2082" s="68" t="s">
        <v>6468</v>
      </c>
      <c r="H2082" s="69">
        <v>17.739999999999998</v>
      </c>
      <c r="J2082" s="69">
        <v>13406649.220000001</v>
      </c>
    </row>
    <row r="2083" spans="1:10" ht="30" x14ac:dyDescent="0.25">
      <c r="A2083" s="70">
        <v>45899</v>
      </c>
      <c r="B2083" s="68">
        <v>38219</v>
      </c>
      <c r="C2083" s="68" t="s">
        <v>6491</v>
      </c>
      <c r="D2083" s="68" t="s">
        <v>3551</v>
      </c>
      <c r="E2083" s="68" t="s">
        <v>3664</v>
      </c>
      <c r="F2083" s="68" t="s">
        <v>6483</v>
      </c>
      <c r="G2083" s="68" t="s">
        <v>6468</v>
      </c>
      <c r="H2083" s="69">
        <v>14.74</v>
      </c>
      <c r="J2083" s="69">
        <v>13406663.960000001</v>
      </c>
    </row>
    <row r="2084" spans="1:10" ht="30" x14ac:dyDescent="0.25">
      <c r="A2084" s="70">
        <v>45899</v>
      </c>
      <c r="B2084" s="68">
        <v>38219</v>
      </c>
      <c r="C2084" s="68" t="s">
        <v>6491</v>
      </c>
      <c r="D2084" s="68" t="s">
        <v>3551</v>
      </c>
      <c r="E2084" s="68" t="s">
        <v>3664</v>
      </c>
      <c r="F2084" s="68" t="s">
        <v>6484</v>
      </c>
      <c r="G2084" s="68" t="s">
        <v>6468</v>
      </c>
      <c r="H2084" s="69">
        <v>14.19</v>
      </c>
      <c r="J2084" s="69">
        <v>13406678.15</v>
      </c>
    </row>
    <row r="2085" spans="1:10" ht="30" x14ac:dyDescent="0.25">
      <c r="A2085" s="70">
        <v>45899</v>
      </c>
      <c r="B2085" s="68">
        <v>38219</v>
      </c>
      <c r="C2085" s="68" t="s">
        <v>6491</v>
      </c>
      <c r="D2085" s="68" t="s">
        <v>3551</v>
      </c>
      <c r="E2085" s="68" t="s">
        <v>3664</v>
      </c>
      <c r="F2085" s="68" t="s">
        <v>6485</v>
      </c>
      <c r="G2085" s="68" t="s">
        <v>6468</v>
      </c>
      <c r="H2085" s="69">
        <v>10.039999999999999</v>
      </c>
      <c r="J2085" s="69">
        <v>13406688.189999999</v>
      </c>
    </row>
    <row r="2086" spans="1:10" ht="30" x14ac:dyDescent="0.25">
      <c r="A2086" s="70">
        <v>45899</v>
      </c>
      <c r="B2086" s="68">
        <v>38219</v>
      </c>
      <c r="C2086" s="68" t="s">
        <v>6491</v>
      </c>
      <c r="D2086" s="68" t="s">
        <v>3551</v>
      </c>
      <c r="E2086" s="68" t="s">
        <v>3664</v>
      </c>
      <c r="F2086" s="68" t="s">
        <v>6486</v>
      </c>
      <c r="G2086" s="68" t="s">
        <v>6468</v>
      </c>
      <c r="H2086" s="69">
        <v>10.59</v>
      </c>
      <c r="J2086" s="69">
        <v>13406698.779999999</v>
      </c>
    </row>
    <row r="2087" spans="1:10" ht="30" x14ac:dyDescent="0.25">
      <c r="A2087" s="70">
        <v>45899</v>
      </c>
      <c r="B2087" s="68">
        <v>38219</v>
      </c>
      <c r="C2087" s="68" t="s">
        <v>6491</v>
      </c>
      <c r="D2087" s="68" t="s">
        <v>3551</v>
      </c>
      <c r="E2087" s="68" t="s">
        <v>3664</v>
      </c>
      <c r="F2087" s="68" t="s">
        <v>6487</v>
      </c>
      <c r="G2087" s="68" t="s">
        <v>6468</v>
      </c>
      <c r="H2087" s="69">
        <v>10.89</v>
      </c>
      <c r="J2087" s="69">
        <v>13406709.67</v>
      </c>
    </row>
    <row r="2088" spans="1:10" ht="30" x14ac:dyDescent="0.25">
      <c r="A2088" s="70">
        <v>45899</v>
      </c>
      <c r="B2088" s="68">
        <v>38219</v>
      </c>
      <c r="C2088" s="68" t="s">
        <v>6491</v>
      </c>
      <c r="D2088" s="68" t="s">
        <v>3551</v>
      </c>
      <c r="E2088" s="68" t="s">
        <v>3664</v>
      </c>
      <c r="F2088" s="68" t="s">
        <v>6488</v>
      </c>
      <c r="G2088" s="68" t="s">
        <v>6468</v>
      </c>
      <c r="H2088" s="69">
        <v>10.79</v>
      </c>
      <c r="J2088" s="69">
        <v>13406720.460000001</v>
      </c>
    </row>
    <row r="2089" spans="1:10" ht="30" x14ac:dyDescent="0.25">
      <c r="A2089" s="70">
        <v>45899</v>
      </c>
      <c r="B2089" s="68">
        <v>38219</v>
      </c>
      <c r="C2089" s="68" t="s">
        <v>6491</v>
      </c>
      <c r="D2089" s="68" t="s">
        <v>3551</v>
      </c>
      <c r="E2089" s="68" t="s">
        <v>3664</v>
      </c>
      <c r="F2089" s="68" t="s">
        <v>6489</v>
      </c>
      <c r="G2089" s="68" t="s">
        <v>6468</v>
      </c>
      <c r="H2089" s="69">
        <v>11.54</v>
      </c>
      <c r="J2089" s="69">
        <v>13406732</v>
      </c>
    </row>
    <row r="2090" spans="1:10" ht="30" x14ac:dyDescent="0.25">
      <c r="A2090" s="70">
        <v>45899</v>
      </c>
      <c r="B2090" s="68">
        <v>38219</v>
      </c>
      <c r="C2090" s="68" t="s">
        <v>6491</v>
      </c>
      <c r="D2090" s="68" t="s">
        <v>3551</v>
      </c>
      <c r="E2090" s="68" t="s">
        <v>3664</v>
      </c>
      <c r="F2090" s="68" t="s">
        <v>6490</v>
      </c>
      <c r="G2090" s="68" t="s">
        <v>6468</v>
      </c>
      <c r="H2090" s="69">
        <v>11.91</v>
      </c>
      <c r="J2090" s="69">
        <v>13406743.91</v>
      </c>
    </row>
    <row r="2091" spans="1:10" ht="30" x14ac:dyDescent="0.25">
      <c r="A2091" s="70">
        <v>45899</v>
      </c>
      <c r="B2091" s="68" t="s">
        <v>6492</v>
      </c>
      <c r="C2091" s="68" t="s">
        <v>6492</v>
      </c>
      <c r="D2091" s="68" t="s">
        <v>3551</v>
      </c>
      <c r="E2091" s="68" t="s">
        <v>3552</v>
      </c>
      <c r="F2091" s="68" t="s">
        <v>6493</v>
      </c>
      <c r="G2091" s="68" t="s">
        <v>1722</v>
      </c>
      <c r="I2091" s="69">
        <v>14.86</v>
      </c>
      <c r="J2091" s="69">
        <v>13406729.050000001</v>
      </c>
    </row>
    <row r="2092" spans="1:10" ht="30" x14ac:dyDescent="0.25">
      <c r="A2092" s="70">
        <v>45899</v>
      </c>
      <c r="B2092" s="68" t="s">
        <v>6492</v>
      </c>
      <c r="C2092" s="68" t="s">
        <v>6492</v>
      </c>
      <c r="D2092" s="68" t="s">
        <v>3551</v>
      </c>
      <c r="E2092" s="68" t="s">
        <v>3552</v>
      </c>
      <c r="F2092" s="68" t="s">
        <v>6494</v>
      </c>
      <c r="G2092" s="68" t="s">
        <v>1722</v>
      </c>
      <c r="I2092" s="69">
        <v>31.38</v>
      </c>
      <c r="J2092" s="69">
        <v>13406697.67</v>
      </c>
    </row>
    <row r="2093" spans="1:10" ht="30" x14ac:dyDescent="0.25">
      <c r="A2093" s="70">
        <v>45899</v>
      </c>
      <c r="B2093" s="68">
        <v>38220</v>
      </c>
      <c r="C2093" s="68" t="s">
        <v>6495</v>
      </c>
      <c r="D2093" s="68" t="s">
        <v>3551</v>
      </c>
      <c r="E2093" s="68" t="s">
        <v>3664</v>
      </c>
      <c r="F2093" s="68" t="s">
        <v>6467</v>
      </c>
      <c r="G2093" s="68" t="s">
        <v>6468</v>
      </c>
      <c r="H2093" s="69">
        <v>19.68</v>
      </c>
      <c r="J2093" s="69">
        <v>13406717.35</v>
      </c>
    </row>
    <row r="2094" spans="1:10" x14ac:dyDescent="0.25">
      <c r="A2094" s="70">
        <v>45899</v>
      </c>
      <c r="B2094" s="68">
        <v>38220</v>
      </c>
      <c r="C2094" s="68" t="s">
        <v>6495</v>
      </c>
      <c r="D2094" s="68" t="s">
        <v>3551</v>
      </c>
      <c r="E2094" s="68" t="s">
        <v>3664</v>
      </c>
      <c r="F2094" s="68" t="s">
        <v>6469</v>
      </c>
      <c r="G2094" s="68" t="s">
        <v>6468</v>
      </c>
      <c r="H2094" s="69">
        <v>7.91</v>
      </c>
      <c r="J2094" s="69">
        <v>13406725.26</v>
      </c>
    </row>
    <row r="2095" spans="1:10" x14ac:dyDescent="0.25">
      <c r="A2095" s="70">
        <v>45899</v>
      </c>
      <c r="B2095" s="68">
        <v>38220</v>
      </c>
      <c r="C2095" s="68" t="s">
        <v>6495</v>
      </c>
      <c r="D2095" s="68" t="s">
        <v>3551</v>
      </c>
      <c r="E2095" s="68" t="s">
        <v>3664</v>
      </c>
      <c r="F2095" s="68" t="s">
        <v>6470</v>
      </c>
      <c r="G2095" s="68" t="s">
        <v>6468</v>
      </c>
      <c r="H2095" s="69">
        <v>6.97</v>
      </c>
      <c r="J2095" s="69">
        <v>13406732.23</v>
      </c>
    </row>
    <row r="2096" spans="1:10" ht="30" x14ac:dyDescent="0.25">
      <c r="A2096" s="70">
        <v>45899</v>
      </c>
      <c r="B2096" s="68">
        <v>38220</v>
      </c>
      <c r="C2096" s="68" t="s">
        <v>6495</v>
      </c>
      <c r="D2096" s="68" t="s">
        <v>3551</v>
      </c>
      <c r="E2096" s="68" t="s">
        <v>3664</v>
      </c>
      <c r="F2096" s="68" t="s">
        <v>6471</v>
      </c>
      <c r="G2096" s="68" t="s">
        <v>6468</v>
      </c>
      <c r="H2096" s="69">
        <v>24.41</v>
      </c>
      <c r="J2096" s="69">
        <v>13406756.640000001</v>
      </c>
    </row>
    <row r="2097" spans="1:10" ht="30" x14ac:dyDescent="0.25">
      <c r="A2097" s="70">
        <v>45899</v>
      </c>
      <c r="B2097" s="68">
        <v>38220</v>
      </c>
      <c r="C2097" s="68" t="s">
        <v>6495</v>
      </c>
      <c r="D2097" s="68" t="s">
        <v>3551</v>
      </c>
      <c r="E2097" s="68" t="s">
        <v>3664</v>
      </c>
      <c r="F2097" s="68" t="s">
        <v>6472</v>
      </c>
      <c r="G2097" s="68" t="s">
        <v>6468</v>
      </c>
      <c r="H2097" s="69">
        <v>23.09</v>
      </c>
      <c r="J2097" s="69">
        <v>13406779.73</v>
      </c>
    </row>
    <row r="2098" spans="1:10" ht="30" x14ac:dyDescent="0.25">
      <c r="A2098" s="70">
        <v>45899</v>
      </c>
      <c r="B2098" s="68">
        <v>38220</v>
      </c>
      <c r="C2098" s="68" t="s">
        <v>6495</v>
      </c>
      <c r="D2098" s="68" t="s">
        <v>3551</v>
      </c>
      <c r="E2098" s="68" t="s">
        <v>3664</v>
      </c>
      <c r="F2098" s="68" t="s">
        <v>6473</v>
      </c>
      <c r="G2098" s="68" t="s">
        <v>6468</v>
      </c>
      <c r="H2098" s="69">
        <v>22.45</v>
      </c>
      <c r="J2098" s="69">
        <v>13406802.18</v>
      </c>
    </row>
    <row r="2099" spans="1:10" ht="30" x14ac:dyDescent="0.25">
      <c r="A2099" s="70">
        <v>45899</v>
      </c>
      <c r="B2099" s="68">
        <v>38220</v>
      </c>
      <c r="C2099" s="68" t="s">
        <v>6495</v>
      </c>
      <c r="D2099" s="68" t="s">
        <v>3551</v>
      </c>
      <c r="E2099" s="68" t="s">
        <v>3664</v>
      </c>
      <c r="F2099" s="68" t="s">
        <v>6474</v>
      </c>
      <c r="G2099" s="68" t="s">
        <v>6468</v>
      </c>
      <c r="H2099" s="69">
        <v>9.23</v>
      </c>
      <c r="J2099" s="69">
        <v>13406811.41</v>
      </c>
    </row>
    <row r="2100" spans="1:10" x14ac:dyDescent="0.25">
      <c r="A2100" s="70">
        <v>45899</v>
      </c>
      <c r="B2100" s="68">
        <v>38220</v>
      </c>
      <c r="C2100" s="68" t="s">
        <v>6495</v>
      </c>
      <c r="D2100" s="68" t="s">
        <v>3551</v>
      </c>
      <c r="E2100" s="68" t="s">
        <v>3664</v>
      </c>
      <c r="F2100" s="68" t="s">
        <v>6475</v>
      </c>
      <c r="G2100" s="68" t="s">
        <v>6468</v>
      </c>
      <c r="H2100" s="69">
        <v>10.44</v>
      </c>
      <c r="J2100" s="69">
        <v>13406821.85</v>
      </c>
    </row>
    <row r="2101" spans="1:10" x14ac:dyDescent="0.25">
      <c r="A2101" s="70">
        <v>45899</v>
      </c>
      <c r="B2101" s="68">
        <v>38220</v>
      </c>
      <c r="C2101" s="68" t="s">
        <v>6495</v>
      </c>
      <c r="D2101" s="68" t="s">
        <v>3551</v>
      </c>
      <c r="E2101" s="68" t="s">
        <v>3664</v>
      </c>
      <c r="F2101" s="68" t="s">
        <v>6476</v>
      </c>
      <c r="G2101" s="68" t="s">
        <v>6468</v>
      </c>
      <c r="H2101" s="69">
        <v>8.4600000000000009</v>
      </c>
      <c r="J2101" s="69">
        <v>13406830.310000001</v>
      </c>
    </row>
    <row r="2102" spans="1:10" ht="30" x14ac:dyDescent="0.25">
      <c r="A2102" s="70">
        <v>45899</v>
      </c>
      <c r="B2102" s="68">
        <v>38220</v>
      </c>
      <c r="C2102" s="68" t="s">
        <v>6495</v>
      </c>
      <c r="D2102" s="68" t="s">
        <v>3551</v>
      </c>
      <c r="E2102" s="68" t="s">
        <v>3664</v>
      </c>
      <c r="F2102" s="68" t="s">
        <v>6477</v>
      </c>
      <c r="G2102" s="68" t="s">
        <v>6468</v>
      </c>
      <c r="H2102" s="69">
        <v>16.2</v>
      </c>
      <c r="J2102" s="69">
        <v>13406846.51</v>
      </c>
    </row>
    <row r="2103" spans="1:10" ht="30" x14ac:dyDescent="0.25">
      <c r="A2103" s="70">
        <v>45899</v>
      </c>
      <c r="B2103" s="68">
        <v>38220</v>
      </c>
      <c r="C2103" s="68" t="s">
        <v>6495</v>
      </c>
      <c r="D2103" s="68" t="s">
        <v>3551</v>
      </c>
      <c r="E2103" s="68" t="s">
        <v>3664</v>
      </c>
      <c r="F2103" s="68" t="s">
        <v>6478</v>
      </c>
      <c r="G2103" s="68" t="s">
        <v>6468</v>
      </c>
      <c r="H2103" s="69">
        <v>16.75</v>
      </c>
      <c r="J2103" s="69">
        <v>13406863.26</v>
      </c>
    </row>
    <row r="2104" spans="1:10" ht="30" x14ac:dyDescent="0.25">
      <c r="A2104" s="70">
        <v>45899</v>
      </c>
      <c r="B2104" s="68">
        <v>38220</v>
      </c>
      <c r="C2104" s="68" t="s">
        <v>6495</v>
      </c>
      <c r="D2104" s="68" t="s">
        <v>3551</v>
      </c>
      <c r="E2104" s="68" t="s">
        <v>3664</v>
      </c>
      <c r="F2104" s="68" t="s">
        <v>6479</v>
      </c>
      <c r="G2104" s="68" t="s">
        <v>6468</v>
      </c>
      <c r="H2104" s="69">
        <v>18.7</v>
      </c>
      <c r="J2104" s="69">
        <v>13406881.960000001</v>
      </c>
    </row>
    <row r="2105" spans="1:10" ht="30" x14ac:dyDescent="0.25">
      <c r="A2105" s="70">
        <v>45899</v>
      </c>
      <c r="B2105" s="68">
        <v>38220</v>
      </c>
      <c r="C2105" s="68" t="s">
        <v>6495</v>
      </c>
      <c r="D2105" s="68" t="s">
        <v>3551</v>
      </c>
      <c r="E2105" s="68" t="s">
        <v>3664</v>
      </c>
      <c r="F2105" s="68" t="s">
        <v>6480</v>
      </c>
      <c r="G2105" s="68" t="s">
        <v>6468</v>
      </c>
      <c r="H2105" s="69">
        <v>18.600000000000001</v>
      </c>
      <c r="J2105" s="69">
        <v>13406900.560000001</v>
      </c>
    </row>
    <row r="2106" spans="1:10" ht="30" x14ac:dyDescent="0.25">
      <c r="A2106" s="70">
        <v>45899</v>
      </c>
      <c r="B2106" s="68">
        <v>38220</v>
      </c>
      <c r="C2106" s="68" t="s">
        <v>6495</v>
      </c>
      <c r="D2106" s="68" t="s">
        <v>3551</v>
      </c>
      <c r="E2106" s="68" t="s">
        <v>3664</v>
      </c>
      <c r="F2106" s="68" t="s">
        <v>6481</v>
      </c>
      <c r="G2106" s="68" t="s">
        <v>6468</v>
      </c>
      <c r="H2106" s="69">
        <v>17.95</v>
      </c>
      <c r="J2106" s="69">
        <v>13406918.51</v>
      </c>
    </row>
    <row r="2107" spans="1:10" ht="30" x14ac:dyDescent="0.25">
      <c r="A2107" s="70">
        <v>45899</v>
      </c>
      <c r="B2107" s="68">
        <v>38220</v>
      </c>
      <c r="C2107" s="68" t="s">
        <v>6495</v>
      </c>
      <c r="D2107" s="68" t="s">
        <v>3551</v>
      </c>
      <c r="E2107" s="68" t="s">
        <v>3664</v>
      </c>
      <c r="F2107" s="68" t="s">
        <v>6482</v>
      </c>
      <c r="G2107" s="68" t="s">
        <v>6468</v>
      </c>
      <c r="H2107" s="69">
        <v>23</v>
      </c>
      <c r="J2107" s="69">
        <v>13406941.51</v>
      </c>
    </row>
    <row r="2108" spans="1:10" ht="30" x14ac:dyDescent="0.25">
      <c r="A2108" s="70">
        <v>45899</v>
      </c>
      <c r="B2108" s="68">
        <v>38220</v>
      </c>
      <c r="C2108" s="68" t="s">
        <v>6495</v>
      </c>
      <c r="D2108" s="68" t="s">
        <v>3551</v>
      </c>
      <c r="E2108" s="68" t="s">
        <v>3664</v>
      </c>
      <c r="F2108" s="68" t="s">
        <v>6483</v>
      </c>
      <c r="G2108" s="68" t="s">
        <v>6468</v>
      </c>
      <c r="H2108" s="69">
        <v>20</v>
      </c>
      <c r="J2108" s="69">
        <v>13406961.51</v>
      </c>
    </row>
    <row r="2109" spans="1:10" ht="30" x14ac:dyDescent="0.25">
      <c r="A2109" s="70">
        <v>45899</v>
      </c>
      <c r="B2109" s="68">
        <v>38220</v>
      </c>
      <c r="C2109" s="68" t="s">
        <v>6495</v>
      </c>
      <c r="D2109" s="68" t="s">
        <v>3551</v>
      </c>
      <c r="E2109" s="68" t="s">
        <v>3664</v>
      </c>
      <c r="F2109" s="68" t="s">
        <v>6484</v>
      </c>
      <c r="G2109" s="68" t="s">
        <v>6468</v>
      </c>
      <c r="H2109" s="69">
        <v>19.45</v>
      </c>
      <c r="J2109" s="69">
        <v>13406980.960000001</v>
      </c>
    </row>
    <row r="2110" spans="1:10" ht="30" x14ac:dyDescent="0.25">
      <c r="A2110" s="70">
        <v>45899</v>
      </c>
      <c r="B2110" s="68">
        <v>38220</v>
      </c>
      <c r="C2110" s="68" t="s">
        <v>6495</v>
      </c>
      <c r="D2110" s="68" t="s">
        <v>3551</v>
      </c>
      <c r="E2110" s="68" t="s">
        <v>3664</v>
      </c>
      <c r="F2110" s="68" t="s">
        <v>6485</v>
      </c>
      <c r="G2110" s="68" t="s">
        <v>6468</v>
      </c>
      <c r="H2110" s="69">
        <v>15.3</v>
      </c>
      <c r="J2110" s="69">
        <v>13406996.26</v>
      </c>
    </row>
    <row r="2111" spans="1:10" ht="30" x14ac:dyDescent="0.25">
      <c r="A2111" s="70">
        <v>45899</v>
      </c>
      <c r="B2111" s="68">
        <v>38220</v>
      </c>
      <c r="C2111" s="68" t="s">
        <v>6495</v>
      </c>
      <c r="D2111" s="68" t="s">
        <v>3551</v>
      </c>
      <c r="E2111" s="68" t="s">
        <v>3664</v>
      </c>
      <c r="F2111" s="68" t="s">
        <v>6486</v>
      </c>
      <c r="G2111" s="68" t="s">
        <v>6468</v>
      </c>
      <c r="H2111" s="69">
        <v>15.85</v>
      </c>
      <c r="J2111" s="69">
        <v>13407012.109999999</v>
      </c>
    </row>
    <row r="2112" spans="1:10" ht="30" x14ac:dyDescent="0.25">
      <c r="A2112" s="70">
        <v>45899</v>
      </c>
      <c r="B2112" s="68">
        <v>38220</v>
      </c>
      <c r="C2112" s="68" t="s">
        <v>6495</v>
      </c>
      <c r="D2112" s="68" t="s">
        <v>3551</v>
      </c>
      <c r="E2112" s="68" t="s">
        <v>3664</v>
      </c>
      <c r="F2112" s="68" t="s">
        <v>6487</v>
      </c>
      <c r="G2112" s="68" t="s">
        <v>6468</v>
      </c>
      <c r="H2112" s="69">
        <v>16.149999999999999</v>
      </c>
      <c r="J2112" s="69">
        <v>13407028.26</v>
      </c>
    </row>
    <row r="2113" spans="1:10" ht="30" x14ac:dyDescent="0.25">
      <c r="A2113" s="70">
        <v>45899</v>
      </c>
      <c r="B2113" s="68">
        <v>38220</v>
      </c>
      <c r="C2113" s="68" t="s">
        <v>6495</v>
      </c>
      <c r="D2113" s="68" t="s">
        <v>3551</v>
      </c>
      <c r="E2113" s="68" t="s">
        <v>3664</v>
      </c>
      <c r="F2113" s="68" t="s">
        <v>6488</v>
      </c>
      <c r="G2113" s="68" t="s">
        <v>6468</v>
      </c>
      <c r="H2113" s="69">
        <v>16.05</v>
      </c>
      <c r="J2113" s="69">
        <v>13407044.310000001</v>
      </c>
    </row>
    <row r="2114" spans="1:10" ht="30" x14ac:dyDescent="0.25">
      <c r="A2114" s="70">
        <v>45899</v>
      </c>
      <c r="B2114" s="68">
        <v>38220</v>
      </c>
      <c r="C2114" s="68" t="s">
        <v>6495</v>
      </c>
      <c r="D2114" s="68" t="s">
        <v>3551</v>
      </c>
      <c r="E2114" s="68" t="s">
        <v>3664</v>
      </c>
      <c r="F2114" s="68" t="s">
        <v>6489</v>
      </c>
      <c r="G2114" s="68" t="s">
        <v>6468</v>
      </c>
      <c r="H2114" s="69">
        <v>16.8</v>
      </c>
      <c r="J2114" s="69">
        <v>13407061.109999999</v>
      </c>
    </row>
    <row r="2115" spans="1:10" ht="30" x14ac:dyDescent="0.25">
      <c r="A2115" s="70">
        <v>45899</v>
      </c>
      <c r="B2115" s="68">
        <v>38220</v>
      </c>
      <c r="C2115" s="68" t="s">
        <v>6495</v>
      </c>
      <c r="D2115" s="68" t="s">
        <v>3551</v>
      </c>
      <c r="E2115" s="68" t="s">
        <v>3664</v>
      </c>
      <c r="F2115" s="68" t="s">
        <v>6490</v>
      </c>
      <c r="G2115" s="68" t="s">
        <v>6468</v>
      </c>
      <c r="H2115" s="69">
        <v>17.190000000000001</v>
      </c>
      <c r="J2115" s="69">
        <v>13407078.300000001</v>
      </c>
    </row>
    <row r="2116" spans="1:10" x14ac:dyDescent="0.25">
      <c r="A2116" s="70">
        <v>45899</v>
      </c>
      <c r="B2116" s="68">
        <v>38229</v>
      </c>
      <c r="C2116" s="68">
        <v>38229</v>
      </c>
      <c r="D2116" s="68" t="s">
        <v>3551</v>
      </c>
      <c r="E2116" s="68" t="s">
        <v>3552</v>
      </c>
      <c r="F2116" s="68" t="s">
        <v>6496</v>
      </c>
      <c r="G2116" s="68" t="s">
        <v>594</v>
      </c>
      <c r="I2116" s="69">
        <v>1562.94</v>
      </c>
      <c r="J2116" s="69">
        <v>13405515.359999999</v>
      </c>
    </row>
    <row r="2117" spans="1:10" ht="30" x14ac:dyDescent="0.25">
      <c r="A2117" s="70">
        <v>45899</v>
      </c>
      <c r="B2117" s="68">
        <v>38230</v>
      </c>
      <c r="C2117" s="68">
        <v>38230</v>
      </c>
      <c r="D2117" s="68" t="s">
        <v>3551</v>
      </c>
      <c r="E2117" s="68" t="s">
        <v>3552</v>
      </c>
      <c r="F2117" s="68" t="s">
        <v>6497</v>
      </c>
      <c r="G2117" s="68" t="s">
        <v>6498</v>
      </c>
      <c r="J2117" s="69">
        <v>13405515.359999999</v>
      </c>
    </row>
    <row r="2118" spans="1:10" ht="30" x14ac:dyDescent="0.25">
      <c r="A2118" s="70">
        <v>45899</v>
      </c>
      <c r="B2118" s="68">
        <v>38230</v>
      </c>
      <c r="C2118" s="68">
        <v>38230</v>
      </c>
      <c r="D2118" s="68" t="s">
        <v>3551</v>
      </c>
      <c r="E2118" s="68" t="s">
        <v>3552</v>
      </c>
      <c r="F2118" s="68" t="s">
        <v>6499</v>
      </c>
      <c r="G2118" s="68" t="s">
        <v>6498</v>
      </c>
      <c r="J2118" s="69">
        <v>13405515.359999999</v>
      </c>
    </row>
    <row r="2119" spans="1:10" x14ac:dyDescent="0.25">
      <c r="A2119" s="70">
        <v>45899</v>
      </c>
      <c r="B2119" s="68">
        <v>38230</v>
      </c>
      <c r="C2119" s="68">
        <v>38230</v>
      </c>
      <c r="D2119" s="68" t="s">
        <v>3551</v>
      </c>
      <c r="E2119" s="68" t="s">
        <v>3552</v>
      </c>
      <c r="F2119" s="68" t="s">
        <v>6500</v>
      </c>
      <c r="G2119" s="68" t="s">
        <v>6498</v>
      </c>
      <c r="J2119" s="69">
        <v>13405515.359999999</v>
      </c>
    </row>
    <row r="2120" spans="1:10" x14ac:dyDescent="0.25">
      <c r="A2120" s="70">
        <v>45899</v>
      </c>
      <c r="B2120" s="68">
        <v>38230</v>
      </c>
      <c r="C2120" s="68">
        <v>38230</v>
      </c>
      <c r="D2120" s="68" t="s">
        <v>3551</v>
      </c>
      <c r="E2120" s="68" t="s">
        <v>3552</v>
      </c>
      <c r="F2120" s="68"/>
      <c r="G2120" s="68" t="s">
        <v>6498</v>
      </c>
      <c r="I2120" s="69">
        <v>1400</v>
      </c>
      <c r="J2120" s="69">
        <v>13404115.359999999</v>
      </c>
    </row>
    <row r="2121" spans="1:10" x14ac:dyDescent="0.25">
      <c r="A2121" s="70">
        <v>45899</v>
      </c>
      <c r="B2121" s="68">
        <v>38230</v>
      </c>
      <c r="C2121" s="68">
        <v>38230</v>
      </c>
      <c r="D2121" s="68" t="s">
        <v>3551</v>
      </c>
      <c r="E2121" s="68" t="s">
        <v>3552</v>
      </c>
      <c r="F2121" s="68" t="s">
        <v>6501</v>
      </c>
      <c r="G2121" s="68" t="s">
        <v>6498</v>
      </c>
      <c r="I2121" s="69">
        <v>6863.25</v>
      </c>
      <c r="J2121" s="69">
        <v>13397252.109999999</v>
      </c>
    </row>
    <row r="2122" spans="1:10" x14ac:dyDescent="0.25">
      <c r="A2122" s="70">
        <v>45899</v>
      </c>
      <c r="B2122" s="68">
        <v>38230</v>
      </c>
      <c r="C2122" s="68">
        <v>38230</v>
      </c>
      <c r="D2122" s="68" t="s">
        <v>3551</v>
      </c>
      <c r="E2122" s="68" t="s">
        <v>3552</v>
      </c>
      <c r="F2122" s="68" t="s">
        <v>6502</v>
      </c>
      <c r="G2122" s="68" t="s">
        <v>6498</v>
      </c>
      <c r="I2122" s="69">
        <v>3660</v>
      </c>
      <c r="J2122" s="69">
        <v>13393592.109999999</v>
      </c>
    </row>
    <row r="2123" spans="1:10" ht="30" x14ac:dyDescent="0.25">
      <c r="A2123" s="70">
        <v>45899</v>
      </c>
      <c r="B2123" s="68">
        <v>38230</v>
      </c>
      <c r="C2123" s="68">
        <v>38230</v>
      </c>
      <c r="D2123" s="68" t="s">
        <v>3551</v>
      </c>
      <c r="E2123" s="68" t="s">
        <v>3552</v>
      </c>
      <c r="F2123" s="68" t="s">
        <v>6503</v>
      </c>
      <c r="G2123" s="68" t="s">
        <v>6498</v>
      </c>
      <c r="I2123" s="69">
        <v>3660</v>
      </c>
      <c r="J2123" s="69">
        <v>13389932.109999999</v>
      </c>
    </row>
    <row r="2124" spans="1:10" x14ac:dyDescent="0.25">
      <c r="A2124" s="70">
        <v>45899</v>
      </c>
      <c r="B2124" s="68">
        <v>38230</v>
      </c>
      <c r="C2124" s="68">
        <v>38230</v>
      </c>
      <c r="D2124" s="68" t="s">
        <v>3551</v>
      </c>
      <c r="E2124" s="68" t="s">
        <v>3552</v>
      </c>
      <c r="F2124" s="68" t="s">
        <v>6504</v>
      </c>
      <c r="G2124" s="68" t="s">
        <v>6498</v>
      </c>
      <c r="I2124" s="69">
        <v>244.02</v>
      </c>
      <c r="J2124" s="69">
        <v>13389688.09</v>
      </c>
    </row>
    <row r="2125" spans="1:10" x14ac:dyDescent="0.25">
      <c r="A2125" s="70">
        <v>45899</v>
      </c>
      <c r="B2125" s="68">
        <v>38230</v>
      </c>
      <c r="C2125" s="68">
        <v>38230</v>
      </c>
      <c r="D2125" s="68" t="s">
        <v>3551</v>
      </c>
      <c r="E2125" s="68" t="s">
        <v>3552</v>
      </c>
      <c r="F2125" s="68" t="s">
        <v>6505</v>
      </c>
      <c r="G2125" s="68" t="s">
        <v>6498</v>
      </c>
      <c r="I2125" s="69">
        <v>130.13999999999999</v>
      </c>
      <c r="J2125" s="69">
        <v>13389557.949999999</v>
      </c>
    </row>
    <row r="2126" spans="1:10" x14ac:dyDescent="0.25">
      <c r="A2126" s="70">
        <v>45899</v>
      </c>
      <c r="B2126" s="68">
        <v>38230</v>
      </c>
      <c r="C2126" s="68">
        <v>38230</v>
      </c>
      <c r="D2126" s="68" t="s">
        <v>3551</v>
      </c>
      <c r="E2126" s="68" t="s">
        <v>3552</v>
      </c>
      <c r="F2126" s="68" t="s">
        <v>6506</v>
      </c>
      <c r="G2126" s="68" t="s">
        <v>6498</v>
      </c>
      <c r="I2126" s="69">
        <v>130.13999999999999</v>
      </c>
      <c r="J2126" s="69">
        <v>13389427.810000001</v>
      </c>
    </row>
    <row r="2127" spans="1:10" x14ac:dyDescent="0.25">
      <c r="A2127" s="70">
        <v>45899</v>
      </c>
      <c r="B2127" s="68">
        <v>38230</v>
      </c>
      <c r="C2127" s="68">
        <v>38230</v>
      </c>
      <c r="D2127" s="68" t="s">
        <v>3551</v>
      </c>
      <c r="E2127" s="68" t="s">
        <v>3552</v>
      </c>
      <c r="F2127" s="68" t="s">
        <v>4660</v>
      </c>
      <c r="G2127" s="68" t="s">
        <v>6498</v>
      </c>
      <c r="J2127" s="69">
        <v>13389427.810000001</v>
      </c>
    </row>
    <row r="2128" spans="1:10" x14ac:dyDescent="0.25">
      <c r="A2128" s="70">
        <v>45899</v>
      </c>
      <c r="B2128" s="68">
        <v>38230</v>
      </c>
      <c r="C2128" s="68">
        <v>38230</v>
      </c>
      <c r="D2128" s="68" t="s">
        <v>3551</v>
      </c>
      <c r="E2128" s="68" t="s">
        <v>3552</v>
      </c>
      <c r="F2128" s="68" t="s">
        <v>6507</v>
      </c>
      <c r="G2128" s="68" t="s">
        <v>6498</v>
      </c>
      <c r="I2128" s="69">
        <v>214.7</v>
      </c>
      <c r="J2128" s="69">
        <v>13389213.109999999</v>
      </c>
    </row>
    <row r="2129" spans="1:10" x14ac:dyDescent="0.25">
      <c r="A2129" s="70">
        <v>45899</v>
      </c>
      <c r="B2129" s="68">
        <v>38230</v>
      </c>
      <c r="C2129" s="68">
        <v>38230</v>
      </c>
      <c r="D2129" s="68" t="s">
        <v>3551</v>
      </c>
      <c r="E2129" s="68" t="s">
        <v>3552</v>
      </c>
      <c r="F2129" s="68" t="s">
        <v>6508</v>
      </c>
      <c r="G2129" s="68" t="s">
        <v>6498</v>
      </c>
      <c r="I2129" s="69">
        <v>214.7</v>
      </c>
      <c r="J2129" s="69">
        <v>13388998.41</v>
      </c>
    </row>
    <row r="2130" spans="1:10" x14ac:dyDescent="0.25">
      <c r="A2130" s="70">
        <v>45899</v>
      </c>
      <c r="B2130" s="68">
        <v>38230</v>
      </c>
      <c r="C2130" s="68">
        <v>38230</v>
      </c>
      <c r="D2130" s="68" t="s">
        <v>3551</v>
      </c>
      <c r="E2130" s="68" t="s">
        <v>3552</v>
      </c>
      <c r="F2130" s="68" t="s">
        <v>4660</v>
      </c>
      <c r="G2130" s="68" t="s">
        <v>6498</v>
      </c>
      <c r="J2130" s="69">
        <v>13388998.41</v>
      </c>
    </row>
    <row r="2131" spans="1:10" ht="30" x14ac:dyDescent="0.25">
      <c r="A2131" s="70">
        <v>45899</v>
      </c>
      <c r="B2131" s="68" t="s">
        <v>6509</v>
      </c>
      <c r="C2131" s="68" t="s">
        <v>6509</v>
      </c>
      <c r="D2131" s="68" t="s">
        <v>3551</v>
      </c>
      <c r="E2131" s="68" t="s">
        <v>3552</v>
      </c>
      <c r="F2131" s="68" t="s">
        <v>6510</v>
      </c>
      <c r="G2131" s="68" t="s">
        <v>640</v>
      </c>
      <c r="I2131" s="69">
        <v>230.82</v>
      </c>
      <c r="J2131" s="69">
        <v>13388767.59</v>
      </c>
    </row>
    <row r="2132" spans="1:10" x14ac:dyDescent="0.25">
      <c r="A2132" s="70">
        <v>45899</v>
      </c>
      <c r="B2132" s="68" t="s">
        <v>6511</v>
      </c>
      <c r="C2132" s="68" t="s">
        <v>6511</v>
      </c>
      <c r="D2132" s="68" t="s">
        <v>3551</v>
      </c>
      <c r="E2132" s="68" t="s">
        <v>3552</v>
      </c>
      <c r="F2132" s="68"/>
      <c r="G2132" s="68" t="s">
        <v>640</v>
      </c>
      <c r="I2132" s="69">
        <v>200</v>
      </c>
      <c r="J2132" s="69">
        <v>13388567.59</v>
      </c>
    </row>
    <row r="2133" spans="1:10" x14ac:dyDescent="0.25">
      <c r="A2133" s="70">
        <v>45899</v>
      </c>
      <c r="B2133" s="68" t="s">
        <v>6511</v>
      </c>
      <c r="C2133" s="68" t="s">
        <v>6511</v>
      </c>
      <c r="D2133" s="68" t="s">
        <v>3551</v>
      </c>
      <c r="E2133" s="68" t="s">
        <v>3552</v>
      </c>
      <c r="F2133" s="68"/>
      <c r="G2133" s="68" t="s">
        <v>640</v>
      </c>
      <c r="I2133" s="69">
        <v>2000</v>
      </c>
      <c r="J2133" s="69">
        <v>13386567.59</v>
      </c>
    </row>
    <row r="2134" spans="1:10" ht="30" x14ac:dyDescent="0.25">
      <c r="A2134" s="70">
        <v>45899</v>
      </c>
      <c r="B2134" s="68" t="s">
        <v>6511</v>
      </c>
      <c r="C2134" s="68" t="s">
        <v>6511</v>
      </c>
      <c r="D2134" s="68" t="s">
        <v>3551</v>
      </c>
      <c r="E2134" s="68" t="s">
        <v>3552</v>
      </c>
      <c r="F2134" s="68" t="s">
        <v>6512</v>
      </c>
      <c r="G2134" s="68" t="s">
        <v>640</v>
      </c>
      <c r="I2134" s="69">
        <v>1106.19</v>
      </c>
      <c r="J2134" s="69">
        <v>13385461.4</v>
      </c>
    </row>
    <row r="2135" spans="1:10" ht="30" x14ac:dyDescent="0.25">
      <c r="A2135" s="70">
        <v>45899</v>
      </c>
      <c r="B2135" s="68" t="s">
        <v>6511</v>
      </c>
      <c r="C2135" s="68" t="s">
        <v>6511</v>
      </c>
      <c r="D2135" s="68" t="s">
        <v>3551</v>
      </c>
      <c r="E2135" s="68" t="s">
        <v>3552</v>
      </c>
      <c r="F2135" s="68" t="s">
        <v>6513</v>
      </c>
      <c r="G2135" s="68" t="s">
        <v>640</v>
      </c>
      <c r="I2135" s="69">
        <v>2074.17</v>
      </c>
      <c r="J2135" s="69">
        <v>13383387.23</v>
      </c>
    </row>
    <row r="2136" spans="1:10" x14ac:dyDescent="0.25">
      <c r="A2136" s="70">
        <v>45899</v>
      </c>
      <c r="B2136" s="68" t="s">
        <v>6511</v>
      </c>
      <c r="C2136" s="68" t="s">
        <v>6511</v>
      </c>
      <c r="D2136" s="68" t="s">
        <v>3551</v>
      </c>
      <c r="E2136" s="68" t="s">
        <v>3552</v>
      </c>
      <c r="F2136" s="68" t="s">
        <v>4660</v>
      </c>
      <c r="G2136" s="68" t="s">
        <v>640</v>
      </c>
      <c r="J2136" s="69">
        <v>13383387.23</v>
      </c>
    </row>
    <row r="2137" spans="1:10" x14ac:dyDescent="0.25">
      <c r="A2137" s="70">
        <v>45899</v>
      </c>
      <c r="B2137" s="68" t="s">
        <v>6511</v>
      </c>
      <c r="C2137" s="68" t="s">
        <v>6511</v>
      </c>
      <c r="D2137" s="68" t="s">
        <v>3551</v>
      </c>
      <c r="E2137" s="68" t="s">
        <v>3552</v>
      </c>
      <c r="F2137" s="68" t="s">
        <v>6514</v>
      </c>
      <c r="G2137" s="68" t="s">
        <v>640</v>
      </c>
      <c r="J2137" s="69">
        <v>13383387.23</v>
      </c>
    </row>
    <row r="2138" spans="1:10" x14ac:dyDescent="0.25">
      <c r="A2138" s="70">
        <v>45899</v>
      </c>
      <c r="B2138" s="68" t="s">
        <v>6511</v>
      </c>
      <c r="C2138" s="68" t="s">
        <v>6511</v>
      </c>
      <c r="D2138" s="68" t="s">
        <v>3551</v>
      </c>
      <c r="E2138" s="68" t="s">
        <v>3552</v>
      </c>
      <c r="F2138" s="68" t="s">
        <v>6515</v>
      </c>
      <c r="G2138" s="68" t="s">
        <v>640</v>
      </c>
      <c r="J2138" s="69">
        <v>13383387.23</v>
      </c>
    </row>
    <row r="2139" spans="1:10" x14ac:dyDescent="0.25">
      <c r="A2139" s="70">
        <v>45899</v>
      </c>
      <c r="B2139" s="68" t="s">
        <v>6511</v>
      </c>
      <c r="C2139" s="68" t="s">
        <v>6511</v>
      </c>
      <c r="D2139" s="68" t="s">
        <v>3551</v>
      </c>
      <c r="E2139" s="68" t="s">
        <v>3552</v>
      </c>
      <c r="F2139" s="68" t="s">
        <v>6516</v>
      </c>
      <c r="G2139" s="68" t="s">
        <v>640</v>
      </c>
      <c r="J2139" s="69">
        <v>13383387.23</v>
      </c>
    </row>
    <row r="2140" spans="1:10" ht="30" x14ac:dyDescent="0.25">
      <c r="A2140" s="70">
        <v>45899</v>
      </c>
      <c r="B2140" s="68" t="s">
        <v>6511</v>
      </c>
      <c r="C2140" s="68" t="s">
        <v>6511</v>
      </c>
      <c r="D2140" s="68" t="s">
        <v>3551</v>
      </c>
      <c r="E2140" s="68" t="s">
        <v>3552</v>
      </c>
      <c r="F2140" s="68" t="s">
        <v>6517</v>
      </c>
      <c r="G2140" s="68" t="s">
        <v>640</v>
      </c>
      <c r="I2140" s="69">
        <v>5604.9</v>
      </c>
      <c r="J2140" s="69">
        <v>13377782.33</v>
      </c>
    </row>
    <row r="2141" spans="1:10" ht="30" x14ac:dyDescent="0.25">
      <c r="A2141" s="70">
        <v>45899</v>
      </c>
      <c r="B2141" s="68" t="s">
        <v>6511</v>
      </c>
      <c r="C2141" s="68" t="s">
        <v>6511</v>
      </c>
      <c r="D2141" s="68" t="s">
        <v>3551</v>
      </c>
      <c r="E2141" s="68" t="s">
        <v>3552</v>
      </c>
      <c r="F2141" s="68" t="s">
        <v>6518</v>
      </c>
      <c r="G2141" s="68" t="s">
        <v>640</v>
      </c>
      <c r="I2141" s="69">
        <v>11209.8</v>
      </c>
      <c r="J2141" s="69">
        <v>13366572.529999999</v>
      </c>
    </row>
    <row r="2142" spans="1:10" x14ac:dyDescent="0.25">
      <c r="A2142" s="70">
        <v>45899</v>
      </c>
      <c r="B2142" s="68" t="s">
        <v>6511</v>
      </c>
      <c r="C2142" s="68" t="s">
        <v>6511</v>
      </c>
      <c r="D2142" s="68" t="s">
        <v>3551</v>
      </c>
      <c r="E2142" s="68" t="s">
        <v>3552</v>
      </c>
      <c r="F2142" s="68" t="s">
        <v>6519</v>
      </c>
      <c r="G2142" s="68" t="s">
        <v>640</v>
      </c>
      <c r="I2142" s="69">
        <v>1475.2</v>
      </c>
      <c r="J2142" s="69">
        <v>13365097.33</v>
      </c>
    </row>
    <row r="2143" spans="1:10" x14ac:dyDescent="0.25">
      <c r="A2143" s="70">
        <v>45899</v>
      </c>
      <c r="B2143" s="68" t="s">
        <v>6520</v>
      </c>
      <c r="C2143" s="68" t="s">
        <v>6520</v>
      </c>
      <c r="D2143" s="68" t="s">
        <v>3551</v>
      </c>
      <c r="E2143" s="68" t="s">
        <v>3552</v>
      </c>
      <c r="F2143" s="68" t="s">
        <v>6521</v>
      </c>
      <c r="G2143" s="68" t="s">
        <v>640</v>
      </c>
      <c r="I2143" s="69">
        <v>2935.5</v>
      </c>
      <c r="J2143" s="69">
        <v>13362161.83</v>
      </c>
    </row>
    <row r="2144" spans="1:10" ht="45" x14ac:dyDescent="0.25">
      <c r="A2144" s="70">
        <v>45899</v>
      </c>
      <c r="B2144" s="68" t="s">
        <v>6522</v>
      </c>
      <c r="C2144" s="68" t="s">
        <v>6522</v>
      </c>
      <c r="D2144" s="68" t="s">
        <v>3551</v>
      </c>
      <c r="E2144" s="68" t="s">
        <v>3552</v>
      </c>
      <c r="F2144" s="68" t="s">
        <v>6523</v>
      </c>
      <c r="G2144" s="68" t="s">
        <v>1986</v>
      </c>
      <c r="I2144" s="69">
        <v>31.53</v>
      </c>
      <c r="J2144" s="69">
        <v>13362130.300000001</v>
      </c>
    </row>
    <row r="2145" spans="1:10" x14ac:dyDescent="0.25">
      <c r="A2145" s="70">
        <v>45899</v>
      </c>
      <c r="B2145" s="68" t="s">
        <v>6524</v>
      </c>
      <c r="C2145" s="68" t="s">
        <v>6524</v>
      </c>
      <c r="D2145" s="68" t="s">
        <v>3551</v>
      </c>
      <c r="E2145" s="68" t="s">
        <v>3552</v>
      </c>
      <c r="F2145" s="68" t="s">
        <v>6525</v>
      </c>
      <c r="G2145" s="68" t="s">
        <v>1193</v>
      </c>
      <c r="I2145" s="69">
        <v>1156</v>
      </c>
      <c r="J2145" s="69">
        <v>13360974.300000001</v>
      </c>
    </row>
    <row r="2146" spans="1:10" ht="30" x14ac:dyDescent="0.25">
      <c r="A2146" s="70">
        <v>45899</v>
      </c>
      <c r="B2146" s="68" t="s">
        <v>6524</v>
      </c>
      <c r="C2146" s="68" t="s">
        <v>6524</v>
      </c>
      <c r="D2146" s="68" t="s">
        <v>3551</v>
      </c>
      <c r="E2146" s="68" t="s">
        <v>3552</v>
      </c>
      <c r="F2146" s="68" t="s">
        <v>4200</v>
      </c>
      <c r="G2146" s="68" t="s">
        <v>1193</v>
      </c>
      <c r="I2146" s="69">
        <v>781.4</v>
      </c>
      <c r="J2146" s="69">
        <v>13360192.9</v>
      </c>
    </row>
    <row r="2147" spans="1:10" x14ac:dyDescent="0.25">
      <c r="A2147" s="70">
        <v>45899</v>
      </c>
      <c r="B2147" s="68" t="s">
        <v>6524</v>
      </c>
      <c r="C2147" s="68" t="s">
        <v>6524</v>
      </c>
      <c r="D2147" s="68" t="s">
        <v>3551</v>
      </c>
      <c r="E2147" s="68" t="s">
        <v>3552</v>
      </c>
      <c r="F2147" s="68" t="s">
        <v>6526</v>
      </c>
      <c r="G2147" s="68" t="s">
        <v>1193</v>
      </c>
      <c r="I2147" s="69">
        <v>151.69</v>
      </c>
      <c r="J2147" s="69">
        <v>13360041.210000001</v>
      </c>
    </row>
    <row r="2148" spans="1:10" x14ac:dyDescent="0.25">
      <c r="A2148" s="70">
        <v>45899</v>
      </c>
      <c r="B2148" s="68" t="s">
        <v>6524</v>
      </c>
      <c r="C2148" s="68" t="s">
        <v>6524</v>
      </c>
      <c r="D2148" s="68" t="s">
        <v>3551</v>
      </c>
      <c r="E2148" s="68" t="s">
        <v>3552</v>
      </c>
      <c r="F2148" s="68" t="s">
        <v>6527</v>
      </c>
      <c r="G2148" s="68" t="s">
        <v>1193</v>
      </c>
      <c r="I2148" s="69">
        <v>3397.09</v>
      </c>
      <c r="J2148" s="69">
        <v>13356644.119999999</v>
      </c>
    </row>
    <row r="2149" spans="1:10" ht="45" x14ac:dyDescent="0.25">
      <c r="A2149" s="70">
        <v>45899</v>
      </c>
      <c r="B2149" s="68" t="s">
        <v>6524</v>
      </c>
      <c r="C2149" s="68" t="s">
        <v>6524</v>
      </c>
      <c r="D2149" s="68" t="s">
        <v>3551</v>
      </c>
      <c r="E2149" s="68" t="s">
        <v>3552</v>
      </c>
      <c r="F2149" s="68" t="s">
        <v>3863</v>
      </c>
      <c r="G2149" s="68" t="s">
        <v>1193</v>
      </c>
      <c r="I2149" s="69">
        <v>1473.61</v>
      </c>
      <c r="J2149" s="69">
        <v>13355170.51</v>
      </c>
    </row>
    <row r="2150" spans="1:10" ht="30" x14ac:dyDescent="0.25">
      <c r="A2150" s="70">
        <v>45899</v>
      </c>
      <c r="B2150" s="68" t="s">
        <v>6524</v>
      </c>
      <c r="C2150" s="68" t="s">
        <v>6524</v>
      </c>
      <c r="D2150" s="68" t="s">
        <v>3551</v>
      </c>
      <c r="E2150" s="68" t="s">
        <v>3552</v>
      </c>
      <c r="F2150" s="68" t="s">
        <v>6528</v>
      </c>
      <c r="G2150" s="68" t="s">
        <v>1193</v>
      </c>
      <c r="I2150" s="69">
        <v>205.92</v>
      </c>
      <c r="J2150" s="69">
        <v>13354964.59</v>
      </c>
    </row>
    <row r="2151" spans="1:10" ht="30" x14ac:dyDescent="0.25">
      <c r="A2151" s="70">
        <v>45899</v>
      </c>
      <c r="B2151" s="68" t="s">
        <v>6524</v>
      </c>
      <c r="C2151" s="68" t="s">
        <v>6524</v>
      </c>
      <c r="D2151" s="68" t="s">
        <v>3551</v>
      </c>
      <c r="E2151" s="68" t="s">
        <v>3552</v>
      </c>
      <c r="F2151" s="68" t="s">
        <v>6529</v>
      </c>
      <c r="G2151" s="68" t="s">
        <v>1193</v>
      </c>
      <c r="I2151" s="69">
        <v>5556.3</v>
      </c>
      <c r="J2151" s="69">
        <v>13349408.289999999</v>
      </c>
    </row>
    <row r="2152" spans="1:10" ht="30" x14ac:dyDescent="0.25">
      <c r="A2152" s="70">
        <v>45899</v>
      </c>
      <c r="B2152" s="68" t="s">
        <v>6524</v>
      </c>
      <c r="C2152" s="68" t="s">
        <v>6524</v>
      </c>
      <c r="D2152" s="68" t="s">
        <v>3551</v>
      </c>
      <c r="E2152" s="68" t="s">
        <v>3552</v>
      </c>
      <c r="F2152" s="68" t="s">
        <v>6530</v>
      </c>
      <c r="G2152" s="68" t="s">
        <v>1193</v>
      </c>
      <c r="I2152" s="69">
        <v>4714.6499999999996</v>
      </c>
      <c r="J2152" s="69">
        <v>13344693.640000001</v>
      </c>
    </row>
    <row r="2153" spans="1:10" ht="45" x14ac:dyDescent="0.25">
      <c r="A2153" s="70">
        <v>45899</v>
      </c>
      <c r="B2153" s="68" t="s">
        <v>6524</v>
      </c>
      <c r="C2153" s="68" t="s">
        <v>6524</v>
      </c>
      <c r="D2153" s="68" t="s">
        <v>3551</v>
      </c>
      <c r="E2153" s="68" t="s">
        <v>3552</v>
      </c>
      <c r="F2153" s="68" t="s">
        <v>5337</v>
      </c>
      <c r="G2153" s="68" t="s">
        <v>1193</v>
      </c>
      <c r="I2153" s="69">
        <v>44</v>
      </c>
      <c r="J2153" s="69">
        <v>13344649.640000001</v>
      </c>
    </row>
    <row r="2154" spans="1:10" ht="60" x14ac:dyDescent="0.25">
      <c r="A2154" s="70">
        <v>45899</v>
      </c>
      <c r="B2154" s="68" t="s">
        <v>6531</v>
      </c>
      <c r="C2154" s="68" t="s">
        <v>6531</v>
      </c>
      <c r="D2154" s="68" t="s">
        <v>3551</v>
      </c>
      <c r="E2154" s="68" t="s">
        <v>3552</v>
      </c>
      <c r="F2154" s="68" t="s">
        <v>6532</v>
      </c>
      <c r="G2154" s="68" t="s">
        <v>1193</v>
      </c>
      <c r="I2154" s="69">
        <v>1188.81</v>
      </c>
      <c r="J2154" s="69">
        <v>13343460.83</v>
      </c>
    </row>
    <row r="2155" spans="1:10" ht="60" x14ac:dyDescent="0.25">
      <c r="A2155" s="70">
        <v>45899</v>
      </c>
      <c r="B2155" s="68" t="s">
        <v>6531</v>
      </c>
      <c r="C2155" s="68" t="s">
        <v>6531</v>
      </c>
      <c r="D2155" s="68" t="s">
        <v>3551</v>
      </c>
      <c r="E2155" s="68" t="s">
        <v>3552</v>
      </c>
      <c r="F2155" s="68" t="s">
        <v>6533</v>
      </c>
      <c r="G2155" s="68" t="s">
        <v>1193</v>
      </c>
      <c r="I2155" s="69">
        <v>2731.69</v>
      </c>
      <c r="J2155" s="69">
        <v>13340729.140000001</v>
      </c>
    </row>
    <row r="2156" spans="1:10" ht="30" x14ac:dyDescent="0.25">
      <c r="A2156" s="70">
        <v>45899</v>
      </c>
      <c r="B2156" s="68" t="s">
        <v>6531</v>
      </c>
      <c r="C2156" s="68" t="s">
        <v>6531</v>
      </c>
      <c r="D2156" s="68" t="s">
        <v>3551</v>
      </c>
      <c r="E2156" s="68" t="s">
        <v>3552</v>
      </c>
      <c r="F2156" s="68" t="s">
        <v>6534</v>
      </c>
      <c r="G2156" s="68" t="s">
        <v>1193</v>
      </c>
      <c r="I2156" s="69">
        <v>127.82</v>
      </c>
      <c r="J2156" s="69">
        <v>13340601.32</v>
      </c>
    </row>
    <row r="2157" spans="1:10" x14ac:dyDescent="0.25">
      <c r="A2157" s="70">
        <v>45899</v>
      </c>
      <c r="B2157" s="68">
        <v>38254</v>
      </c>
      <c r="C2157" s="68">
        <v>38254</v>
      </c>
      <c r="D2157" s="68" t="s">
        <v>3551</v>
      </c>
      <c r="E2157" s="68" t="s">
        <v>3552</v>
      </c>
      <c r="F2157" s="68" t="s">
        <v>5079</v>
      </c>
      <c r="G2157" s="68" t="s">
        <v>1193</v>
      </c>
      <c r="I2157" s="69">
        <v>4184.5600000000004</v>
      </c>
      <c r="J2157" s="69">
        <v>13336416.76</v>
      </c>
    </row>
    <row r="2158" spans="1:10" x14ac:dyDescent="0.25">
      <c r="A2158" s="70">
        <v>45899</v>
      </c>
      <c r="B2158" s="68">
        <v>38254</v>
      </c>
      <c r="C2158" s="68">
        <v>38254</v>
      </c>
      <c r="D2158" s="68" t="s">
        <v>3551</v>
      </c>
      <c r="E2158" s="68" t="s">
        <v>3552</v>
      </c>
      <c r="F2158" s="68" t="s">
        <v>5079</v>
      </c>
      <c r="G2158" s="68" t="s">
        <v>1193</v>
      </c>
      <c r="I2158" s="69">
        <v>605.66</v>
      </c>
      <c r="J2158" s="69">
        <v>13335811.1</v>
      </c>
    </row>
    <row r="2159" spans="1:10" x14ac:dyDescent="0.25">
      <c r="A2159" s="70">
        <v>45899</v>
      </c>
      <c r="B2159" s="68">
        <v>38254</v>
      </c>
      <c r="C2159" s="68">
        <v>38254</v>
      </c>
      <c r="D2159" s="68" t="s">
        <v>3551</v>
      </c>
      <c r="E2159" s="68" t="s">
        <v>3552</v>
      </c>
      <c r="F2159" s="68" t="s">
        <v>5079</v>
      </c>
      <c r="G2159" s="68" t="s">
        <v>1193</v>
      </c>
      <c r="I2159" s="69">
        <v>4184.5600000000004</v>
      </c>
      <c r="J2159" s="69">
        <v>13331626.539999999</v>
      </c>
    </row>
    <row r="2160" spans="1:10" x14ac:dyDescent="0.25">
      <c r="A2160" s="70">
        <v>45899</v>
      </c>
      <c r="B2160" s="68">
        <v>38254</v>
      </c>
      <c r="C2160" s="68">
        <v>38254</v>
      </c>
      <c r="D2160" s="68" t="s">
        <v>3551</v>
      </c>
      <c r="E2160" s="68" t="s">
        <v>3552</v>
      </c>
      <c r="F2160" s="68" t="s">
        <v>5079</v>
      </c>
      <c r="G2160" s="68" t="s">
        <v>1193</v>
      </c>
      <c r="I2160" s="69">
        <v>4349.74</v>
      </c>
      <c r="J2160" s="69">
        <v>13327276.800000001</v>
      </c>
    </row>
    <row r="2161" spans="1:10" x14ac:dyDescent="0.25">
      <c r="A2161" s="70">
        <v>45899</v>
      </c>
      <c r="B2161" s="68">
        <v>38254</v>
      </c>
      <c r="C2161" s="68">
        <v>38254</v>
      </c>
      <c r="D2161" s="68" t="s">
        <v>3551</v>
      </c>
      <c r="E2161" s="68" t="s">
        <v>3552</v>
      </c>
      <c r="F2161" s="68" t="s">
        <v>6535</v>
      </c>
      <c r="G2161" s="68" t="s">
        <v>1193</v>
      </c>
      <c r="I2161" s="69">
        <v>7113.83</v>
      </c>
      <c r="J2161" s="69">
        <v>13320162.970000001</v>
      </c>
    </row>
    <row r="2162" spans="1:10" x14ac:dyDescent="0.25">
      <c r="A2162" s="70">
        <v>45899</v>
      </c>
      <c r="B2162" s="68">
        <v>38254</v>
      </c>
      <c r="C2162" s="68">
        <v>38254</v>
      </c>
      <c r="D2162" s="68" t="s">
        <v>3551</v>
      </c>
      <c r="E2162" s="68" t="s">
        <v>3552</v>
      </c>
      <c r="F2162" s="68" t="s">
        <v>5079</v>
      </c>
      <c r="G2162" s="68" t="s">
        <v>1193</v>
      </c>
      <c r="I2162" s="69">
        <v>385.42</v>
      </c>
      <c r="J2162" s="69">
        <v>13319777.550000001</v>
      </c>
    </row>
    <row r="2163" spans="1:10" x14ac:dyDescent="0.25">
      <c r="A2163" s="70">
        <v>45899</v>
      </c>
      <c r="B2163" s="68">
        <v>38254</v>
      </c>
      <c r="C2163" s="68">
        <v>38254</v>
      </c>
      <c r="D2163" s="68" t="s">
        <v>3551</v>
      </c>
      <c r="E2163" s="68" t="s">
        <v>3552</v>
      </c>
      <c r="F2163" s="68" t="s">
        <v>5079</v>
      </c>
      <c r="G2163" s="68" t="s">
        <v>1193</v>
      </c>
      <c r="I2163" s="69">
        <v>165.18</v>
      </c>
      <c r="J2163" s="69">
        <v>13319612.369999999</v>
      </c>
    </row>
    <row r="2164" spans="1:10" x14ac:dyDescent="0.25">
      <c r="A2164" s="70">
        <v>45899</v>
      </c>
      <c r="B2164" s="68">
        <v>38254</v>
      </c>
      <c r="C2164" s="68">
        <v>38254</v>
      </c>
      <c r="D2164" s="68" t="s">
        <v>3551</v>
      </c>
      <c r="E2164" s="68" t="s">
        <v>3552</v>
      </c>
      <c r="F2164" s="68" t="s">
        <v>4208</v>
      </c>
      <c r="G2164" s="68" t="s">
        <v>1193</v>
      </c>
      <c r="I2164" s="69">
        <v>5650.07</v>
      </c>
      <c r="J2164" s="69">
        <v>13313962.300000001</v>
      </c>
    </row>
    <row r="2165" spans="1:10" x14ac:dyDescent="0.25">
      <c r="A2165" s="70">
        <v>45899</v>
      </c>
      <c r="B2165" s="68">
        <v>38254</v>
      </c>
      <c r="C2165" s="68">
        <v>38254</v>
      </c>
      <c r="D2165" s="68" t="s">
        <v>3551</v>
      </c>
      <c r="E2165" s="68" t="s">
        <v>3552</v>
      </c>
      <c r="F2165" s="68" t="s">
        <v>5079</v>
      </c>
      <c r="G2165" s="68" t="s">
        <v>1193</v>
      </c>
      <c r="I2165" s="69">
        <v>605.66</v>
      </c>
      <c r="J2165" s="69">
        <v>13313356.640000001</v>
      </c>
    </row>
    <row r="2166" spans="1:10" x14ac:dyDescent="0.25">
      <c r="A2166" s="70">
        <v>45899</v>
      </c>
      <c r="B2166" s="68" t="s">
        <v>6536</v>
      </c>
      <c r="C2166" s="68" t="s">
        <v>6536</v>
      </c>
      <c r="D2166" s="68" t="s">
        <v>3551</v>
      </c>
      <c r="E2166" s="68" t="s">
        <v>3552</v>
      </c>
      <c r="F2166" s="68" t="s">
        <v>5263</v>
      </c>
      <c r="G2166" s="68" t="s">
        <v>1193</v>
      </c>
      <c r="I2166" s="69">
        <v>181.04</v>
      </c>
      <c r="J2166" s="69">
        <v>13313175.6</v>
      </c>
    </row>
    <row r="2167" spans="1:10" x14ac:dyDescent="0.25">
      <c r="A2167" s="70">
        <v>45899</v>
      </c>
      <c r="B2167" s="68" t="s">
        <v>6536</v>
      </c>
      <c r="C2167" s="68" t="s">
        <v>6536</v>
      </c>
      <c r="D2167" s="68" t="s">
        <v>3551</v>
      </c>
      <c r="E2167" s="68" t="s">
        <v>3552</v>
      </c>
      <c r="F2167" s="68" t="s">
        <v>5263</v>
      </c>
      <c r="G2167" s="68" t="s">
        <v>1193</v>
      </c>
      <c r="I2167" s="69">
        <v>379.06</v>
      </c>
      <c r="J2167" s="69">
        <v>13312796.539999999</v>
      </c>
    </row>
    <row r="2168" spans="1:10" x14ac:dyDescent="0.25">
      <c r="A2168" s="70">
        <v>45899</v>
      </c>
      <c r="B2168" s="68" t="s">
        <v>6536</v>
      </c>
      <c r="C2168" s="68" t="s">
        <v>6536</v>
      </c>
      <c r="D2168" s="68" t="s">
        <v>3551</v>
      </c>
      <c r="E2168" s="68" t="s">
        <v>3552</v>
      </c>
      <c r="F2168" s="68" t="s">
        <v>5263</v>
      </c>
      <c r="G2168" s="68" t="s">
        <v>1193</v>
      </c>
      <c r="I2168" s="69">
        <v>311.17</v>
      </c>
      <c r="J2168" s="69">
        <v>13312485.369999999</v>
      </c>
    </row>
    <row r="2169" spans="1:10" x14ac:dyDescent="0.25">
      <c r="A2169" s="70">
        <v>45899</v>
      </c>
      <c r="B2169" s="68" t="s">
        <v>6536</v>
      </c>
      <c r="C2169" s="68" t="s">
        <v>6536</v>
      </c>
      <c r="D2169" s="68" t="s">
        <v>3551</v>
      </c>
      <c r="E2169" s="68" t="s">
        <v>3552</v>
      </c>
      <c r="F2169" s="68" t="s">
        <v>5263</v>
      </c>
      <c r="G2169" s="68" t="s">
        <v>1193</v>
      </c>
      <c r="I2169" s="69">
        <v>67.89</v>
      </c>
      <c r="J2169" s="69">
        <v>13312417.48</v>
      </c>
    </row>
    <row r="2170" spans="1:10" x14ac:dyDescent="0.25">
      <c r="A2170" s="70">
        <v>45899</v>
      </c>
      <c r="B2170" s="68" t="s">
        <v>6536</v>
      </c>
      <c r="C2170" s="68" t="s">
        <v>6536</v>
      </c>
      <c r="D2170" s="68" t="s">
        <v>3551</v>
      </c>
      <c r="E2170" s="68" t="s">
        <v>3552</v>
      </c>
      <c r="F2170" s="68" t="s">
        <v>5263</v>
      </c>
      <c r="G2170" s="68" t="s">
        <v>1193</v>
      </c>
      <c r="I2170" s="69">
        <v>33.950000000000003</v>
      </c>
      <c r="J2170" s="69">
        <v>13312383.529999999</v>
      </c>
    </row>
    <row r="2171" spans="1:10" x14ac:dyDescent="0.25">
      <c r="A2171" s="70">
        <v>45899</v>
      </c>
      <c r="B2171" s="68" t="s">
        <v>6536</v>
      </c>
      <c r="C2171" s="68" t="s">
        <v>6536</v>
      </c>
      <c r="D2171" s="68" t="s">
        <v>3551</v>
      </c>
      <c r="E2171" s="68" t="s">
        <v>3552</v>
      </c>
      <c r="F2171" s="68" t="s">
        <v>6537</v>
      </c>
      <c r="G2171" s="68" t="s">
        <v>1193</v>
      </c>
      <c r="I2171" s="69">
        <v>231.42</v>
      </c>
      <c r="J2171" s="69">
        <v>13312152.109999999</v>
      </c>
    </row>
    <row r="2172" spans="1:10" x14ac:dyDescent="0.25">
      <c r="A2172" s="70">
        <v>45899</v>
      </c>
      <c r="B2172" s="68" t="s">
        <v>6536</v>
      </c>
      <c r="C2172" s="68" t="s">
        <v>6536</v>
      </c>
      <c r="D2172" s="68" t="s">
        <v>3551</v>
      </c>
      <c r="E2172" s="68" t="s">
        <v>3552</v>
      </c>
      <c r="F2172" s="68" t="s">
        <v>5661</v>
      </c>
      <c r="G2172" s="68" t="s">
        <v>1193</v>
      </c>
      <c r="I2172" s="69">
        <v>407.88</v>
      </c>
      <c r="J2172" s="69">
        <v>13311744.23</v>
      </c>
    </row>
    <row r="2173" spans="1:10" ht="90" x14ac:dyDescent="0.25">
      <c r="A2173" s="70">
        <v>45899</v>
      </c>
      <c r="B2173" s="68" t="s">
        <v>6536</v>
      </c>
      <c r="C2173" s="68" t="s">
        <v>6536</v>
      </c>
      <c r="D2173" s="68" t="s">
        <v>3551</v>
      </c>
      <c r="E2173" s="68" t="s">
        <v>3552</v>
      </c>
      <c r="F2173" s="68" t="s">
        <v>6538</v>
      </c>
      <c r="G2173" s="68" t="s">
        <v>1193</v>
      </c>
      <c r="I2173" s="69">
        <v>236</v>
      </c>
      <c r="J2173" s="69">
        <v>13311508.23</v>
      </c>
    </row>
    <row r="2174" spans="1:10" x14ac:dyDescent="0.25">
      <c r="A2174" s="70">
        <v>45899</v>
      </c>
      <c r="B2174" s="68" t="s">
        <v>6536</v>
      </c>
      <c r="C2174" s="68" t="s">
        <v>6536</v>
      </c>
      <c r="D2174" s="68" t="s">
        <v>3551</v>
      </c>
      <c r="E2174" s="68" t="s">
        <v>3552</v>
      </c>
      <c r="F2174" s="68" t="s">
        <v>5263</v>
      </c>
      <c r="G2174" s="68" t="s">
        <v>1193</v>
      </c>
      <c r="I2174" s="69">
        <v>45.26</v>
      </c>
      <c r="J2174" s="69">
        <v>13311462.970000001</v>
      </c>
    </row>
    <row r="2175" spans="1:10" x14ac:dyDescent="0.25">
      <c r="A2175" s="70">
        <v>45899</v>
      </c>
      <c r="B2175" s="68" t="s">
        <v>6536</v>
      </c>
      <c r="C2175" s="68" t="s">
        <v>6536</v>
      </c>
      <c r="D2175" s="68" t="s">
        <v>3551</v>
      </c>
      <c r="E2175" s="68" t="s">
        <v>3552</v>
      </c>
      <c r="F2175" s="68" t="s">
        <v>5661</v>
      </c>
      <c r="G2175" s="68" t="s">
        <v>1193</v>
      </c>
      <c r="I2175" s="69">
        <v>447.5</v>
      </c>
      <c r="J2175" s="69">
        <v>13311015.470000001</v>
      </c>
    </row>
    <row r="2176" spans="1:10" x14ac:dyDescent="0.25">
      <c r="A2176" s="70">
        <v>45899</v>
      </c>
      <c r="B2176" s="68" t="s">
        <v>6536</v>
      </c>
      <c r="C2176" s="68" t="s">
        <v>6536</v>
      </c>
      <c r="D2176" s="68" t="s">
        <v>3551</v>
      </c>
      <c r="E2176" s="68" t="s">
        <v>3552</v>
      </c>
      <c r="F2176" s="68" t="s">
        <v>5263</v>
      </c>
      <c r="G2176" s="68" t="s">
        <v>1193</v>
      </c>
      <c r="I2176" s="69">
        <v>469.58</v>
      </c>
      <c r="J2176" s="69">
        <v>13310545.890000001</v>
      </c>
    </row>
    <row r="2177" spans="1:10" x14ac:dyDescent="0.25">
      <c r="A2177" s="70">
        <v>45899</v>
      </c>
      <c r="B2177" s="68" t="s">
        <v>6536</v>
      </c>
      <c r="C2177" s="68" t="s">
        <v>6536</v>
      </c>
      <c r="D2177" s="68" t="s">
        <v>3551</v>
      </c>
      <c r="E2177" s="68" t="s">
        <v>3552</v>
      </c>
      <c r="F2177" s="68" t="s">
        <v>5263</v>
      </c>
      <c r="G2177" s="68" t="s">
        <v>1193</v>
      </c>
      <c r="I2177" s="69">
        <v>379.06</v>
      </c>
      <c r="J2177" s="69">
        <v>13310166.83</v>
      </c>
    </row>
    <row r="2178" spans="1:10" x14ac:dyDescent="0.25">
      <c r="A2178" s="70">
        <v>45899</v>
      </c>
      <c r="B2178" s="68" t="s">
        <v>6536</v>
      </c>
      <c r="C2178" s="68" t="s">
        <v>6536</v>
      </c>
      <c r="D2178" s="68" t="s">
        <v>3551</v>
      </c>
      <c r="E2178" s="68" t="s">
        <v>3552</v>
      </c>
      <c r="F2178" s="68" t="s">
        <v>5263</v>
      </c>
      <c r="G2178" s="68" t="s">
        <v>1193</v>
      </c>
      <c r="I2178" s="69">
        <v>408.27</v>
      </c>
      <c r="J2178" s="69">
        <v>13309758.560000001</v>
      </c>
    </row>
    <row r="2179" spans="1:10" x14ac:dyDescent="0.25">
      <c r="A2179" s="70">
        <v>45899</v>
      </c>
      <c r="B2179" s="68" t="s">
        <v>6536</v>
      </c>
      <c r="C2179" s="68" t="s">
        <v>6536</v>
      </c>
      <c r="D2179" s="68" t="s">
        <v>3551</v>
      </c>
      <c r="E2179" s="68" t="s">
        <v>3552</v>
      </c>
      <c r="F2179" s="68" t="s">
        <v>6539</v>
      </c>
      <c r="G2179" s="68" t="s">
        <v>1193</v>
      </c>
      <c r="I2179" s="69">
        <v>783.88</v>
      </c>
      <c r="J2179" s="69">
        <v>13308974.68</v>
      </c>
    </row>
    <row r="2180" spans="1:10" x14ac:dyDescent="0.25">
      <c r="A2180" s="70">
        <v>45899</v>
      </c>
      <c r="B2180" s="68" t="s">
        <v>6536</v>
      </c>
      <c r="C2180" s="68" t="s">
        <v>6536</v>
      </c>
      <c r="D2180" s="68" t="s">
        <v>3551</v>
      </c>
      <c r="E2180" s="68" t="s">
        <v>3552</v>
      </c>
      <c r="F2180" s="68" t="s">
        <v>5263</v>
      </c>
      <c r="G2180" s="68" t="s">
        <v>1193</v>
      </c>
      <c r="I2180" s="69">
        <v>90.52</v>
      </c>
      <c r="J2180" s="69">
        <v>13308884.16</v>
      </c>
    </row>
    <row r="2181" spans="1:10" x14ac:dyDescent="0.25">
      <c r="A2181" s="70">
        <v>45899</v>
      </c>
      <c r="B2181" s="68" t="s">
        <v>6536</v>
      </c>
      <c r="C2181" s="68" t="s">
        <v>6536</v>
      </c>
      <c r="D2181" s="68" t="s">
        <v>3551</v>
      </c>
      <c r="E2181" s="68" t="s">
        <v>3552</v>
      </c>
      <c r="F2181" s="68" t="s">
        <v>5162</v>
      </c>
      <c r="G2181" s="68" t="s">
        <v>1193</v>
      </c>
      <c r="I2181" s="69">
        <v>7412.1</v>
      </c>
      <c r="J2181" s="69">
        <v>13301472.060000001</v>
      </c>
    </row>
    <row r="2182" spans="1:10" x14ac:dyDescent="0.25">
      <c r="A2182" s="70">
        <v>45899</v>
      </c>
      <c r="B2182" s="68" t="s">
        <v>6536</v>
      </c>
      <c r="C2182" s="68" t="s">
        <v>6536</v>
      </c>
      <c r="D2182" s="68" t="s">
        <v>3551</v>
      </c>
      <c r="E2182" s="68" t="s">
        <v>3552</v>
      </c>
      <c r="F2182" s="68" t="s">
        <v>6539</v>
      </c>
      <c r="G2182" s="68" t="s">
        <v>1193</v>
      </c>
      <c r="I2182" s="69">
        <v>144.4</v>
      </c>
      <c r="J2182" s="69">
        <v>13301327.66</v>
      </c>
    </row>
    <row r="2183" spans="1:10" x14ac:dyDescent="0.25">
      <c r="A2183" s="70">
        <v>45899</v>
      </c>
      <c r="B2183" s="68" t="s">
        <v>6536</v>
      </c>
      <c r="C2183" s="68" t="s">
        <v>6536</v>
      </c>
      <c r="D2183" s="68" t="s">
        <v>3551</v>
      </c>
      <c r="E2183" s="68" t="s">
        <v>3552</v>
      </c>
      <c r="F2183" s="68"/>
      <c r="G2183" s="68" t="s">
        <v>1193</v>
      </c>
      <c r="I2183" s="69">
        <v>1904.88</v>
      </c>
      <c r="J2183" s="69">
        <v>13299422.779999999</v>
      </c>
    </row>
    <row r="2184" spans="1:10" ht="30" x14ac:dyDescent="0.25">
      <c r="A2184" s="70">
        <v>45899</v>
      </c>
      <c r="B2184" s="68" t="s">
        <v>6540</v>
      </c>
      <c r="C2184" s="68" t="s">
        <v>6540</v>
      </c>
      <c r="D2184" s="68" t="s">
        <v>3551</v>
      </c>
      <c r="E2184" s="68" t="s">
        <v>3552</v>
      </c>
      <c r="F2184" s="68" t="s">
        <v>6135</v>
      </c>
      <c r="G2184" s="68" t="s">
        <v>1193</v>
      </c>
      <c r="I2184" s="69">
        <v>5700</v>
      </c>
      <c r="J2184" s="69">
        <v>13293722.779999999</v>
      </c>
    </row>
    <row r="2185" spans="1:10" ht="30" x14ac:dyDescent="0.25">
      <c r="A2185" s="70">
        <v>45899</v>
      </c>
      <c r="B2185" s="68" t="s">
        <v>6540</v>
      </c>
      <c r="C2185" s="68" t="s">
        <v>6540</v>
      </c>
      <c r="D2185" s="68" t="s">
        <v>3551</v>
      </c>
      <c r="E2185" s="68" t="s">
        <v>3552</v>
      </c>
      <c r="F2185" s="68" t="s">
        <v>6135</v>
      </c>
      <c r="G2185" s="68" t="s">
        <v>1193</v>
      </c>
      <c r="I2185" s="69">
        <v>525</v>
      </c>
      <c r="J2185" s="69">
        <v>13293197.779999999</v>
      </c>
    </row>
    <row r="2186" spans="1:10" x14ac:dyDescent="0.25">
      <c r="A2186" s="70">
        <v>45899</v>
      </c>
      <c r="B2186" s="68" t="s">
        <v>6540</v>
      </c>
      <c r="C2186" s="68" t="s">
        <v>6540</v>
      </c>
      <c r="D2186" s="68" t="s">
        <v>3551</v>
      </c>
      <c r="E2186" s="68" t="s">
        <v>3552</v>
      </c>
      <c r="F2186" s="68" t="s">
        <v>4795</v>
      </c>
      <c r="G2186" s="68" t="s">
        <v>1193</v>
      </c>
      <c r="I2186" s="69">
        <v>171.82</v>
      </c>
      <c r="J2186" s="69">
        <v>13293025.960000001</v>
      </c>
    </row>
    <row r="2187" spans="1:10" x14ac:dyDescent="0.25">
      <c r="A2187" s="70">
        <v>45899</v>
      </c>
      <c r="B2187" s="68" t="s">
        <v>6540</v>
      </c>
      <c r="C2187" s="68" t="s">
        <v>6540</v>
      </c>
      <c r="D2187" s="68" t="s">
        <v>3551</v>
      </c>
      <c r="E2187" s="68" t="s">
        <v>3552</v>
      </c>
      <c r="F2187" s="68" t="s">
        <v>4795</v>
      </c>
      <c r="G2187" s="68" t="s">
        <v>1193</v>
      </c>
      <c r="I2187" s="69">
        <v>37.49</v>
      </c>
      <c r="J2187" s="69">
        <v>13292988.470000001</v>
      </c>
    </row>
    <row r="2188" spans="1:10" x14ac:dyDescent="0.25">
      <c r="A2188" s="70">
        <v>45899</v>
      </c>
      <c r="B2188" s="68" t="s">
        <v>6540</v>
      </c>
      <c r="C2188" s="68" t="s">
        <v>6540</v>
      </c>
      <c r="D2188" s="68" t="s">
        <v>3551</v>
      </c>
      <c r="E2188" s="68" t="s">
        <v>3552</v>
      </c>
      <c r="F2188" s="68" t="s">
        <v>4795</v>
      </c>
      <c r="G2188" s="68" t="s">
        <v>1193</v>
      </c>
      <c r="I2188" s="69">
        <v>18.739999999999998</v>
      </c>
      <c r="J2188" s="69">
        <v>13292969.73</v>
      </c>
    </row>
    <row r="2189" spans="1:10" x14ac:dyDescent="0.25">
      <c r="A2189" s="70">
        <v>45899</v>
      </c>
      <c r="B2189" s="68" t="s">
        <v>6540</v>
      </c>
      <c r="C2189" s="68" t="s">
        <v>6540</v>
      </c>
      <c r="D2189" s="68" t="s">
        <v>3551</v>
      </c>
      <c r="E2189" s="68" t="s">
        <v>3552</v>
      </c>
      <c r="F2189" s="68" t="s">
        <v>4795</v>
      </c>
      <c r="G2189" s="68" t="s">
        <v>1193</v>
      </c>
      <c r="I2189" s="69">
        <v>6.25</v>
      </c>
      <c r="J2189" s="69">
        <v>13292963.48</v>
      </c>
    </row>
    <row r="2190" spans="1:10" x14ac:dyDescent="0.25">
      <c r="A2190" s="70">
        <v>45899</v>
      </c>
      <c r="B2190" s="68" t="s">
        <v>6540</v>
      </c>
      <c r="C2190" s="68" t="s">
        <v>6540</v>
      </c>
      <c r="D2190" s="68" t="s">
        <v>3551</v>
      </c>
      <c r="E2190" s="68" t="s">
        <v>3552</v>
      </c>
      <c r="F2190" s="68" t="s">
        <v>4795</v>
      </c>
      <c r="G2190" s="68" t="s">
        <v>1193</v>
      </c>
      <c r="I2190" s="69">
        <v>9.3699999999999992</v>
      </c>
      <c r="J2190" s="69">
        <v>13292954.109999999</v>
      </c>
    </row>
    <row r="2191" spans="1:10" x14ac:dyDescent="0.25">
      <c r="A2191" s="70">
        <v>45899</v>
      </c>
      <c r="B2191" s="68" t="s">
        <v>6540</v>
      </c>
      <c r="C2191" s="68" t="s">
        <v>6540</v>
      </c>
      <c r="D2191" s="68" t="s">
        <v>3551</v>
      </c>
      <c r="E2191" s="68" t="s">
        <v>3552</v>
      </c>
      <c r="F2191" s="68" t="s">
        <v>4795</v>
      </c>
      <c r="G2191" s="68" t="s">
        <v>1193</v>
      </c>
      <c r="I2191" s="69">
        <v>3.12</v>
      </c>
      <c r="J2191" s="69">
        <v>13292950.99</v>
      </c>
    </row>
    <row r="2192" spans="1:10" x14ac:dyDescent="0.25">
      <c r="A2192" s="70">
        <v>45899</v>
      </c>
      <c r="B2192" s="68" t="s">
        <v>6540</v>
      </c>
      <c r="C2192" s="68" t="s">
        <v>6540</v>
      </c>
      <c r="D2192" s="68" t="s">
        <v>3551</v>
      </c>
      <c r="E2192" s="68" t="s">
        <v>3552</v>
      </c>
      <c r="F2192" s="68" t="s">
        <v>4795</v>
      </c>
      <c r="G2192" s="68" t="s">
        <v>1193</v>
      </c>
      <c r="I2192" s="69">
        <v>24.99</v>
      </c>
      <c r="J2192" s="69">
        <v>13292926</v>
      </c>
    </row>
    <row r="2193" spans="1:10" ht="45" x14ac:dyDescent="0.25">
      <c r="A2193" s="70">
        <v>45899</v>
      </c>
      <c r="B2193" s="68" t="s">
        <v>6541</v>
      </c>
      <c r="C2193" s="68" t="s">
        <v>6541</v>
      </c>
      <c r="D2193" s="68" t="s">
        <v>3551</v>
      </c>
      <c r="E2193" s="68" t="s">
        <v>3552</v>
      </c>
      <c r="F2193" s="68" t="s">
        <v>6542</v>
      </c>
      <c r="G2193" s="68" t="s">
        <v>1193</v>
      </c>
      <c r="I2193" s="69">
        <v>27454.15</v>
      </c>
      <c r="J2193" s="69">
        <v>13265471.85</v>
      </c>
    </row>
    <row r="2194" spans="1:10" x14ac:dyDescent="0.25">
      <c r="A2194" s="70">
        <v>45899</v>
      </c>
      <c r="B2194" s="68" t="s">
        <v>6541</v>
      </c>
      <c r="C2194" s="68" t="s">
        <v>6541</v>
      </c>
      <c r="D2194" s="68" t="s">
        <v>3551</v>
      </c>
      <c r="E2194" s="68" t="s">
        <v>3552</v>
      </c>
      <c r="F2194" s="68" t="s">
        <v>6543</v>
      </c>
      <c r="G2194" s="68" t="s">
        <v>1193</v>
      </c>
      <c r="I2194" s="69">
        <v>5001.01</v>
      </c>
      <c r="J2194" s="69">
        <v>13260470.84</v>
      </c>
    </row>
    <row r="2195" spans="1:10" ht="45" x14ac:dyDescent="0.25">
      <c r="A2195" s="70">
        <v>45899</v>
      </c>
      <c r="B2195" s="68" t="s">
        <v>6541</v>
      </c>
      <c r="C2195" s="68" t="s">
        <v>6541</v>
      </c>
      <c r="D2195" s="68" t="s">
        <v>3551</v>
      </c>
      <c r="E2195" s="68" t="s">
        <v>3552</v>
      </c>
      <c r="F2195" s="68" t="s">
        <v>6544</v>
      </c>
      <c r="G2195" s="68" t="s">
        <v>1193</v>
      </c>
      <c r="I2195" s="69">
        <v>24337.3</v>
      </c>
      <c r="J2195" s="69">
        <v>13236133.539999999</v>
      </c>
    </row>
    <row r="2196" spans="1:10" x14ac:dyDescent="0.25">
      <c r="A2196" s="70">
        <v>45899</v>
      </c>
      <c r="B2196" s="68" t="s">
        <v>6541</v>
      </c>
      <c r="C2196" s="68" t="s">
        <v>6541</v>
      </c>
      <c r="D2196" s="68" t="s">
        <v>3551</v>
      </c>
      <c r="E2196" s="68" t="s">
        <v>3552</v>
      </c>
      <c r="F2196" s="68" t="s">
        <v>6545</v>
      </c>
      <c r="G2196" s="68" t="s">
        <v>1193</v>
      </c>
      <c r="I2196" s="69">
        <v>7037.81</v>
      </c>
      <c r="J2196" s="69">
        <v>13229095.73</v>
      </c>
    </row>
    <row r="2197" spans="1:10" ht="45" x14ac:dyDescent="0.25">
      <c r="A2197" s="70">
        <v>45899</v>
      </c>
      <c r="B2197" s="68" t="s">
        <v>6546</v>
      </c>
      <c r="C2197" s="68" t="s">
        <v>6546</v>
      </c>
      <c r="D2197" s="68" t="s">
        <v>3551</v>
      </c>
      <c r="E2197" s="68" t="s">
        <v>3552</v>
      </c>
      <c r="F2197" s="68" t="s">
        <v>6542</v>
      </c>
      <c r="G2197" s="68" t="s">
        <v>1193</v>
      </c>
      <c r="I2197" s="69">
        <v>64.599999999999994</v>
      </c>
      <c r="J2197" s="69">
        <v>13229031.130000001</v>
      </c>
    </row>
    <row r="2198" spans="1:10" ht="45" x14ac:dyDescent="0.25">
      <c r="A2198" s="70">
        <v>45899</v>
      </c>
      <c r="B2198" s="68" t="s">
        <v>6546</v>
      </c>
      <c r="C2198" s="68" t="s">
        <v>6546</v>
      </c>
      <c r="D2198" s="68" t="s">
        <v>3551</v>
      </c>
      <c r="E2198" s="68" t="s">
        <v>3552</v>
      </c>
      <c r="F2198" s="68" t="s">
        <v>6544</v>
      </c>
      <c r="G2198" s="68" t="s">
        <v>1193</v>
      </c>
      <c r="I2198" s="69">
        <v>177.64</v>
      </c>
      <c r="J2198" s="69">
        <v>13228853.49</v>
      </c>
    </row>
    <row r="2199" spans="1:10" x14ac:dyDescent="0.25">
      <c r="A2199" s="70">
        <v>45899</v>
      </c>
      <c r="B2199" s="68" t="s">
        <v>6547</v>
      </c>
      <c r="C2199" s="68" t="s">
        <v>6547</v>
      </c>
      <c r="D2199" s="68" t="s">
        <v>3551</v>
      </c>
      <c r="E2199" s="68" t="s">
        <v>3552</v>
      </c>
      <c r="F2199" s="68" t="s">
        <v>6526</v>
      </c>
      <c r="G2199" s="68" t="s">
        <v>1193</v>
      </c>
      <c r="I2199" s="69">
        <v>95.81</v>
      </c>
      <c r="J2199" s="69">
        <v>13228757.68</v>
      </c>
    </row>
    <row r="2200" spans="1:10" x14ac:dyDescent="0.25">
      <c r="A2200" s="70">
        <v>45899</v>
      </c>
      <c r="B2200" s="68" t="s">
        <v>6547</v>
      </c>
      <c r="C2200" s="68" t="s">
        <v>6547</v>
      </c>
      <c r="D2200" s="68" t="s">
        <v>3551</v>
      </c>
      <c r="E2200" s="68" t="s">
        <v>3552</v>
      </c>
      <c r="F2200" s="68" t="s">
        <v>6526</v>
      </c>
      <c r="G2200" s="68" t="s">
        <v>1193</v>
      </c>
      <c r="I2200" s="69">
        <v>106.45</v>
      </c>
      <c r="J2200" s="69">
        <v>13228651.23</v>
      </c>
    </row>
    <row r="2201" spans="1:10" x14ac:dyDescent="0.25">
      <c r="A2201" s="70">
        <v>45899</v>
      </c>
      <c r="B2201" s="68" t="s">
        <v>6547</v>
      </c>
      <c r="C2201" s="68" t="s">
        <v>6547</v>
      </c>
      <c r="D2201" s="68" t="s">
        <v>3551</v>
      </c>
      <c r="E2201" s="68" t="s">
        <v>3552</v>
      </c>
      <c r="F2201" s="68" t="s">
        <v>6548</v>
      </c>
      <c r="G2201" s="68" t="s">
        <v>1193</v>
      </c>
      <c r="I2201" s="69">
        <v>772.18</v>
      </c>
      <c r="J2201" s="69">
        <v>13227879.050000001</v>
      </c>
    </row>
    <row r="2202" spans="1:10" ht="30" x14ac:dyDescent="0.25">
      <c r="A2202" s="70">
        <v>45899</v>
      </c>
      <c r="B2202" s="68" t="s">
        <v>6547</v>
      </c>
      <c r="C2202" s="68" t="s">
        <v>6547</v>
      </c>
      <c r="D2202" s="68" t="s">
        <v>3551</v>
      </c>
      <c r="E2202" s="68" t="s">
        <v>3552</v>
      </c>
      <c r="F2202" s="68" t="s">
        <v>6549</v>
      </c>
      <c r="G2202" s="68" t="s">
        <v>1193</v>
      </c>
      <c r="I2202" s="69">
        <v>207.45</v>
      </c>
      <c r="J2202" s="69">
        <v>13227671.6</v>
      </c>
    </row>
    <row r="2203" spans="1:10" ht="30" x14ac:dyDescent="0.25">
      <c r="A2203" s="70">
        <v>45899</v>
      </c>
      <c r="B2203" s="68" t="s">
        <v>6547</v>
      </c>
      <c r="C2203" s="68" t="s">
        <v>6547</v>
      </c>
      <c r="D2203" s="68" t="s">
        <v>3551</v>
      </c>
      <c r="E2203" s="68" t="s">
        <v>3552</v>
      </c>
      <c r="F2203" s="68" t="s">
        <v>6550</v>
      </c>
      <c r="G2203" s="68" t="s">
        <v>1193</v>
      </c>
      <c r="I2203" s="69">
        <v>3.5</v>
      </c>
      <c r="J2203" s="69">
        <v>13227668.1</v>
      </c>
    </row>
    <row r="2204" spans="1:10" ht="30" x14ac:dyDescent="0.25">
      <c r="A2204" s="70">
        <v>45899</v>
      </c>
      <c r="B2204" s="68" t="s">
        <v>6547</v>
      </c>
      <c r="C2204" s="68" t="s">
        <v>6547</v>
      </c>
      <c r="D2204" s="68" t="s">
        <v>3551</v>
      </c>
      <c r="E2204" s="68" t="s">
        <v>3552</v>
      </c>
      <c r="F2204" s="68" t="s">
        <v>5363</v>
      </c>
      <c r="G2204" s="68" t="s">
        <v>1193</v>
      </c>
      <c r="I2204" s="69">
        <v>301.45999999999998</v>
      </c>
      <c r="J2204" s="69">
        <v>13227366.640000001</v>
      </c>
    </row>
    <row r="2205" spans="1:10" x14ac:dyDescent="0.25">
      <c r="A2205" s="70">
        <v>45899</v>
      </c>
      <c r="B2205" s="68" t="s">
        <v>6551</v>
      </c>
      <c r="C2205" s="68" t="s">
        <v>6551</v>
      </c>
      <c r="D2205" s="68" t="s">
        <v>3551</v>
      </c>
      <c r="E2205" s="68" t="s">
        <v>3552</v>
      </c>
      <c r="F2205" s="68" t="s">
        <v>6552</v>
      </c>
      <c r="G2205" s="68" t="s">
        <v>1193</v>
      </c>
      <c r="I2205" s="69">
        <v>75.11</v>
      </c>
      <c r="J2205" s="69">
        <v>13227291.529999999</v>
      </c>
    </row>
    <row r="2206" spans="1:10" x14ac:dyDescent="0.25">
      <c r="A2206" s="70">
        <v>45899</v>
      </c>
      <c r="B2206" s="68" t="s">
        <v>6551</v>
      </c>
      <c r="C2206" s="68" t="s">
        <v>6551</v>
      </c>
      <c r="D2206" s="68" t="s">
        <v>3551</v>
      </c>
      <c r="E2206" s="68" t="s">
        <v>3552</v>
      </c>
      <c r="F2206" s="68" t="s">
        <v>6553</v>
      </c>
      <c r="G2206" s="68" t="s">
        <v>1193</v>
      </c>
      <c r="I2206" s="69">
        <v>161.78</v>
      </c>
      <c r="J2206" s="69">
        <v>13227129.75</v>
      </c>
    </row>
    <row r="2207" spans="1:10" x14ac:dyDescent="0.25">
      <c r="A2207" s="70">
        <v>45899</v>
      </c>
      <c r="B2207" s="68" t="s">
        <v>6551</v>
      </c>
      <c r="C2207" s="68" t="s">
        <v>6551</v>
      </c>
      <c r="D2207" s="68" t="s">
        <v>3551</v>
      </c>
      <c r="E2207" s="68" t="s">
        <v>3552</v>
      </c>
      <c r="F2207" s="68" t="s">
        <v>6554</v>
      </c>
      <c r="G2207" s="68" t="s">
        <v>1193</v>
      </c>
      <c r="I2207" s="69">
        <v>52.43</v>
      </c>
      <c r="J2207" s="69">
        <v>13227077.32</v>
      </c>
    </row>
    <row r="2208" spans="1:10" ht="30" x14ac:dyDescent="0.25">
      <c r="A2208" s="70">
        <v>45899</v>
      </c>
      <c r="B2208" s="68">
        <v>38263</v>
      </c>
      <c r="C2208" s="68">
        <v>38263</v>
      </c>
      <c r="D2208" s="68" t="s">
        <v>3551</v>
      </c>
      <c r="E2208" s="68" t="s">
        <v>3552</v>
      </c>
      <c r="F2208" s="68" t="s">
        <v>6555</v>
      </c>
      <c r="G2208" s="68" t="s">
        <v>1193</v>
      </c>
      <c r="I2208" s="69">
        <v>51.24</v>
      </c>
      <c r="J2208" s="69">
        <v>13227026.08</v>
      </c>
    </row>
    <row r="2209" spans="1:10" ht="30" x14ac:dyDescent="0.25">
      <c r="A2209" s="70">
        <v>45899</v>
      </c>
      <c r="B2209" s="68">
        <v>38263</v>
      </c>
      <c r="C2209" s="68">
        <v>38263</v>
      </c>
      <c r="D2209" s="68" t="s">
        <v>3551</v>
      </c>
      <c r="E2209" s="68" t="s">
        <v>3552</v>
      </c>
      <c r="F2209" s="68" t="s">
        <v>6556</v>
      </c>
      <c r="G2209" s="68" t="s">
        <v>1193</v>
      </c>
      <c r="I2209" s="69">
        <v>163.02000000000001</v>
      </c>
      <c r="J2209" s="69">
        <v>13226863.060000001</v>
      </c>
    </row>
    <row r="2210" spans="1:10" x14ac:dyDescent="0.25">
      <c r="A2210" s="70">
        <v>45899</v>
      </c>
      <c r="B2210" s="68">
        <v>38263</v>
      </c>
      <c r="C2210" s="68">
        <v>38263</v>
      </c>
      <c r="D2210" s="68" t="s">
        <v>3551</v>
      </c>
      <c r="E2210" s="68" t="s">
        <v>3552</v>
      </c>
      <c r="F2210" s="68" t="s">
        <v>6557</v>
      </c>
      <c r="G2210" s="68" t="s">
        <v>1193</v>
      </c>
      <c r="I2210" s="69">
        <v>418.56</v>
      </c>
      <c r="J2210" s="69">
        <v>13226444.5</v>
      </c>
    </row>
    <row r="2211" spans="1:10" ht="30" x14ac:dyDescent="0.25">
      <c r="A2211" s="70">
        <v>45899</v>
      </c>
      <c r="B2211" s="68">
        <v>38263</v>
      </c>
      <c r="C2211" s="68">
        <v>38263</v>
      </c>
      <c r="D2211" s="68" t="s">
        <v>3551</v>
      </c>
      <c r="E2211" s="68" t="s">
        <v>3552</v>
      </c>
      <c r="F2211" s="68" t="s">
        <v>6555</v>
      </c>
      <c r="G2211" s="68" t="s">
        <v>1193</v>
      </c>
      <c r="I2211" s="69">
        <v>51.24</v>
      </c>
      <c r="J2211" s="69">
        <v>13226393.26</v>
      </c>
    </row>
    <row r="2212" spans="1:10" x14ac:dyDescent="0.25">
      <c r="A2212" s="70">
        <v>45899</v>
      </c>
      <c r="B2212" s="68">
        <v>38263</v>
      </c>
      <c r="C2212" s="68">
        <v>38263</v>
      </c>
      <c r="D2212" s="68" t="s">
        <v>3551</v>
      </c>
      <c r="E2212" s="68" t="s">
        <v>3552</v>
      </c>
      <c r="F2212" s="68" t="s">
        <v>6558</v>
      </c>
      <c r="G2212" s="68" t="s">
        <v>1193</v>
      </c>
      <c r="I2212" s="69">
        <v>253.45</v>
      </c>
      <c r="J2212" s="69">
        <v>13226139.810000001</v>
      </c>
    </row>
    <row r="2213" spans="1:10" ht="30" x14ac:dyDescent="0.25">
      <c r="A2213" s="70">
        <v>45899</v>
      </c>
      <c r="B2213" s="68" t="s">
        <v>6559</v>
      </c>
      <c r="C2213" s="68" t="s">
        <v>6559</v>
      </c>
      <c r="D2213" s="68" t="s">
        <v>3551</v>
      </c>
      <c r="E2213" s="68" t="s">
        <v>3552</v>
      </c>
      <c r="F2213" s="68" t="s">
        <v>6560</v>
      </c>
      <c r="G2213" s="68" t="s">
        <v>1193</v>
      </c>
      <c r="I2213" s="69">
        <v>271.77</v>
      </c>
      <c r="J2213" s="69">
        <v>13225868.039999999</v>
      </c>
    </row>
    <row r="2214" spans="1:10" ht="30" x14ac:dyDescent="0.25">
      <c r="A2214" s="70">
        <v>45899</v>
      </c>
      <c r="B2214" s="68" t="s">
        <v>6559</v>
      </c>
      <c r="C2214" s="68" t="s">
        <v>6559</v>
      </c>
      <c r="D2214" s="68" t="s">
        <v>3551</v>
      </c>
      <c r="E2214" s="68" t="s">
        <v>3552</v>
      </c>
      <c r="F2214" s="68" t="s">
        <v>6561</v>
      </c>
      <c r="G2214" s="68" t="s">
        <v>1193</v>
      </c>
      <c r="I2214" s="69">
        <v>2112.7199999999998</v>
      </c>
      <c r="J2214" s="69">
        <v>13223755.32</v>
      </c>
    </row>
    <row r="2215" spans="1:10" x14ac:dyDescent="0.25">
      <c r="A2215" s="70">
        <v>45899</v>
      </c>
      <c r="B2215" s="68" t="s">
        <v>6559</v>
      </c>
      <c r="C2215" s="68" t="s">
        <v>6559</v>
      </c>
      <c r="D2215" s="68" t="s">
        <v>3551</v>
      </c>
      <c r="E2215" s="68" t="s">
        <v>3552</v>
      </c>
      <c r="F2215" s="68" t="s">
        <v>6562</v>
      </c>
      <c r="G2215" s="68" t="s">
        <v>1193</v>
      </c>
      <c r="I2215" s="69">
        <v>312.37</v>
      </c>
      <c r="J2215" s="69">
        <v>13223442.949999999</v>
      </c>
    </row>
    <row r="2216" spans="1:10" x14ac:dyDescent="0.25">
      <c r="A2216" s="70">
        <v>45899</v>
      </c>
      <c r="B2216" s="68" t="s">
        <v>6559</v>
      </c>
      <c r="C2216" s="68" t="s">
        <v>6559</v>
      </c>
      <c r="D2216" s="68" t="s">
        <v>3551</v>
      </c>
      <c r="E2216" s="68" t="s">
        <v>3552</v>
      </c>
      <c r="F2216" s="68" t="s">
        <v>6563</v>
      </c>
      <c r="G2216" s="68" t="s">
        <v>1193</v>
      </c>
      <c r="I2216" s="69">
        <v>346.07</v>
      </c>
      <c r="J2216" s="69">
        <v>13223096.880000001</v>
      </c>
    </row>
    <row r="2217" spans="1:10" x14ac:dyDescent="0.25">
      <c r="A2217" s="70">
        <v>45899</v>
      </c>
      <c r="B2217" s="68" t="s">
        <v>6559</v>
      </c>
      <c r="C2217" s="68" t="s">
        <v>6559</v>
      </c>
      <c r="D2217" s="68" t="s">
        <v>3551</v>
      </c>
      <c r="E2217" s="68" t="s">
        <v>3552</v>
      </c>
      <c r="F2217" s="68" t="s">
        <v>6564</v>
      </c>
      <c r="G2217" s="68" t="s">
        <v>1193</v>
      </c>
      <c r="I2217" s="69">
        <v>312.31</v>
      </c>
      <c r="J2217" s="69">
        <v>13222784.57</v>
      </c>
    </row>
    <row r="2218" spans="1:10" x14ac:dyDescent="0.25">
      <c r="A2218" s="70">
        <v>45899</v>
      </c>
      <c r="B2218" s="68" t="s">
        <v>6565</v>
      </c>
      <c r="C2218" s="68" t="s">
        <v>6565</v>
      </c>
      <c r="D2218" s="68" t="s">
        <v>3551</v>
      </c>
      <c r="E2218" s="68" t="s">
        <v>3552</v>
      </c>
      <c r="F2218" s="68" t="s">
        <v>6566</v>
      </c>
      <c r="G2218" s="68" t="s">
        <v>1193</v>
      </c>
      <c r="I2218" s="69">
        <v>1635.44</v>
      </c>
      <c r="J2218" s="69">
        <v>13221149.130000001</v>
      </c>
    </row>
    <row r="2219" spans="1:10" ht="30" x14ac:dyDescent="0.25">
      <c r="A2219" s="70">
        <v>45899</v>
      </c>
      <c r="B2219" s="68" t="s">
        <v>6565</v>
      </c>
      <c r="C2219" s="68" t="s">
        <v>6565</v>
      </c>
      <c r="D2219" s="68" t="s">
        <v>3551</v>
      </c>
      <c r="E2219" s="68" t="s">
        <v>3552</v>
      </c>
      <c r="F2219" s="68" t="s">
        <v>6567</v>
      </c>
      <c r="G2219" s="68" t="s">
        <v>1193</v>
      </c>
      <c r="I2219" s="69">
        <v>553.28</v>
      </c>
      <c r="J2219" s="69">
        <v>13220595.85</v>
      </c>
    </row>
    <row r="2220" spans="1:10" x14ac:dyDescent="0.25">
      <c r="A2220" s="70">
        <v>45899</v>
      </c>
      <c r="B2220" s="68" t="s">
        <v>6565</v>
      </c>
      <c r="C2220" s="68" t="s">
        <v>6565</v>
      </c>
      <c r="D2220" s="68" t="s">
        <v>3551</v>
      </c>
      <c r="E2220" s="68" t="s">
        <v>3552</v>
      </c>
      <c r="F2220" s="68" t="s">
        <v>6568</v>
      </c>
      <c r="G2220" s="68" t="s">
        <v>1193</v>
      </c>
      <c r="I2220" s="69">
        <v>44</v>
      </c>
      <c r="J2220" s="69">
        <v>13220551.85</v>
      </c>
    </row>
    <row r="2221" spans="1:10" x14ac:dyDescent="0.25">
      <c r="A2221" s="70">
        <v>45899</v>
      </c>
      <c r="B2221" s="68" t="s">
        <v>6565</v>
      </c>
      <c r="C2221" s="68" t="s">
        <v>6565</v>
      </c>
      <c r="D2221" s="68" t="s">
        <v>3551</v>
      </c>
      <c r="E2221" s="68" t="s">
        <v>3552</v>
      </c>
      <c r="F2221" s="68" t="s">
        <v>6569</v>
      </c>
      <c r="G2221" s="68" t="s">
        <v>1193</v>
      </c>
      <c r="I2221" s="69">
        <v>728.96</v>
      </c>
      <c r="J2221" s="69">
        <v>13219822.890000001</v>
      </c>
    </row>
    <row r="2222" spans="1:10" x14ac:dyDescent="0.25">
      <c r="A2222" s="70">
        <v>45899</v>
      </c>
      <c r="B2222" s="68" t="s">
        <v>6565</v>
      </c>
      <c r="C2222" s="68" t="s">
        <v>6565</v>
      </c>
      <c r="D2222" s="68" t="s">
        <v>3551</v>
      </c>
      <c r="E2222" s="68" t="s">
        <v>3552</v>
      </c>
      <c r="F2222" s="68" t="s">
        <v>6570</v>
      </c>
      <c r="G2222" s="68" t="s">
        <v>1193</v>
      </c>
      <c r="I2222" s="69">
        <v>190.8</v>
      </c>
      <c r="J2222" s="69">
        <v>13219632.09</v>
      </c>
    </row>
    <row r="2223" spans="1:10" x14ac:dyDescent="0.25">
      <c r="A2223" s="70">
        <v>45899</v>
      </c>
      <c r="B2223" s="68">
        <v>38265</v>
      </c>
      <c r="C2223" s="68">
        <v>38265</v>
      </c>
      <c r="D2223" s="68" t="s">
        <v>3551</v>
      </c>
      <c r="E2223" s="68" t="s">
        <v>3552</v>
      </c>
      <c r="F2223" s="68" t="s">
        <v>5640</v>
      </c>
      <c r="G2223" s="68" t="s">
        <v>1193</v>
      </c>
      <c r="I2223" s="69">
        <v>280.42</v>
      </c>
      <c r="J2223" s="69">
        <v>13219351.67</v>
      </c>
    </row>
    <row r="2224" spans="1:10" ht="45" x14ac:dyDescent="0.25">
      <c r="A2224" s="70">
        <v>45899</v>
      </c>
      <c r="B2224" s="68">
        <v>38265</v>
      </c>
      <c r="C2224" s="68">
        <v>38265</v>
      </c>
      <c r="D2224" s="68" t="s">
        <v>3551</v>
      </c>
      <c r="E2224" s="68" t="s">
        <v>3552</v>
      </c>
      <c r="F2224" s="68" t="s">
        <v>6571</v>
      </c>
      <c r="G2224" s="68" t="s">
        <v>1193</v>
      </c>
      <c r="I2224" s="69">
        <v>59.64</v>
      </c>
      <c r="J2224" s="69">
        <v>13219292.029999999</v>
      </c>
    </row>
    <row r="2225" spans="1:10" ht="45" x14ac:dyDescent="0.25">
      <c r="A2225" s="70">
        <v>45899</v>
      </c>
      <c r="B2225" s="68">
        <v>38265</v>
      </c>
      <c r="C2225" s="68">
        <v>38265</v>
      </c>
      <c r="D2225" s="68" t="s">
        <v>3551</v>
      </c>
      <c r="E2225" s="68" t="s">
        <v>3552</v>
      </c>
      <c r="F2225" s="68" t="s">
        <v>6571</v>
      </c>
      <c r="G2225" s="68" t="s">
        <v>1193</v>
      </c>
      <c r="I2225" s="69">
        <v>596.41999999999996</v>
      </c>
      <c r="J2225" s="69">
        <v>13218695.609999999</v>
      </c>
    </row>
    <row r="2226" spans="1:10" ht="30" x14ac:dyDescent="0.25">
      <c r="A2226" s="70">
        <v>45899</v>
      </c>
      <c r="B2226" s="68">
        <v>38265</v>
      </c>
      <c r="C2226" s="68">
        <v>38265</v>
      </c>
      <c r="D2226" s="68" t="s">
        <v>3551</v>
      </c>
      <c r="E2226" s="68" t="s">
        <v>3552</v>
      </c>
      <c r="F2226" s="68" t="s">
        <v>6550</v>
      </c>
      <c r="G2226" s="68" t="s">
        <v>1193</v>
      </c>
      <c r="I2226" s="69">
        <v>14</v>
      </c>
      <c r="J2226" s="69">
        <v>13218681.609999999</v>
      </c>
    </row>
    <row r="2227" spans="1:10" ht="30" x14ac:dyDescent="0.25">
      <c r="A2227" s="70">
        <v>45899</v>
      </c>
      <c r="B2227" s="68">
        <v>38265</v>
      </c>
      <c r="C2227" s="68">
        <v>38265</v>
      </c>
      <c r="D2227" s="68" t="s">
        <v>3551</v>
      </c>
      <c r="E2227" s="68" t="s">
        <v>3552</v>
      </c>
      <c r="F2227" s="68" t="s">
        <v>6550</v>
      </c>
      <c r="G2227" s="68" t="s">
        <v>1193</v>
      </c>
      <c r="I2227" s="69">
        <v>10.5</v>
      </c>
      <c r="J2227" s="69">
        <v>13218671.109999999</v>
      </c>
    </row>
    <row r="2228" spans="1:10" ht="30" x14ac:dyDescent="0.25">
      <c r="A2228" s="70">
        <v>45899</v>
      </c>
      <c r="B2228" s="68">
        <v>38265</v>
      </c>
      <c r="C2228" s="68">
        <v>38265</v>
      </c>
      <c r="D2228" s="68" t="s">
        <v>3551</v>
      </c>
      <c r="E2228" s="68" t="s">
        <v>3552</v>
      </c>
      <c r="F2228" s="68" t="s">
        <v>6572</v>
      </c>
      <c r="G2228" s="68" t="s">
        <v>1193</v>
      </c>
      <c r="I2228" s="69">
        <v>21</v>
      </c>
      <c r="J2228" s="69">
        <v>13218650.109999999</v>
      </c>
    </row>
    <row r="2229" spans="1:10" x14ac:dyDescent="0.25">
      <c r="A2229" s="70">
        <v>45899</v>
      </c>
      <c r="B2229" s="68">
        <v>38265</v>
      </c>
      <c r="C2229" s="68">
        <v>38265</v>
      </c>
      <c r="D2229" s="68" t="s">
        <v>3551</v>
      </c>
      <c r="E2229" s="68" t="s">
        <v>3552</v>
      </c>
      <c r="F2229" s="68" t="s">
        <v>6573</v>
      </c>
      <c r="G2229" s="68" t="s">
        <v>1193</v>
      </c>
      <c r="I2229" s="69">
        <v>1028</v>
      </c>
      <c r="J2229" s="69">
        <v>13217622.109999999</v>
      </c>
    </row>
    <row r="2230" spans="1:10" ht="45" x14ac:dyDescent="0.25">
      <c r="A2230" s="70">
        <v>45899</v>
      </c>
      <c r="B2230" s="68">
        <v>38265</v>
      </c>
      <c r="C2230" s="68">
        <v>38265</v>
      </c>
      <c r="D2230" s="68" t="s">
        <v>3551</v>
      </c>
      <c r="E2230" s="68" t="s">
        <v>3552</v>
      </c>
      <c r="F2230" s="68" t="s">
        <v>6574</v>
      </c>
      <c r="G2230" s="68" t="s">
        <v>1193</v>
      </c>
      <c r="I2230" s="69">
        <v>118</v>
      </c>
      <c r="J2230" s="69">
        <v>13217504.109999999</v>
      </c>
    </row>
    <row r="2231" spans="1:10" x14ac:dyDescent="0.25">
      <c r="A2231" s="70">
        <v>45899</v>
      </c>
      <c r="B2231" s="68">
        <v>38265</v>
      </c>
      <c r="C2231" s="68">
        <v>38265</v>
      </c>
      <c r="D2231" s="68" t="s">
        <v>3551</v>
      </c>
      <c r="E2231" s="68" t="s">
        <v>3552</v>
      </c>
      <c r="F2231" s="68" t="s">
        <v>6575</v>
      </c>
      <c r="G2231" s="68" t="s">
        <v>1193</v>
      </c>
      <c r="I2231" s="69">
        <v>324.79000000000002</v>
      </c>
      <c r="J2231" s="69">
        <v>13217179.32</v>
      </c>
    </row>
    <row r="2232" spans="1:10" x14ac:dyDescent="0.25">
      <c r="A2232" s="70">
        <v>45899</v>
      </c>
      <c r="B2232" s="68">
        <v>38265</v>
      </c>
      <c r="C2232" s="68">
        <v>38265</v>
      </c>
      <c r="D2232" s="68" t="s">
        <v>3551</v>
      </c>
      <c r="E2232" s="68" t="s">
        <v>3552</v>
      </c>
      <c r="F2232" s="68" t="s">
        <v>6576</v>
      </c>
      <c r="G2232" s="68" t="s">
        <v>1193</v>
      </c>
      <c r="I2232" s="69">
        <v>82.39</v>
      </c>
      <c r="J2232" s="69">
        <v>13217096.93</v>
      </c>
    </row>
    <row r="2233" spans="1:10" ht="30" x14ac:dyDescent="0.25">
      <c r="A2233" s="70">
        <v>45899</v>
      </c>
      <c r="B2233" s="68">
        <v>38265</v>
      </c>
      <c r="C2233" s="68">
        <v>38265</v>
      </c>
      <c r="D2233" s="68" t="s">
        <v>3551</v>
      </c>
      <c r="E2233" s="68" t="s">
        <v>3552</v>
      </c>
      <c r="F2233" s="68" t="s">
        <v>6577</v>
      </c>
      <c r="G2233" s="68" t="s">
        <v>1193</v>
      </c>
      <c r="I2233" s="69">
        <v>311.18</v>
      </c>
      <c r="J2233" s="69">
        <v>13216785.75</v>
      </c>
    </row>
    <row r="2234" spans="1:10" x14ac:dyDescent="0.25">
      <c r="A2234" s="70">
        <v>45899</v>
      </c>
      <c r="B2234" s="68">
        <v>38265</v>
      </c>
      <c r="C2234" s="68">
        <v>38265</v>
      </c>
      <c r="D2234" s="68" t="s">
        <v>3551</v>
      </c>
      <c r="E2234" s="68" t="s">
        <v>3552</v>
      </c>
      <c r="F2234" s="68" t="s">
        <v>6578</v>
      </c>
      <c r="G2234" s="68" t="s">
        <v>1193</v>
      </c>
      <c r="I2234" s="69">
        <v>191.36</v>
      </c>
      <c r="J2234" s="69">
        <v>13216594.390000001</v>
      </c>
    </row>
    <row r="2235" spans="1:10" ht="30" x14ac:dyDescent="0.25">
      <c r="A2235" s="70">
        <v>45899</v>
      </c>
      <c r="B2235" s="68">
        <v>38265</v>
      </c>
      <c r="C2235" s="68">
        <v>38265</v>
      </c>
      <c r="D2235" s="68" t="s">
        <v>3551</v>
      </c>
      <c r="E2235" s="68" t="s">
        <v>3552</v>
      </c>
      <c r="F2235" s="68" t="s">
        <v>6550</v>
      </c>
      <c r="G2235" s="68" t="s">
        <v>1193</v>
      </c>
      <c r="I2235" s="69">
        <v>10.5</v>
      </c>
      <c r="J2235" s="69">
        <v>13216583.890000001</v>
      </c>
    </row>
    <row r="2236" spans="1:10" ht="45" x14ac:dyDescent="0.25">
      <c r="A2236" s="70">
        <v>45899</v>
      </c>
      <c r="B2236" s="68">
        <v>38265</v>
      </c>
      <c r="C2236" s="68">
        <v>38265</v>
      </c>
      <c r="D2236" s="68" t="s">
        <v>3551</v>
      </c>
      <c r="E2236" s="68" t="s">
        <v>3552</v>
      </c>
      <c r="F2236" s="68" t="s">
        <v>6579</v>
      </c>
      <c r="G2236" s="68" t="s">
        <v>1193</v>
      </c>
      <c r="I2236" s="69">
        <v>6587.22</v>
      </c>
      <c r="J2236" s="69">
        <v>13209996.67</v>
      </c>
    </row>
    <row r="2237" spans="1:10" x14ac:dyDescent="0.25">
      <c r="A2237" s="70">
        <v>45899</v>
      </c>
      <c r="B2237" s="68">
        <v>38265</v>
      </c>
      <c r="C2237" s="68">
        <v>38265</v>
      </c>
      <c r="D2237" s="68" t="s">
        <v>3551</v>
      </c>
      <c r="E2237" s="68" t="s">
        <v>3552</v>
      </c>
      <c r="F2237" s="68" t="s">
        <v>6580</v>
      </c>
      <c r="G2237" s="68" t="s">
        <v>1193</v>
      </c>
      <c r="I2237" s="69">
        <v>325</v>
      </c>
      <c r="J2237" s="69">
        <v>13209671.67</v>
      </c>
    </row>
    <row r="2238" spans="1:10" ht="30" x14ac:dyDescent="0.25">
      <c r="A2238" s="70">
        <v>45899</v>
      </c>
      <c r="B2238" s="68">
        <v>38265</v>
      </c>
      <c r="C2238" s="68">
        <v>38265</v>
      </c>
      <c r="D2238" s="68" t="s">
        <v>3551</v>
      </c>
      <c r="E2238" s="68" t="s">
        <v>3552</v>
      </c>
      <c r="F2238" s="68" t="s">
        <v>6581</v>
      </c>
      <c r="G2238" s="68" t="s">
        <v>1193</v>
      </c>
      <c r="I2238" s="69">
        <v>1428</v>
      </c>
      <c r="J2238" s="69">
        <v>13208243.67</v>
      </c>
    </row>
    <row r="2239" spans="1:10" ht="30" x14ac:dyDescent="0.25">
      <c r="A2239" s="70">
        <v>45899</v>
      </c>
      <c r="B2239" s="68">
        <v>38265</v>
      </c>
      <c r="C2239" s="68">
        <v>38265</v>
      </c>
      <c r="D2239" s="68" t="s">
        <v>3551</v>
      </c>
      <c r="E2239" s="68" t="s">
        <v>3552</v>
      </c>
      <c r="F2239" s="68" t="s">
        <v>5669</v>
      </c>
      <c r="G2239" s="68" t="s">
        <v>1193</v>
      </c>
      <c r="I2239" s="69">
        <v>216.72</v>
      </c>
      <c r="J2239" s="69">
        <v>13208026.949999999</v>
      </c>
    </row>
    <row r="2240" spans="1:10" x14ac:dyDescent="0.25">
      <c r="A2240" s="70">
        <v>45899</v>
      </c>
      <c r="B2240" s="68">
        <v>38265</v>
      </c>
      <c r="C2240" s="68">
        <v>38265</v>
      </c>
      <c r="D2240" s="68" t="s">
        <v>3551</v>
      </c>
      <c r="E2240" s="68" t="s">
        <v>3552</v>
      </c>
      <c r="F2240" s="68" t="s">
        <v>6582</v>
      </c>
      <c r="G2240" s="68" t="s">
        <v>1193</v>
      </c>
      <c r="I2240" s="69">
        <v>11</v>
      </c>
      <c r="J2240" s="69">
        <v>13208015.949999999</v>
      </c>
    </row>
    <row r="2241" spans="1:10" ht="30" x14ac:dyDescent="0.25">
      <c r="A2241" s="70">
        <v>45899</v>
      </c>
      <c r="B2241" s="68">
        <v>38265</v>
      </c>
      <c r="C2241" s="68">
        <v>38265</v>
      </c>
      <c r="D2241" s="68" t="s">
        <v>3551</v>
      </c>
      <c r="E2241" s="68" t="s">
        <v>3552</v>
      </c>
      <c r="F2241" s="68" t="s">
        <v>6581</v>
      </c>
      <c r="G2241" s="68" t="s">
        <v>1193</v>
      </c>
      <c r="I2241" s="69">
        <v>714</v>
      </c>
      <c r="J2241" s="69">
        <v>13207301.949999999</v>
      </c>
    </row>
    <row r="2242" spans="1:10" ht="30" x14ac:dyDescent="0.25">
      <c r="A2242" s="70">
        <v>45899</v>
      </c>
      <c r="B2242" s="68">
        <v>38265</v>
      </c>
      <c r="C2242" s="68">
        <v>38265</v>
      </c>
      <c r="D2242" s="68" t="s">
        <v>3551</v>
      </c>
      <c r="E2242" s="68" t="s">
        <v>3552</v>
      </c>
      <c r="F2242" s="68" t="s">
        <v>6583</v>
      </c>
      <c r="G2242" s="68" t="s">
        <v>1193</v>
      </c>
      <c r="I2242" s="69">
        <v>309</v>
      </c>
      <c r="J2242" s="69">
        <v>13206992.949999999</v>
      </c>
    </row>
    <row r="2243" spans="1:10" ht="75" x14ac:dyDescent="0.25">
      <c r="A2243" s="70">
        <v>45899</v>
      </c>
      <c r="B2243" s="68">
        <v>38265</v>
      </c>
      <c r="C2243" s="68">
        <v>38265</v>
      </c>
      <c r="D2243" s="68" t="s">
        <v>3551</v>
      </c>
      <c r="E2243" s="68" t="s">
        <v>3552</v>
      </c>
      <c r="F2243" s="68" t="s">
        <v>6584</v>
      </c>
      <c r="G2243" s="68" t="s">
        <v>1193</v>
      </c>
      <c r="I2243" s="69">
        <v>314.44</v>
      </c>
      <c r="J2243" s="69">
        <v>13206678.51</v>
      </c>
    </row>
    <row r="2244" spans="1:10" ht="45" x14ac:dyDescent="0.25">
      <c r="A2244" s="70">
        <v>45899</v>
      </c>
      <c r="B2244" s="68">
        <v>38265</v>
      </c>
      <c r="C2244" s="68">
        <v>38265</v>
      </c>
      <c r="D2244" s="68" t="s">
        <v>3551</v>
      </c>
      <c r="E2244" s="68" t="s">
        <v>3552</v>
      </c>
      <c r="F2244" s="68" t="s">
        <v>6585</v>
      </c>
      <c r="G2244" s="68" t="s">
        <v>1193</v>
      </c>
      <c r="I2244" s="69">
        <v>628.87</v>
      </c>
      <c r="J2244" s="69">
        <v>13206049.640000001</v>
      </c>
    </row>
    <row r="2245" spans="1:10" ht="75" x14ac:dyDescent="0.25">
      <c r="A2245" s="70">
        <v>45899</v>
      </c>
      <c r="B2245" s="68">
        <v>38265</v>
      </c>
      <c r="C2245" s="68">
        <v>38265</v>
      </c>
      <c r="D2245" s="68" t="s">
        <v>3551</v>
      </c>
      <c r="E2245" s="68" t="s">
        <v>3552</v>
      </c>
      <c r="F2245" s="68" t="s">
        <v>6584</v>
      </c>
      <c r="G2245" s="68" t="s">
        <v>1193</v>
      </c>
      <c r="I2245" s="69">
        <v>157.22</v>
      </c>
      <c r="J2245" s="69">
        <v>13205892.42</v>
      </c>
    </row>
    <row r="2246" spans="1:10" x14ac:dyDescent="0.25">
      <c r="A2246" s="70">
        <v>45899</v>
      </c>
      <c r="B2246" s="68">
        <v>38265</v>
      </c>
      <c r="C2246" s="68">
        <v>38265</v>
      </c>
      <c r="D2246" s="68" t="s">
        <v>3551</v>
      </c>
      <c r="E2246" s="68" t="s">
        <v>3552</v>
      </c>
      <c r="F2246" s="68" t="s">
        <v>5855</v>
      </c>
      <c r="G2246" s="68" t="s">
        <v>1193</v>
      </c>
      <c r="I2246" s="69">
        <v>32.94</v>
      </c>
      <c r="J2246" s="69">
        <v>13205859.48</v>
      </c>
    </row>
    <row r="2247" spans="1:10" ht="30" x14ac:dyDescent="0.25">
      <c r="A2247" s="70">
        <v>45899</v>
      </c>
      <c r="B2247" s="68">
        <v>38265</v>
      </c>
      <c r="C2247" s="68">
        <v>38265</v>
      </c>
      <c r="D2247" s="68" t="s">
        <v>3551</v>
      </c>
      <c r="E2247" s="68" t="s">
        <v>3552</v>
      </c>
      <c r="F2247" s="68" t="s">
        <v>6550</v>
      </c>
      <c r="G2247" s="68" t="s">
        <v>1193</v>
      </c>
      <c r="I2247" s="69">
        <v>3.5</v>
      </c>
      <c r="J2247" s="69">
        <v>13205855.98</v>
      </c>
    </row>
    <row r="2248" spans="1:10" x14ac:dyDescent="0.25">
      <c r="A2248" s="70">
        <v>45899</v>
      </c>
      <c r="B2248" s="68">
        <v>38265</v>
      </c>
      <c r="C2248" s="68">
        <v>38265</v>
      </c>
      <c r="D2248" s="68" t="s">
        <v>3551</v>
      </c>
      <c r="E2248" s="68" t="s">
        <v>3552</v>
      </c>
      <c r="F2248" s="68" t="s">
        <v>6582</v>
      </c>
      <c r="G2248" s="68" t="s">
        <v>1193</v>
      </c>
      <c r="I2248" s="69">
        <v>11</v>
      </c>
      <c r="J2248" s="69">
        <v>13205844.98</v>
      </c>
    </row>
    <row r="2249" spans="1:10" x14ac:dyDescent="0.25">
      <c r="A2249" s="70">
        <v>45899</v>
      </c>
      <c r="B2249" s="68">
        <v>38266</v>
      </c>
      <c r="C2249" s="68">
        <v>38266</v>
      </c>
      <c r="D2249" s="68" t="s">
        <v>3551</v>
      </c>
      <c r="E2249" s="68" t="s">
        <v>3552</v>
      </c>
      <c r="F2249" s="68" t="s">
        <v>5232</v>
      </c>
      <c r="G2249" s="68" t="s">
        <v>1193</v>
      </c>
      <c r="I2249" s="69">
        <v>11.44</v>
      </c>
      <c r="J2249" s="69">
        <v>13205833.539999999</v>
      </c>
    </row>
    <row r="2250" spans="1:10" x14ac:dyDescent="0.25">
      <c r="A2250" s="70">
        <v>45899</v>
      </c>
      <c r="B2250" s="68">
        <v>38266</v>
      </c>
      <c r="C2250" s="68">
        <v>38266</v>
      </c>
      <c r="D2250" s="68" t="s">
        <v>3551</v>
      </c>
      <c r="E2250" s="68" t="s">
        <v>3552</v>
      </c>
      <c r="F2250" s="68" t="s">
        <v>5232</v>
      </c>
      <c r="G2250" s="68" t="s">
        <v>1193</v>
      </c>
      <c r="I2250" s="69">
        <v>11.44</v>
      </c>
      <c r="J2250" s="69">
        <v>13205822.1</v>
      </c>
    </row>
    <row r="2251" spans="1:10" x14ac:dyDescent="0.25">
      <c r="A2251" s="70">
        <v>45899</v>
      </c>
      <c r="B2251" s="68">
        <v>38266</v>
      </c>
      <c r="C2251" s="68">
        <v>38266</v>
      </c>
      <c r="D2251" s="68" t="s">
        <v>3551</v>
      </c>
      <c r="E2251" s="68" t="s">
        <v>3552</v>
      </c>
      <c r="F2251" s="68" t="s">
        <v>5232</v>
      </c>
      <c r="G2251" s="68" t="s">
        <v>1193</v>
      </c>
      <c r="I2251" s="69">
        <v>11.44</v>
      </c>
      <c r="J2251" s="69">
        <v>13205810.66</v>
      </c>
    </row>
    <row r="2252" spans="1:10" x14ac:dyDescent="0.25">
      <c r="A2252" s="70">
        <v>45899</v>
      </c>
      <c r="B2252" s="68">
        <v>38266</v>
      </c>
      <c r="C2252" s="68">
        <v>38266</v>
      </c>
      <c r="D2252" s="68" t="s">
        <v>3551</v>
      </c>
      <c r="E2252" s="68" t="s">
        <v>3552</v>
      </c>
      <c r="F2252" s="68" t="s">
        <v>5232</v>
      </c>
      <c r="G2252" s="68" t="s">
        <v>1193</v>
      </c>
      <c r="I2252" s="69">
        <v>11.44</v>
      </c>
      <c r="J2252" s="69">
        <v>13205799.220000001</v>
      </c>
    </row>
    <row r="2253" spans="1:10" x14ac:dyDescent="0.25">
      <c r="A2253" s="70">
        <v>45899</v>
      </c>
      <c r="B2253" s="68">
        <v>38266</v>
      </c>
      <c r="C2253" s="68">
        <v>38266</v>
      </c>
      <c r="D2253" s="68" t="s">
        <v>3551</v>
      </c>
      <c r="E2253" s="68" t="s">
        <v>3552</v>
      </c>
      <c r="F2253" s="68" t="s">
        <v>5232</v>
      </c>
      <c r="G2253" s="68" t="s">
        <v>1193</v>
      </c>
      <c r="I2253" s="69">
        <v>11.44</v>
      </c>
      <c r="J2253" s="69">
        <v>13205787.779999999</v>
      </c>
    </row>
    <row r="2254" spans="1:10" x14ac:dyDescent="0.25">
      <c r="A2254" s="70">
        <v>45899</v>
      </c>
      <c r="B2254" s="68">
        <v>38266</v>
      </c>
      <c r="C2254" s="68">
        <v>38266</v>
      </c>
      <c r="D2254" s="68" t="s">
        <v>3551</v>
      </c>
      <c r="E2254" s="68" t="s">
        <v>3552</v>
      </c>
      <c r="F2254" s="68" t="s">
        <v>5232</v>
      </c>
      <c r="G2254" s="68" t="s">
        <v>1193</v>
      </c>
      <c r="I2254" s="69">
        <v>11.44</v>
      </c>
      <c r="J2254" s="69">
        <v>13205776.34</v>
      </c>
    </row>
    <row r="2255" spans="1:10" x14ac:dyDescent="0.25">
      <c r="A2255" s="70">
        <v>45899</v>
      </c>
      <c r="B2255" s="68">
        <v>38266</v>
      </c>
      <c r="C2255" s="68">
        <v>38266</v>
      </c>
      <c r="D2255" s="68" t="s">
        <v>3551</v>
      </c>
      <c r="E2255" s="68" t="s">
        <v>3552</v>
      </c>
      <c r="F2255" s="68" t="s">
        <v>6586</v>
      </c>
      <c r="G2255" s="68" t="s">
        <v>1193</v>
      </c>
      <c r="I2255" s="69">
        <v>23.74</v>
      </c>
      <c r="J2255" s="69">
        <v>13205752.6</v>
      </c>
    </row>
    <row r="2256" spans="1:10" x14ac:dyDescent="0.25">
      <c r="A2256" s="70">
        <v>45899</v>
      </c>
      <c r="B2256" s="68">
        <v>38266</v>
      </c>
      <c r="C2256" s="68">
        <v>38266</v>
      </c>
      <c r="D2256" s="68" t="s">
        <v>3551</v>
      </c>
      <c r="E2256" s="68" t="s">
        <v>3552</v>
      </c>
      <c r="F2256" s="68" t="s">
        <v>6586</v>
      </c>
      <c r="G2256" s="68" t="s">
        <v>1193</v>
      </c>
      <c r="I2256" s="69">
        <v>23.74</v>
      </c>
      <c r="J2256" s="69">
        <v>13205728.859999999</v>
      </c>
    </row>
    <row r="2257" spans="1:10" x14ac:dyDescent="0.25">
      <c r="A2257" s="70">
        <v>45899</v>
      </c>
      <c r="B2257" s="68">
        <v>38266</v>
      </c>
      <c r="C2257" s="68">
        <v>38266</v>
      </c>
      <c r="D2257" s="68" t="s">
        <v>3551</v>
      </c>
      <c r="E2257" s="68" t="s">
        <v>3552</v>
      </c>
      <c r="F2257" s="68" t="s">
        <v>6586</v>
      </c>
      <c r="G2257" s="68" t="s">
        <v>1193</v>
      </c>
      <c r="I2257" s="69">
        <v>23.74</v>
      </c>
      <c r="J2257" s="69">
        <v>13205705.119999999</v>
      </c>
    </row>
    <row r="2258" spans="1:10" x14ac:dyDescent="0.25">
      <c r="A2258" s="70">
        <v>45899</v>
      </c>
      <c r="B2258" s="68">
        <v>38266</v>
      </c>
      <c r="C2258" s="68">
        <v>38266</v>
      </c>
      <c r="D2258" s="68" t="s">
        <v>3551</v>
      </c>
      <c r="E2258" s="68" t="s">
        <v>3552</v>
      </c>
      <c r="F2258" s="68" t="s">
        <v>6586</v>
      </c>
      <c r="G2258" s="68" t="s">
        <v>1193</v>
      </c>
      <c r="I2258" s="69">
        <v>23.74</v>
      </c>
      <c r="J2258" s="69">
        <v>13205681.380000001</v>
      </c>
    </row>
    <row r="2259" spans="1:10" x14ac:dyDescent="0.25">
      <c r="A2259" s="70">
        <v>45899</v>
      </c>
      <c r="B2259" s="68">
        <v>38266</v>
      </c>
      <c r="C2259" s="68">
        <v>38266</v>
      </c>
      <c r="D2259" s="68" t="s">
        <v>3551</v>
      </c>
      <c r="E2259" s="68" t="s">
        <v>3552</v>
      </c>
      <c r="F2259" s="68" t="s">
        <v>6586</v>
      </c>
      <c r="G2259" s="68" t="s">
        <v>1193</v>
      </c>
      <c r="I2259" s="69">
        <v>23.74</v>
      </c>
      <c r="J2259" s="69">
        <v>13205657.640000001</v>
      </c>
    </row>
    <row r="2260" spans="1:10" x14ac:dyDescent="0.25">
      <c r="A2260" s="70">
        <v>45899</v>
      </c>
      <c r="B2260" s="68">
        <v>38266</v>
      </c>
      <c r="C2260" s="68">
        <v>38266</v>
      </c>
      <c r="D2260" s="68" t="s">
        <v>3551</v>
      </c>
      <c r="E2260" s="68" t="s">
        <v>3552</v>
      </c>
      <c r="F2260" s="68" t="s">
        <v>4500</v>
      </c>
      <c r="G2260" s="68" t="s">
        <v>1193</v>
      </c>
      <c r="I2260" s="69">
        <v>16.940000000000001</v>
      </c>
      <c r="J2260" s="69">
        <v>13205640.699999999</v>
      </c>
    </row>
    <row r="2261" spans="1:10" x14ac:dyDescent="0.25">
      <c r="A2261" s="70">
        <v>45899</v>
      </c>
      <c r="B2261" s="68">
        <v>38266</v>
      </c>
      <c r="C2261" s="68">
        <v>38266</v>
      </c>
      <c r="D2261" s="68" t="s">
        <v>3551</v>
      </c>
      <c r="E2261" s="68" t="s">
        <v>3552</v>
      </c>
      <c r="F2261" s="68" t="s">
        <v>4500</v>
      </c>
      <c r="G2261" s="68" t="s">
        <v>1193</v>
      </c>
      <c r="I2261" s="69">
        <v>16.940000000000001</v>
      </c>
      <c r="J2261" s="69">
        <v>13205623.76</v>
      </c>
    </row>
    <row r="2262" spans="1:10" x14ac:dyDescent="0.25">
      <c r="A2262" s="70">
        <v>45899</v>
      </c>
      <c r="B2262" s="68">
        <v>38266</v>
      </c>
      <c r="C2262" s="68">
        <v>38266</v>
      </c>
      <c r="D2262" s="68" t="s">
        <v>3551</v>
      </c>
      <c r="E2262" s="68" t="s">
        <v>3552</v>
      </c>
      <c r="F2262" s="68" t="s">
        <v>4500</v>
      </c>
      <c r="G2262" s="68" t="s">
        <v>1193</v>
      </c>
      <c r="I2262" s="69">
        <v>16.940000000000001</v>
      </c>
      <c r="J2262" s="69">
        <v>13205606.82</v>
      </c>
    </row>
    <row r="2263" spans="1:10" x14ac:dyDescent="0.25">
      <c r="A2263" s="70">
        <v>45899</v>
      </c>
      <c r="B2263" s="68">
        <v>38266</v>
      </c>
      <c r="C2263" s="68">
        <v>38266</v>
      </c>
      <c r="D2263" s="68" t="s">
        <v>3551</v>
      </c>
      <c r="E2263" s="68" t="s">
        <v>3552</v>
      </c>
      <c r="F2263" s="68" t="s">
        <v>4500</v>
      </c>
      <c r="G2263" s="68" t="s">
        <v>1193</v>
      </c>
      <c r="I2263" s="69">
        <v>33.869999999999997</v>
      </c>
      <c r="J2263" s="69">
        <v>13205572.949999999</v>
      </c>
    </row>
    <row r="2264" spans="1:10" x14ac:dyDescent="0.25">
      <c r="A2264" s="70">
        <v>45899</v>
      </c>
      <c r="B2264" s="68">
        <v>38266</v>
      </c>
      <c r="C2264" s="68">
        <v>38266</v>
      </c>
      <c r="D2264" s="68" t="s">
        <v>3551</v>
      </c>
      <c r="E2264" s="68" t="s">
        <v>3552</v>
      </c>
      <c r="F2264" s="68" t="s">
        <v>4500</v>
      </c>
      <c r="G2264" s="68" t="s">
        <v>1193</v>
      </c>
      <c r="I2264" s="69">
        <v>16.940000000000001</v>
      </c>
      <c r="J2264" s="69">
        <v>13205556.01</v>
      </c>
    </row>
    <row r="2265" spans="1:10" x14ac:dyDescent="0.25">
      <c r="A2265" s="70">
        <v>45899</v>
      </c>
      <c r="B2265" s="68" t="s">
        <v>6587</v>
      </c>
      <c r="C2265" s="68" t="s">
        <v>6587</v>
      </c>
      <c r="D2265" s="68" t="s">
        <v>3551</v>
      </c>
      <c r="E2265" s="68" t="s">
        <v>3552</v>
      </c>
      <c r="F2265" s="68"/>
      <c r="G2265" s="68" t="s">
        <v>1327</v>
      </c>
      <c r="I2265" s="69">
        <v>63.49</v>
      </c>
      <c r="J2265" s="69">
        <v>13205492.52</v>
      </c>
    </row>
    <row r="2266" spans="1:10" x14ac:dyDescent="0.25">
      <c r="A2266" s="70">
        <v>45899</v>
      </c>
      <c r="B2266" s="68" t="s">
        <v>6587</v>
      </c>
      <c r="C2266" s="68" t="s">
        <v>6587</v>
      </c>
      <c r="D2266" s="68" t="s">
        <v>3551</v>
      </c>
      <c r="E2266" s="68" t="s">
        <v>3552</v>
      </c>
      <c r="F2266" s="68"/>
      <c r="G2266" s="68" t="s">
        <v>1327</v>
      </c>
      <c r="I2266" s="69">
        <v>362.29</v>
      </c>
      <c r="J2266" s="69">
        <v>13205130.23</v>
      </c>
    </row>
    <row r="2267" spans="1:10" x14ac:dyDescent="0.25">
      <c r="A2267" s="70">
        <v>45899</v>
      </c>
      <c r="B2267" s="68" t="s">
        <v>6588</v>
      </c>
      <c r="C2267" s="68" t="s">
        <v>6588</v>
      </c>
      <c r="D2267" s="68" t="s">
        <v>3551</v>
      </c>
      <c r="E2267" s="68" t="s">
        <v>3552</v>
      </c>
      <c r="F2267" s="68" t="s">
        <v>6589</v>
      </c>
      <c r="G2267" s="68" t="s">
        <v>1327</v>
      </c>
      <c r="I2267" s="69">
        <v>726</v>
      </c>
      <c r="J2267" s="69">
        <v>13204404.23</v>
      </c>
    </row>
    <row r="2268" spans="1:10" ht="45" x14ac:dyDescent="0.25">
      <c r="A2268" s="70">
        <v>45899</v>
      </c>
      <c r="B2268" s="68" t="s">
        <v>6590</v>
      </c>
      <c r="C2268" s="68" t="s">
        <v>6590</v>
      </c>
      <c r="D2268" s="68" t="s">
        <v>3551</v>
      </c>
      <c r="E2268" s="68" t="s">
        <v>3552</v>
      </c>
      <c r="F2268" s="68" t="s">
        <v>6591</v>
      </c>
      <c r="G2268" s="68" t="s">
        <v>6592</v>
      </c>
      <c r="I2268" s="69">
        <v>68.53</v>
      </c>
      <c r="J2268" s="69">
        <v>13204335.699999999</v>
      </c>
    </row>
    <row r="2269" spans="1:10" x14ac:dyDescent="0.25">
      <c r="A2269" s="70">
        <v>45899</v>
      </c>
      <c r="B2269" s="68" t="s">
        <v>6593</v>
      </c>
      <c r="C2269" s="68" t="s">
        <v>6593</v>
      </c>
      <c r="D2269" s="68" t="s">
        <v>3551</v>
      </c>
      <c r="E2269" s="68" t="s">
        <v>3552</v>
      </c>
      <c r="F2269" s="68" t="s">
        <v>6594</v>
      </c>
      <c r="G2269" s="68" t="s">
        <v>1776</v>
      </c>
      <c r="I2269" s="69">
        <v>579.27</v>
      </c>
      <c r="J2269" s="69">
        <v>13203756.43</v>
      </c>
    </row>
    <row r="2270" spans="1:10" x14ac:dyDescent="0.25">
      <c r="A2270" s="70">
        <v>45899</v>
      </c>
      <c r="B2270" s="68" t="s">
        <v>6595</v>
      </c>
      <c r="C2270" s="68" t="s">
        <v>6595</v>
      </c>
      <c r="D2270" s="68" t="s">
        <v>3551</v>
      </c>
      <c r="E2270" s="68" t="s">
        <v>3552</v>
      </c>
      <c r="F2270" s="68" t="s">
        <v>6596</v>
      </c>
      <c r="G2270" s="68" t="s">
        <v>6196</v>
      </c>
      <c r="I2270" s="69">
        <v>8137.31</v>
      </c>
      <c r="J2270" s="69">
        <v>13195619.119999999</v>
      </c>
    </row>
    <row r="2271" spans="1:10" x14ac:dyDescent="0.25">
      <c r="A2271" s="70">
        <v>45899</v>
      </c>
      <c r="B2271" s="68" t="s">
        <v>6595</v>
      </c>
      <c r="C2271" s="68" t="s">
        <v>6595</v>
      </c>
      <c r="D2271" s="68" t="s">
        <v>3551</v>
      </c>
      <c r="E2271" s="68" t="s">
        <v>3552</v>
      </c>
      <c r="F2271" s="68" t="s">
        <v>6597</v>
      </c>
      <c r="G2271" s="68" t="s">
        <v>6196</v>
      </c>
      <c r="I2271" s="69">
        <v>6295.49</v>
      </c>
      <c r="J2271" s="69">
        <v>13189323.630000001</v>
      </c>
    </row>
    <row r="2272" spans="1:10" x14ac:dyDescent="0.25">
      <c r="A2272" s="70">
        <v>45899</v>
      </c>
      <c r="B2272" s="68" t="s">
        <v>6598</v>
      </c>
      <c r="C2272" s="68" t="s">
        <v>6598</v>
      </c>
      <c r="D2272" s="68" t="s">
        <v>3551</v>
      </c>
      <c r="E2272" s="68" t="s">
        <v>3552</v>
      </c>
      <c r="F2272" s="68" t="s">
        <v>6599</v>
      </c>
      <c r="G2272" s="68" t="s">
        <v>6196</v>
      </c>
      <c r="I2272" s="69">
        <v>1690.85</v>
      </c>
      <c r="J2272" s="69">
        <v>13187632.779999999</v>
      </c>
    </row>
    <row r="2273" spans="1:10" x14ac:dyDescent="0.25">
      <c r="A2273" s="70">
        <v>45899</v>
      </c>
      <c r="B2273" s="68" t="s">
        <v>6598</v>
      </c>
      <c r="C2273" s="68" t="s">
        <v>6598</v>
      </c>
      <c r="D2273" s="68" t="s">
        <v>3551</v>
      </c>
      <c r="E2273" s="68" t="s">
        <v>3552</v>
      </c>
      <c r="F2273" s="68" t="s">
        <v>6600</v>
      </c>
      <c r="G2273" s="68" t="s">
        <v>6196</v>
      </c>
      <c r="I2273" s="69">
        <v>342.17</v>
      </c>
      <c r="J2273" s="69">
        <v>13187290.609999999</v>
      </c>
    </row>
    <row r="2274" spans="1:10" x14ac:dyDescent="0.25">
      <c r="A2274" s="70">
        <v>45899</v>
      </c>
      <c r="B2274" s="68" t="s">
        <v>6598</v>
      </c>
      <c r="C2274" s="68" t="s">
        <v>6598</v>
      </c>
      <c r="D2274" s="68" t="s">
        <v>3551</v>
      </c>
      <c r="E2274" s="68" t="s">
        <v>3552</v>
      </c>
      <c r="F2274" s="68" t="s">
        <v>6601</v>
      </c>
      <c r="G2274" s="68" t="s">
        <v>6196</v>
      </c>
      <c r="I2274" s="69">
        <v>7536.75</v>
      </c>
      <c r="J2274" s="69">
        <v>13179753.859999999</v>
      </c>
    </row>
    <row r="2275" spans="1:10" x14ac:dyDescent="0.25">
      <c r="A2275" s="70">
        <v>45899</v>
      </c>
      <c r="B2275" s="68" t="s">
        <v>6598</v>
      </c>
      <c r="C2275" s="68" t="s">
        <v>6598</v>
      </c>
      <c r="D2275" s="68" t="s">
        <v>3551</v>
      </c>
      <c r="E2275" s="68" t="s">
        <v>3552</v>
      </c>
      <c r="F2275" s="68" t="s">
        <v>6602</v>
      </c>
      <c r="G2275" s="68" t="s">
        <v>6196</v>
      </c>
      <c r="I2275" s="69">
        <v>3632.3</v>
      </c>
      <c r="J2275" s="69">
        <v>13176121.560000001</v>
      </c>
    </row>
    <row r="2276" spans="1:10" x14ac:dyDescent="0.25">
      <c r="A2276" s="70">
        <v>45899</v>
      </c>
      <c r="B2276" s="68" t="s">
        <v>6598</v>
      </c>
      <c r="C2276" s="68" t="s">
        <v>6598</v>
      </c>
      <c r="D2276" s="68" t="s">
        <v>3551</v>
      </c>
      <c r="E2276" s="68" t="s">
        <v>3552</v>
      </c>
      <c r="F2276" s="68" t="s">
        <v>6603</v>
      </c>
      <c r="G2276" s="68" t="s">
        <v>6196</v>
      </c>
      <c r="I2276" s="69">
        <v>20382.669999999998</v>
      </c>
      <c r="J2276" s="69">
        <v>13155738.890000001</v>
      </c>
    </row>
    <row r="2277" spans="1:10" ht="30" x14ac:dyDescent="0.25">
      <c r="A2277" s="70">
        <v>45899</v>
      </c>
      <c r="B2277" s="68" t="s">
        <v>6604</v>
      </c>
      <c r="C2277" s="68" t="s">
        <v>6604</v>
      </c>
      <c r="D2277" s="68" t="s">
        <v>3551</v>
      </c>
      <c r="E2277" s="68" t="s">
        <v>3552</v>
      </c>
      <c r="F2277" s="68" t="s">
        <v>6605</v>
      </c>
      <c r="G2277" s="68" t="s">
        <v>4187</v>
      </c>
      <c r="I2277" s="69">
        <v>1514.09</v>
      </c>
      <c r="J2277" s="69">
        <v>13154224.800000001</v>
      </c>
    </row>
    <row r="2278" spans="1:10" ht="30" x14ac:dyDescent="0.25">
      <c r="A2278" s="70">
        <v>45899</v>
      </c>
      <c r="B2278" s="68" t="s">
        <v>6604</v>
      </c>
      <c r="C2278" s="68" t="s">
        <v>6604</v>
      </c>
      <c r="D2278" s="68" t="s">
        <v>3551</v>
      </c>
      <c r="E2278" s="68" t="s">
        <v>3552</v>
      </c>
      <c r="F2278" s="68" t="s">
        <v>6605</v>
      </c>
      <c r="G2278" s="68" t="s">
        <v>4187</v>
      </c>
      <c r="I2278" s="69">
        <v>1462.5</v>
      </c>
      <c r="J2278" s="69">
        <v>13152762.300000001</v>
      </c>
    </row>
    <row r="2279" spans="1:10" ht="30" x14ac:dyDescent="0.25">
      <c r="A2279" s="70">
        <v>45899</v>
      </c>
      <c r="B2279" s="68" t="s">
        <v>6604</v>
      </c>
      <c r="C2279" s="68" t="s">
        <v>6604</v>
      </c>
      <c r="D2279" s="68" t="s">
        <v>3551</v>
      </c>
      <c r="E2279" s="68" t="s">
        <v>3552</v>
      </c>
      <c r="F2279" s="68" t="s">
        <v>6606</v>
      </c>
      <c r="G2279" s="68" t="s">
        <v>4187</v>
      </c>
      <c r="I2279" s="69">
        <v>234</v>
      </c>
      <c r="J2279" s="69">
        <v>13152528.300000001</v>
      </c>
    </row>
    <row r="2280" spans="1:10" ht="30" x14ac:dyDescent="0.25">
      <c r="A2280" s="70">
        <v>45899</v>
      </c>
      <c r="B2280" s="68" t="s">
        <v>6604</v>
      </c>
      <c r="C2280" s="68" t="s">
        <v>6604</v>
      </c>
      <c r="D2280" s="68" t="s">
        <v>3551</v>
      </c>
      <c r="E2280" s="68" t="s">
        <v>3552</v>
      </c>
      <c r="F2280" s="68" t="s">
        <v>6607</v>
      </c>
      <c r="G2280" s="68" t="s">
        <v>4187</v>
      </c>
      <c r="I2280" s="69">
        <v>827.46</v>
      </c>
      <c r="J2280" s="69">
        <v>13151700.84</v>
      </c>
    </row>
    <row r="2281" spans="1:10" ht="30" x14ac:dyDescent="0.25">
      <c r="A2281" s="70">
        <v>45899</v>
      </c>
      <c r="B2281" s="68" t="s">
        <v>6608</v>
      </c>
      <c r="C2281" s="68" t="s">
        <v>6608</v>
      </c>
      <c r="D2281" s="68" t="s">
        <v>3551</v>
      </c>
      <c r="E2281" s="68" t="s">
        <v>3552</v>
      </c>
      <c r="F2281" s="68" t="s">
        <v>6609</v>
      </c>
      <c r="G2281" s="68" t="s">
        <v>4187</v>
      </c>
      <c r="I2281" s="69">
        <v>100.58</v>
      </c>
      <c r="J2281" s="69">
        <v>13151600.26</v>
      </c>
    </row>
    <row r="2282" spans="1:10" x14ac:dyDescent="0.25">
      <c r="A2282" s="70">
        <v>45899</v>
      </c>
      <c r="B2282" s="68" t="s">
        <v>6610</v>
      </c>
      <c r="C2282" s="68" t="s">
        <v>6610</v>
      </c>
      <c r="D2282" s="68" t="s">
        <v>3551</v>
      </c>
      <c r="E2282" s="68" t="s">
        <v>3552</v>
      </c>
      <c r="F2282" s="68"/>
      <c r="G2282" s="68" t="s">
        <v>4187</v>
      </c>
      <c r="I2282" s="69">
        <v>7830.77</v>
      </c>
      <c r="J2282" s="69">
        <v>13143769.49</v>
      </c>
    </row>
    <row r="2283" spans="1:10" x14ac:dyDescent="0.25">
      <c r="A2283" s="70">
        <v>45899</v>
      </c>
      <c r="B2283" s="68" t="s">
        <v>6611</v>
      </c>
      <c r="C2283" s="68" t="s">
        <v>6611</v>
      </c>
      <c r="D2283" s="68" t="s">
        <v>3551</v>
      </c>
      <c r="E2283" s="68" t="s">
        <v>3552</v>
      </c>
      <c r="F2283" s="68" t="s">
        <v>6612</v>
      </c>
      <c r="G2283" s="68" t="s">
        <v>4187</v>
      </c>
      <c r="I2283" s="69">
        <v>1764.38</v>
      </c>
      <c r="J2283" s="69">
        <v>13142005.109999999</v>
      </c>
    </row>
    <row r="2284" spans="1:10" x14ac:dyDescent="0.25">
      <c r="A2284" s="70">
        <v>45899</v>
      </c>
      <c r="B2284" s="68" t="s">
        <v>6613</v>
      </c>
      <c r="C2284" s="68" t="s">
        <v>6613</v>
      </c>
      <c r="D2284" s="68" t="s">
        <v>3551</v>
      </c>
      <c r="E2284" s="68" t="s">
        <v>3552</v>
      </c>
      <c r="F2284" s="68"/>
      <c r="G2284" s="68" t="s">
        <v>1557</v>
      </c>
      <c r="I2284" s="69">
        <v>0.17</v>
      </c>
      <c r="J2284" s="69">
        <v>13142004.939999999</v>
      </c>
    </row>
    <row r="2285" spans="1:10" x14ac:dyDescent="0.25">
      <c r="A2285" s="70">
        <v>45899</v>
      </c>
      <c r="B2285" s="68" t="s">
        <v>6613</v>
      </c>
      <c r="C2285" s="68" t="s">
        <v>6613</v>
      </c>
      <c r="D2285" s="68" t="s">
        <v>3551</v>
      </c>
      <c r="E2285" s="68" t="s">
        <v>3552</v>
      </c>
      <c r="F2285" s="68"/>
      <c r="G2285" s="68" t="s">
        <v>1557</v>
      </c>
      <c r="I2285" s="69">
        <v>0.34</v>
      </c>
      <c r="J2285" s="69">
        <v>13142004.6</v>
      </c>
    </row>
    <row r="2286" spans="1:10" x14ac:dyDescent="0.25">
      <c r="A2286" s="70">
        <v>45899</v>
      </c>
      <c r="B2286" s="68" t="s">
        <v>6614</v>
      </c>
      <c r="C2286" s="68" t="s">
        <v>6614</v>
      </c>
      <c r="D2286" s="68" t="s">
        <v>3551</v>
      </c>
      <c r="E2286" s="68" t="s">
        <v>3552</v>
      </c>
      <c r="F2286" s="68" t="s">
        <v>6182</v>
      </c>
      <c r="G2286" s="68" t="s">
        <v>794</v>
      </c>
      <c r="I2286" s="69">
        <v>54.87</v>
      </c>
      <c r="J2286" s="69">
        <v>13141949.73</v>
      </c>
    </row>
    <row r="2287" spans="1:10" ht="30" x14ac:dyDescent="0.25">
      <c r="A2287" s="70">
        <v>45899</v>
      </c>
      <c r="B2287" s="68" t="s">
        <v>6614</v>
      </c>
      <c r="C2287" s="68" t="s">
        <v>6614</v>
      </c>
      <c r="D2287" s="68" t="s">
        <v>3551</v>
      </c>
      <c r="E2287" s="68" t="s">
        <v>3552</v>
      </c>
      <c r="F2287" s="68" t="s">
        <v>6615</v>
      </c>
      <c r="G2287" s="68" t="s">
        <v>794</v>
      </c>
      <c r="I2287" s="69">
        <v>116.6</v>
      </c>
      <c r="J2287" s="69">
        <v>13141833.130000001</v>
      </c>
    </row>
    <row r="2288" spans="1:10" x14ac:dyDescent="0.25">
      <c r="A2288" s="70">
        <v>45899</v>
      </c>
      <c r="B2288" s="68" t="s">
        <v>6616</v>
      </c>
      <c r="C2288" s="68" t="s">
        <v>6616</v>
      </c>
      <c r="D2288" s="68" t="s">
        <v>3551</v>
      </c>
      <c r="E2288" s="68" t="s">
        <v>3552</v>
      </c>
      <c r="F2288" s="68"/>
      <c r="G2288" s="68" t="s">
        <v>794</v>
      </c>
      <c r="I2288" s="69">
        <v>35.51</v>
      </c>
      <c r="J2288" s="69">
        <v>13141797.619999999</v>
      </c>
    </row>
    <row r="2289" spans="1:10" x14ac:dyDescent="0.25">
      <c r="A2289" s="70">
        <v>45899</v>
      </c>
      <c r="B2289" s="68" t="s">
        <v>6617</v>
      </c>
      <c r="C2289" s="68" t="s">
        <v>6617</v>
      </c>
      <c r="D2289" s="68" t="s">
        <v>3551</v>
      </c>
      <c r="E2289" s="68" t="s">
        <v>3552</v>
      </c>
      <c r="F2289" s="68" t="s">
        <v>6618</v>
      </c>
      <c r="G2289" s="68" t="s">
        <v>794</v>
      </c>
      <c r="I2289" s="69">
        <v>4184.43</v>
      </c>
      <c r="J2289" s="69">
        <v>13137613.189999999</v>
      </c>
    </row>
    <row r="2290" spans="1:10" ht="30" x14ac:dyDescent="0.25">
      <c r="A2290" s="70">
        <v>45899</v>
      </c>
      <c r="B2290" s="68" t="s">
        <v>6617</v>
      </c>
      <c r="C2290" s="68" t="s">
        <v>6617</v>
      </c>
      <c r="D2290" s="68" t="s">
        <v>3551</v>
      </c>
      <c r="E2290" s="68" t="s">
        <v>3552</v>
      </c>
      <c r="F2290" s="68" t="s">
        <v>4553</v>
      </c>
      <c r="G2290" s="68" t="s">
        <v>794</v>
      </c>
      <c r="I2290" s="69">
        <v>69.66</v>
      </c>
      <c r="J2290" s="69">
        <v>13137543.529999999</v>
      </c>
    </row>
    <row r="2291" spans="1:10" x14ac:dyDescent="0.25">
      <c r="A2291" s="70">
        <v>45899</v>
      </c>
      <c r="B2291" s="68" t="s">
        <v>6619</v>
      </c>
      <c r="C2291" s="68" t="s">
        <v>6619</v>
      </c>
      <c r="D2291" s="68" t="s">
        <v>3551</v>
      </c>
      <c r="E2291" s="68" t="s">
        <v>3552</v>
      </c>
      <c r="F2291" s="68" t="s">
        <v>6620</v>
      </c>
      <c r="G2291" s="68" t="s">
        <v>1111</v>
      </c>
      <c r="I2291" s="69">
        <v>550.25</v>
      </c>
      <c r="J2291" s="69">
        <v>13136993.279999999</v>
      </c>
    </row>
    <row r="2292" spans="1:10" x14ac:dyDescent="0.25">
      <c r="A2292" s="70">
        <v>45899</v>
      </c>
      <c r="B2292" s="68" t="s">
        <v>6619</v>
      </c>
      <c r="C2292" s="68" t="s">
        <v>6619</v>
      </c>
      <c r="D2292" s="68" t="s">
        <v>3551</v>
      </c>
      <c r="E2292" s="68" t="s">
        <v>3552</v>
      </c>
      <c r="F2292" s="68" t="s">
        <v>6621</v>
      </c>
      <c r="G2292" s="68" t="s">
        <v>1111</v>
      </c>
      <c r="I2292" s="69">
        <v>1324.08</v>
      </c>
      <c r="J2292" s="69">
        <v>13135669.199999999</v>
      </c>
    </row>
    <row r="2293" spans="1:10" ht="30" x14ac:dyDescent="0.25">
      <c r="A2293" s="70">
        <v>45899</v>
      </c>
      <c r="B2293" s="68" t="s">
        <v>6622</v>
      </c>
      <c r="C2293" s="68" t="s">
        <v>6622</v>
      </c>
      <c r="D2293" s="68" t="s">
        <v>3551</v>
      </c>
      <c r="E2293" s="68" t="s">
        <v>3552</v>
      </c>
      <c r="F2293" s="68" t="s">
        <v>6623</v>
      </c>
      <c r="G2293" s="68" t="s">
        <v>1111</v>
      </c>
      <c r="I2293" s="69">
        <v>1531.32</v>
      </c>
      <c r="J2293" s="69">
        <v>13134137.880000001</v>
      </c>
    </row>
    <row r="2294" spans="1:10" x14ac:dyDescent="0.25">
      <c r="A2294" s="70">
        <v>45899</v>
      </c>
      <c r="B2294" s="68" t="s">
        <v>6624</v>
      </c>
      <c r="C2294" s="68" t="s">
        <v>6624</v>
      </c>
      <c r="D2294" s="68" t="s">
        <v>3551</v>
      </c>
      <c r="E2294" s="68" t="s">
        <v>3552</v>
      </c>
      <c r="F2294" s="68" t="s">
        <v>4208</v>
      </c>
      <c r="G2294" s="68" t="s">
        <v>1111</v>
      </c>
      <c r="I2294" s="69">
        <v>620.58000000000004</v>
      </c>
      <c r="J2294" s="69">
        <v>13133517.300000001</v>
      </c>
    </row>
    <row r="2295" spans="1:10" ht="30" x14ac:dyDescent="0.25">
      <c r="A2295" s="70">
        <v>45899</v>
      </c>
      <c r="B2295" s="68" t="s">
        <v>6624</v>
      </c>
      <c r="C2295" s="68" t="s">
        <v>6624</v>
      </c>
      <c r="D2295" s="68" t="s">
        <v>3551</v>
      </c>
      <c r="E2295" s="68" t="s">
        <v>3552</v>
      </c>
      <c r="F2295" s="68" t="s">
        <v>4464</v>
      </c>
      <c r="G2295" s="68" t="s">
        <v>1111</v>
      </c>
      <c r="I2295" s="69">
        <v>424.68</v>
      </c>
      <c r="J2295" s="69">
        <v>13133092.619999999</v>
      </c>
    </row>
    <row r="2296" spans="1:10" x14ac:dyDescent="0.25">
      <c r="A2296" s="70">
        <v>45899</v>
      </c>
      <c r="B2296" s="68" t="s">
        <v>6624</v>
      </c>
      <c r="C2296" s="68" t="s">
        <v>6624</v>
      </c>
      <c r="D2296" s="68" t="s">
        <v>3551</v>
      </c>
      <c r="E2296" s="68" t="s">
        <v>3552</v>
      </c>
      <c r="F2296" s="68" t="s">
        <v>4463</v>
      </c>
      <c r="G2296" s="68" t="s">
        <v>1111</v>
      </c>
      <c r="I2296" s="69">
        <v>29.36</v>
      </c>
      <c r="J2296" s="69">
        <v>13133063.26</v>
      </c>
    </row>
    <row r="2297" spans="1:10" x14ac:dyDescent="0.25">
      <c r="A2297" s="70">
        <v>45899</v>
      </c>
      <c r="B2297" s="68" t="s">
        <v>6625</v>
      </c>
      <c r="C2297" s="68" t="s">
        <v>6625</v>
      </c>
      <c r="D2297" s="68" t="s">
        <v>3551</v>
      </c>
      <c r="E2297" s="68" t="s">
        <v>3552</v>
      </c>
      <c r="F2297" s="68" t="s">
        <v>6626</v>
      </c>
      <c r="G2297" s="68" t="s">
        <v>1111</v>
      </c>
      <c r="I2297" s="69">
        <v>44.2</v>
      </c>
      <c r="J2297" s="69">
        <v>13133019.060000001</v>
      </c>
    </row>
    <row r="2298" spans="1:10" x14ac:dyDescent="0.25">
      <c r="A2298" s="70">
        <v>45899</v>
      </c>
      <c r="B2298" s="68" t="s">
        <v>6627</v>
      </c>
      <c r="C2298" s="68" t="s">
        <v>6627</v>
      </c>
      <c r="D2298" s="68" t="s">
        <v>3551</v>
      </c>
      <c r="E2298" s="68" t="s">
        <v>3552</v>
      </c>
      <c r="F2298" s="68" t="s">
        <v>4742</v>
      </c>
      <c r="G2298" s="68" t="s">
        <v>1480</v>
      </c>
      <c r="I2298" s="69">
        <v>22.53</v>
      </c>
      <c r="J2298" s="69">
        <v>13132996.529999999</v>
      </c>
    </row>
    <row r="2299" spans="1:10" x14ac:dyDescent="0.25">
      <c r="A2299" s="70">
        <v>45899</v>
      </c>
      <c r="B2299" s="68" t="s">
        <v>6627</v>
      </c>
      <c r="C2299" s="68" t="s">
        <v>6627</v>
      </c>
      <c r="D2299" s="68" t="s">
        <v>3551</v>
      </c>
      <c r="E2299" s="68" t="s">
        <v>3552</v>
      </c>
      <c r="F2299" s="68" t="s">
        <v>4742</v>
      </c>
      <c r="G2299" s="68" t="s">
        <v>1480</v>
      </c>
      <c r="I2299" s="69">
        <v>498.87</v>
      </c>
      <c r="J2299" s="69">
        <v>13132497.66</v>
      </c>
    </row>
    <row r="2300" spans="1:10" x14ac:dyDescent="0.25">
      <c r="A2300" s="70">
        <v>45899</v>
      </c>
      <c r="B2300" s="68" t="s">
        <v>6628</v>
      </c>
      <c r="C2300" s="68" t="s">
        <v>6628</v>
      </c>
      <c r="D2300" s="68" t="s">
        <v>3551</v>
      </c>
      <c r="E2300" s="68" t="s">
        <v>3552</v>
      </c>
      <c r="F2300" s="68"/>
      <c r="G2300" s="68" t="s">
        <v>1484</v>
      </c>
      <c r="I2300" s="69">
        <v>2445.92</v>
      </c>
      <c r="J2300" s="69">
        <v>13130051.74</v>
      </c>
    </row>
    <row r="2301" spans="1:10" ht="30" x14ac:dyDescent="0.25">
      <c r="A2301" s="70">
        <v>45899</v>
      </c>
      <c r="B2301" s="68" t="s">
        <v>6629</v>
      </c>
      <c r="C2301" s="68" t="s">
        <v>6629</v>
      </c>
      <c r="D2301" s="68" t="s">
        <v>3551</v>
      </c>
      <c r="E2301" s="68" t="s">
        <v>3552</v>
      </c>
      <c r="F2301" s="68" t="s">
        <v>3723</v>
      </c>
      <c r="G2301" s="68" t="s">
        <v>642</v>
      </c>
      <c r="I2301" s="69">
        <v>2.94</v>
      </c>
      <c r="J2301" s="69">
        <v>13130048.800000001</v>
      </c>
    </row>
    <row r="2302" spans="1:10" x14ac:dyDescent="0.25">
      <c r="A2302" s="70">
        <v>45899</v>
      </c>
      <c r="B2302" s="68" t="s">
        <v>6630</v>
      </c>
      <c r="C2302" s="68" t="s">
        <v>6630</v>
      </c>
      <c r="D2302" s="68" t="s">
        <v>3551</v>
      </c>
      <c r="E2302" s="68" t="s">
        <v>3552</v>
      </c>
      <c r="F2302" s="68" t="s">
        <v>4751</v>
      </c>
      <c r="G2302" s="68" t="s">
        <v>642</v>
      </c>
      <c r="I2302" s="69">
        <v>906.75</v>
      </c>
      <c r="J2302" s="69">
        <v>13129142.050000001</v>
      </c>
    </row>
    <row r="2303" spans="1:10" x14ac:dyDescent="0.25">
      <c r="A2303" s="70">
        <v>45899</v>
      </c>
      <c r="B2303" s="68" t="s">
        <v>6630</v>
      </c>
      <c r="C2303" s="68" t="s">
        <v>6630</v>
      </c>
      <c r="D2303" s="68" t="s">
        <v>3551</v>
      </c>
      <c r="E2303" s="68" t="s">
        <v>3552</v>
      </c>
      <c r="F2303" s="68" t="s">
        <v>6631</v>
      </c>
      <c r="G2303" s="68" t="s">
        <v>642</v>
      </c>
      <c r="I2303" s="69">
        <v>3159.99</v>
      </c>
      <c r="J2303" s="69">
        <v>13125982.060000001</v>
      </c>
    </row>
    <row r="2304" spans="1:10" x14ac:dyDescent="0.25">
      <c r="A2304" s="70">
        <v>45899</v>
      </c>
      <c r="B2304" s="68" t="s">
        <v>6630</v>
      </c>
      <c r="C2304" s="68" t="s">
        <v>6630</v>
      </c>
      <c r="D2304" s="68" t="s">
        <v>3551</v>
      </c>
      <c r="E2304" s="68" t="s">
        <v>3552</v>
      </c>
      <c r="F2304" s="68" t="s">
        <v>6213</v>
      </c>
      <c r="G2304" s="68" t="s">
        <v>642</v>
      </c>
      <c r="I2304" s="69">
        <v>661.63</v>
      </c>
      <c r="J2304" s="69">
        <v>13125320.43</v>
      </c>
    </row>
    <row r="2305" spans="1:10" x14ac:dyDescent="0.25">
      <c r="A2305" s="70">
        <v>45899</v>
      </c>
      <c r="B2305" s="68" t="s">
        <v>6632</v>
      </c>
      <c r="C2305" s="68" t="s">
        <v>6632</v>
      </c>
      <c r="D2305" s="68" t="s">
        <v>3551</v>
      </c>
      <c r="E2305" s="68" t="s">
        <v>3552</v>
      </c>
      <c r="F2305" s="68" t="s">
        <v>6633</v>
      </c>
      <c r="G2305" s="68" t="s">
        <v>1790</v>
      </c>
      <c r="I2305" s="69">
        <v>1202.19</v>
      </c>
      <c r="J2305" s="69">
        <v>13124118.24</v>
      </c>
    </row>
    <row r="2306" spans="1:10" x14ac:dyDescent="0.25">
      <c r="A2306" s="70">
        <v>45899</v>
      </c>
      <c r="B2306" s="68" t="s">
        <v>6632</v>
      </c>
      <c r="C2306" s="68" t="s">
        <v>6632</v>
      </c>
      <c r="D2306" s="68" t="s">
        <v>3551</v>
      </c>
      <c r="E2306" s="68" t="s">
        <v>3552</v>
      </c>
      <c r="F2306" s="68" t="s">
        <v>6634</v>
      </c>
      <c r="G2306" s="68" t="s">
        <v>1790</v>
      </c>
      <c r="I2306" s="69">
        <v>186.2</v>
      </c>
      <c r="J2306" s="69">
        <v>13123932.039999999</v>
      </c>
    </row>
    <row r="2307" spans="1:10" x14ac:dyDescent="0.25">
      <c r="A2307" s="70">
        <v>45899</v>
      </c>
      <c r="B2307" s="68" t="s">
        <v>6635</v>
      </c>
      <c r="C2307" s="68" t="s">
        <v>6635</v>
      </c>
      <c r="D2307" s="68" t="s">
        <v>3551</v>
      </c>
      <c r="E2307" s="68" t="s">
        <v>3552</v>
      </c>
      <c r="F2307" s="68" t="s">
        <v>6636</v>
      </c>
      <c r="G2307" s="68" t="s">
        <v>1790</v>
      </c>
      <c r="I2307" s="69">
        <v>653.49</v>
      </c>
      <c r="J2307" s="69">
        <v>13123278.550000001</v>
      </c>
    </row>
    <row r="2308" spans="1:10" x14ac:dyDescent="0.25">
      <c r="A2308" s="70">
        <v>45899</v>
      </c>
      <c r="B2308" s="68" t="s">
        <v>6635</v>
      </c>
      <c r="C2308" s="68" t="s">
        <v>6635</v>
      </c>
      <c r="D2308" s="68" t="s">
        <v>3551</v>
      </c>
      <c r="E2308" s="68" t="s">
        <v>3552</v>
      </c>
      <c r="F2308" s="68" t="s">
        <v>6637</v>
      </c>
      <c r="G2308" s="68" t="s">
        <v>1790</v>
      </c>
      <c r="I2308" s="69">
        <v>1409.49</v>
      </c>
      <c r="J2308" s="69">
        <v>13121869.060000001</v>
      </c>
    </row>
    <row r="2309" spans="1:10" x14ac:dyDescent="0.25">
      <c r="A2309" s="70">
        <v>45899</v>
      </c>
      <c r="B2309" s="68" t="s">
        <v>6635</v>
      </c>
      <c r="C2309" s="68" t="s">
        <v>6635</v>
      </c>
      <c r="D2309" s="68" t="s">
        <v>3551</v>
      </c>
      <c r="E2309" s="68" t="s">
        <v>3552</v>
      </c>
      <c r="F2309" s="68" t="s">
        <v>6638</v>
      </c>
      <c r="G2309" s="68" t="s">
        <v>1790</v>
      </c>
      <c r="I2309" s="69">
        <v>619.49</v>
      </c>
      <c r="J2309" s="69">
        <v>13121249.57</v>
      </c>
    </row>
    <row r="2310" spans="1:10" ht="30" x14ac:dyDescent="0.25">
      <c r="A2310" s="70">
        <v>45899</v>
      </c>
      <c r="B2310" s="68" t="s">
        <v>6639</v>
      </c>
      <c r="C2310" s="68" t="s">
        <v>6639</v>
      </c>
      <c r="D2310" s="68" t="s">
        <v>3551</v>
      </c>
      <c r="E2310" s="68" t="s">
        <v>3552</v>
      </c>
      <c r="F2310" s="68" t="s">
        <v>6640</v>
      </c>
      <c r="G2310" s="68" t="s">
        <v>1790</v>
      </c>
      <c r="I2310" s="69">
        <v>109.06</v>
      </c>
      <c r="J2310" s="69">
        <v>13121140.51</v>
      </c>
    </row>
    <row r="2311" spans="1:10" ht="30" x14ac:dyDescent="0.25">
      <c r="A2311" s="70">
        <v>45899</v>
      </c>
      <c r="B2311" s="68" t="s">
        <v>6639</v>
      </c>
      <c r="C2311" s="68" t="s">
        <v>6639</v>
      </c>
      <c r="D2311" s="68" t="s">
        <v>3551</v>
      </c>
      <c r="E2311" s="68" t="s">
        <v>3552</v>
      </c>
      <c r="F2311" s="68" t="s">
        <v>6641</v>
      </c>
      <c r="G2311" s="68" t="s">
        <v>1790</v>
      </c>
      <c r="I2311" s="69">
        <v>0.47</v>
      </c>
      <c r="J2311" s="69">
        <v>13121140.039999999</v>
      </c>
    </row>
    <row r="2312" spans="1:10" x14ac:dyDescent="0.25">
      <c r="A2312" s="70">
        <v>45899</v>
      </c>
      <c r="B2312" s="68" t="s">
        <v>6642</v>
      </c>
      <c r="C2312" s="68" t="s">
        <v>6642</v>
      </c>
      <c r="D2312" s="68" t="s">
        <v>3551</v>
      </c>
      <c r="E2312" s="68" t="s">
        <v>3552</v>
      </c>
      <c r="F2312" s="68"/>
      <c r="G2312" s="68" t="s">
        <v>1790</v>
      </c>
      <c r="I2312" s="69">
        <v>21.64</v>
      </c>
      <c r="J2312" s="69">
        <v>13121118.4</v>
      </c>
    </row>
    <row r="2313" spans="1:10" x14ac:dyDescent="0.25">
      <c r="A2313" s="70">
        <v>45899</v>
      </c>
      <c r="B2313" s="68" t="s">
        <v>6643</v>
      </c>
      <c r="C2313" s="68" t="s">
        <v>6643</v>
      </c>
      <c r="D2313" s="68" t="s">
        <v>3551</v>
      </c>
      <c r="E2313" s="68" t="s">
        <v>3552</v>
      </c>
      <c r="F2313" s="68" t="s">
        <v>6644</v>
      </c>
      <c r="G2313" s="68" t="s">
        <v>1790</v>
      </c>
      <c r="I2313" s="69">
        <v>874.75</v>
      </c>
      <c r="J2313" s="69">
        <v>13120243.65</v>
      </c>
    </row>
    <row r="2314" spans="1:10" x14ac:dyDescent="0.25">
      <c r="A2314" s="70">
        <v>45899</v>
      </c>
      <c r="B2314" s="68" t="s">
        <v>6643</v>
      </c>
      <c r="C2314" s="68" t="s">
        <v>6643</v>
      </c>
      <c r="D2314" s="68" t="s">
        <v>3551</v>
      </c>
      <c r="E2314" s="68" t="s">
        <v>3552</v>
      </c>
      <c r="F2314" s="68" t="s">
        <v>6644</v>
      </c>
      <c r="G2314" s="68" t="s">
        <v>1790</v>
      </c>
      <c r="I2314" s="69">
        <v>1914.75</v>
      </c>
      <c r="J2314" s="69">
        <v>13118328.9</v>
      </c>
    </row>
    <row r="2315" spans="1:10" x14ac:dyDescent="0.25">
      <c r="A2315" s="70">
        <v>45899</v>
      </c>
      <c r="B2315" s="68" t="s">
        <v>6643</v>
      </c>
      <c r="C2315" s="68" t="s">
        <v>6643</v>
      </c>
      <c r="D2315" s="68" t="s">
        <v>3551</v>
      </c>
      <c r="E2315" s="68" t="s">
        <v>3552</v>
      </c>
      <c r="F2315" s="68" t="s">
        <v>6645</v>
      </c>
      <c r="G2315" s="68" t="s">
        <v>1790</v>
      </c>
      <c r="I2315" s="69">
        <v>808.03</v>
      </c>
      <c r="J2315" s="69">
        <v>13117520.869999999</v>
      </c>
    </row>
    <row r="2316" spans="1:10" x14ac:dyDescent="0.25">
      <c r="A2316" s="70">
        <v>45899</v>
      </c>
      <c r="B2316" s="68" t="s">
        <v>6643</v>
      </c>
      <c r="C2316" s="68" t="s">
        <v>6643</v>
      </c>
      <c r="D2316" s="68" t="s">
        <v>3551</v>
      </c>
      <c r="E2316" s="68" t="s">
        <v>3552</v>
      </c>
      <c r="F2316" s="68" t="s">
        <v>6646</v>
      </c>
      <c r="G2316" s="68" t="s">
        <v>1790</v>
      </c>
      <c r="I2316" s="69">
        <v>548.69000000000005</v>
      </c>
      <c r="J2316" s="69">
        <v>13116972.18</v>
      </c>
    </row>
    <row r="2317" spans="1:10" x14ac:dyDescent="0.25">
      <c r="A2317" s="70">
        <v>45899</v>
      </c>
      <c r="B2317" s="68" t="s">
        <v>6643</v>
      </c>
      <c r="C2317" s="68" t="s">
        <v>6643</v>
      </c>
      <c r="D2317" s="68" t="s">
        <v>3551</v>
      </c>
      <c r="E2317" s="68" t="s">
        <v>3552</v>
      </c>
      <c r="F2317" s="68" t="s">
        <v>6647</v>
      </c>
      <c r="G2317" s="68" t="s">
        <v>1790</v>
      </c>
      <c r="I2317" s="69">
        <v>568.69000000000005</v>
      </c>
      <c r="J2317" s="69">
        <v>13116403.49</v>
      </c>
    </row>
    <row r="2318" spans="1:10" x14ac:dyDescent="0.25">
      <c r="A2318" s="70">
        <v>45899</v>
      </c>
      <c r="B2318" s="68" t="s">
        <v>6643</v>
      </c>
      <c r="C2318" s="68" t="s">
        <v>6643</v>
      </c>
      <c r="D2318" s="68" t="s">
        <v>3551</v>
      </c>
      <c r="E2318" s="68" t="s">
        <v>3552</v>
      </c>
      <c r="F2318" s="68" t="s">
        <v>6648</v>
      </c>
      <c r="G2318" s="68" t="s">
        <v>1790</v>
      </c>
      <c r="I2318" s="69">
        <v>349.34</v>
      </c>
      <c r="J2318" s="69">
        <v>13116054.15</v>
      </c>
    </row>
    <row r="2319" spans="1:10" x14ac:dyDescent="0.25">
      <c r="A2319" s="70">
        <v>45899</v>
      </c>
      <c r="B2319" s="68" t="s">
        <v>6643</v>
      </c>
      <c r="C2319" s="68" t="s">
        <v>6643</v>
      </c>
      <c r="D2319" s="68" t="s">
        <v>3551</v>
      </c>
      <c r="E2319" s="68" t="s">
        <v>3552</v>
      </c>
      <c r="F2319" s="68" t="s">
        <v>4208</v>
      </c>
      <c r="G2319" s="68" t="s">
        <v>1790</v>
      </c>
      <c r="I2319" s="69">
        <v>743.43</v>
      </c>
      <c r="J2319" s="69">
        <v>13115310.720000001</v>
      </c>
    </row>
    <row r="2320" spans="1:10" x14ac:dyDescent="0.25">
      <c r="A2320" s="70">
        <v>45899</v>
      </c>
      <c r="B2320" s="68" t="s">
        <v>6643</v>
      </c>
      <c r="C2320" s="68" t="s">
        <v>6643</v>
      </c>
      <c r="D2320" s="68" t="s">
        <v>3551</v>
      </c>
      <c r="E2320" s="68" t="s">
        <v>3552</v>
      </c>
      <c r="F2320" s="68" t="s">
        <v>4208</v>
      </c>
      <c r="G2320" s="68" t="s">
        <v>1790</v>
      </c>
      <c r="I2320" s="69">
        <v>79.34</v>
      </c>
      <c r="J2320" s="69">
        <v>13115231.380000001</v>
      </c>
    </row>
    <row r="2321" spans="1:10" x14ac:dyDescent="0.25">
      <c r="A2321" s="70">
        <v>45899</v>
      </c>
      <c r="B2321" s="68" t="s">
        <v>6649</v>
      </c>
      <c r="C2321" s="68" t="s">
        <v>6649</v>
      </c>
      <c r="D2321" s="68" t="s">
        <v>3551</v>
      </c>
      <c r="E2321" s="68" t="s">
        <v>3552</v>
      </c>
      <c r="F2321" s="68" t="s">
        <v>6650</v>
      </c>
      <c r="G2321" s="68" t="s">
        <v>1790</v>
      </c>
      <c r="I2321" s="69">
        <v>250.45</v>
      </c>
      <c r="J2321" s="69">
        <v>13114980.93</v>
      </c>
    </row>
    <row r="2322" spans="1:10" x14ac:dyDescent="0.25">
      <c r="A2322" s="70">
        <v>45899</v>
      </c>
      <c r="B2322" s="68" t="s">
        <v>6649</v>
      </c>
      <c r="C2322" s="68" t="s">
        <v>6649</v>
      </c>
      <c r="D2322" s="68" t="s">
        <v>3551</v>
      </c>
      <c r="E2322" s="68" t="s">
        <v>3552</v>
      </c>
      <c r="F2322" s="68" t="s">
        <v>6651</v>
      </c>
      <c r="G2322" s="68" t="s">
        <v>1790</v>
      </c>
      <c r="I2322" s="69">
        <v>200.45</v>
      </c>
      <c r="J2322" s="69">
        <v>13114780.48</v>
      </c>
    </row>
    <row r="2323" spans="1:10" x14ac:dyDescent="0.25">
      <c r="A2323" s="70">
        <v>45899</v>
      </c>
      <c r="B2323" s="68" t="s">
        <v>6649</v>
      </c>
      <c r="C2323" s="68" t="s">
        <v>6649</v>
      </c>
      <c r="D2323" s="68" t="s">
        <v>3551</v>
      </c>
      <c r="E2323" s="68" t="s">
        <v>3552</v>
      </c>
      <c r="F2323" s="68" t="s">
        <v>6652</v>
      </c>
      <c r="G2323" s="68" t="s">
        <v>1790</v>
      </c>
      <c r="I2323" s="69">
        <v>190.45</v>
      </c>
      <c r="J2323" s="69">
        <v>13114590.029999999</v>
      </c>
    </row>
    <row r="2324" spans="1:10" x14ac:dyDescent="0.25">
      <c r="A2324" s="70">
        <v>45899</v>
      </c>
      <c r="B2324" s="68" t="s">
        <v>6653</v>
      </c>
      <c r="C2324" s="68" t="s">
        <v>6653</v>
      </c>
      <c r="D2324" s="68" t="s">
        <v>3551</v>
      </c>
      <c r="E2324" s="68" t="s">
        <v>3552</v>
      </c>
      <c r="F2324" s="68" t="s">
        <v>6654</v>
      </c>
      <c r="G2324" s="68" t="s">
        <v>6655</v>
      </c>
      <c r="J2324" s="69">
        <v>13114590.029999999</v>
      </c>
    </row>
    <row r="2325" spans="1:10" x14ac:dyDescent="0.25">
      <c r="A2325" s="70">
        <v>45899</v>
      </c>
      <c r="B2325" s="68" t="s">
        <v>6653</v>
      </c>
      <c r="C2325" s="68" t="s">
        <v>6653</v>
      </c>
      <c r="D2325" s="68" t="s">
        <v>3551</v>
      </c>
      <c r="E2325" s="68" t="s">
        <v>3552</v>
      </c>
      <c r="F2325" s="68" t="s">
        <v>6656</v>
      </c>
      <c r="G2325" s="68" t="s">
        <v>6655</v>
      </c>
      <c r="J2325" s="69">
        <v>13114590.029999999</v>
      </c>
    </row>
    <row r="2326" spans="1:10" x14ac:dyDescent="0.25">
      <c r="A2326" s="70">
        <v>45899</v>
      </c>
      <c r="B2326" s="68" t="s">
        <v>6653</v>
      </c>
      <c r="C2326" s="68" t="s">
        <v>6653</v>
      </c>
      <c r="D2326" s="68" t="s">
        <v>3551</v>
      </c>
      <c r="E2326" s="68" t="s">
        <v>3552</v>
      </c>
      <c r="F2326" s="68" t="s">
        <v>5223</v>
      </c>
      <c r="G2326" s="68" t="s">
        <v>6655</v>
      </c>
      <c r="J2326" s="69">
        <v>13114590.029999999</v>
      </c>
    </row>
    <row r="2327" spans="1:10" x14ac:dyDescent="0.25">
      <c r="A2327" s="70">
        <v>45899</v>
      </c>
      <c r="B2327" s="68" t="s">
        <v>6657</v>
      </c>
      <c r="C2327" s="68" t="s">
        <v>6657</v>
      </c>
      <c r="D2327" s="68" t="s">
        <v>3551</v>
      </c>
      <c r="E2327" s="68" t="s">
        <v>3552</v>
      </c>
      <c r="F2327" s="68" t="s">
        <v>6658</v>
      </c>
      <c r="G2327" s="68" t="s">
        <v>1090</v>
      </c>
      <c r="I2327" s="69">
        <v>50</v>
      </c>
      <c r="J2327" s="69">
        <v>13114540.029999999</v>
      </c>
    </row>
    <row r="2328" spans="1:10" x14ac:dyDescent="0.25">
      <c r="A2328" s="70">
        <v>45899</v>
      </c>
      <c r="B2328" s="68" t="s">
        <v>6659</v>
      </c>
      <c r="C2328" s="68" t="s">
        <v>6659</v>
      </c>
      <c r="D2328" s="68" t="s">
        <v>3551</v>
      </c>
      <c r="E2328" s="68" t="s">
        <v>3552</v>
      </c>
      <c r="F2328" s="68" t="s">
        <v>6660</v>
      </c>
      <c r="G2328" s="68" t="s">
        <v>1111</v>
      </c>
      <c r="I2328" s="69">
        <v>193.79</v>
      </c>
      <c r="J2328" s="69">
        <v>13114346.24</v>
      </c>
    </row>
    <row r="2329" spans="1:10" x14ac:dyDescent="0.25">
      <c r="A2329" s="70">
        <v>45899</v>
      </c>
      <c r="B2329" s="68" t="s">
        <v>6661</v>
      </c>
      <c r="C2329" s="68" t="s">
        <v>6661</v>
      </c>
      <c r="D2329" s="68" t="s">
        <v>3551</v>
      </c>
      <c r="E2329" s="68" t="s">
        <v>3552</v>
      </c>
      <c r="F2329" s="68"/>
      <c r="G2329" s="68" t="s">
        <v>2008</v>
      </c>
      <c r="I2329" s="69">
        <v>122.01</v>
      </c>
      <c r="J2329" s="69">
        <v>13114224.23</v>
      </c>
    </row>
    <row r="2330" spans="1:10" x14ac:dyDescent="0.25">
      <c r="A2330" s="70">
        <v>45899</v>
      </c>
      <c r="B2330" s="68" t="s">
        <v>6661</v>
      </c>
      <c r="C2330" s="68" t="s">
        <v>6661</v>
      </c>
      <c r="D2330" s="68" t="s">
        <v>3551</v>
      </c>
      <c r="E2330" s="68" t="s">
        <v>3552</v>
      </c>
      <c r="F2330" s="68"/>
      <c r="G2330" s="68" t="s">
        <v>2008</v>
      </c>
      <c r="I2330" s="69">
        <v>305.02999999999997</v>
      </c>
      <c r="J2330" s="69">
        <v>13113919.199999999</v>
      </c>
    </row>
    <row r="2331" spans="1:10" x14ac:dyDescent="0.25">
      <c r="A2331" s="70">
        <v>45899</v>
      </c>
      <c r="B2331" s="68" t="s">
        <v>6661</v>
      </c>
      <c r="C2331" s="68" t="s">
        <v>6661</v>
      </c>
      <c r="D2331" s="68" t="s">
        <v>3551</v>
      </c>
      <c r="E2331" s="68" t="s">
        <v>3552</v>
      </c>
      <c r="F2331" s="68" t="s">
        <v>4660</v>
      </c>
      <c r="G2331" s="68" t="s">
        <v>2008</v>
      </c>
      <c r="J2331" s="69">
        <v>13113919.199999999</v>
      </c>
    </row>
    <row r="2332" spans="1:10" x14ac:dyDescent="0.25">
      <c r="A2332" s="70">
        <v>45899</v>
      </c>
      <c r="B2332" s="68" t="s">
        <v>6661</v>
      </c>
      <c r="C2332" s="68" t="s">
        <v>6661</v>
      </c>
      <c r="D2332" s="68" t="s">
        <v>3551</v>
      </c>
      <c r="E2332" s="68" t="s">
        <v>3552</v>
      </c>
      <c r="F2332" s="68" t="s">
        <v>4660</v>
      </c>
      <c r="G2332" s="68" t="s">
        <v>2008</v>
      </c>
      <c r="J2332" s="69">
        <v>13113919.199999999</v>
      </c>
    </row>
    <row r="2333" spans="1:10" x14ac:dyDescent="0.25">
      <c r="A2333" s="70">
        <v>45899</v>
      </c>
      <c r="B2333" s="68" t="s">
        <v>6661</v>
      </c>
      <c r="C2333" s="68" t="s">
        <v>6661</v>
      </c>
      <c r="D2333" s="68" t="s">
        <v>3551</v>
      </c>
      <c r="E2333" s="68" t="s">
        <v>3552</v>
      </c>
      <c r="F2333" s="68" t="s">
        <v>6662</v>
      </c>
      <c r="G2333" s="68" t="s">
        <v>2008</v>
      </c>
      <c r="I2333" s="69">
        <v>3599.22</v>
      </c>
      <c r="J2333" s="69">
        <v>13110319.98</v>
      </c>
    </row>
    <row r="2334" spans="1:10" x14ac:dyDescent="0.25">
      <c r="A2334" s="70">
        <v>45899</v>
      </c>
      <c r="B2334" s="68" t="s">
        <v>6661</v>
      </c>
      <c r="C2334" s="68" t="s">
        <v>6661</v>
      </c>
      <c r="D2334" s="68" t="s">
        <v>3551</v>
      </c>
      <c r="E2334" s="68" t="s">
        <v>3552</v>
      </c>
      <c r="F2334" s="68" t="s">
        <v>6663</v>
      </c>
      <c r="G2334" s="68" t="s">
        <v>2008</v>
      </c>
      <c r="I2334" s="69">
        <v>4148.26</v>
      </c>
      <c r="J2334" s="69">
        <v>13106171.720000001</v>
      </c>
    </row>
    <row r="2335" spans="1:10" x14ac:dyDescent="0.25">
      <c r="A2335" s="70">
        <v>45899</v>
      </c>
      <c r="B2335" s="68" t="s">
        <v>6661</v>
      </c>
      <c r="C2335" s="68" t="s">
        <v>6661</v>
      </c>
      <c r="D2335" s="68" t="s">
        <v>3551</v>
      </c>
      <c r="E2335" s="68" t="s">
        <v>3552</v>
      </c>
      <c r="F2335" s="68"/>
      <c r="G2335" s="68" t="s">
        <v>2008</v>
      </c>
      <c r="I2335" s="69">
        <v>122.01</v>
      </c>
      <c r="J2335" s="69">
        <v>13106049.710000001</v>
      </c>
    </row>
    <row r="2336" spans="1:10" x14ac:dyDescent="0.25">
      <c r="A2336" s="70">
        <v>45899</v>
      </c>
      <c r="B2336" s="68" t="s">
        <v>6661</v>
      </c>
      <c r="C2336" s="68" t="s">
        <v>6661</v>
      </c>
      <c r="D2336" s="68" t="s">
        <v>3551</v>
      </c>
      <c r="E2336" s="68" t="s">
        <v>3552</v>
      </c>
      <c r="F2336" s="68" t="s">
        <v>6664</v>
      </c>
      <c r="G2336" s="68" t="s">
        <v>2008</v>
      </c>
      <c r="I2336" s="69">
        <v>244.02</v>
      </c>
      <c r="J2336" s="69">
        <v>13105805.689999999</v>
      </c>
    </row>
    <row r="2337" spans="1:10" x14ac:dyDescent="0.25">
      <c r="A2337" s="70">
        <v>45899</v>
      </c>
      <c r="B2337" s="68" t="s">
        <v>6661</v>
      </c>
      <c r="C2337" s="68" t="s">
        <v>6661</v>
      </c>
      <c r="D2337" s="68" t="s">
        <v>3551</v>
      </c>
      <c r="E2337" s="68" t="s">
        <v>3552</v>
      </c>
      <c r="F2337" s="68" t="s">
        <v>6665</v>
      </c>
      <c r="G2337" s="68" t="s">
        <v>2008</v>
      </c>
      <c r="J2337" s="69">
        <v>13105805.689999999</v>
      </c>
    </row>
    <row r="2338" spans="1:10" x14ac:dyDescent="0.25">
      <c r="A2338" s="70">
        <v>45899</v>
      </c>
      <c r="B2338" s="68" t="s">
        <v>6661</v>
      </c>
      <c r="C2338" s="68" t="s">
        <v>6661</v>
      </c>
      <c r="D2338" s="68" t="s">
        <v>3551</v>
      </c>
      <c r="E2338" s="68" t="s">
        <v>3552</v>
      </c>
      <c r="F2338" s="68"/>
      <c r="G2338" s="68" t="s">
        <v>2008</v>
      </c>
      <c r="I2338" s="69">
        <v>200</v>
      </c>
      <c r="J2338" s="69">
        <v>13105605.689999999</v>
      </c>
    </row>
    <row r="2339" spans="1:10" ht="75" x14ac:dyDescent="0.25">
      <c r="A2339" s="70">
        <v>45899</v>
      </c>
      <c r="B2339" s="68" t="s">
        <v>6666</v>
      </c>
      <c r="C2339" s="68" t="s">
        <v>6666</v>
      </c>
      <c r="D2339" s="68" t="s">
        <v>3551</v>
      </c>
      <c r="E2339" s="68" t="s">
        <v>3552</v>
      </c>
      <c r="F2339" s="68" t="s">
        <v>6667</v>
      </c>
      <c r="G2339" s="68" t="s">
        <v>2010</v>
      </c>
      <c r="I2339" s="69">
        <v>157.93</v>
      </c>
      <c r="J2339" s="69">
        <v>13105447.76</v>
      </c>
    </row>
    <row r="2340" spans="1:10" x14ac:dyDescent="0.25">
      <c r="A2340" s="70">
        <v>45899</v>
      </c>
      <c r="B2340" s="68">
        <v>38546</v>
      </c>
      <c r="C2340" s="68">
        <v>38546</v>
      </c>
      <c r="D2340" s="68" t="s">
        <v>3551</v>
      </c>
      <c r="E2340" s="68" t="s">
        <v>3552</v>
      </c>
      <c r="F2340" s="68" t="s">
        <v>6668</v>
      </c>
      <c r="G2340" s="68" t="s">
        <v>682</v>
      </c>
      <c r="I2340" s="69">
        <v>2940.49</v>
      </c>
      <c r="J2340" s="69">
        <v>13102507.27</v>
      </c>
    </row>
    <row r="2341" spans="1:10" x14ac:dyDescent="0.25">
      <c r="A2341" s="70">
        <v>45899</v>
      </c>
      <c r="B2341" s="68">
        <v>38546</v>
      </c>
      <c r="C2341" s="68">
        <v>38546</v>
      </c>
      <c r="D2341" s="68" t="s">
        <v>3551</v>
      </c>
      <c r="E2341" s="68" t="s">
        <v>3552</v>
      </c>
      <c r="F2341" s="68" t="s">
        <v>6668</v>
      </c>
      <c r="G2341" s="68" t="s">
        <v>682</v>
      </c>
      <c r="I2341" s="69">
        <v>143.99</v>
      </c>
      <c r="J2341" s="69">
        <v>13102363.279999999</v>
      </c>
    </row>
    <row r="2342" spans="1:10" x14ac:dyDescent="0.25">
      <c r="A2342" s="70">
        <v>45899</v>
      </c>
      <c r="B2342" s="68">
        <v>38546</v>
      </c>
      <c r="C2342" s="68">
        <v>38546</v>
      </c>
      <c r="D2342" s="68" t="s">
        <v>3551</v>
      </c>
      <c r="E2342" s="68" t="s">
        <v>3552</v>
      </c>
      <c r="F2342" s="68"/>
      <c r="G2342" s="68" t="s">
        <v>682</v>
      </c>
      <c r="I2342" s="69">
        <v>742.56</v>
      </c>
      <c r="J2342" s="69">
        <v>13101620.720000001</v>
      </c>
    </row>
    <row r="2343" spans="1:10" x14ac:dyDescent="0.25">
      <c r="A2343" s="70">
        <v>45899</v>
      </c>
      <c r="B2343" s="68">
        <v>38546</v>
      </c>
      <c r="C2343" s="68">
        <v>38546</v>
      </c>
      <c r="D2343" s="68" t="s">
        <v>3551</v>
      </c>
      <c r="E2343" s="68" t="s">
        <v>3552</v>
      </c>
      <c r="F2343" s="68"/>
      <c r="G2343" s="68" t="s">
        <v>682</v>
      </c>
      <c r="I2343" s="69">
        <v>1620</v>
      </c>
      <c r="J2343" s="69">
        <v>13100000.720000001</v>
      </c>
    </row>
    <row r="2344" spans="1:10" x14ac:dyDescent="0.25">
      <c r="A2344" s="70">
        <v>45899</v>
      </c>
      <c r="B2344" s="68">
        <v>38546</v>
      </c>
      <c r="C2344" s="68">
        <v>38546</v>
      </c>
      <c r="D2344" s="68" t="s">
        <v>3551</v>
      </c>
      <c r="E2344" s="68" t="s">
        <v>3552</v>
      </c>
      <c r="F2344" s="68" t="s">
        <v>3572</v>
      </c>
      <c r="G2344" s="68" t="s">
        <v>682</v>
      </c>
      <c r="I2344" s="69">
        <v>105</v>
      </c>
      <c r="J2344" s="69">
        <v>13099895.720000001</v>
      </c>
    </row>
    <row r="2345" spans="1:10" x14ac:dyDescent="0.25">
      <c r="A2345" s="70">
        <v>45899</v>
      </c>
      <c r="B2345" s="68">
        <v>38546</v>
      </c>
      <c r="C2345" s="68">
        <v>38546</v>
      </c>
      <c r="D2345" s="68" t="s">
        <v>3551</v>
      </c>
      <c r="E2345" s="68" t="s">
        <v>3552</v>
      </c>
      <c r="F2345" s="68" t="s">
        <v>4577</v>
      </c>
      <c r="G2345" s="68" t="s">
        <v>682</v>
      </c>
      <c r="I2345" s="69">
        <v>128.96</v>
      </c>
      <c r="J2345" s="69">
        <v>13099766.76</v>
      </c>
    </row>
    <row r="2346" spans="1:10" ht="30" x14ac:dyDescent="0.25">
      <c r="A2346" s="70">
        <v>45899</v>
      </c>
      <c r="B2346" s="68">
        <v>38546</v>
      </c>
      <c r="C2346" s="68">
        <v>38546</v>
      </c>
      <c r="D2346" s="68" t="s">
        <v>3551</v>
      </c>
      <c r="E2346" s="68" t="s">
        <v>3552</v>
      </c>
      <c r="F2346" s="68" t="s">
        <v>6669</v>
      </c>
      <c r="G2346" s="68" t="s">
        <v>682</v>
      </c>
      <c r="I2346" s="69">
        <v>3045.39</v>
      </c>
      <c r="J2346" s="69">
        <v>13096721.369999999</v>
      </c>
    </row>
    <row r="2347" spans="1:10" x14ac:dyDescent="0.25">
      <c r="A2347" s="70">
        <v>45899</v>
      </c>
      <c r="B2347" s="68" t="s">
        <v>6670</v>
      </c>
      <c r="C2347" s="68" t="s">
        <v>6670</v>
      </c>
      <c r="D2347" s="68" t="s">
        <v>3551</v>
      </c>
      <c r="E2347" s="68" t="s">
        <v>3552</v>
      </c>
      <c r="F2347" s="68" t="s">
        <v>6398</v>
      </c>
      <c r="G2347" s="68" t="s">
        <v>1824</v>
      </c>
      <c r="J2347" s="69">
        <v>13096721.369999999</v>
      </c>
    </row>
    <row r="2348" spans="1:10" x14ac:dyDescent="0.25">
      <c r="A2348" s="70">
        <v>45899</v>
      </c>
      <c r="B2348" s="68" t="s">
        <v>6670</v>
      </c>
      <c r="C2348" s="68" t="s">
        <v>6670</v>
      </c>
      <c r="D2348" s="68" t="s">
        <v>3551</v>
      </c>
      <c r="E2348" s="68" t="s">
        <v>3552</v>
      </c>
      <c r="F2348" s="68" t="s">
        <v>6399</v>
      </c>
      <c r="G2348" s="68" t="s">
        <v>1824</v>
      </c>
      <c r="J2348" s="69">
        <v>13096721.369999999</v>
      </c>
    </row>
    <row r="2349" spans="1:10" x14ac:dyDescent="0.25">
      <c r="A2349" s="70">
        <v>45899</v>
      </c>
      <c r="B2349" s="68" t="s">
        <v>6671</v>
      </c>
      <c r="C2349" s="68" t="s">
        <v>6671</v>
      </c>
      <c r="D2349" s="68" t="s">
        <v>3551</v>
      </c>
      <c r="E2349" s="68" t="s">
        <v>3552</v>
      </c>
      <c r="F2349" s="68" t="s">
        <v>6672</v>
      </c>
      <c r="G2349" s="68" t="s">
        <v>1191</v>
      </c>
      <c r="I2349" s="69">
        <v>64.08</v>
      </c>
      <c r="J2349" s="69">
        <v>13096657.289999999</v>
      </c>
    </row>
    <row r="2350" spans="1:10" x14ac:dyDescent="0.25">
      <c r="A2350" s="70">
        <v>45899</v>
      </c>
      <c r="B2350" s="68" t="s">
        <v>6671</v>
      </c>
      <c r="C2350" s="68" t="s">
        <v>6671</v>
      </c>
      <c r="D2350" s="68" t="s">
        <v>3551</v>
      </c>
      <c r="E2350" s="68" t="s">
        <v>3552</v>
      </c>
      <c r="F2350" s="68" t="s">
        <v>6673</v>
      </c>
      <c r="G2350" s="68" t="s">
        <v>1191</v>
      </c>
      <c r="I2350" s="69">
        <v>28785.79</v>
      </c>
      <c r="J2350" s="69">
        <v>13067871.5</v>
      </c>
    </row>
    <row r="2351" spans="1:10" x14ac:dyDescent="0.25">
      <c r="A2351" s="70">
        <v>45899</v>
      </c>
      <c r="B2351" s="68" t="s">
        <v>6671</v>
      </c>
      <c r="C2351" s="68" t="s">
        <v>6671</v>
      </c>
      <c r="D2351" s="68" t="s">
        <v>3551</v>
      </c>
      <c r="E2351" s="68" t="s">
        <v>3552</v>
      </c>
      <c r="F2351" s="68" t="s">
        <v>6673</v>
      </c>
      <c r="G2351" s="68" t="s">
        <v>1191</v>
      </c>
      <c r="I2351" s="69">
        <v>31174.65</v>
      </c>
      <c r="J2351" s="69">
        <v>13036696.85</v>
      </c>
    </row>
    <row r="2352" spans="1:10" x14ac:dyDescent="0.25">
      <c r="A2352" s="70">
        <v>45899</v>
      </c>
      <c r="B2352" s="68" t="s">
        <v>6671</v>
      </c>
      <c r="C2352" s="68" t="s">
        <v>6671</v>
      </c>
      <c r="D2352" s="68" t="s">
        <v>3551</v>
      </c>
      <c r="E2352" s="68" t="s">
        <v>3552</v>
      </c>
      <c r="F2352" s="68" t="s">
        <v>6674</v>
      </c>
      <c r="G2352" s="68" t="s">
        <v>1191</v>
      </c>
      <c r="I2352" s="69">
        <v>2717</v>
      </c>
      <c r="J2352" s="69">
        <v>13033979.85</v>
      </c>
    </row>
    <row r="2353" spans="1:10" x14ac:dyDescent="0.25">
      <c r="A2353" s="70">
        <v>45899</v>
      </c>
      <c r="B2353" s="68" t="s">
        <v>6671</v>
      </c>
      <c r="C2353" s="68" t="s">
        <v>6671</v>
      </c>
      <c r="D2353" s="68" t="s">
        <v>3551</v>
      </c>
      <c r="E2353" s="68" t="s">
        <v>3552</v>
      </c>
      <c r="F2353" s="68" t="s">
        <v>6675</v>
      </c>
      <c r="G2353" s="68" t="s">
        <v>1191</v>
      </c>
      <c r="I2353" s="69">
        <v>351.45</v>
      </c>
      <c r="J2353" s="69">
        <v>13033628.4</v>
      </c>
    </row>
    <row r="2354" spans="1:10" x14ac:dyDescent="0.25">
      <c r="A2354" s="70">
        <v>45899</v>
      </c>
      <c r="B2354" s="68" t="s">
        <v>6676</v>
      </c>
      <c r="C2354" s="68" t="s">
        <v>6676</v>
      </c>
      <c r="D2354" s="68" t="s">
        <v>3551</v>
      </c>
      <c r="E2354" s="68" t="s">
        <v>3552</v>
      </c>
      <c r="F2354" s="68" t="s">
        <v>6677</v>
      </c>
      <c r="G2354" s="68" t="s">
        <v>1191</v>
      </c>
      <c r="I2354" s="69">
        <v>15065.24</v>
      </c>
      <c r="J2354" s="69">
        <v>13018563.16</v>
      </c>
    </row>
    <row r="2355" spans="1:10" x14ac:dyDescent="0.25">
      <c r="A2355" s="70">
        <v>45899</v>
      </c>
      <c r="B2355" s="68" t="s">
        <v>6678</v>
      </c>
      <c r="C2355" s="68" t="s">
        <v>6678</v>
      </c>
      <c r="D2355" s="68" t="s">
        <v>3551</v>
      </c>
      <c r="E2355" s="68" t="s">
        <v>3552</v>
      </c>
      <c r="F2355" s="68" t="s">
        <v>6253</v>
      </c>
      <c r="G2355" s="68" t="s">
        <v>1191</v>
      </c>
      <c r="I2355" s="69">
        <v>509.68</v>
      </c>
      <c r="J2355" s="69">
        <v>13018053.48</v>
      </c>
    </row>
    <row r="2356" spans="1:10" ht="30" x14ac:dyDescent="0.25">
      <c r="A2356" s="70">
        <v>45899</v>
      </c>
      <c r="B2356" s="68" t="s">
        <v>6679</v>
      </c>
      <c r="C2356" s="68" t="s">
        <v>6679</v>
      </c>
      <c r="D2356" s="68" t="s">
        <v>3551</v>
      </c>
      <c r="E2356" s="68" t="s">
        <v>3552</v>
      </c>
      <c r="F2356" s="68" t="s">
        <v>6680</v>
      </c>
      <c r="G2356" s="68" t="s">
        <v>1191</v>
      </c>
      <c r="I2356" s="69">
        <v>3477.23</v>
      </c>
      <c r="J2356" s="69">
        <v>13014576.25</v>
      </c>
    </row>
    <row r="2357" spans="1:10" x14ac:dyDescent="0.25">
      <c r="A2357" s="70">
        <v>45899</v>
      </c>
      <c r="B2357" s="68" t="s">
        <v>6681</v>
      </c>
      <c r="C2357" s="68" t="s">
        <v>6681</v>
      </c>
      <c r="D2357" s="68" t="s">
        <v>3551</v>
      </c>
      <c r="E2357" s="68" t="s">
        <v>3552</v>
      </c>
      <c r="F2357" s="68" t="s">
        <v>6682</v>
      </c>
      <c r="G2357" s="68" t="s">
        <v>1191</v>
      </c>
      <c r="I2357" s="69">
        <v>363.86</v>
      </c>
      <c r="J2357" s="69">
        <v>13014212.390000001</v>
      </c>
    </row>
    <row r="2358" spans="1:10" x14ac:dyDescent="0.25">
      <c r="A2358" s="70">
        <v>45899</v>
      </c>
      <c r="B2358" s="68" t="s">
        <v>6683</v>
      </c>
      <c r="C2358" s="68" t="s">
        <v>6683</v>
      </c>
      <c r="D2358" s="68" t="s">
        <v>3551</v>
      </c>
      <c r="E2358" s="68" t="s">
        <v>3552</v>
      </c>
      <c r="F2358" s="68" t="s">
        <v>6684</v>
      </c>
      <c r="G2358" s="68" t="s">
        <v>6114</v>
      </c>
      <c r="I2358" s="69">
        <v>773.1</v>
      </c>
      <c r="J2358" s="69">
        <v>13013439.289999999</v>
      </c>
    </row>
    <row r="2359" spans="1:10" x14ac:dyDescent="0.25">
      <c r="A2359" s="70">
        <v>45899</v>
      </c>
      <c r="B2359" s="68" t="s">
        <v>6683</v>
      </c>
      <c r="C2359" s="68" t="s">
        <v>6683</v>
      </c>
      <c r="D2359" s="68" t="s">
        <v>3551</v>
      </c>
      <c r="E2359" s="68" t="s">
        <v>3552</v>
      </c>
      <c r="F2359" s="68" t="s">
        <v>6685</v>
      </c>
      <c r="G2359" s="68" t="s">
        <v>6114</v>
      </c>
      <c r="I2359" s="69">
        <v>546.66</v>
      </c>
      <c r="J2359" s="69">
        <v>13012892.630000001</v>
      </c>
    </row>
    <row r="2360" spans="1:10" ht="45" x14ac:dyDescent="0.25">
      <c r="A2360" s="70">
        <v>45899</v>
      </c>
      <c r="B2360" s="68" t="s">
        <v>6686</v>
      </c>
      <c r="C2360" s="68" t="s">
        <v>6686</v>
      </c>
      <c r="D2360" s="68" t="s">
        <v>3551</v>
      </c>
      <c r="E2360" s="68" t="s">
        <v>3552</v>
      </c>
      <c r="F2360" s="68" t="s">
        <v>6687</v>
      </c>
      <c r="G2360" s="68" t="s">
        <v>6114</v>
      </c>
      <c r="I2360" s="69">
        <v>52.83</v>
      </c>
      <c r="J2360" s="69">
        <v>13012839.800000001</v>
      </c>
    </row>
    <row r="2361" spans="1:10" ht="45" x14ac:dyDescent="0.25">
      <c r="A2361" s="70">
        <v>45899</v>
      </c>
      <c r="B2361" s="68" t="s">
        <v>6686</v>
      </c>
      <c r="C2361" s="68" t="s">
        <v>6686</v>
      </c>
      <c r="D2361" s="68" t="s">
        <v>3551</v>
      </c>
      <c r="E2361" s="68" t="s">
        <v>3552</v>
      </c>
      <c r="F2361" s="68" t="s">
        <v>6688</v>
      </c>
      <c r="G2361" s="68" t="s">
        <v>6114</v>
      </c>
      <c r="I2361" s="69">
        <v>34.340000000000003</v>
      </c>
      <c r="J2361" s="69">
        <v>13012805.460000001</v>
      </c>
    </row>
    <row r="2362" spans="1:10" x14ac:dyDescent="0.25">
      <c r="A2362" s="70">
        <v>45899</v>
      </c>
      <c r="B2362" s="68" t="s">
        <v>6689</v>
      </c>
      <c r="C2362" s="68" t="s">
        <v>6689</v>
      </c>
      <c r="D2362" s="68" t="s">
        <v>3551</v>
      </c>
      <c r="E2362" s="68" t="s">
        <v>3552</v>
      </c>
      <c r="F2362" s="68" t="s">
        <v>6690</v>
      </c>
      <c r="G2362" s="68" t="s">
        <v>1429</v>
      </c>
      <c r="I2362" s="69">
        <v>739.96</v>
      </c>
      <c r="J2362" s="69">
        <v>13012065.5</v>
      </c>
    </row>
    <row r="2363" spans="1:10" ht="30" x14ac:dyDescent="0.25">
      <c r="A2363" s="70">
        <v>45899</v>
      </c>
      <c r="B2363" s="68" t="s">
        <v>6691</v>
      </c>
      <c r="C2363" s="68" t="s">
        <v>6691</v>
      </c>
      <c r="D2363" s="68" t="s">
        <v>3551</v>
      </c>
      <c r="E2363" s="68" t="s">
        <v>3552</v>
      </c>
      <c r="F2363" s="68" t="s">
        <v>6692</v>
      </c>
      <c r="G2363" s="68" t="s">
        <v>1806</v>
      </c>
      <c r="I2363" s="69">
        <v>18.14</v>
      </c>
      <c r="J2363" s="69">
        <v>13012047.359999999</v>
      </c>
    </row>
    <row r="2364" spans="1:10" ht="30" x14ac:dyDescent="0.25">
      <c r="A2364" s="70">
        <v>45899</v>
      </c>
      <c r="B2364" s="68" t="s">
        <v>6693</v>
      </c>
      <c r="C2364" s="68" t="s">
        <v>6693</v>
      </c>
      <c r="D2364" s="68" t="s">
        <v>3551</v>
      </c>
      <c r="E2364" s="68" t="s">
        <v>3552</v>
      </c>
      <c r="F2364" s="68" t="s">
        <v>6694</v>
      </c>
      <c r="G2364" s="68" t="s">
        <v>1806</v>
      </c>
      <c r="I2364" s="69">
        <v>359.59</v>
      </c>
      <c r="J2364" s="69">
        <v>13011687.77</v>
      </c>
    </row>
    <row r="2365" spans="1:10" ht="45" x14ac:dyDescent="0.25">
      <c r="A2365" s="70">
        <v>45899</v>
      </c>
      <c r="B2365" s="68" t="s">
        <v>6695</v>
      </c>
      <c r="C2365" s="68" t="s">
        <v>6695</v>
      </c>
      <c r="D2365" s="68" t="s">
        <v>3551</v>
      </c>
      <c r="E2365" s="68" t="s">
        <v>3552</v>
      </c>
      <c r="F2365" s="68" t="s">
        <v>6696</v>
      </c>
      <c r="G2365" s="68" t="s">
        <v>1111</v>
      </c>
      <c r="I2365" s="69">
        <v>7.35</v>
      </c>
      <c r="J2365" s="69">
        <v>13011680.42</v>
      </c>
    </row>
    <row r="2366" spans="1:10" ht="30" x14ac:dyDescent="0.25">
      <c r="A2366" s="70">
        <v>45899</v>
      </c>
      <c r="B2366" s="68" t="s">
        <v>6695</v>
      </c>
      <c r="C2366" s="68" t="s">
        <v>6695</v>
      </c>
      <c r="D2366" s="68" t="s">
        <v>3551</v>
      </c>
      <c r="E2366" s="68" t="s">
        <v>3552</v>
      </c>
      <c r="F2366" s="68" t="s">
        <v>6697</v>
      </c>
      <c r="G2366" s="68" t="s">
        <v>1111</v>
      </c>
      <c r="I2366" s="69">
        <v>0.82</v>
      </c>
      <c r="J2366" s="69">
        <v>13011679.6</v>
      </c>
    </row>
    <row r="2367" spans="1:10" x14ac:dyDescent="0.25">
      <c r="A2367" s="70">
        <v>45899</v>
      </c>
      <c r="B2367" s="68" t="s">
        <v>6698</v>
      </c>
      <c r="C2367" s="68" t="s">
        <v>6698</v>
      </c>
      <c r="D2367" s="68" t="s">
        <v>3551</v>
      </c>
      <c r="E2367" s="68" t="s">
        <v>3552</v>
      </c>
      <c r="F2367" s="68" t="s">
        <v>6699</v>
      </c>
      <c r="G2367" s="68" t="s">
        <v>1111</v>
      </c>
      <c r="I2367" s="69">
        <v>61.64</v>
      </c>
      <c r="J2367" s="69">
        <v>13011617.960000001</v>
      </c>
    </row>
    <row r="2368" spans="1:10" ht="30" x14ac:dyDescent="0.25">
      <c r="A2368" s="70">
        <v>45899</v>
      </c>
      <c r="B2368" s="68" t="s">
        <v>6700</v>
      </c>
      <c r="C2368" s="68" t="s">
        <v>6700</v>
      </c>
      <c r="D2368" s="68" t="s">
        <v>3551</v>
      </c>
      <c r="E2368" s="68" t="s">
        <v>3552</v>
      </c>
      <c r="F2368" s="68" t="s">
        <v>6701</v>
      </c>
      <c r="G2368" s="68" t="s">
        <v>1111</v>
      </c>
      <c r="I2368" s="69">
        <v>597.15</v>
      </c>
      <c r="J2368" s="69">
        <v>13011020.810000001</v>
      </c>
    </row>
    <row r="2369" spans="1:10" ht="30" x14ac:dyDescent="0.25">
      <c r="A2369" s="70">
        <v>45899</v>
      </c>
      <c r="B2369" s="68" t="s">
        <v>6702</v>
      </c>
      <c r="C2369" s="68" t="s">
        <v>6702</v>
      </c>
      <c r="D2369" s="68" t="s">
        <v>3551</v>
      </c>
      <c r="E2369" s="68" t="s">
        <v>3552</v>
      </c>
      <c r="F2369" s="68" t="s">
        <v>6703</v>
      </c>
      <c r="G2369" s="68" t="s">
        <v>1111</v>
      </c>
      <c r="I2369" s="69">
        <v>312.07</v>
      </c>
      <c r="J2369" s="69">
        <v>13010708.74</v>
      </c>
    </row>
    <row r="2370" spans="1:10" x14ac:dyDescent="0.25">
      <c r="A2370" s="70">
        <v>45899</v>
      </c>
      <c r="B2370" s="68" t="s">
        <v>6704</v>
      </c>
      <c r="C2370" s="68" t="s">
        <v>6704</v>
      </c>
      <c r="D2370" s="68" t="s">
        <v>3551</v>
      </c>
      <c r="E2370" s="68" t="s">
        <v>3552</v>
      </c>
      <c r="F2370" s="68" t="s">
        <v>4964</v>
      </c>
      <c r="G2370" s="68" t="s">
        <v>6705</v>
      </c>
      <c r="J2370" s="69">
        <v>13010708.74</v>
      </c>
    </row>
    <row r="2371" spans="1:10" x14ac:dyDescent="0.25">
      <c r="A2371" s="70">
        <v>45899</v>
      </c>
      <c r="B2371" s="68" t="s">
        <v>6704</v>
      </c>
      <c r="C2371" s="68" t="s">
        <v>6704</v>
      </c>
      <c r="D2371" s="68" t="s">
        <v>3551</v>
      </c>
      <c r="E2371" s="68" t="s">
        <v>3552</v>
      </c>
      <c r="F2371" s="68" t="s">
        <v>4660</v>
      </c>
      <c r="G2371" s="68" t="s">
        <v>6705</v>
      </c>
      <c r="J2371" s="69">
        <v>13010708.74</v>
      </c>
    </row>
    <row r="2372" spans="1:10" ht="30" x14ac:dyDescent="0.25">
      <c r="A2372" s="70">
        <v>45899</v>
      </c>
      <c r="B2372" s="68" t="s">
        <v>6706</v>
      </c>
      <c r="C2372" s="68" t="s">
        <v>6706</v>
      </c>
      <c r="D2372" s="68" t="s">
        <v>3551</v>
      </c>
      <c r="E2372" s="68" t="s">
        <v>3552</v>
      </c>
      <c r="F2372" s="68" t="s">
        <v>6707</v>
      </c>
      <c r="G2372" s="68" t="s">
        <v>640</v>
      </c>
      <c r="I2372" s="69">
        <v>67.86</v>
      </c>
      <c r="J2372" s="69">
        <v>13010640.880000001</v>
      </c>
    </row>
    <row r="2373" spans="1:10" x14ac:dyDescent="0.25">
      <c r="A2373" s="70">
        <v>45899</v>
      </c>
      <c r="B2373" s="68" t="s">
        <v>6706</v>
      </c>
      <c r="C2373" s="68" t="s">
        <v>6706</v>
      </c>
      <c r="D2373" s="68" t="s">
        <v>3551</v>
      </c>
      <c r="E2373" s="68" t="s">
        <v>3552</v>
      </c>
      <c r="F2373" s="68" t="s">
        <v>5656</v>
      </c>
      <c r="G2373" s="68" t="s">
        <v>640</v>
      </c>
      <c r="I2373" s="69">
        <v>30.32</v>
      </c>
      <c r="J2373" s="69">
        <v>13010610.560000001</v>
      </c>
    </row>
    <row r="2374" spans="1:10" x14ac:dyDescent="0.25">
      <c r="A2374" s="70">
        <v>45899</v>
      </c>
      <c r="B2374" s="68" t="s">
        <v>6706</v>
      </c>
      <c r="C2374" s="68" t="s">
        <v>6706</v>
      </c>
      <c r="D2374" s="68" t="s">
        <v>3551</v>
      </c>
      <c r="E2374" s="68" t="s">
        <v>3552</v>
      </c>
      <c r="F2374" s="68" t="s">
        <v>5656</v>
      </c>
      <c r="G2374" s="68" t="s">
        <v>640</v>
      </c>
      <c r="I2374" s="69">
        <v>30.32</v>
      </c>
      <c r="J2374" s="69">
        <v>13010580.24</v>
      </c>
    </row>
    <row r="2375" spans="1:10" x14ac:dyDescent="0.25">
      <c r="A2375" s="70">
        <v>45899</v>
      </c>
      <c r="B2375" s="68" t="s">
        <v>6706</v>
      </c>
      <c r="C2375" s="68" t="s">
        <v>6706</v>
      </c>
      <c r="D2375" s="68" t="s">
        <v>3551</v>
      </c>
      <c r="E2375" s="68" t="s">
        <v>3552</v>
      </c>
      <c r="F2375" s="68" t="s">
        <v>5656</v>
      </c>
      <c r="G2375" s="68" t="s">
        <v>640</v>
      </c>
      <c r="I2375" s="69">
        <v>30.32</v>
      </c>
      <c r="J2375" s="69">
        <v>13010549.92</v>
      </c>
    </row>
    <row r="2376" spans="1:10" x14ac:dyDescent="0.25">
      <c r="A2376" s="70">
        <v>45899</v>
      </c>
      <c r="B2376" s="68" t="s">
        <v>6706</v>
      </c>
      <c r="C2376" s="68" t="s">
        <v>6706</v>
      </c>
      <c r="D2376" s="68" t="s">
        <v>3551</v>
      </c>
      <c r="E2376" s="68" t="s">
        <v>3552</v>
      </c>
      <c r="F2376" s="68" t="s">
        <v>5656</v>
      </c>
      <c r="G2376" s="68" t="s">
        <v>640</v>
      </c>
      <c r="I2376" s="69">
        <v>30.32</v>
      </c>
      <c r="J2376" s="69">
        <v>13010519.6</v>
      </c>
    </row>
    <row r="2377" spans="1:10" x14ac:dyDescent="0.25">
      <c r="A2377" s="70">
        <v>45899</v>
      </c>
      <c r="B2377" s="68" t="s">
        <v>6706</v>
      </c>
      <c r="C2377" s="68" t="s">
        <v>6706</v>
      </c>
      <c r="D2377" s="68" t="s">
        <v>3551</v>
      </c>
      <c r="E2377" s="68" t="s">
        <v>3552</v>
      </c>
      <c r="F2377" s="68" t="s">
        <v>5656</v>
      </c>
      <c r="G2377" s="68" t="s">
        <v>640</v>
      </c>
      <c r="I2377" s="69">
        <v>30.32</v>
      </c>
      <c r="J2377" s="69">
        <v>13010489.279999999</v>
      </c>
    </row>
    <row r="2378" spans="1:10" x14ac:dyDescent="0.25">
      <c r="A2378" s="70">
        <v>45899</v>
      </c>
      <c r="B2378" s="68" t="s">
        <v>6706</v>
      </c>
      <c r="C2378" s="68" t="s">
        <v>6706</v>
      </c>
      <c r="D2378" s="68" t="s">
        <v>3551</v>
      </c>
      <c r="E2378" s="68" t="s">
        <v>3552</v>
      </c>
      <c r="F2378" s="68" t="s">
        <v>5656</v>
      </c>
      <c r="G2378" s="68" t="s">
        <v>640</v>
      </c>
      <c r="I2378" s="69">
        <v>30.32</v>
      </c>
      <c r="J2378" s="69">
        <v>13010458.960000001</v>
      </c>
    </row>
    <row r="2379" spans="1:10" x14ac:dyDescent="0.25">
      <c r="A2379" s="70">
        <v>45899</v>
      </c>
      <c r="B2379" s="68" t="s">
        <v>6706</v>
      </c>
      <c r="C2379" s="68" t="s">
        <v>6706</v>
      </c>
      <c r="D2379" s="68" t="s">
        <v>3551</v>
      </c>
      <c r="E2379" s="68" t="s">
        <v>3552</v>
      </c>
      <c r="F2379" s="68" t="s">
        <v>5656</v>
      </c>
      <c r="G2379" s="68" t="s">
        <v>640</v>
      </c>
      <c r="I2379" s="69">
        <v>30.32</v>
      </c>
      <c r="J2379" s="69">
        <v>13010428.640000001</v>
      </c>
    </row>
    <row r="2380" spans="1:10" x14ac:dyDescent="0.25">
      <c r="A2380" s="70">
        <v>45899</v>
      </c>
      <c r="B2380" s="68" t="s">
        <v>6706</v>
      </c>
      <c r="C2380" s="68" t="s">
        <v>6706</v>
      </c>
      <c r="D2380" s="68" t="s">
        <v>3551</v>
      </c>
      <c r="E2380" s="68" t="s">
        <v>3552</v>
      </c>
      <c r="F2380" s="68" t="s">
        <v>5656</v>
      </c>
      <c r="G2380" s="68" t="s">
        <v>640</v>
      </c>
      <c r="I2380" s="69">
        <v>30.32</v>
      </c>
      <c r="J2380" s="69">
        <v>13010398.32</v>
      </c>
    </row>
    <row r="2381" spans="1:10" x14ac:dyDescent="0.25">
      <c r="A2381" s="70">
        <v>45899</v>
      </c>
      <c r="B2381" s="68" t="s">
        <v>6706</v>
      </c>
      <c r="C2381" s="68" t="s">
        <v>6706</v>
      </c>
      <c r="D2381" s="68" t="s">
        <v>3551</v>
      </c>
      <c r="E2381" s="68" t="s">
        <v>3552</v>
      </c>
      <c r="F2381" s="68" t="s">
        <v>5074</v>
      </c>
      <c r="G2381" s="68" t="s">
        <v>640</v>
      </c>
      <c r="I2381" s="69">
        <v>42.45</v>
      </c>
      <c r="J2381" s="69">
        <v>13010355.869999999</v>
      </c>
    </row>
    <row r="2382" spans="1:10" x14ac:dyDescent="0.25">
      <c r="A2382" s="70">
        <v>45899</v>
      </c>
      <c r="B2382" s="68" t="s">
        <v>6706</v>
      </c>
      <c r="C2382" s="68" t="s">
        <v>6706</v>
      </c>
      <c r="D2382" s="68" t="s">
        <v>3551</v>
      </c>
      <c r="E2382" s="68" t="s">
        <v>3552</v>
      </c>
      <c r="F2382" s="68"/>
      <c r="G2382" s="68" t="s">
        <v>640</v>
      </c>
      <c r="I2382" s="69">
        <v>194.31</v>
      </c>
      <c r="J2382" s="69">
        <v>13010161.560000001</v>
      </c>
    </row>
    <row r="2383" spans="1:10" x14ac:dyDescent="0.25">
      <c r="A2383" s="70">
        <v>45899</v>
      </c>
      <c r="B2383" s="68" t="s">
        <v>6706</v>
      </c>
      <c r="C2383" s="68" t="s">
        <v>6706</v>
      </c>
      <c r="D2383" s="68" t="s">
        <v>3551</v>
      </c>
      <c r="E2383" s="68" t="s">
        <v>3552</v>
      </c>
      <c r="F2383" s="68" t="s">
        <v>4765</v>
      </c>
      <c r="G2383" s="68" t="s">
        <v>640</v>
      </c>
      <c r="I2383" s="69">
        <v>12.24</v>
      </c>
      <c r="J2383" s="69">
        <v>13010149.32</v>
      </c>
    </row>
    <row r="2384" spans="1:10" ht="30" x14ac:dyDescent="0.25">
      <c r="A2384" s="70">
        <v>45899</v>
      </c>
      <c r="B2384" s="68" t="s">
        <v>6706</v>
      </c>
      <c r="C2384" s="68" t="s">
        <v>6706</v>
      </c>
      <c r="D2384" s="68" t="s">
        <v>3551</v>
      </c>
      <c r="E2384" s="68" t="s">
        <v>3552</v>
      </c>
      <c r="F2384" s="68" t="s">
        <v>6708</v>
      </c>
      <c r="G2384" s="68" t="s">
        <v>640</v>
      </c>
      <c r="I2384" s="69">
        <v>190.17</v>
      </c>
      <c r="J2384" s="69">
        <v>13009959.15</v>
      </c>
    </row>
    <row r="2385" spans="1:10" x14ac:dyDescent="0.25">
      <c r="A2385" s="70">
        <v>45899</v>
      </c>
      <c r="B2385" s="68" t="s">
        <v>6706</v>
      </c>
      <c r="C2385" s="68" t="s">
        <v>6706</v>
      </c>
      <c r="D2385" s="68" t="s">
        <v>3551</v>
      </c>
      <c r="E2385" s="68" t="s">
        <v>3552</v>
      </c>
      <c r="F2385" s="68" t="s">
        <v>4765</v>
      </c>
      <c r="G2385" s="68" t="s">
        <v>640</v>
      </c>
      <c r="I2385" s="69">
        <v>12.24</v>
      </c>
      <c r="J2385" s="69">
        <v>13009946.91</v>
      </c>
    </row>
    <row r="2386" spans="1:10" ht="30" x14ac:dyDescent="0.25">
      <c r="A2386" s="70">
        <v>45899</v>
      </c>
      <c r="B2386" s="68" t="s">
        <v>6706</v>
      </c>
      <c r="C2386" s="68" t="s">
        <v>6706</v>
      </c>
      <c r="D2386" s="68" t="s">
        <v>3551</v>
      </c>
      <c r="E2386" s="68" t="s">
        <v>3552</v>
      </c>
      <c r="F2386" s="68" t="s">
        <v>6708</v>
      </c>
      <c r="G2386" s="68" t="s">
        <v>640</v>
      </c>
      <c r="I2386" s="69">
        <v>126.78</v>
      </c>
      <c r="J2386" s="69">
        <v>13009820.130000001</v>
      </c>
    </row>
    <row r="2387" spans="1:10" x14ac:dyDescent="0.25">
      <c r="A2387" s="70">
        <v>45899</v>
      </c>
      <c r="B2387" s="68" t="s">
        <v>6706</v>
      </c>
      <c r="C2387" s="68" t="s">
        <v>6706</v>
      </c>
      <c r="D2387" s="68" t="s">
        <v>3551</v>
      </c>
      <c r="E2387" s="68" t="s">
        <v>3552</v>
      </c>
      <c r="F2387" s="68" t="s">
        <v>6709</v>
      </c>
      <c r="G2387" s="68" t="s">
        <v>640</v>
      </c>
      <c r="I2387" s="69">
        <v>152.32</v>
      </c>
      <c r="J2387" s="69">
        <v>13009667.810000001</v>
      </c>
    </row>
    <row r="2388" spans="1:10" x14ac:dyDescent="0.25">
      <c r="A2388" s="70">
        <v>45899</v>
      </c>
      <c r="B2388" s="68" t="s">
        <v>6706</v>
      </c>
      <c r="C2388" s="68" t="s">
        <v>6706</v>
      </c>
      <c r="D2388" s="68" t="s">
        <v>3551</v>
      </c>
      <c r="E2388" s="68" t="s">
        <v>3552</v>
      </c>
      <c r="F2388" s="68" t="s">
        <v>6710</v>
      </c>
      <c r="G2388" s="68" t="s">
        <v>640</v>
      </c>
      <c r="I2388" s="69">
        <v>152.32</v>
      </c>
      <c r="J2388" s="69">
        <v>13009515.49</v>
      </c>
    </row>
    <row r="2389" spans="1:10" x14ac:dyDescent="0.25">
      <c r="A2389" s="70">
        <v>45899</v>
      </c>
      <c r="B2389" s="68" t="s">
        <v>6706</v>
      </c>
      <c r="C2389" s="68" t="s">
        <v>6706</v>
      </c>
      <c r="D2389" s="68" t="s">
        <v>3551</v>
      </c>
      <c r="E2389" s="68" t="s">
        <v>3552</v>
      </c>
      <c r="F2389" s="68" t="s">
        <v>6711</v>
      </c>
      <c r="G2389" s="68" t="s">
        <v>640</v>
      </c>
      <c r="I2389" s="69">
        <v>152.31</v>
      </c>
      <c r="J2389" s="69">
        <v>13009363.18</v>
      </c>
    </row>
    <row r="2390" spans="1:10" x14ac:dyDescent="0.25">
      <c r="A2390" s="70">
        <v>45899</v>
      </c>
      <c r="B2390" s="68" t="s">
        <v>6706</v>
      </c>
      <c r="C2390" s="68" t="s">
        <v>6706</v>
      </c>
      <c r="D2390" s="68" t="s">
        <v>3551</v>
      </c>
      <c r="E2390" s="68" t="s">
        <v>3552</v>
      </c>
      <c r="F2390" s="68" t="s">
        <v>6712</v>
      </c>
      <c r="G2390" s="68" t="s">
        <v>640</v>
      </c>
      <c r="I2390" s="69">
        <v>549.64</v>
      </c>
      <c r="J2390" s="69">
        <v>13008813.539999999</v>
      </c>
    </row>
    <row r="2391" spans="1:10" ht="165" x14ac:dyDescent="0.25">
      <c r="A2391" s="70">
        <v>45899</v>
      </c>
      <c r="B2391" s="68" t="s">
        <v>6706</v>
      </c>
      <c r="C2391" s="68" t="s">
        <v>6706</v>
      </c>
      <c r="D2391" s="68" t="s">
        <v>3551</v>
      </c>
      <c r="E2391" s="68" t="s">
        <v>3552</v>
      </c>
      <c r="F2391" s="68" t="s">
        <v>6713</v>
      </c>
      <c r="G2391" s="68" t="s">
        <v>640</v>
      </c>
      <c r="I2391" s="69">
        <v>42427</v>
      </c>
      <c r="J2391" s="69">
        <v>12966386.539999999</v>
      </c>
    </row>
    <row r="2392" spans="1:10" ht="180" x14ac:dyDescent="0.25">
      <c r="A2392" s="70">
        <v>45899</v>
      </c>
      <c r="B2392" s="68" t="s">
        <v>6706</v>
      </c>
      <c r="C2392" s="68" t="s">
        <v>6706</v>
      </c>
      <c r="D2392" s="68" t="s">
        <v>3551</v>
      </c>
      <c r="E2392" s="68" t="s">
        <v>3552</v>
      </c>
      <c r="F2392" s="68" t="s">
        <v>6714</v>
      </c>
      <c r="G2392" s="68" t="s">
        <v>640</v>
      </c>
      <c r="I2392" s="69">
        <v>18088</v>
      </c>
      <c r="J2392" s="69">
        <v>12948298.539999999</v>
      </c>
    </row>
    <row r="2393" spans="1:10" ht="195" x14ac:dyDescent="0.25">
      <c r="A2393" s="70">
        <v>45899</v>
      </c>
      <c r="B2393" s="68" t="s">
        <v>6706</v>
      </c>
      <c r="C2393" s="68" t="s">
        <v>6706</v>
      </c>
      <c r="D2393" s="68" t="s">
        <v>3551</v>
      </c>
      <c r="E2393" s="68" t="s">
        <v>3552</v>
      </c>
      <c r="F2393" s="68" t="s">
        <v>6715</v>
      </c>
      <c r="G2393" s="68" t="s">
        <v>640</v>
      </c>
      <c r="I2393" s="69">
        <v>264.52</v>
      </c>
      <c r="J2393" s="69">
        <v>12948034.02</v>
      </c>
    </row>
    <row r="2394" spans="1:10" ht="210" x14ac:dyDescent="0.25">
      <c r="A2394" s="70">
        <v>45899</v>
      </c>
      <c r="B2394" s="68" t="s">
        <v>6706</v>
      </c>
      <c r="C2394" s="68" t="s">
        <v>6706</v>
      </c>
      <c r="D2394" s="68" t="s">
        <v>3551</v>
      </c>
      <c r="E2394" s="68" t="s">
        <v>3552</v>
      </c>
      <c r="F2394" s="68" t="s">
        <v>6716</v>
      </c>
      <c r="G2394" s="68" t="s">
        <v>640</v>
      </c>
      <c r="I2394" s="69">
        <v>264.52</v>
      </c>
      <c r="J2394" s="69">
        <v>12947769.5</v>
      </c>
    </row>
    <row r="2395" spans="1:10" ht="135" x14ac:dyDescent="0.25">
      <c r="A2395" s="70">
        <v>45899</v>
      </c>
      <c r="B2395" s="68" t="s">
        <v>6706</v>
      </c>
      <c r="C2395" s="68" t="s">
        <v>6706</v>
      </c>
      <c r="D2395" s="68" t="s">
        <v>3551</v>
      </c>
      <c r="E2395" s="68" t="s">
        <v>3552</v>
      </c>
      <c r="F2395" s="68" t="s">
        <v>6717</v>
      </c>
      <c r="G2395" s="68" t="s">
        <v>640</v>
      </c>
      <c r="I2395" s="69">
        <v>379.81</v>
      </c>
      <c r="J2395" s="69">
        <v>12947389.689999999</v>
      </c>
    </row>
    <row r="2396" spans="1:10" ht="195" x14ac:dyDescent="0.25">
      <c r="A2396" s="70">
        <v>45899</v>
      </c>
      <c r="B2396" s="68" t="s">
        <v>6706</v>
      </c>
      <c r="C2396" s="68" t="s">
        <v>6706</v>
      </c>
      <c r="D2396" s="68" t="s">
        <v>3551</v>
      </c>
      <c r="E2396" s="68" t="s">
        <v>3552</v>
      </c>
      <c r="F2396" s="68" t="s">
        <v>6718</v>
      </c>
      <c r="G2396" s="68" t="s">
        <v>640</v>
      </c>
      <c r="I2396" s="69">
        <v>264.52</v>
      </c>
      <c r="J2396" s="69">
        <v>12947125.17</v>
      </c>
    </row>
    <row r="2397" spans="1:10" ht="90" x14ac:dyDescent="0.25">
      <c r="A2397" s="70">
        <v>45899</v>
      </c>
      <c r="B2397" s="68" t="s">
        <v>6706</v>
      </c>
      <c r="C2397" s="68" t="s">
        <v>6706</v>
      </c>
      <c r="D2397" s="68" t="s">
        <v>3551</v>
      </c>
      <c r="E2397" s="68" t="s">
        <v>3552</v>
      </c>
      <c r="F2397" s="68" t="s">
        <v>6719</v>
      </c>
      <c r="G2397" s="68" t="s">
        <v>640</v>
      </c>
      <c r="I2397" s="69">
        <v>158.63999999999999</v>
      </c>
      <c r="J2397" s="69">
        <v>12946966.529999999</v>
      </c>
    </row>
    <row r="2398" spans="1:10" ht="180" x14ac:dyDescent="0.25">
      <c r="A2398" s="70">
        <v>45899</v>
      </c>
      <c r="B2398" s="68" t="s">
        <v>6706</v>
      </c>
      <c r="C2398" s="68" t="s">
        <v>6706</v>
      </c>
      <c r="D2398" s="68" t="s">
        <v>3551</v>
      </c>
      <c r="E2398" s="68" t="s">
        <v>3552</v>
      </c>
      <c r="F2398" s="68" t="s">
        <v>6720</v>
      </c>
      <c r="G2398" s="68" t="s">
        <v>640</v>
      </c>
      <c r="I2398" s="69">
        <v>596.28</v>
      </c>
      <c r="J2398" s="69">
        <v>12946370.25</v>
      </c>
    </row>
    <row r="2399" spans="1:10" ht="135" x14ac:dyDescent="0.25">
      <c r="A2399" s="70">
        <v>45899</v>
      </c>
      <c r="B2399" s="68" t="s">
        <v>6706</v>
      </c>
      <c r="C2399" s="68" t="s">
        <v>6706</v>
      </c>
      <c r="D2399" s="68" t="s">
        <v>3551</v>
      </c>
      <c r="E2399" s="68" t="s">
        <v>3552</v>
      </c>
      <c r="F2399" s="68" t="s">
        <v>6721</v>
      </c>
      <c r="G2399" s="68" t="s">
        <v>640</v>
      </c>
      <c r="I2399" s="69">
        <v>239.81</v>
      </c>
      <c r="J2399" s="69">
        <v>12946130.439999999</v>
      </c>
    </row>
    <row r="2400" spans="1:10" ht="90" x14ac:dyDescent="0.25">
      <c r="A2400" s="70">
        <v>45899</v>
      </c>
      <c r="B2400" s="68" t="s">
        <v>6706</v>
      </c>
      <c r="C2400" s="68" t="s">
        <v>6706</v>
      </c>
      <c r="D2400" s="68" t="s">
        <v>3551</v>
      </c>
      <c r="E2400" s="68" t="s">
        <v>3552</v>
      </c>
      <c r="F2400" s="68" t="s">
        <v>6722</v>
      </c>
      <c r="G2400" s="68" t="s">
        <v>640</v>
      </c>
      <c r="I2400" s="69">
        <v>395.23</v>
      </c>
      <c r="J2400" s="69">
        <v>12945735.210000001</v>
      </c>
    </row>
    <row r="2401" spans="1:10" ht="30" x14ac:dyDescent="0.25">
      <c r="A2401" s="70">
        <v>45899</v>
      </c>
      <c r="B2401" s="68" t="s">
        <v>6706</v>
      </c>
      <c r="C2401" s="68" t="s">
        <v>6706</v>
      </c>
      <c r="D2401" s="68" t="s">
        <v>3551</v>
      </c>
      <c r="E2401" s="68" t="s">
        <v>3552</v>
      </c>
      <c r="F2401" s="68" t="s">
        <v>4034</v>
      </c>
      <c r="G2401" s="68" t="s">
        <v>640</v>
      </c>
      <c r="I2401" s="69">
        <v>1240.0899999999999</v>
      </c>
      <c r="J2401" s="69">
        <v>12944495.119999999</v>
      </c>
    </row>
    <row r="2402" spans="1:10" ht="30" x14ac:dyDescent="0.25">
      <c r="A2402" s="70">
        <v>45899</v>
      </c>
      <c r="B2402" s="68" t="s">
        <v>6706</v>
      </c>
      <c r="C2402" s="68" t="s">
        <v>6706</v>
      </c>
      <c r="D2402" s="68" t="s">
        <v>3551</v>
      </c>
      <c r="E2402" s="68" t="s">
        <v>3552</v>
      </c>
      <c r="F2402" s="68" t="s">
        <v>5082</v>
      </c>
      <c r="G2402" s="68" t="s">
        <v>640</v>
      </c>
      <c r="I2402" s="69">
        <v>112.27</v>
      </c>
      <c r="J2402" s="69">
        <v>12944382.85</v>
      </c>
    </row>
    <row r="2403" spans="1:10" ht="30" x14ac:dyDescent="0.25">
      <c r="A2403" s="70">
        <v>45899</v>
      </c>
      <c r="B2403" s="68" t="s">
        <v>6706</v>
      </c>
      <c r="C2403" s="68" t="s">
        <v>6706</v>
      </c>
      <c r="D2403" s="68" t="s">
        <v>3551</v>
      </c>
      <c r="E2403" s="68" t="s">
        <v>3552</v>
      </c>
      <c r="F2403" s="68" t="s">
        <v>5082</v>
      </c>
      <c r="G2403" s="68" t="s">
        <v>640</v>
      </c>
      <c r="I2403" s="69">
        <v>112.27</v>
      </c>
      <c r="J2403" s="69">
        <v>12944270.58</v>
      </c>
    </row>
    <row r="2404" spans="1:10" ht="30" x14ac:dyDescent="0.25">
      <c r="A2404" s="70">
        <v>45899</v>
      </c>
      <c r="B2404" s="68" t="s">
        <v>6706</v>
      </c>
      <c r="C2404" s="68" t="s">
        <v>6706</v>
      </c>
      <c r="D2404" s="68" t="s">
        <v>3551</v>
      </c>
      <c r="E2404" s="68" t="s">
        <v>3552</v>
      </c>
      <c r="F2404" s="68" t="s">
        <v>5082</v>
      </c>
      <c r="G2404" s="68" t="s">
        <v>640</v>
      </c>
      <c r="I2404" s="69">
        <v>112.27</v>
      </c>
      <c r="J2404" s="69">
        <v>12944158.310000001</v>
      </c>
    </row>
    <row r="2405" spans="1:10" ht="30" x14ac:dyDescent="0.25">
      <c r="A2405" s="70">
        <v>45899</v>
      </c>
      <c r="B2405" s="68" t="s">
        <v>6706</v>
      </c>
      <c r="C2405" s="68" t="s">
        <v>6706</v>
      </c>
      <c r="D2405" s="68" t="s">
        <v>3551</v>
      </c>
      <c r="E2405" s="68" t="s">
        <v>3552</v>
      </c>
      <c r="F2405" s="68" t="s">
        <v>6723</v>
      </c>
      <c r="G2405" s="68" t="s">
        <v>640</v>
      </c>
      <c r="I2405" s="69">
        <v>931.18</v>
      </c>
      <c r="J2405" s="69">
        <v>12943227.130000001</v>
      </c>
    </row>
    <row r="2406" spans="1:10" ht="30" x14ac:dyDescent="0.25">
      <c r="A2406" s="70">
        <v>45899</v>
      </c>
      <c r="B2406" s="68" t="s">
        <v>6706</v>
      </c>
      <c r="C2406" s="68" t="s">
        <v>6706</v>
      </c>
      <c r="D2406" s="68" t="s">
        <v>3551</v>
      </c>
      <c r="E2406" s="68" t="s">
        <v>3552</v>
      </c>
      <c r="F2406" s="68" t="s">
        <v>5082</v>
      </c>
      <c r="G2406" s="68" t="s">
        <v>640</v>
      </c>
      <c r="I2406" s="69">
        <v>112.27</v>
      </c>
      <c r="J2406" s="69">
        <v>12943114.859999999</v>
      </c>
    </row>
    <row r="2407" spans="1:10" ht="30" x14ac:dyDescent="0.25">
      <c r="A2407" s="70">
        <v>45899</v>
      </c>
      <c r="B2407" s="68" t="s">
        <v>6706</v>
      </c>
      <c r="C2407" s="68" t="s">
        <v>6706</v>
      </c>
      <c r="D2407" s="68" t="s">
        <v>3551</v>
      </c>
      <c r="E2407" s="68" t="s">
        <v>3552</v>
      </c>
      <c r="F2407" s="68" t="s">
        <v>6724</v>
      </c>
      <c r="G2407" s="68" t="s">
        <v>640</v>
      </c>
      <c r="I2407" s="69">
        <v>931.17</v>
      </c>
      <c r="J2407" s="69">
        <v>12942183.689999999</v>
      </c>
    </row>
    <row r="2408" spans="1:10" ht="30" x14ac:dyDescent="0.25">
      <c r="A2408" s="70">
        <v>45899</v>
      </c>
      <c r="B2408" s="68" t="s">
        <v>6706</v>
      </c>
      <c r="C2408" s="68" t="s">
        <v>6706</v>
      </c>
      <c r="D2408" s="68" t="s">
        <v>3551</v>
      </c>
      <c r="E2408" s="68" t="s">
        <v>3552</v>
      </c>
      <c r="F2408" s="68" t="s">
        <v>5082</v>
      </c>
      <c r="G2408" s="68" t="s">
        <v>640</v>
      </c>
      <c r="I2408" s="69">
        <v>112.27</v>
      </c>
      <c r="J2408" s="69">
        <v>12942071.42</v>
      </c>
    </row>
    <row r="2409" spans="1:10" ht="30" x14ac:dyDescent="0.25">
      <c r="A2409" s="70">
        <v>45899</v>
      </c>
      <c r="B2409" s="68" t="s">
        <v>6706</v>
      </c>
      <c r="C2409" s="68" t="s">
        <v>6706</v>
      </c>
      <c r="D2409" s="68" t="s">
        <v>3551</v>
      </c>
      <c r="E2409" s="68" t="s">
        <v>3552</v>
      </c>
      <c r="F2409" s="68" t="s">
        <v>5082</v>
      </c>
      <c r="G2409" s="68" t="s">
        <v>640</v>
      </c>
      <c r="I2409" s="69">
        <v>449.07</v>
      </c>
      <c r="J2409" s="69">
        <v>12941622.35</v>
      </c>
    </row>
    <row r="2410" spans="1:10" ht="30" x14ac:dyDescent="0.25">
      <c r="A2410" s="70">
        <v>45899</v>
      </c>
      <c r="B2410" s="68" t="s">
        <v>6706</v>
      </c>
      <c r="C2410" s="68" t="s">
        <v>6706</v>
      </c>
      <c r="D2410" s="68" t="s">
        <v>3551</v>
      </c>
      <c r="E2410" s="68" t="s">
        <v>3552</v>
      </c>
      <c r="F2410" s="68" t="s">
        <v>4035</v>
      </c>
      <c r="G2410" s="68" t="s">
        <v>640</v>
      </c>
      <c r="I2410" s="69">
        <v>7620.18</v>
      </c>
      <c r="J2410" s="69">
        <v>12934002.17</v>
      </c>
    </row>
    <row r="2411" spans="1:10" x14ac:dyDescent="0.25">
      <c r="A2411" s="70">
        <v>45899</v>
      </c>
      <c r="B2411" s="68" t="s">
        <v>6706</v>
      </c>
      <c r="C2411" s="68" t="s">
        <v>6706</v>
      </c>
      <c r="D2411" s="68" t="s">
        <v>3551</v>
      </c>
      <c r="E2411" s="68" t="s">
        <v>3552</v>
      </c>
      <c r="F2411" s="68"/>
      <c r="G2411" s="68" t="s">
        <v>640</v>
      </c>
      <c r="I2411" s="69">
        <v>1517.45</v>
      </c>
      <c r="J2411" s="69">
        <v>12932484.720000001</v>
      </c>
    </row>
    <row r="2412" spans="1:10" x14ac:dyDescent="0.25">
      <c r="A2412" s="70">
        <v>45899</v>
      </c>
      <c r="B2412" s="68" t="s">
        <v>6706</v>
      </c>
      <c r="C2412" s="68" t="s">
        <v>6706</v>
      </c>
      <c r="D2412" s="68" t="s">
        <v>3551</v>
      </c>
      <c r="E2412" s="68" t="s">
        <v>3552</v>
      </c>
      <c r="F2412" s="68"/>
      <c r="G2412" s="68" t="s">
        <v>640</v>
      </c>
      <c r="I2412" s="69">
        <v>5778.86</v>
      </c>
      <c r="J2412" s="69">
        <v>12926705.859999999</v>
      </c>
    </row>
    <row r="2413" spans="1:10" x14ac:dyDescent="0.25">
      <c r="A2413" s="70">
        <v>45899</v>
      </c>
      <c r="B2413" s="68" t="s">
        <v>6706</v>
      </c>
      <c r="C2413" s="68" t="s">
        <v>6706</v>
      </c>
      <c r="D2413" s="68" t="s">
        <v>3551</v>
      </c>
      <c r="E2413" s="68" t="s">
        <v>3552</v>
      </c>
      <c r="F2413" s="68"/>
      <c r="G2413" s="68" t="s">
        <v>640</v>
      </c>
      <c r="I2413" s="69">
        <v>1375.67</v>
      </c>
      <c r="J2413" s="69">
        <v>12925330.189999999</v>
      </c>
    </row>
    <row r="2414" spans="1:10" x14ac:dyDescent="0.25">
      <c r="A2414" s="70">
        <v>45899</v>
      </c>
      <c r="B2414" s="68" t="s">
        <v>6706</v>
      </c>
      <c r="C2414" s="68" t="s">
        <v>6706</v>
      </c>
      <c r="D2414" s="68" t="s">
        <v>3551</v>
      </c>
      <c r="E2414" s="68" t="s">
        <v>3552</v>
      </c>
      <c r="F2414" s="68"/>
      <c r="G2414" s="68" t="s">
        <v>640</v>
      </c>
      <c r="I2414" s="69">
        <v>4717.8900000000003</v>
      </c>
      <c r="J2414" s="69">
        <v>12920612.300000001</v>
      </c>
    </row>
    <row r="2415" spans="1:10" x14ac:dyDescent="0.25">
      <c r="A2415" s="70">
        <v>45899</v>
      </c>
      <c r="B2415" s="68" t="s">
        <v>6706</v>
      </c>
      <c r="C2415" s="68" t="s">
        <v>6706</v>
      </c>
      <c r="D2415" s="68" t="s">
        <v>3551</v>
      </c>
      <c r="E2415" s="68" t="s">
        <v>3552</v>
      </c>
      <c r="F2415" s="68"/>
      <c r="G2415" s="68" t="s">
        <v>640</v>
      </c>
      <c r="I2415" s="69">
        <v>1463.75</v>
      </c>
      <c r="J2415" s="69">
        <v>12919148.550000001</v>
      </c>
    </row>
    <row r="2416" spans="1:10" x14ac:dyDescent="0.25">
      <c r="A2416" s="70">
        <v>45899</v>
      </c>
      <c r="B2416" s="68" t="s">
        <v>6706</v>
      </c>
      <c r="C2416" s="68" t="s">
        <v>6706</v>
      </c>
      <c r="D2416" s="68" t="s">
        <v>3551</v>
      </c>
      <c r="E2416" s="68" t="s">
        <v>3552</v>
      </c>
      <c r="F2416" s="68"/>
      <c r="G2416" s="68" t="s">
        <v>640</v>
      </c>
      <c r="I2416" s="69">
        <v>6165.01</v>
      </c>
      <c r="J2416" s="69">
        <v>12912983.539999999</v>
      </c>
    </row>
    <row r="2417" spans="1:10" ht="45" x14ac:dyDescent="0.25">
      <c r="A2417" s="70">
        <v>45899</v>
      </c>
      <c r="B2417" s="68" t="s">
        <v>6706</v>
      </c>
      <c r="C2417" s="68" t="s">
        <v>6706</v>
      </c>
      <c r="D2417" s="68" t="s">
        <v>3551</v>
      </c>
      <c r="E2417" s="68" t="s">
        <v>3552</v>
      </c>
      <c r="F2417" s="68" t="s">
        <v>6725</v>
      </c>
      <c r="G2417" s="68" t="s">
        <v>640</v>
      </c>
      <c r="I2417" s="69">
        <v>1808.05</v>
      </c>
      <c r="J2417" s="69">
        <v>12911175.49</v>
      </c>
    </row>
    <row r="2418" spans="1:10" ht="60" x14ac:dyDescent="0.25">
      <c r="A2418" s="70">
        <v>45899</v>
      </c>
      <c r="B2418" s="68" t="s">
        <v>6706</v>
      </c>
      <c r="C2418" s="68" t="s">
        <v>6706</v>
      </c>
      <c r="D2418" s="68" t="s">
        <v>3551</v>
      </c>
      <c r="E2418" s="68" t="s">
        <v>3552</v>
      </c>
      <c r="F2418" s="68" t="s">
        <v>6726</v>
      </c>
      <c r="G2418" s="68" t="s">
        <v>640</v>
      </c>
      <c r="I2418" s="69">
        <v>673.52</v>
      </c>
      <c r="J2418" s="69">
        <v>12910501.970000001</v>
      </c>
    </row>
    <row r="2419" spans="1:10" ht="30" x14ac:dyDescent="0.25">
      <c r="A2419" s="70">
        <v>45899</v>
      </c>
      <c r="B2419" s="68" t="s">
        <v>6706</v>
      </c>
      <c r="C2419" s="68" t="s">
        <v>6706</v>
      </c>
      <c r="D2419" s="68" t="s">
        <v>3551</v>
      </c>
      <c r="E2419" s="68" t="s">
        <v>3552</v>
      </c>
      <c r="F2419" s="68" t="s">
        <v>6727</v>
      </c>
      <c r="G2419" s="68" t="s">
        <v>640</v>
      </c>
      <c r="I2419" s="69">
        <v>3139.54</v>
      </c>
      <c r="J2419" s="69">
        <v>12907362.43</v>
      </c>
    </row>
    <row r="2420" spans="1:10" ht="30" x14ac:dyDescent="0.25">
      <c r="A2420" s="70">
        <v>45899</v>
      </c>
      <c r="B2420" s="68" t="s">
        <v>6706</v>
      </c>
      <c r="C2420" s="68" t="s">
        <v>6706</v>
      </c>
      <c r="D2420" s="68" t="s">
        <v>3551</v>
      </c>
      <c r="E2420" s="68" t="s">
        <v>3552</v>
      </c>
      <c r="F2420" s="68" t="s">
        <v>6728</v>
      </c>
      <c r="G2420" s="68" t="s">
        <v>640</v>
      </c>
      <c r="I2420" s="69">
        <v>1019.01</v>
      </c>
      <c r="J2420" s="69">
        <v>12906343.42</v>
      </c>
    </row>
    <row r="2421" spans="1:10" ht="30" x14ac:dyDescent="0.25">
      <c r="A2421" s="70">
        <v>45899</v>
      </c>
      <c r="B2421" s="68" t="s">
        <v>6706</v>
      </c>
      <c r="C2421" s="68" t="s">
        <v>6706</v>
      </c>
      <c r="D2421" s="68" t="s">
        <v>3551</v>
      </c>
      <c r="E2421" s="68" t="s">
        <v>3552</v>
      </c>
      <c r="F2421" s="68" t="s">
        <v>6729</v>
      </c>
      <c r="G2421" s="68" t="s">
        <v>640</v>
      </c>
      <c r="I2421" s="69">
        <v>8760.93</v>
      </c>
      <c r="J2421" s="69">
        <v>12897582.49</v>
      </c>
    </row>
    <row r="2422" spans="1:10" x14ac:dyDescent="0.25">
      <c r="A2422" s="70">
        <v>45899</v>
      </c>
      <c r="B2422" s="68" t="s">
        <v>6706</v>
      </c>
      <c r="C2422" s="68" t="s">
        <v>6706</v>
      </c>
      <c r="D2422" s="68" t="s">
        <v>3551</v>
      </c>
      <c r="E2422" s="68" t="s">
        <v>3552</v>
      </c>
      <c r="F2422" s="68" t="s">
        <v>4615</v>
      </c>
      <c r="G2422" s="68" t="s">
        <v>640</v>
      </c>
      <c r="I2422" s="69">
        <v>78.22</v>
      </c>
      <c r="J2422" s="69">
        <v>12897504.27</v>
      </c>
    </row>
    <row r="2423" spans="1:10" x14ac:dyDescent="0.25">
      <c r="A2423" s="70">
        <v>45899</v>
      </c>
      <c r="B2423" s="68" t="s">
        <v>6706</v>
      </c>
      <c r="C2423" s="68" t="s">
        <v>6706</v>
      </c>
      <c r="D2423" s="68" t="s">
        <v>3551</v>
      </c>
      <c r="E2423" s="68" t="s">
        <v>3552</v>
      </c>
      <c r="F2423" s="68"/>
      <c r="G2423" s="68" t="s">
        <v>640</v>
      </c>
      <c r="I2423" s="69">
        <v>2659.8</v>
      </c>
      <c r="J2423" s="69">
        <v>12894844.470000001</v>
      </c>
    </row>
    <row r="2424" spans="1:10" x14ac:dyDescent="0.25">
      <c r="A2424" s="70">
        <v>45899</v>
      </c>
      <c r="B2424" s="68" t="s">
        <v>6706</v>
      </c>
      <c r="C2424" s="68" t="s">
        <v>6706</v>
      </c>
      <c r="D2424" s="68" t="s">
        <v>3551</v>
      </c>
      <c r="E2424" s="68" t="s">
        <v>3552</v>
      </c>
      <c r="F2424" s="68"/>
      <c r="G2424" s="68" t="s">
        <v>640</v>
      </c>
      <c r="I2424" s="69">
        <v>1015.56</v>
      </c>
      <c r="J2424" s="69">
        <v>12893828.91</v>
      </c>
    </row>
    <row r="2425" spans="1:10" x14ac:dyDescent="0.25">
      <c r="A2425" s="70">
        <v>45899</v>
      </c>
      <c r="B2425" s="68" t="s">
        <v>6706</v>
      </c>
      <c r="C2425" s="68" t="s">
        <v>6706</v>
      </c>
      <c r="D2425" s="68" t="s">
        <v>3551</v>
      </c>
      <c r="E2425" s="68" t="s">
        <v>3552</v>
      </c>
      <c r="F2425" s="68" t="s">
        <v>4029</v>
      </c>
      <c r="G2425" s="68" t="s">
        <v>640</v>
      </c>
      <c r="I2425" s="69">
        <v>960.71</v>
      </c>
      <c r="J2425" s="69">
        <v>12892868.199999999</v>
      </c>
    </row>
    <row r="2426" spans="1:10" x14ac:dyDescent="0.25">
      <c r="A2426" s="70">
        <v>45899</v>
      </c>
      <c r="B2426" s="68" t="s">
        <v>6706</v>
      </c>
      <c r="C2426" s="68" t="s">
        <v>6706</v>
      </c>
      <c r="D2426" s="68" t="s">
        <v>3551</v>
      </c>
      <c r="E2426" s="68" t="s">
        <v>3552</v>
      </c>
      <c r="F2426" s="68" t="s">
        <v>4036</v>
      </c>
      <c r="G2426" s="68" t="s">
        <v>640</v>
      </c>
      <c r="I2426" s="69">
        <v>1462.48</v>
      </c>
      <c r="J2426" s="69">
        <v>12891405.720000001</v>
      </c>
    </row>
    <row r="2427" spans="1:10" x14ac:dyDescent="0.25">
      <c r="A2427" s="70">
        <v>45899</v>
      </c>
      <c r="B2427" s="68" t="s">
        <v>6706</v>
      </c>
      <c r="C2427" s="68" t="s">
        <v>6706</v>
      </c>
      <c r="D2427" s="68" t="s">
        <v>3551</v>
      </c>
      <c r="E2427" s="68" t="s">
        <v>3552</v>
      </c>
      <c r="F2427" s="68" t="s">
        <v>4030</v>
      </c>
      <c r="G2427" s="68" t="s">
        <v>640</v>
      </c>
      <c r="I2427" s="69">
        <v>1813.42</v>
      </c>
      <c r="J2427" s="69">
        <v>12889592.300000001</v>
      </c>
    </row>
    <row r="2428" spans="1:10" x14ac:dyDescent="0.25">
      <c r="A2428" s="70">
        <v>45899</v>
      </c>
      <c r="B2428" s="68" t="s">
        <v>6706</v>
      </c>
      <c r="C2428" s="68" t="s">
        <v>6706</v>
      </c>
      <c r="D2428" s="68" t="s">
        <v>3551</v>
      </c>
      <c r="E2428" s="68" t="s">
        <v>3552</v>
      </c>
      <c r="F2428" s="68" t="s">
        <v>4037</v>
      </c>
      <c r="G2428" s="68" t="s">
        <v>640</v>
      </c>
      <c r="I2428" s="69">
        <v>701.55</v>
      </c>
      <c r="J2428" s="69">
        <v>12888890.75</v>
      </c>
    </row>
    <row r="2429" spans="1:10" x14ac:dyDescent="0.25">
      <c r="A2429" s="70">
        <v>45899</v>
      </c>
      <c r="B2429" s="68" t="s">
        <v>6706</v>
      </c>
      <c r="C2429" s="68" t="s">
        <v>6706</v>
      </c>
      <c r="D2429" s="68" t="s">
        <v>3551</v>
      </c>
      <c r="E2429" s="68" t="s">
        <v>3552</v>
      </c>
      <c r="F2429" s="68" t="s">
        <v>4031</v>
      </c>
      <c r="G2429" s="68" t="s">
        <v>640</v>
      </c>
      <c r="I2429" s="69">
        <v>807.19</v>
      </c>
      <c r="J2429" s="69">
        <v>12888083.560000001</v>
      </c>
    </row>
    <row r="2430" spans="1:10" x14ac:dyDescent="0.25">
      <c r="A2430" s="70">
        <v>45899</v>
      </c>
      <c r="B2430" s="68" t="s">
        <v>6706</v>
      </c>
      <c r="C2430" s="68" t="s">
        <v>6706</v>
      </c>
      <c r="D2430" s="68" t="s">
        <v>3551</v>
      </c>
      <c r="E2430" s="68" t="s">
        <v>3552</v>
      </c>
      <c r="F2430" s="68" t="s">
        <v>4032</v>
      </c>
      <c r="G2430" s="68" t="s">
        <v>640</v>
      </c>
      <c r="I2430" s="69">
        <v>440.02</v>
      </c>
      <c r="J2430" s="69">
        <v>12887643.539999999</v>
      </c>
    </row>
    <row r="2431" spans="1:10" ht="30" x14ac:dyDescent="0.25">
      <c r="A2431" s="70">
        <v>45899</v>
      </c>
      <c r="B2431" s="68" t="s">
        <v>6706</v>
      </c>
      <c r="C2431" s="68" t="s">
        <v>6706</v>
      </c>
      <c r="D2431" s="68" t="s">
        <v>3551</v>
      </c>
      <c r="E2431" s="68" t="s">
        <v>3552</v>
      </c>
      <c r="F2431" s="68" t="s">
        <v>4212</v>
      </c>
      <c r="G2431" s="68" t="s">
        <v>640</v>
      </c>
      <c r="I2431" s="69">
        <v>2516.59</v>
      </c>
      <c r="J2431" s="69">
        <v>12885126.949999999</v>
      </c>
    </row>
    <row r="2432" spans="1:10" ht="60" x14ac:dyDescent="0.25">
      <c r="A2432" s="70">
        <v>45899</v>
      </c>
      <c r="B2432" s="68" t="s">
        <v>6706</v>
      </c>
      <c r="C2432" s="68" t="s">
        <v>6706</v>
      </c>
      <c r="D2432" s="68" t="s">
        <v>3551</v>
      </c>
      <c r="E2432" s="68" t="s">
        <v>3552</v>
      </c>
      <c r="F2432" s="68" t="s">
        <v>5452</v>
      </c>
      <c r="G2432" s="68" t="s">
        <v>640</v>
      </c>
      <c r="I2432" s="69">
        <v>16.73</v>
      </c>
      <c r="J2432" s="69">
        <v>12885110.220000001</v>
      </c>
    </row>
    <row r="2433" spans="1:10" x14ac:dyDescent="0.25">
      <c r="A2433" s="70">
        <v>45899</v>
      </c>
      <c r="B2433" s="68" t="s">
        <v>6706</v>
      </c>
      <c r="C2433" s="68" t="s">
        <v>6706</v>
      </c>
      <c r="D2433" s="68" t="s">
        <v>3551</v>
      </c>
      <c r="E2433" s="68" t="s">
        <v>3552</v>
      </c>
      <c r="F2433" s="68" t="s">
        <v>6730</v>
      </c>
      <c r="G2433" s="68" t="s">
        <v>640</v>
      </c>
      <c r="I2433" s="69">
        <v>132.21</v>
      </c>
      <c r="J2433" s="69">
        <v>12884978.01</v>
      </c>
    </row>
    <row r="2434" spans="1:10" ht="45" x14ac:dyDescent="0.25">
      <c r="A2434" s="70">
        <v>45899</v>
      </c>
      <c r="B2434" s="68" t="s">
        <v>6706</v>
      </c>
      <c r="C2434" s="68" t="s">
        <v>6706</v>
      </c>
      <c r="D2434" s="68" t="s">
        <v>3551</v>
      </c>
      <c r="E2434" s="68" t="s">
        <v>3552</v>
      </c>
      <c r="F2434" s="68" t="s">
        <v>6571</v>
      </c>
      <c r="G2434" s="68" t="s">
        <v>640</v>
      </c>
      <c r="I2434" s="69">
        <v>1789.26</v>
      </c>
      <c r="J2434" s="69">
        <v>12883188.75</v>
      </c>
    </row>
    <row r="2435" spans="1:10" ht="60" x14ac:dyDescent="0.25">
      <c r="A2435" s="70">
        <v>45899</v>
      </c>
      <c r="B2435" s="68" t="s">
        <v>6706</v>
      </c>
      <c r="C2435" s="68" t="s">
        <v>6706</v>
      </c>
      <c r="D2435" s="68" t="s">
        <v>3551</v>
      </c>
      <c r="E2435" s="68" t="s">
        <v>3552</v>
      </c>
      <c r="F2435" s="68" t="s">
        <v>5452</v>
      </c>
      <c r="G2435" s="68" t="s">
        <v>640</v>
      </c>
      <c r="I2435" s="69">
        <v>16.73</v>
      </c>
      <c r="J2435" s="69">
        <v>12883172.02</v>
      </c>
    </row>
    <row r="2436" spans="1:10" ht="60" x14ac:dyDescent="0.25">
      <c r="A2436" s="70">
        <v>45899</v>
      </c>
      <c r="B2436" s="68" t="s">
        <v>6706</v>
      </c>
      <c r="C2436" s="68" t="s">
        <v>6706</v>
      </c>
      <c r="D2436" s="68" t="s">
        <v>3551</v>
      </c>
      <c r="E2436" s="68" t="s">
        <v>3552</v>
      </c>
      <c r="F2436" s="68" t="s">
        <v>5452</v>
      </c>
      <c r="G2436" s="68" t="s">
        <v>640</v>
      </c>
      <c r="I2436" s="69">
        <v>16.73</v>
      </c>
      <c r="J2436" s="69">
        <v>12883155.289999999</v>
      </c>
    </row>
    <row r="2437" spans="1:10" ht="60" x14ac:dyDescent="0.25">
      <c r="A2437" s="70">
        <v>45899</v>
      </c>
      <c r="B2437" s="68" t="s">
        <v>6706</v>
      </c>
      <c r="C2437" s="68" t="s">
        <v>6706</v>
      </c>
      <c r="D2437" s="68" t="s">
        <v>3551</v>
      </c>
      <c r="E2437" s="68" t="s">
        <v>3552</v>
      </c>
      <c r="F2437" s="68" t="s">
        <v>5452</v>
      </c>
      <c r="G2437" s="68" t="s">
        <v>640</v>
      </c>
      <c r="I2437" s="69">
        <v>8.3699999999999992</v>
      </c>
      <c r="J2437" s="69">
        <v>12883146.92</v>
      </c>
    </row>
    <row r="2438" spans="1:10" ht="60" x14ac:dyDescent="0.25">
      <c r="A2438" s="70">
        <v>45899</v>
      </c>
      <c r="B2438" s="68" t="s">
        <v>6706</v>
      </c>
      <c r="C2438" s="68" t="s">
        <v>6706</v>
      </c>
      <c r="D2438" s="68" t="s">
        <v>3551</v>
      </c>
      <c r="E2438" s="68" t="s">
        <v>3552</v>
      </c>
      <c r="F2438" s="68" t="s">
        <v>5452</v>
      </c>
      <c r="G2438" s="68" t="s">
        <v>640</v>
      </c>
      <c r="I2438" s="69">
        <v>8.3699999999999992</v>
      </c>
      <c r="J2438" s="69">
        <v>12883138.550000001</v>
      </c>
    </row>
    <row r="2439" spans="1:10" ht="30" x14ac:dyDescent="0.25">
      <c r="A2439" s="70">
        <v>45899</v>
      </c>
      <c r="B2439" s="68" t="s">
        <v>6706</v>
      </c>
      <c r="C2439" s="68" t="s">
        <v>6706</v>
      </c>
      <c r="D2439" s="68" t="s">
        <v>3551</v>
      </c>
      <c r="E2439" s="68" t="s">
        <v>3552</v>
      </c>
      <c r="F2439" s="68" t="s">
        <v>4088</v>
      </c>
      <c r="G2439" s="68" t="s">
        <v>640</v>
      </c>
      <c r="I2439" s="69">
        <v>91.88</v>
      </c>
      <c r="J2439" s="69">
        <v>12883046.67</v>
      </c>
    </row>
    <row r="2440" spans="1:10" ht="30" x14ac:dyDescent="0.25">
      <c r="A2440" s="70">
        <v>45899</v>
      </c>
      <c r="B2440" s="68" t="s">
        <v>6706</v>
      </c>
      <c r="C2440" s="68" t="s">
        <v>6706</v>
      </c>
      <c r="D2440" s="68" t="s">
        <v>3551</v>
      </c>
      <c r="E2440" s="68" t="s">
        <v>3552</v>
      </c>
      <c r="F2440" s="68" t="s">
        <v>4089</v>
      </c>
      <c r="G2440" s="68" t="s">
        <v>640</v>
      </c>
      <c r="I2440" s="69">
        <v>188.88</v>
      </c>
      <c r="J2440" s="69">
        <v>12882857.789999999</v>
      </c>
    </row>
    <row r="2441" spans="1:10" ht="30" x14ac:dyDescent="0.25">
      <c r="A2441" s="70">
        <v>45899</v>
      </c>
      <c r="B2441" s="68" t="s">
        <v>6706</v>
      </c>
      <c r="C2441" s="68" t="s">
        <v>6706</v>
      </c>
      <c r="D2441" s="68" t="s">
        <v>3551</v>
      </c>
      <c r="E2441" s="68" t="s">
        <v>3552</v>
      </c>
      <c r="F2441" s="68" t="s">
        <v>4090</v>
      </c>
      <c r="G2441" s="68" t="s">
        <v>640</v>
      </c>
      <c r="I2441" s="69">
        <v>188.88</v>
      </c>
      <c r="J2441" s="69">
        <v>12882668.91</v>
      </c>
    </row>
    <row r="2442" spans="1:10" ht="30" x14ac:dyDescent="0.25">
      <c r="A2442" s="70">
        <v>45899</v>
      </c>
      <c r="B2442" s="68" t="s">
        <v>6706</v>
      </c>
      <c r="C2442" s="68" t="s">
        <v>6706</v>
      </c>
      <c r="D2442" s="68" t="s">
        <v>3551</v>
      </c>
      <c r="E2442" s="68" t="s">
        <v>3552</v>
      </c>
      <c r="F2442" s="68" t="s">
        <v>4091</v>
      </c>
      <c r="G2442" s="68" t="s">
        <v>640</v>
      </c>
      <c r="I2442" s="69">
        <v>188.88</v>
      </c>
      <c r="J2442" s="69">
        <v>12882480.029999999</v>
      </c>
    </row>
    <row r="2443" spans="1:10" ht="30" x14ac:dyDescent="0.25">
      <c r="A2443" s="70">
        <v>45899</v>
      </c>
      <c r="B2443" s="68" t="s">
        <v>6706</v>
      </c>
      <c r="C2443" s="68" t="s">
        <v>6706</v>
      </c>
      <c r="D2443" s="68" t="s">
        <v>3551</v>
      </c>
      <c r="E2443" s="68" t="s">
        <v>3552</v>
      </c>
      <c r="F2443" s="68" t="s">
        <v>4092</v>
      </c>
      <c r="G2443" s="68" t="s">
        <v>640</v>
      </c>
      <c r="I2443" s="69">
        <v>523.88</v>
      </c>
      <c r="J2443" s="69">
        <v>12881956.15</v>
      </c>
    </row>
    <row r="2444" spans="1:10" ht="30" x14ac:dyDescent="0.25">
      <c r="A2444" s="70">
        <v>45899</v>
      </c>
      <c r="B2444" s="68" t="s">
        <v>6706</v>
      </c>
      <c r="C2444" s="68" t="s">
        <v>6706</v>
      </c>
      <c r="D2444" s="68" t="s">
        <v>3551</v>
      </c>
      <c r="E2444" s="68" t="s">
        <v>3552</v>
      </c>
      <c r="F2444" s="68" t="s">
        <v>4093</v>
      </c>
      <c r="G2444" s="68" t="s">
        <v>640</v>
      </c>
      <c r="I2444" s="69">
        <v>523.88</v>
      </c>
      <c r="J2444" s="69">
        <v>12881432.27</v>
      </c>
    </row>
    <row r="2445" spans="1:10" ht="30" x14ac:dyDescent="0.25">
      <c r="A2445" s="70">
        <v>45899</v>
      </c>
      <c r="B2445" s="68" t="s">
        <v>6706</v>
      </c>
      <c r="C2445" s="68" t="s">
        <v>6706</v>
      </c>
      <c r="D2445" s="68" t="s">
        <v>3551</v>
      </c>
      <c r="E2445" s="68" t="s">
        <v>3552</v>
      </c>
      <c r="F2445" s="68" t="s">
        <v>4094</v>
      </c>
      <c r="G2445" s="68" t="s">
        <v>640</v>
      </c>
      <c r="I2445" s="69">
        <v>673.88</v>
      </c>
      <c r="J2445" s="69">
        <v>12880758.390000001</v>
      </c>
    </row>
    <row r="2446" spans="1:10" ht="30" x14ac:dyDescent="0.25">
      <c r="A2446" s="70">
        <v>45899</v>
      </c>
      <c r="B2446" s="68" t="s">
        <v>6706</v>
      </c>
      <c r="C2446" s="68" t="s">
        <v>6706</v>
      </c>
      <c r="D2446" s="68" t="s">
        <v>3551</v>
      </c>
      <c r="E2446" s="68" t="s">
        <v>3552</v>
      </c>
      <c r="F2446" s="68" t="s">
        <v>4095</v>
      </c>
      <c r="G2446" s="68" t="s">
        <v>640</v>
      </c>
      <c r="I2446" s="69">
        <v>263.88</v>
      </c>
      <c r="J2446" s="69">
        <v>12880494.51</v>
      </c>
    </row>
    <row r="2447" spans="1:10" ht="30" x14ac:dyDescent="0.25">
      <c r="A2447" s="70">
        <v>45899</v>
      </c>
      <c r="B2447" s="68" t="s">
        <v>6706</v>
      </c>
      <c r="C2447" s="68" t="s">
        <v>6706</v>
      </c>
      <c r="D2447" s="68" t="s">
        <v>3551</v>
      </c>
      <c r="E2447" s="68" t="s">
        <v>3552</v>
      </c>
      <c r="F2447" s="68" t="s">
        <v>4096</v>
      </c>
      <c r="G2447" s="68" t="s">
        <v>640</v>
      </c>
      <c r="I2447" s="69">
        <v>691.88</v>
      </c>
      <c r="J2447" s="69">
        <v>12879802.630000001</v>
      </c>
    </row>
    <row r="2448" spans="1:10" ht="30" x14ac:dyDescent="0.25">
      <c r="A2448" s="70">
        <v>45899</v>
      </c>
      <c r="B2448" s="68" t="s">
        <v>6706</v>
      </c>
      <c r="C2448" s="68" t="s">
        <v>6706</v>
      </c>
      <c r="D2448" s="68" t="s">
        <v>3551</v>
      </c>
      <c r="E2448" s="68" t="s">
        <v>3552</v>
      </c>
      <c r="F2448" s="68" t="s">
        <v>4098</v>
      </c>
      <c r="G2448" s="68" t="s">
        <v>640</v>
      </c>
      <c r="I2448" s="69">
        <v>83.88</v>
      </c>
      <c r="J2448" s="69">
        <v>12879718.75</v>
      </c>
    </row>
    <row r="2449" spans="1:10" ht="30" x14ac:dyDescent="0.25">
      <c r="A2449" s="70">
        <v>45899</v>
      </c>
      <c r="B2449" s="68" t="s">
        <v>6706</v>
      </c>
      <c r="C2449" s="68" t="s">
        <v>6706</v>
      </c>
      <c r="D2449" s="68" t="s">
        <v>3551</v>
      </c>
      <c r="E2449" s="68" t="s">
        <v>3552</v>
      </c>
      <c r="F2449" s="68" t="s">
        <v>4097</v>
      </c>
      <c r="G2449" s="68" t="s">
        <v>640</v>
      </c>
      <c r="I2449" s="69">
        <v>83.88</v>
      </c>
      <c r="J2449" s="69">
        <v>12879634.869999999</v>
      </c>
    </row>
    <row r="2450" spans="1:10" ht="30" x14ac:dyDescent="0.25">
      <c r="A2450" s="70">
        <v>45899</v>
      </c>
      <c r="B2450" s="68" t="s">
        <v>6706</v>
      </c>
      <c r="C2450" s="68" t="s">
        <v>6706</v>
      </c>
      <c r="D2450" s="68" t="s">
        <v>3551</v>
      </c>
      <c r="E2450" s="68" t="s">
        <v>3552</v>
      </c>
      <c r="F2450" s="68" t="s">
        <v>4099</v>
      </c>
      <c r="G2450" s="68" t="s">
        <v>640</v>
      </c>
      <c r="I2450" s="69">
        <v>83.88</v>
      </c>
      <c r="J2450" s="69">
        <v>12879550.99</v>
      </c>
    </row>
    <row r="2451" spans="1:10" ht="60" x14ac:dyDescent="0.25">
      <c r="A2451" s="70">
        <v>45899</v>
      </c>
      <c r="B2451" s="68" t="s">
        <v>6706</v>
      </c>
      <c r="C2451" s="68" t="s">
        <v>6706</v>
      </c>
      <c r="D2451" s="68" t="s">
        <v>3551</v>
      </c>
      <c r="E2451" s="68" t="s">
        <v>3552</v>
      </c>
      <c r="F2451" s="68" t="s">
        <v>5452</v>
      </c>
      <c r="G2451" s="68" t="s">
        <v>640</v>
      </c>
      <c r="I2451" s="69">
        <v>66.94</v>
      </c>
      <c r="J2451" s="69">
        <v>12879484.050000001</v>
      </c>
    </row>
    <row r="2452" spans="1:10" x14ac:dyDescent="0.25">
      <c r="A2452" s="70">
        <v>45899</v>
      </c>
      <c r="B2452" s="68" t="s">
        <v>6706</v>
      </c>
      <c r="C2452" s="68" t="s">
        <v>6706</v>
      </c>
      <c r="D2452" s="68" t="s">
        <v>3551</v>
      </c>
      <c r="E2452" s="68" t="s">
        <v>3552</v>
      </c>
      <c r="F2452" s="68" t="s">
        <v>6731</v>
      </c>
      <c r="G2452" s="68" t="s">
        <v>640</v>
      </c>
      <c r="I2452" s="69">
        <v>502.58</v>
      </c>
      <c r="J2452" s="69">
        <v>12878981.470000001</v>
      </c>
    </row>
    <row r="2453" spans="1:10" ht="60" x14ac:dyDescent="0.25">
      <c r="A2453" s="70">
        <v>45899</v>
      </c>
      <c r="B2453" s="68" t="s">
        <v>6706</v>
      </c>
      <c r="C2453" s="68" t="s">
        <v>6706</v>
      </c>
      <c r="D2453" s="68" t="s">
        <v>3551</v>
      </c>
      <c r="E2453" s="68" t="s">
        <v>3552</v>
      </c>
      <c r="F2453" s="68" t="s">
        <v>5452</v>
      </c>
      <c r="G2453" s="68" t="s">
        <v>640</v>
      </c>
      <c r="I2453" s="69">
        <v>200.82</v>
      </c>
      <c r="J2453" s="69">
        <v>12878780.65</v>
      </c>
    </row>
    <row r="2454" spans="1:10" x14ac:dyDescent="0.25">
      <c r="A2454" s="70">
        <v>45899</v>
      </c>
      <c r="B2454" s="68" t="s">
        <v>6706</v>
      </c>
      <c r="C2454" s="68" t="s">
        <v>6706</v>
      </c>
      <c r="D2454" s="68" t="s">
        <v>3551</v>
      </c>
      <c r="E2454" s="68" t="s">
        <v>3552</v>
      </c>
      <c r="F2454" s="68" t="s">
        <v>6731</v>
      </c>
      <c r="G2454" s="68" t="s">
        <v>640</v>
      </c>
      <c r="I2454" s="69">
        <v>861.57</v>
      </c>
      <c r="J2454" s="69">
        <v>12877919.08</v>
      </c>
    </row>
    <row r="2455" spans="1:10" ht="60" x14ac:dyDescent="0.25">
      <c r="A2455" s="70">
        <v>45899</v>
      </c>
      <c r="B2455" s="68" t="s">
        <v>6706</v>
      </c>
      <c r="C2455" s="68" t="s">
        <v>6706</v>
      </c>
      <c r="D2455" s="68" t="s">
        <v>3551</v>
      </c>
      <c r="E2455" s="68" t="s">
        <v>3552</v>
      </c>
      <c r="F2455" s="68" t="s">
        <v>5452</v>
      </c>
      <c r="G2455" s="68" t="s">
        <v>640</v>
      </c>
      <c r="I2455" s="69">
        <v>8.3699999999999992</v>
      </c>
      <c r="J2455" s="69">
        <v>12877910.710000001</v>
      </c>
    </row>
    <row r="2456" spans="1:10" x14ac:dyDescent="0.25">
      <c r="A2456" s="70">
        <v>45899</v>
      </c>
      <c r="B2456" s="68" t="s">
        <v>6706</v>
      </c>
      <c r="C2456" s="68" t="s">
        <v>6706</v>
      </c>
      <c r="D2456" s="68" t="s">
        <v>3551</v>
      </c>
      <c r="E2456" s="68" t="s">
        <v>3552</v>
      </c>
      <c r="F2456" s="68" t="s">
        <v>6731</v>
      </c>
      <c r="G2456" s="68" t="s">
        <v>640</v>
      </c>
      <c r="I2456" s="69">
        <v>807.72</v>
      </c>
      <c r="J2456" s="69">
        <v>12877102.99</v>
      </c>
    </row>
    <row r="2457" spans="1:10" ht="60" x14ac:dyDescent="0.25">
      <c r="A2457" s="70">
        <v>45899</v>
      </c>
      <c r="B2457" s="68" t="s">
        <v>6706</v>
      </c>
      <c r="C2457" s="68" t="s">
        <v>6706</v>
      </c>
      <c r="D2457" s="68" t="s">
        <v>3551</v>
      </c>
      <c r="E2457" s="68" t="s">
        <v>3552</v>
      </c>
      <c r="F2457" s="68" t="s">
        <v>5452</v>
      </c>
      <c r="G2457" s="68" t="s">
        <v>640</v>
      </c>
      <c r="I2457" s="69">
        <v>16.73</v>
      </c>
      <c r="J2457" s="69">
        <v>12877086.26</v>
      </c>
    </row>
    <row r="2458" spans="1:10" ht="105" x14ac:dyDescent="0.25">
      <c r="A2458" s="70">
        <v>45899</v>
      </c>
      <c r="B2458" s="68" t="s">
        <v>6706</v>
      </c>
      <c r="C2458" s="68" t="s">
        <v>6706</v>
      </c>
      <c r="D2458" s="68" t="s">
        <v>3551</v>
      </c>
      <c r="E2458" s="68" t="s">
        <v>3552</v>
      </c>
      <c r="F2458" s="68" t="s">
        <v>6732</v>
      </c>
      <c r="G2458" s="68" t="s">
        <v>640</v>
      </c>
      <c r="I2458" s="69">
        <v>295.45</v>
      </c>
      <c r="J2458" s="69">
        <v>12876790.810000001</v>
      </c>
    </row>
    <row r="2459" spans="1:10" ht="75" x14ac:dyDescent="0.25">
      <c r="A2459" s="70">
        <v>45899</v>
      </c>
      <c r="B2459" s="68" t="s">
        <v>6706</v>
      </c>
      <c r="C2459" s="68" t="s">
        <v>6706</v>
      </c>
      <c r="D2459" s="68" t="s">
        <v>3551</v>
      </c>
      <c r="E2459" s="68" t="s">
        <v>3552</v>
      </c>
      <c r="F2459" s="68" t="s">
        <v>5077</v>
      </c>
      <c r="G2459" s="68" t="s">
        <v>640</v>
      </c>
      <c r="I2459" s="69">
        <v>46.54</v>
      </c>
      <c r="J2459" s="69">
        <v>12876744.27</v>
      </c>
    </row>
    <row r="2460" spans="1:10" ht="105" x14ac:dyDescent="0.25">
      <c r="A2460" s="70">
        <v>45899</v>
      </c>
      <c r="B2460" s="68" t="s">
        <v>6706</v>
      </c>
      <c r="C2460" s="68" t="s">
        <v>6706</v>
      </c>
      <c r="D2460" s="68" t="s">
        <v>3551</v>
      </c>
      <c r="E2460" s="68" t="s">
        <v>3552</v>
      </c>
      <c r="F2460" s="68" t="s">
        <v>6732</v>
      </c>
      <c r="G2460" s="68" t="s">
        <v>640</v>
      </c>
      <c r="I2460" s="69">
        <v>443.17</v>
      </c>
      <c r="J2460" s="69">
        <v>12876301.1</v>
      </c>
    </row>
    <row r="2461" spans="1:10" ht="30" x14ac:dyDescent="0.25">
      <c r="A2461" s="70">
        <v>45899</v>
      </c>
      <c r="B2461" s="68" t="s">
        <v>6706</v>
      </c>
      <c r="C2461" s="68" t="s">
        <v>6706</v>
      </c>
      <c r="D2461" s="68" t="s">
        <v>3551</v>
      </c>
      <c r="E2461" s="68" t="s">
        <v>3552</v>
      </c>
      <c r="F2461" s="68" t="s">
        <v>6733</v>
      </c>
      <c r="G2461" s="68" t="s">
        <v>640</v>
      </c>
      <c r="I2461" s="69">
        <v>4920</v>
      </c>
      <c r="J2461" s="69">
        <v>12871381.1</v>
      </c>
    </row>
    <row r="2462" spans="1:10" x14ac:dyDescent="0.25">
      <c r="A2462" s="70">
        <v>45899</v>
      </c>
      <c r="B2462" s="68" t="s">
        <v>6706</v>
      </c>
      <c r="C2462" s="68" t="s">
        <v>6706</v>
      </c>
      <c r="D2462" s="68" t="s">
        <v>3551</v>
      </c>
      <c r="E2462" s="68" t="s">
        <v>3552</v>
      </c>
      <c r="F2462" s="68" t="s">
        <v>6734</v>
      </c>
      <c r="G2462" s="68" t="s">
        <v>640</v>
      </c>
      <c r="I2462" s="69">
        <v>789</v>
      </c>
      <c r="J2462" s="69">
        <v>12870592.1</v>
      </c>
    </row>
    <row r="2463" spans="1:10" x14ac:dyDescent="0.25">
      <c r="A2463" s="70">
        <v>45899</v>
      </c>
      <c r="B2463" s="68" t="s">
        <v>6706</v>
      </c>
      <c r="C2463" s="68" t="s">
        <v>6706</v>
      </c>
      <c r="D2463" s="68" t="s">
        <v>3551</v>
      </c>
      <c r="E2463" s="68" t="s">
        <v>3552</v>
      </c>
      <c r="F2463" s="68" t="s">
        <v>6735</v>
      </c>
      <c r="G2463" s="68" t="s">
        <v>640</v>
      </c>
      <c r="I2463" s="69">
        <v>291.79000000000002</v>
      </c>
      <c r="J2463" s="69">
        <v>12870300.310000001</v>
      </c>
    </row>
    <row r="2464" spans="1:10" x14ac:dyDescent="0.25">
      <c r="A2464" s="70">
        <v>45899</v>
      </c>
      <c r="B2464" s="68" t="s">
        <v>6706</v>
      </c>
      <c r="C2464" s="68" t="s">
        <v>6706</v>
      </c>
      <c r="D2464" s="68" t="s">
        <v>3551</v>
      </c>
      <c r="E2464" s="68" t="s">
        <v>3552</v>
      </c>
      <c r="F2464" s="68" t="s">
        <v>6736</v>
      </c>
      <c r="G2464" s="68" t="s">
        <v>640</v>
      </c>
      <c r="I2464" s="69">
        <v>973</v>
      </c>
      <c r="J2464" s="69">
        <v>12869327.310000001</v>
      </c>
    </row>
    <row r="2465" spans="1:10" ht="75" x14ac:dyDescent="0.25">
      <c r="A2465" s="70">
        <v>45899</v>
      </c>
      <c r="B2465" s="68" t="s">
        <v>6706</v>
      </c>
      <c r="C2465" s="68" t="s">
        <v>6706</v>
      </c>
      <c r="D2465" s="68" t="s">
        <v>3551</v>
      </c>
      <c r="E2465" s="68" t="s">
        <v>3552</v>
      </c>
      <c r="F2465" s="68" t="s">
        <v>5077</v>
      </c>
      <c r="G2465" s="68" t="s">
        <v>640</v>
      </c>
      <c r="I2465" s="69">
        <v>69.81</v>
      </c>
      <c r="J2465" s="69">
        <v>12869257.5</v>
      </c>
    </row>
    <row r="2466" spans="1:10" ht="30" x14ac:dyDescent="0.25">
      <c r="A2466" s="70">
        <v>45899</v>
      </c>
      <c r="B2466" s="68" t="s">
        <v>6706</v>
      </c>
      <c r="C2466" s="68" t="s">
        <v>6706</v>
      </c>
      <c r="D2466" s="68" t="s">
        <v>3551</v>
      </c>
      <c r="E2466" s="68" t="s">
        <v>3552</v>
      </c>
      <c r="F2466" s="68" t="s">
        <v>6737</v>
      </c>
      <c r="G2466" s="68" t="s">
        <v>640</v>
      </c>
      <c r="I2466" s="69">
        <v>191.66</v>
      </c>
      <c r="J2466" s="69">
        <v>12869065.84</v>
      </c>
    </row>
    <row r="2467" spans="1:10" x14ac:dyDescent="0.25">
      <c r="A2467" s="70">
        <v>45899</v>
      </c>
      <c r="B2467" s="68" t="s">
        <v>6706</v>
      </c>
      <c r="C2467" s="68" t="s">
        <v>6706</v>
      </c>
      <c r="D2467" s="68" t="s">
        <v>3551</v>
      </c>
      <c r="E2467" s="68" t="s">
        <v>3552</v>
      </c>
      <c r="F2467" s="68" t="s">
        <v>6738</v>
      </c>
      <c r="G2467" s="68" t="s">
        <v>640</v>
      </c>
      <c r="I2467" s="69">
        <v>8.9700000000000006</v>
      </c>
      <c r="J2467" s="69">
        <v>12869056.869999999</v>
      </c>
    </row>
    <row r="2468" spans="1:10" ht="30" x14ac:dyDescent="0.25">
      <c r="A2468" s="70">
        <v>45899</v>
      </c>
      <c r="B2468" s="68" t="s">
        <v>6706</v>
      </c>
      <c r="C2468" s="68" t="s">
        <v>6706</v>
      </c>
      <c r="D2468" s="68" t="s">
        <v>3551</v>
      </c>
      <c r="E2468" s="68" t="s">
        <v>3552</v>
      </c>
      <c r="F2468" s="68" t="s">
        <v>6739</v>
      </c>
      <c r="G2468" s="68" t="s">
        <v>640</v>
      </c>
      <c r="I2468" s="69">
        <v>1693.15</v>
      </c>
      <c r="J2468" s="69">
        <v>12867363.720000001</v>
      </c>
    </row>
    <row r="2469" spans="1:10" x14ac:dyDescent="0.25">
      <c r="A2469" s="70">
        <v>45899</v>
      </c>
      <c r="B2469" s="68" t="s">
        <v>6706</v>
      </c>
      <c r="C2469" s="68" t="s">
        <v>6706</v>
      </c>
      <c r="D2469" s="68" t="s">
        <v>3551</v>
      </c>
      <c r="E2469" s="68" t="s">
        <v>3552</v>
      </c>
      <c r="F2469" s="68" t="s">
        <v>6740</v>
      </c>
      <c r="G2469" s="68" t="s">
        <v>640</v>
      </c>
      <c r="I2469" s="69">
        <v>169.75</v>
      </c>
      <c r="J2469" s="69">
        <v>12867193.970000001</v>
      </c>
    </row>
    <row r="2470" spans="1:10" x14ac:dyDescent="0.25">
      <c r="A2470" s="70">
        <v>45899</v>
      </c>
      <c r="B2470" s="68" t="s">
        <v>6706</v>
      </c>
      <c r="C2470" s="68" t="s">
        <v>6706</v>
      </c>
      <c r="D2470" s="68" t="s">
        <v>3551</v>
      </c>
      <c r="E2470" s="68" t="s">
        <v>3552</v>
      </c>
      <c r="F2470" s="68" t="s">
        <v>6740</v>
      </c>
      <c r="G2470" s="68" t="s">
        <v>640</v>
      </c>
      <c r="I2470" s="69">
        <v>254.63</v>
      </c>
      <c r="J2470" s="69">
        <v>12866939.34</v>
      </c>
    </row>
    <row r="2471" spans="1:10" ht="30" x14ac:dyDescent="0.25">
      <c r="A2471" s="70">
        <v>45899</v>
      </c>
      <c r="B2471" s="68" t="s">
        <v>6706</v>
      </c>
      <c r="C2471" s="68" t="s">
        <v>6706</v>
      </c>
      <c r="D2471" s="68" t="s">
        <v>3551</v>
      </c>
      <c r="E2471" s="68" t="s">
        <v>3552</v>
      </c>
      <c r="F2471" s="68" t="s">
        <v>6741</v>
      </c>
      <c r="G2471" s="68" t="s">
        <v>640</v>
      </c>
      <c r="I2471" s="69">
        <v>8.23</v>
      </c>
      <c r="J2471" s="69">
        <v>12866931.109999999</v>
      </c>
    </row>
    <row r="2472" spans="1:10" x14ac:dyDescent="0.25">
      <c r="A2472" s="70">
        <v>45899</v>
      </c>
      <c r="B2472" s="68">
        <v>38651</v>
      </c>
      <c r="C2472" s="68">
        <v>38651</v>
      </c>
      <c r="D2472" s="68" t="s">
        <v>3551</v>
      </c>
      <c r="E2472" s="68" t="s">
        <v>3552</v>
      </c>
      <c r="F2472" s="68"/>
      <c r="G2472" s="68" t="s">
        <v>1573</v>
      </c>
      <c r="I2472" s="69">
        <v>7237.3</v>
      </c>
      <c r="J2472" s="69">
        <v>12859693.810000001</v>
      </c>
    </row>
    <row r="2473" spans="1:10" x14ac:dyDescent="0.25">
      <c r="A2473" s="70">
        <v>45899</v>
      </c>
      <c r="B2473" s="68" t="s">
        <v>6742</v>
      </c>
      <c r="C2473" s="68" t="s">
        <v>6742</v>
      </c>
      <c r="D2473" s="68" t="s">
        <v>3551</v>
      </c>
      <c r="E2473" s="68" t="s">
        <v>3552</v>
      </c>
      <c r="F2473" s="68" t="s">
        <v>6743</v>
      </c>
      <c r="G2473" s="68" t="s">
        <v>6744</v>
      </c>
      <c r="I2473" s="69">
        <v>2.7</v>
      </c>
      <c r="J2473" s="69">
        <v>12859691.109999999</v>
      </c>
    </row>
    <row r="2474" spans="1:10" x14ac:dyDescent="0.25">
      <c r="A2474" s="70">
        <v>45899</v>
      </c>
      <c r="B2474" s="68" t="s">
        <v>6742</v>
      </c>
      <c r="C2474" s="68" t="s">
        <v>6742</v>
      </c>
      <c r="D2474" s="68" t="s">
        <v>3551</v>
      </c>
      <c r="E2474" s="68" t="s">
        <v>3552</v>
      </c>
      <c r="F2474" s="68"/>
      <c r="G2474" s="68" t="s">
        <v>6744</v>
      </c>
      <c r="I2474" s="69">
        <v>10.8</v>
      </c>
      <c r="J2474" s="69">
        <v>12859680.310000001</v>
      </c>
    </row>
    <row r="2475" spans="1:10" ht="30" x14ac:dyDescent="0.25">
      <c r="A2475" s="70">
        <v>45899</v>
      </c>
      <c r="B2475" s="68" t="s">
        <v>6745</v>
      </c>
      <c r="C2475" s="68" t="s">
        <v>6745</v>
      </c>
      <c r="D2475" s="68" t="s">
        <v>3551</v>
      </c>
      <c r="E2475" s="68" t="s">
        <v>3552</v>
      </c>
      <c r="F2475" s="68" t="s">
        <v>6746</v>
      </c>
      <c r="G2475" s="68" t="s">
        <v>596</v>
      </c>
      <c r="I2475" s="69">
        <v>2924.99</v>
      </c>
      <c r="J2475" s="69">
        <v>12856755.32</v>
      </c>
    </row>
    <row r="2476" spans="1:10" ht="30" x14ac:dyDescent="0.25">
      <c r="A2476" s="70">
        <v>45899</v>
      </c>
      <c r="B2476" s="68" t="s">
        <v>6745</v>
      </c>
      <c r="C2476" s="68" t="s">
        <v>6745</v>
      </c>
      <c r="D2476" s="68" t="s">
        <v>3551</v>
      </c>
      <c r="E2476" s="68" t="s">
        <v>3552</v>
      </c>
      <c r="F2476" s="68" t="s">
        <v>6747</v>
      </c>
      <c r="G2476" s="68" t="s">
        <v>596</v>
      </c>
      <c r="I2476" s="69">
        <v>50</v>
      </c>
      <c r="J2476" s="69">
        <v>12856705.32</v>
      </c>
    </row>
    <row r="2477" spans="1:10" ht="30" x14ac:dyDescent="0.25">
      <c r="A2477" s="70">
        <v>45899</v>
      </c>
      <c r="B2477" s="68" t="s">
        <v>6745</v>
      </c>
      <c r="C2477" s="68" t="s">
        <v>6745</v>
      </c>
      <c r="D2477" s="68" t="s">
        <v>3551</v>
      </c>
      <c r="E2477" s="68" t="s">
        <v>3552</v>
      </c>
      <c r="F2477" s="68" t="s">
        <v>6748</v>
      </c>
      <c r="G2477" s="68" t="s">
        <v>596</v>
      </c>
      <c r="I2477" s="69">
        <v>2079</v>
      </c>
      <c r="J2477" s="69">
        <v>12854626.32</v>
      </c>
    </row>
    <row r="2478" spans="1:10" ht="30" x14ac:dyDescent="0.25">
      <c r="A2478" s="70">
        <v>45899</v>
      </c>
      <c r="B2478" s="68" t="s">
        <v>6745</v>
      </c>
      <c r="C2478" s="68" t="s">
        <v>6745</v>
      </c>
      <c r="D2478" s="68" t="s">
        <v>3551</v>
      </c>
      <c r="E2478" s="68" t="s">
        <v>3552</v>
      </c>
      <c r="F2478" s="68" t="s">
        <v>6749</v>
      </c>
      <c r="G2478" s="68" t="s">
        <v>596</v>
      </c>
      <c r="I2478" s="69">
        <v>596</v>
      </c>
      <c r="J2478" s="69">
        <v>12854030.32</v>
      </c>
    </row>
    <row r="2479" spans="1:10" ht="30" x14ac:dyDescent="0.25">
      <c r="A2479" s="70">
        <v>45899</v>
      </c>
      <c r="B2479" s="68" t="s">
        <v>6745</v>
      </c>
      <c r="C2479" s="68" t="s">
        <v>6745</v>
      </c>
      <c r="D2479" s="68" t="s">
        <v>3551</v>
      </c>
      <c r="E2479" s="68" t="s">
        <v>3552</v>
      </c>
      <c r="F2479" s="68" t="s">
        <v>6750</v>
      </c>
      <c r="G2479" s="68" t="s">
        <v>596</v>
      </c>
      <c r="I2479" s="69">
        <v>1676</v>
      </c>
      <c r="J2479" s="69">
        <v>12852354.32</v>
      </c>
    </row>
    <row r="2480" spans="1:10" ht="30" x14ac:dyDescent="0.25">
      <c r="A2480" s="70">
        <v>45899</v>
      </c>
      <c r="B2480" s="68" t="s">
        <v>6745</v>
      </c>
      <c r="C2480" s="68" t="s">
        <v>6745</v>
      </c>
      <c r="D2480" s="68" t="s">
        <v>3551</v>
      </c>
      <c r="E2480" s="68" t="s">
        <v>3552</v>
      </c>
      <c r="F2480" s="68" t="s">
        <v>6751</v>
      </c>
      <c r="G2480" s="68" t="s">
        <v>596</v>
      </c>
      <c r="I2480" s="69">
        <v>616.41</v>
      </c>
      <c r="J2480" s="69">
        <v>12851737.91</v>
      </c>
    </row>
    <row r="2481" spans="1:10" ht="45" x14ac:dyDescent="0.25">
      <c r="A2481" s="70">
        <v>45899</v>
      </c>
      <c r="B2481" s="68" t="s">
        <v>6745</v>
      </c>
      <c r="C2481" s="68" t="s">
        <v>6745</v>
      </c>
      <c r="D2481" s="68" t="s">
        <v>3551</v>
      </c>
      <c r="E2481" s="68" t="s">
        <v>3552</v>
      </c>
      <c r="F2481" s="68" t="s">
        <v>6752</v>
      </c>
      <c r="G2481" s="68" t="s">
        <v>596</v>
      </c>
      <c r="I2481" s="69">
        <v>1186.75</v>
      </c>
      <c r="J2481" s="69">
        <v>12850551.16</v>
      </c>
    </row>
    <row r="2482" spans="1:10" ht="30" x14ac:dyDescent="0.25">
      <c r="A2482" s="70">
        <v>45899</v>
      </c>
      <c r="B2482" s="68" t="s">
        <v>6745</v>
      </c>
      <c r="C2482" s="68" t="s">
        <v>6745</v>
      </c>
      <c r="D2482" s="68" t="s">
        <v>3551</v>
      </c>
      <c r="E2482" s="68" t="s">
        <v>3552</v>
      </c>
      <c r="F2482" s="68" t="s">
        <v>6753</v>
      </c>
      <c r="G2482" s="68" t="s">
        <v>596</v>
      </c>
      <c r="I2482" s="69">
        <v>3163.14</v>
      </c>
      <c r="J2482" s="69">
        <v>12847388.02</v>
      </c>
    </row>
    <row r="2483" spans="1:10" x14ac:dyDescent="0.25">
      <c r="A2483" s="70">
        <v>45899</v>
      </c>
      <c r="B2483" s="68" t="s">
        <v>6745</v>
      </c>
      <c r="C2483" s="68" t="s">
        <v>6745</v>
      </c>
      <c r="D2483" s="68" t="s">
        <v>3551</v>
      </c>
      <c r="E2483" s="68" t="s">
        <v>3552</v>
      </c>
      <c r="F2483" s="68" t="s">
        <v>4815</v>
      </c>
      <c r="G2483" s="68" t="s">
        <v>596</v>
      </c>
      <c r="I2483" s="69">
        <v>43.26</v>
      </c>
      <c r="J2483" s="69">
        <v>12847344.76</v>
      </c>
    </row>
    <row r="2484" spans="1:10" ht="30" x14ac:dyDescent="0.25">
      <c r="A2484" s="70">
        <v>45899</v>
      </c>
      <c r="B2484" s="68" t="s">
        <v>6745</v>
      </c>
      <c r="C2484" s="68" t="s">
        <v>6745</v>
      </c>
      <c r="D2484" s="68" t="s">
        <v>3551</v>
      </c>
      <c r="E2484" s="68" t="s">
        <v>3552</v>
      </c>
      <c r="F2484" s="68" t="s">
        <v>6754</v>
      </c>
      <c r="G2484" s="68" t="s">
        <v>596</v>
      </c>
      <c r="I2484" s="69">
        <v>113.86</v>
      </c>
      <c r="J2484" s="69">
        <v>12847230.9</v>
      </c>
    </row>
    <row r="2485" spans="1:10" ht="45" x14ac:dyDescent="0.25">
      <c r="A2485" s="70">
        <v>45899</v>
      </c>
      <c r="B2485" s="68" t="s">
        <v>6745</v>
      </c>
      <c r="C2485" s="68" t="s">
        <v>6745</v>
      </c>
      <c r="D2485" s="68" t="s">
        <v>3551</v>
      </c>
      <c r="E2485" s="68" t="s">
        <v>3552</v>
      </c>
      <c r="F2485" s="68" t="s">
        <v>6755</v>
      </c>
      <c r="G2485" s="68" t="s">
        <v>596</v>
      </c>
      <c r="I2485" s="69">
        <v>5741.98</v>
      </c>
      <c r="J2485" s="69">
        <v>12841488.92</v>
      </c>
    </row>
    <row r="2486" spans="1:10" x14ac:dyDescent="0.25">
      <c r="A2486" s="70">
        <v>45899</v>
      </c>
      <c r="B2486" s="68" t="s">
        <v>6745</v>
      </c>
      <c r="C2486" s="68" t="s">
        <v>6745</v>
      </c>
      <c r="D2486" s="68" t="s">
        <v>3551</v>
      </c>
      <c r="E2486" s="68" t="s">
        <v>3552</v>
      </c>
      <c r="F2486" s="68" t="s">
        <v>6756</v>
      </c>
      <c r="G2486" s="68" t="s">
        <v>596</v>
      </c>
      <c r="I2486" s="69">
        <v>1493</v>
      </c>
      <c r="J2486" s="69">
        <v>12839995.92</v>
      </c>
    </row>
    <row r="2487" spans="1:10" ht="60" x14ac:dyDescent="0.25">
      <c r="A2487" s="70">
        <v>45899</v>
      </c>
      <c r="B2487" s="68" t="s">
        <v>6745</v>
      </c>
      <c r="C2487" s="68" t="s">
        <v>6745</v>
      </c>
      <c r="D2487" s="68" t="s">
        <v>3551</v>
      </c>
      <c r="E2487" s="68" t="s">
        <v>3552</v>
      </c>
      <c r="F2487" s="68" t="s">
        <v>5452</v>
      </c>
      <c r="G2487" s="68" t="s">
        <v>596</v>
      </c>
      <c r="I2487" s="69">
        <v>83.67</v>
      </c>
      <c r="J2487" s="69">
        <v>12839912.25</v>
      </c>
    </row>
    <row r="2488" spans="1:10" ht="60" x14ac:dyDescent="0.25">
      <c r="A2488" s="70">
        <v>45899</v>
      </c>
      <c r="B2488" s="68" t="s">
        <v>6745</v>
      </c>
      <c r="C2488" s="68" t="s">
        <v>6745</v>
      </c>
      <c r="D2488" s="68" t="s">
        <v>3551</v>
      </c>
      <c r="E2488" s="68" t="s">
        <v>3552</v>
      </c>
      <c r="F2488" s="68" t="s">
        <v>5452</v>
      </c>
      <c r="G2488" s="68" t="s">
        <v>596</v>
      </c>
      <c r="I2488" s="69">
        <v>66.94</v>
      </c>
      <c r="J2488" s="69">
        <v>12839845.310000001</v>
      </c>
    </row>
    <row r="2489" spans="1:10" ht="60" x14ac:dyDescent="0.25">
      <c r="A2489" s="70">
        <v>45899</v>
      </c>
      <c r="B2489" s="68" t="s">
        <v>6745</v>
      </c>
      <c r="C2489" s="68" t="s">
        <v>6745</v>
      </c>
      <c r="D2489" s="68" t="s">
        <v>3551</v>
      </c>
      <c r="E2489" s="68" t="s">
        <v>3552</v>
      </c>
      <c r="F2489" s="68" t="s">
        <v>5452</v>
      </c>
      <c r="G2489" s="68" t="s">
        <v>596</v>
      </c>
      <c r="I2489" s="69">
        <v>50.2</v>
      </c>
      <c r="J2489" s="69">
        <v>12839795.109999999</v>
      </c>
    </row>
    <row r="2490" spans="1:10" ht="60" x14ac:dyDescent="0.25">
      <c r="A2490" s="70">
        <v>45899</v>
      </c>
      <c r="B2490" s="68" t="s">
        <v>6745</v>
      </c>
      <c r="C2490" s="68" t="s">
        <v>6745</v>
      </c>
      <c r="D2490" s="68" t="s">
        <v>3551</v>
      </c>
      <c r="E2490" s="68" t="s">
        <v>3552</v>
      </c>
      <c r="F2490" s="68" t="s">
        <v>5452</v>
      </c>
      <c r="G2490" s="68" t="s">
        <v>596</v>
      </c>
      <c r="I2490" s="69">
        <v>66.94</v>
      </c>
      <c r="J2490" s="69">
        <v>12839728.17</v>
      </c>
    </row>
    <row r="2491" spans="1:10" ht="30" x14ac:dyDescent="0.25">
      <c r="A2491" s="70">
        <v>45899</v>
      </c>
      <c r="B2491" s="68" t="s">
        <v>6745</v>
      </c>
      <c r="C2491" s="68" t="s">
        <v>6745</v>
      </c>
      <c r="D2491" s="68" t="s">
        <v>3551</v>
      </c>
      <c r="E2491" s="68" t="s">
        <v>3552</v>
      </c>
      <c r="F2491" s="68" t="s">
        <v>6757</v>
      </c>
      <c r="G2491" s="68" t="s">
        <v>596</v>
      </c>
      <c r="I2491" s="69">
        <v>4612.45</v>
      </c>
      <c r="J2491" s="69">
        <v>12835115.720000001</v>
      </c>
    </row>
    <row r="2492" spans="1:10" ht="30" x14ac:dyDescent="0.25">
      <c r="A2492" s="70">
        <v>45899</v>
      </c>
      <c r="B2492" s="68" t="s">
        <v>6745</v>
      </c>
      <c r="C2492" s="68" t="s">
        <v>6745</v>
      </c>
      <c r="D2492" s="68" t="s">
        <v>3551</v>
      </c>
      <c r="E2492" s="68" t="s">
        <v>3552</v>
      </c>
      <c r="F2492" s="68" t="s">
        <v>6758</v>
      </c>
      <c r="G2492" s="68" t="s">
        <v>596</v>
      </c>
      <c r="I2492" s="69">
        <v>3886.11</v>
      </c>
      <c r="J2492" s="69">
        <v>12831229.609999999</v>
      </c>
    </row>
    <row r="2493" spans="1:10" ht="30" x14ac:dyDescent="0.25">
      <c r="A2493" s="70">
        <v>45899</v>
      </c>
      <c r="B2493" s="68" t="s">
        <v>6745</v>
      </c>
      <c r="C2493" s="68" t="s">
        <v>6745</v>
      </c>
      <c r="D2493" s="68" t="s">
        <v>3551</v>
      </c>
      <c r="E2493" s="68" t="s">
        <v>3552</v>
      </c>
      <c r="F2493" s="68" t="s">
        <v>6759</v>
      </c>
      <c r="G2493" s="68" t="s">
        <v>596</v>
      </c>
      <c r="I2493" s="69">
        <v>2654.08</v>
      </c>
      <c r="J2493" s="69">
        <v>12828575.529999999</v>
      </c>
    </row>
    <row r="2494" spans="1:10" x14ac:dyDescent="0.25">
      <c r="A2494" s="70">
        <v>45899</v>
      </c>
      <c r="B2494" s="68" t="s">
        <v>6745</v>
      </c>
      <c r="C2494" s="68" t="s">
        <v>6745</v>
      </c>
      <c r="D2494" s="68" t="s">
        <v>3551</v>
      </c>
      <c r="E2494" s="68" t="s">
        <v>3552</v>
      </c>
      <c r="F2494" s="68" t="s">
        <v>6760</v>
      </c>
      <c r="G2494" s="68" t="s">
        <v>596</v>
      </c>
      <c r="I2494" s="69">
        <v>1677</v>
      </c>
      <c r="J2494" s="69">
        <v>12826898.529999999</v>
      </c>
    </row>
    <row r="2495" spans="1:10" x14ac:dyDescent="0.25">
      <c r="A2495" s="70">
        <v>45899</v>
      </c>
      <c r="B2495" s="68" t="s">
        <v>6745</v>
      </c>
      <c r="C2495" s="68" t="s">
        <v>6745</v>
      </c>
      <c r="D2495" s="68" t="s">
        <v>3551</v>
      </c>
      <c r="E2495" s="68" t="s">
        <v>3552</v>
      </c>
      <c r="F2495" s="68" t="s">
        <v>6761</v>
      </c>
      <c r="G2495" s="68" t="s">
        <v>596</v>
      </c>
      <c r="I2495" s="69">
        <v>1197.45</v>
      </c>
      <c r="J2495" s="69">
        <v>12825701.08</v>
      </c>
    </row>
    <row r="2496" spans="1:10" x14ac:dyDescent="0.25">
      <c r="A2496" s="70">
        <v>45899</v>
      </c>
      <c r="B2496" s="68" t="s">
        <v>6745</v>
      </c>
      <c r="C2496" s="68" t="s">
        <v>6745</v>
      </c>
      <c r="D2496" s="68" t="s">
        <v>3551</v>
      </c>
      <c r="E2496" s="68" t="s">
        <v>3552</v>
      </c>
      <c r="F2496" s="68" t="s">
        <v>6762</v>
      </c>
      <c r="G2496" s="68" t="s">
        <v>596</v>
      </c>
      <c r="I2496" s="69">
        <v>701.24</v>
      </c>
      <c r="J2496" s="69">
        <v>12824999.84</v>
      </c>
    </row>
    <row r="2497" spans="1:10" x14ac:dyDescent="0.25">
      <c r="A2497" s="70">
        <v>45899</v>
      </c>
      <c r="B2497" s="68" t="s">
        <v>6745</v>
      </c>
      <c r="C2497" s="68" t="s">
        <v>6745</v>
      </c>
      <c r="D2497" s="68" t="s">
        <v>3551</v>
      </c>
      <c r="E2497" s="68" t="s">
        <v>3552</v>
      </c>
      <c r="F2497" s="68" t="s">
        <v>6763</v>
      </c>
      <c r="G2497" s="68" t="s">
        <v>596</v>
      </c>
      <c r="I2497" s="69">
        <v>1313.14</v>
      </c>
      <c r="J2497" s="69">
        <v>12823686.699999999</v>
      </c>
    </row>
    <row r="2498" spans="1:10" ht="30" x14ac:dyDescent="0.25">
      <c r="A2498" s="70">
        <v>45899</v>
      </c>
      <c r="B2498" s="68" t="s">
        <v>6745</v>
      </c>
      <c r="C2498" s="68" t="s">
        <v>6745</v>
      </c>
      <c r="D2498" s="68" t="s">
        <v>3551</v>
      </c>
      <c r="E2498" s="68" t="s">
        <v>3552</v>
      </c>
      <c r="F2498" s="68" t="s">
        <v>6764</v>
      </c>
      <c r="G2498" s="68" t="s">
        <v>596</v>
      </c>
      <c r="I2498" s="69">
        <v>176.09</v>
      </c>
      <c r="J2498" s="69">
        <v>12823510.609999999</v>
      </c>
    </row>
    <row r="2499" spans="1:10" ht="30" x14ac:dyDescent="0.25">
      <c r="A2499" s="70">
        <v>45899</v>
      </c>
      <c r="B2499" s="68" t="s">
        <v>6765</v>
      </c>
      <c r="C2499" s="68" t="s">
        <v>6765</v>
      </c>
      <c r="D2499" s="68" t="s">
        <v>3551</v>
      </c>
      <c r="E2499" s="68" t="s">
        <v>3552</v>
      </c>
      <c r="F2499" s="68" t="s">
        <v>6766</v>
      </c>
      <c r="G2499" s="68" t="s">
        <v>596</v>
      </c>
      <c r="I2499" s="69">
        <v>1.0900000000000001</v>
      </c>
      <c r="J2499" s="69">
        <v>12823509.52</v>
      </c>
    </row>
    <row r="2500" spans="1:10" x14ac:dyDescent="0.25">
      <c r="A2500" s="70">
        <v>45899</v>
      </c>
      <c r="B2500" s="68" t="s">
        <v>6765</v>
      </c>
      <c r="C2500" s="68" t="s">
        <v>6765</v>
      </c>
      <c r="D2500" s="68" t="s">
        <v>3551</v>
      </c>
      <c r="E2500" s="68" t="s">
        <v>3552</v>
      </c>
      <c r="F2500" s="68" t="s">
        <v>6767</v>
      </c>
      <c r="G2500" s="68" t="s">
        <v>596</v>
      </c>
      <c r="I2500" s="69">
        <v>75.23</v>
      </c>
      <c r="J2500" s="69">
        <v>12823434.289999999</v>
      </c>
    </row>
    <row r="2501" spans="1:10" ht="30" x14ac:dyDescent="0.25">
      <c r="A2501" s="70">
        <v>45899</v>
      </c>
      <c r="B2501" s="68" t="s">
        <v>6768</v>
      </c>
      <c r="C2501" s="68" t="s">
        <v>6768</v>
      </c>
      <c r="D2501" s="68" t="s">
        <v>3551</v>
      </c>
      <c r="E2501" s="68" t="s">
        <v>3552</v>
      </c>
      <c r="F2501" s="68"/>
      <c r="G2501" s="68" t="s">
        <v>1722</v>
      </c>
      <c r="I2501" s="69">
        <v>600</v>
      </c>
      <c r="J2501" s="69">
        <v>12822834.289999999</v>
      </c>
    </row>
    <row r="2502" spans="1:10" ht="30" x14ac:dyDescent="0.25">
      <c r="A2502" s="70">
        <v>45899</v>
      </c>
      <c r="B2502" s="68" t="s">
        <v>6768</v>
      </c>
      <c r="C2502" s="68" t="s">
        <v>6768</v>
      </c>
      <c r="D2502" s="68" t="s">
        <v>3551</v>
      </c>
      <c r="E2502" s="68" t="s">
        <v>3552</v>
      </c>
      <c r="F2502" s="68" t="s">
        <v>4660</v>
      </c>
      <c r="G2502" s="68" t="s">
        <v>1722</v>
      </c>
      <c r="J2502" s="69">
        <v>12822834.289999999</v>
      </c>
    </row>
    <row r="2503" spans="1:10" ht="30" x14ac:dyDescent="0.25">
      <c r="A2503" s="70">
        <v>45899</v>
      </c>
      <c r="B2503" s="68" t="s">
        <v>6768</v>
      </c>
      <c r="C2503" s="68" t="s">
        <v>6768</v>
      </c>
      <c r="D2503" s="68" t="s">
        <v>3551</v>
      </c>
      <c r="E2503" s="68" t="s">
        <v>3552</v>
      </c>
      <c r="F2503" s="68" t="s">
        <v>4660</v>
      </c>
      <c r="G2503" s="68" t="s">
        <v>1722</v>
      </c>
      <c r="J2503" s="69">
        <v>12822834.289999999</v>
      </c>
    </row>
    <row r="2504" spans="1:10" ht="30" x14ac:dyDescent="0.25">
      <c r="A2504" s="70">
        <v>45899</v>
      </c>
      <c r="B2504" s="68" t="s">
        <v>6769</v>
      </c>
      <c r="C2504" s="68" t="s">
        <v>6769</v>
      </c>
      <c r="D2504" s="68" t="s">
        <v>3551</v>
      </c>
      <c r="E2504" s="68" t="s">
        <v>3552</v>
      </c>
      <c r="F2504" s="68" t="s">
        <v>6770</v>
      </c>
      <c r="G2504" s="68" t="s">
        <v>1722</v>
      </c>
      <c r="I2504" s="69">
        <v>50.08</v>
      </c>
      <c r="J2504" s="69">
        <v>12822784.210000001</v>
      </c>
    </row>
    <row r="2505" spans="1:10" ht="30" x14ac:dyDescent="0.25">
      <c r="A2505" s="70">
        <v>45899</v>
      </c>
      <c r="B2505" s="68" t="s">
        <v>6771</v>
      </c>
      <c r="C2505" s="68" t="s">
        <v>6771</v>
      </c>
      <c r="D2505" s="68" t="s">
        <v>3551</v>
      </c>
      <c r="E2505" s="68" t="s">
        <v>3552</v>
      </c>
      <c r="F2505" s="68" t="s">
        <v>6772</v>
      </c>
      <c r="G2505" s="68" t="s">
        <v>642</v>
      </c>
      <c r="I2505" s="69">
        <v>235.7</v>
      </c>
      <c r="J2505" s="69">
        <v>12822548.51</v>
      </c>
    </row>
    <row r="2506" spans="1:10" ht="30" x14ac:dyDescent="0.25">
      <c r="A2506" s="70">
        <v>45899</v>
      </c>
      <c r="B2506" s="68" t="s">
        <v>6771</v>
      </c>
      <c r="C2506" s="68" t="s">
        <v>6771</v>
      </c>
      <c r="D2506" s="68" t="s">
        <v>3551</v>
      </c>
      <c r="E2506" s="68" t="s">
        <v>3552</v>
      </c>
      <c r="F2506" s="68" t="s">
        <v>6773</v>
      </c>
      <c r="G2506" s="68" t="s">
        <v>642</v>
      </c>
      <c r="I2506" s="69">
        <v>471.4</v>
      </c>
      <c r="J2506" s="69">
        <v>12822077.109999999</v>
      </c>
    </row>
    <row r="2507" spans="1:10" x14ac:dyDescent="0.25">
      <c r="A2507" s="70">
        <v>45899</v>
      </c>
      <c r="B2507" s="68" t="s">
        <v>6771</v>
      </c>
      <c r="C2507" s="68" t="s">
        <v>6771</v>
      </c>
      <c r="D2507" s="68" t="s">
        <v>3551</v>
      </c>
      <c r="E2507" s="68" t="s">
        <v>3552</v>
      </c>
      <c r="F2507" s="68" t="s">
        <v>3667</v>
      </c>
      <c r="G2507" s="68" t="s">
        <v>642</v>
      </c>
      <c r="I2507" s="69">
        <v>200</v>
      </c>
      <c r="J2507" s="69">
        <v>12821877.109999999</v>
      </c>
    </row>
    <row r="2508" spans="1:10" x14ac:dyDescent="0.25">
      <c r="A2508" s="70">
        <v>45899</v>
      </c>
      <c r="B2508" s="68" t="s">
        <v>6774</v>
      </c>
      <c r="C2508" s="68" t="s">
        <v>6774</v>
      </c>
      <c r="D2508" s="68" t="s">
        <v>3551</v>
      </c>
      <c r="E2508" s="68" t="s">
        <v>3552</v>
      </c>
      <c r="F2508" s="68"/>
      <c r="G2508" s="68" t="s">
        <v>794</v>
      </c>
      <c r="I2508" s="69">
        <v>200</v>
      </c>
      <c r="J2508" s="69">
        <v>12821677.109999999</v>
      </c>
    </row>
    <row r="2509" spans="1:10" ht="30" x14ac:dyDescent="0.25">
      <c r="A2509" s="70">
        <v>45899</v>
      </c>
      <c r="B2509" s="68" t="s">
        <v>6775</v>
      </c>
      <c r="C2509" s="68" t="s">
        <v>6775</v>
      </c>
      <c r="D2509" s="68" t="s">
        <v>3551</v>
      </c>
      <c r="E2509" s="68" t="s">
        <v>3552</v>
      </c>
      <c r="F2509" s="68" t="s">
        <v>6145</v>
      </c>
      <c r="G2509" s="68" t="s">
        <v>1111</v>
      </c>
      <c r="I2509" s="69">
        <v>89.16</v>
      </c>
      <c r="J2509" s="69">
        <v>12821587.949999999</v>
      </c>
    </row>
    <row r="2510" spans="1:10" x14ac:dyDescent="0.25">
      <c r="A2510" s="70">
        <v>45899</v>
      </c>
      <c r="B2510" s="68" t="s">
        <v>6775</v>
      </c>
      <c r="C2510" s="68" t="s">
        <v>6775</v>
      </c>
      <c r="D2510" s="68" t="s">
        <v>3551</v>
      </c>
      <c r="E2510" s="68" t="s">
        <v>3552</v>
      </c>
      <c r="F2510" s="68" t="s">
        <v>6146</v>
      </c>
      <c r="G2510" s="68" t="s">
        <v>1111</v>
      </c>
      <c r="I2510" s="69">
        <v>2180.35</v>
      </c>
      <c r="J2510" s="69">
        <v>12819407.6</v>
      </c>
    </row>
    <row r="2511" spans="1:10" x14ac:dyDescent="0.25">
      <c r="A2511" s="70">
        <v>45899</v>
      </c>
      <c r="B2511" s="68" t="s">
        <v>6775</v>
      </c>
      <c r="C2511" s="68" t="s">
        <v>6775</v>
      </c>
      <c r="D2511" s="68" t="s">
        <v>3551</v>
      </c>
      <c r="E2511" s="68" t="s">
        <v>3552</v>
      </c>
      <c r="F2511" s="68" t="s">
        <v>6776</v>
      </c>
      <c r="G2511" s="68" t="s">
        <v>1111</v>
      </c>
      <c r="I2511" s="69">
        <v>440.31</v>
      </c>
      <c r="J2511" s="69">
        <v>12818967.289999999</v>
      </c>
    </row>
    <row r="2512" spans="1:10" x14ac:dyDescent="0.25">
      <c r="A2512" s="70">
        <v>45899</v>
      </c>
      <c r="B2512" s="68" t="s">
        <v>6775</v>
      </c>
      <c r="C2512" s="68" t="s">
        <v>6775</v>
      </c>
      <c r="D2512" s="68" t="s">
        <v>3551</v>
      </c>
      <c r="E2512" s="68" t="s">
        <v>3552</v>
      </c>
      <c r="F2512" s="68" t="s">
        <v>6777</v>
      </c>
      <c r="G2512" s="68" t="s">
        <v>1111</v>
      </c>
      <c r="I2512" s="69">
        <v>62.16</v>
      </c>
      <c r="J2512" s="69">
        <v>12818905.130000001</v>
      </c>
    </row>
    <row r="2513" spans="1:10" ht="30" x14ac:dyDescent="0.25">
      <c r="A2513" s="70">
        <v>45899</v>
      </c>
      <c r="B2513" s="68" t="s">
        <v>6778</v>
      </c>
      <c r="C2513" s="68" t="s">
        <v>6778</v>
      </c>
      <c r="D2513" s="68" t="s">
        <v>3551</v>
      </c>
      <c r="E2513" s="68" t="s">
        <v>3552</v>
      </c>
      <c r="F2513" s="68" t="s">
        <v>6779</v>
      </c>
      <c r="G2513" s="68" t="s">
        <v>1822</v>
      </c>
      <c r="I2513" s="69">
        <v>1048.03</v>
      </c>
      <c r="J2513" s="69">
        <v>12817857.1</v>
      </c>
    </row>
    <row r="2514" spans="1:10" x14ac:dyDescent="0.25">
      <c r="A2514" s="70">
        <v>45899</v>
      </c>
      <c r="B2514" s="68" t="s">
        <v>6778</v>
      </c>
      <c r="C2514" s="68" t="s">
        <v>6778</v>
      </c>
      <c r="D2514" s="68" t="s">
        <v>3551</v>
      </c>
      <c r="E2514" s="68" t="s">
        <v>3552</v>
      </c>
      <c r="F2514" s="68" t="s">
        <v>6780</v>
      </c>
      <c r="G2514" s="68" t="s">
        <v>1822</v>
      </c>
      <c r="I2514" s="69">
        <v>371.66</v>
      </c>
      <c r="J2514" s="69">
        <v>12817485.439999999</v>
      </c>
    </row>
    <row r="2515" spans="1:10" x14ac:dyDescent="0.25">
      <c r="A2515" s="70">
        <v>45899</v>
      </c>
      <c r="B2515" s="68" t="s">
        <v>6778</v>
      </c>
      <c r="C2515" s="68" t="s">
        <v>6778</v>
      </c>
      <c r="D2515" s="68" t="s">
        <v>3551</v>
      </c>
      <c r="E2515" s="68" t="s">
        <v>3552</v>
      </c>
      <c r="F2515" s="68" t="s">
        <v>6781</v>
      </c>
      <c r="G2515" s="68" t="s">
        <v>1822</v>
      </c>
      <c r="I2515" s="69">
        <v>786.24</v>
      </c>
      <c r="J2515" s="69">
        <v>12816699.199999999</v>
      </c>
    </row>
    <row r="2516" spans="1:10" x14ac:dyDescent="0.25">
      <c r="A2516" s="70">
        <v>45899</v>
      </c>
      <c r="B2516" s="68" t="s">
        <v>6782</v>
      </c>
      <c r="C2516" s="68" t="s">
        <v>6782</v>
      </c>
      <c r="D2516" s="68" t="s">
        <v>3551</v>
      </c>
      <c r="E2516" s="68" t="s">
        <v>3552</v>
      </c>
      <c r="F2516" s="68"/>
      <c r="G2516" s="68" t="s">
        <v>1824</v>
      </c>
      <c r="I2516" s="69">
        <v>200</v>
      </c>
      <c r="J2516" s="69">
        <v>12816499.199999999</v>
      </c>
    </row>
    <row r="2517" spans="1:10" x14ac:dyDescent="0.25">
      <c r="A2517" s="70">
        <v>45899</v>
      </c>
      <c r="B2517" s="68">
        <v>38791</v>
      </c>
      <c r="C2517" s="68">
        <v>38791</v>
      </c>
      <c r="D2517" s="68" t="s">
        <v>3551</v>
      </c>
      <c r="E2517" s="68" t="s">
        <v>3552</v>
      </c>
      <c r="F2517" s="68"/>
      <c r="G2517" s="68" t="s">
        <v>1826</v>
      </c>
      <c r="I2517" s="69">
        <v>1646.32</v>
      </c>
      <c r="J2517" s="69">
        <v>12814852.880000001</v>
      </c>
    </row>
    <row r="2518" spans="1:10" x14ac:dyDescent="0.25">
      <c r="A2518" s="70">
        <v>45899</v>
      </c>
      <c r="B2518" s="68">
        <v>38806</v>
      </c>
      <c r="C2518" s="68">
        <v>38806</v>
      </c>
      <c r="D2518" s="68" t="s">
        <v>3551</v>
      </c>
      <c r="E2518" s="68" t="s">
        <v>3552</v>
      </c>
      <c r="F2518" s="68"/>
      <c r="G2518" s="68" t="s">
        <v>1828</v>
      </c>
      <c r="I2518" s="69">
        <v>4995.8999999999996</v>
      </c>
      <c r="J2518" s="69">
        <v>12809856.98</v>
      </c>
    </row>
    <row r="2519" spans="1:10" x14ac:dyDescent="0.25">
      <c r="A2519" s="70">
        <v>45899</v>
      </c>
      <c r="B2519" s="68">
        <v>38806</v>
      </c>
      <c r="C2519" s="68">
        <v>38806</v>
      </c>
      <c r="D2519" s="68" t="s">
        <v>3551</v>
      </c>
      <c r="E2519" s="68" t="s">
        <v>3552</v>
      </c>
      <c r="F2519" s="68"/>
      <c r="G2519" s="68" t="s">
        <v>1828</v>
      </c>
      <c r="I2519" s="69">
        <v>6185.4</v>
      </c>
      <c r="J2519" s="69">
        <v>12803671.58</v>
      </c>
    </row>
    <row r="2520" spans="1:10" x14ac:dyDescent="0.25">
      <c r="A2520" s="70">
        <v>45899</v>
      </c>
      <c r="B2520" s="68">
        <v>38806</v>
      </c>
      <c r="C2520" s="68">
        <v>38806</v>
      </c>
      <c r="D2520" s="68" t="s">
        <v>3551</v>
      </c>
      <c r="E2520" s="68" t="s">
        <v>3552</v>
      </c>
      <c r="F2520" s="68"/>
      <c r="G2520" s="68" t="s">
        <v>1828</v>
      </c>
      <c r="I2520" s="69">
        <v>488.2</v>
      </c>
      <c r="J2520" s="69">
        <v>12803183.380000001</v>
      </c>
    </row>
    <row r="2521" spans="1:10" x14ac:dyDescent="0.25">
      <c r="A2521" s="70">
        <v>45899</v>
      </c>
      <c r="B2521" s="68">
        <v>38806</v>
      </c>
      <c r="C2521" s="68">
        <v>38806</v>
      </c>
      <c r="D2521" s="68" t="s">
        <v>3551</v>
      </c>
      <c r="E2521" s="68" t="s">
        <v>3552</v>
      </c>
      <c r="F2521" s="68"/>
      <c r="G2521" s="68" t="s">
        <v>1828</v>
      </c>
      <c r="I2521" s="69">
        <v>13358.22</v>
      </c>
      <c r="J2521" s="69">
        <v>12789825.16</v>
      </c>
    </row>
    <row r="2522" spans="1:10" x14ac:dyDescent="0.25">
      <c r="A2522" s="70">
        <v>45899</v>
      </c>
      <c r="B2522" s="68">
        <v>38806</v>
      </c>
      <c r="C2522" s="68">
        <v>38806</v>
      </c>
      <c r="D2522" s="68" t="s">
        <v>3551</v>
      </c>
      <c r="E2522" s="68" t="s">
        <v>3552</v>
      </c>
      <c r="F2522" s="68"/>
      <c r="G2522" s="68" t="s">
        <v>1828</v>
      </c>
      <c r="I2522" s="69">
        <v>696</v>
      </c>
      <c r="J2522" s="69">
        <v>12789129.16</v>
      </c>
    </row>
    <row r="2523" spans="1:10" ht="30" x14ac:dyDescent="0.25">
      <c r="A2523" s="70">
        <v>45899</v>
      </c>
      <c r="B2523" s="68">
        <v>38806</v>
      </c>
      <c r="C2523" s="68">
        <v>38806</v>
      </c>
      <c r="D2523" s="68" t="s">
        <v>3551</v>
      </c>
      <c r="E2523" s="68" t="s">
        <v>3552</v>
      </c>
      <c r="F2523" s="68" t="s">
        <v>6783</v>
      </c>
      <c r="G2523" s="68" t="s">
        <v>1828</v>
      </c>
      <c r="I2523" s="69">
        <v>33.340000000000003</v>
      </c>
      <c r="J2523" s="69">
        <v>12789095.82</v>
      </c>
    </row>
    <row r="2524" spans="1:10" x14ac:dyDescent="0.25">
      <c r="A2524" s="70">
        <v>45899</v>
      </c>
      <c r="B2524" s="68">
        <v>38806</v>
      </c>
      <c r="C2524" s="68">
        <v>38806</v>
      </c>
      <c r="D2524" s="68" t="s">
        <v>3551</v>
      </c>
      <c r="E2524" s="68" t="s">
        <v>3552</v>
      </c>
      <c r="F2524" s="68"/>
      <c r="G2524" s="68" t="s">
        <v>1828</v>
      </c>
      <c r="I2524" s="69">
        <v>2023.34</v>
      </c>
      <c r="J2524" s="69">
        <v>12787072.48</v>
      </c>
    </row>
    <row r="2525" spans="1:10" x14ac:dyDescent="0.25">
      <c r="A2525" s="70">
        <v>45899</v>
      </c>
      <c r="B2525" s="68">
        <v>38806</v>
      </c>
      <c r="C2525" s="68">
        <v>38806</v>
      </c>
      <c r="D2525" s="68" t="s">
        <v>3551</v>
      </c>
      <c r="E2525" s="68" t="s">
        <v>3552</v>
      </c>
      <c r="F2525" s="68"/>
      <c r="G2525" s="68" t="s">
        <v>1828</v>
      </c>
      <c r="I2525" s="69">
        <v>658</v>
      </c>
      <c r="J2525" s="69">
        <v>12786414.48</v>
      </c>
    </row>
    <row r="2526" spans="1:10" x14ac:dyDescent="0.25">
      <c r="A2526" s="70">
        <v>45899</v>
      </c>
      <c r="B2526" s="68">
        <v>38806</v>
      </c>
      <c r="C2526" s="68">
        <v>38806</v>
      </c>
      <c r="D2526" s="68" t="s">
        <v>3551</v>
      </c>
      <c r="E2526" s="68" t="s">
        <v>3552</v>
      </c>
      <c r="F2526" s="68"/>
      <c r="G2526" s="68" t="s">
        <v>1828</v>
      </c>
      <c r="J2526" s="69">
        <v>12786414.48</v>
      </c>
    </row>
    <row r="2527" spans="1:10" x14ac:dyDescent="0.25">
      <c r="A2527" s="70">
        <v>45899</v>
      </c>
      <c r="B2527" s="68">
        <v>38806</v>
      </c>
      <c r="C2527" s="68">
        <v>38806</v>
      </c>
      <c r="D2527" s="68" t="s">
        <v>3551</v>
      </c>
      <c r="E2527" s="68" t="s">
        <v>3552</v>
      </c>
      <c r="F2527" s="68"/>
      <c r="G2527" s="68" t="s">
        <v>1828</v>
      </c>
      <c r="I2527" s="69">
        <v>718.63</v>
      </c>
      <c r="J2527" s="69">
        <v>12785695.85</v>
      </c>
    </row>
    <row r="2528" spans="1:10" x14ac:dyDescent="0.25">
      <c r="A2528" s="70">
        <v>45899</v>
      </c>
      <c r="B2528" s="68">
        <v>38806</v>
      </c>
      <c r="C2528" s="68">
        <v>38806</v>
      </c>
      <c r="D2528" s="68" t="s">
        <v>3551</v>
      </c>
      <c r="E2528" s="68" t="s">
        <v>3552</v>
      </c>
      <c r="F2528" s="68"/>
      <c r="G2528" s="68" t="s">
        <v>1828</v>
      </c>
      <c r="I2528" s="69">
        <v>8007</v>
      </c>
      <c r="J2528" s="69">
        <v>12777688.85</v>
      </c>
    </row>
    <row r="2529" spans="1:10" x14ac:dyDescent="0.25">
      <c r="A2529" s="70">
        <v>45899</v>
      </c>
      <c r="B2529" s="68">
        <v>38806</v>
      </c>
      <c r="C2529" s="68">
        <v>38806</v>
      </c>
      <c r="D2529" s="68" t="s">
        <v>3551</v>
      </c>
      <c r="E2529" s="68" t="s">
        <v>3552</v>
      </c>
      <c r="F2529" s="68"/>
      <c r="G2529" s="68" t="s">
        <v>1828</v>
      </c>
      <c r="I2529" s="69">
        <v>4203.68</v>
      </c>
      <c r="J2529" s="69">
        <v>12773485.17</v>
      </c>
    </row>
    <row r="2530" spans="1:10" x14ac:dyDescent="0.25">
      <c r="A2530" s="70">
        <v>45899</v>
      </c>
      <c r="B2530" s="68">
        <v>38806</v>
      </c>
      <c r="C2530" s="68">
        <v>38806</v>
      </c>
      <c r="D2530" s="68" t="s">
        <v>3551</v>
      </c>
      <c r="E2530" s="68" t="s">
        <v>3552</v>
      </c>
      <c r="F2530" s="68"/>
      <c r="G2530" s="68" t="s">
        <v>1828</v>
      </c>
      <c r="I2530" s="69">
        <v>5978</v>
      </c>
      <c r="J2530" s="69">
        <v>12767507.17</v>
      </c>
    </row>
    <row r="2531" spans="1:10" x14ac:dyDescent="0.25">
      <c r="A2531" s="70">
        <v>45899</v>
      </c>
      <c r="B2531" s="68">
        <v>38806</v>
      </c>
      <c r="C2531" s="68">
        <v>38806</v>
      </c>
      <c r="D2531" s="68" t="s">
        <v>3551</v>
      </c>
      <c r="E2531" s="68" t="s">
        <v>3552</v>
      </c>
      <c r="F2531" s="68"/>
      <c r="G2531" s="68" t="s">
        <v>1828</v>
      </c>
      <c r="I2531" s="69">
        <v>5978.49</v>
      </c>
      <c r="J2531" s="69">
        <v>12761528.68</v>
      </c>
    </row>
    <row r="2532" spans="1:10" x14ac:dyDescent="0.25">
      <c r="A2532" s="70">
        <v>45899</v>
      </c>
      <c r="B2532" s="68">
        <v>38806</v>
      </c>
      <c r="C2532" s="68">
        <v>38806</v>
      </c>
      <c r="D2532" s="68" t="s">
        <v>3551</v>
      </c>
      <c r="E2532" s="68" t="s">
        <v>3552</v>
      </c>
      <c r="F2532" s="68"/>
      <c r="G2532" s="68" t="s">
        <v>1828</v>
      </c>
      <c r="I2532" s="69">
        <v>2200</v>
      </c>
      <c r="J2532" s="69">
        <v>12759328.68</v>
      </c>
    </row>
    <row r="2533" spans="1:10" x14ac:dyDescent="0.25">
      <c r="A2533" s="70">
        <v>45899</v>
      </c>
      <c r="B2533" s="68">
        <v>38817</v>
      </c>
      <c r="C2533" s="68">
        <v>38817</v>
      </c>
      <c r="D2533" s="68" t="s">
        <v>3551</v>
      </c>
      <c r="E2533" s="68" t="s">
        <v>3552</v>
      </c>
      <c r="F2533" s="68"/>
      <c r="G2533" s="68" t="s">
        <v>1830</v>
      </c>
      <c r="I2533" s="69">
        <v>2110.96</v>
      </c>
      <c r="J2533" s="69">
        <v>12757217.720000001</v>
      </c>
    </row>
    <row r="2534" spans="1:10" x14ac:dyDescent="0.25">
      <c r="A2534" s="70">
        <v>45899</v>
      </c>
      <c r="B2534" s="68">
        <v>38834</v>
      </c>
      <c r="C2534" s="68">
        <v>38834</v>
      </c>
      <c r="D2534" s="68" t="s">
        <v>3551</v>
      </c>
      <c r="E2534" s="68" t="s">
        <v>3552</v>
      </c>
      <c r="F2534" s="68" t="s">
        <v>6784</v>
      </c>
      <c r="G2534" s="68" t="s">
        <v>1832</v>
      </c>
      <c r="I2534" s="69">
        <v>22500</v>
      </c>
      <c r="J2534" s="69">
        <v>12734717.720000001</v>
      </c>
    </row>
    <row r="2535" spans="1:10" x14ac:dyDescent="0.25">
      <c r="A2535" s="70">
        <v>45899</v>
      </c>
      <c r="B2535" s="68">
        <v>38839</v>
      </c>
      <c r="C2535" s="68">
        <v>38839</v>
      </c>
      <c r="D2535" s="68" t="s">
        <v>3551</v>
      </c>
      <c r="E2535" s="68" t="s">
        <v>3552</v>
      </c>
      <c r="F2535" s="68" t="s">
        <v>4979</v>
      </c>
      <c r="G2535" s="68" t="s">
        <v>6785</v>
      </c>
      <c r="I2535" s="69">
        <v>384.77</v>
      </c>
      <c r="J2535" s="69">
        <v>12734332.949999999</v>
      </c>
    </row>
    <row r="2536" spans="1:10" x14ac:dyDescent="0.25">
      <c r="A2536" s="70">
        <v>45899</v>
      </c>
      <c r="B2536" s="68">
        <v>38839</v>
      </c>
      <c r="C2536" s="68">
        <v>38839</v>
      </c>
      <c r="D2536" s="68" t="s">
        <v>3551</v>
      </c>
      <c r="E2536" s="68" t="s">
        <v>3552</v>
      </c>
      <c r="F2536" s="68" t="s">
        <v>4980</v>
      </c>
      <c r="G2536" s="68" t="s">
        <v>6785</v>
      </c>
      <c r="I2536" s="69">
        <v>532.75</v>
      </c>
      <c r="J2536" s="69">
        <v>12733800.199999999</v>
      </c>
    </row>
    <row r="2537" spans="1:10" x14ac:dyDescent="0.25">
      <c r="A2537" s="70">
        <v>45899</v>
      </c>
      <c r="B2537" s="68">
        <v>38839</v>
      </c>
      <c r="C2537" s="68">
        <v>38839</v>
      </c>
      <c r="D2537" s="68" t="s">
        <v>3551</v>
      </c>
      <c r="E2537" s="68" t="s">
        <v>3552</v>
      </c>
      <c r="F2537" s="68" t="s">
        <v>4981</v>
      </c>
      <c r="G2537" s="68" t="s">
        <v>6785</v>
      </c>
      <c r="I2537" s="69">
        <v>88.79</v>
      </c>
      <c r="J2537" s="69">
        <v>12733711.41</v>
      </c>
    </row>
    <row r="2538" spans="1:10" x14ac:dyDescent="0.25">
      <c r="A2538" s="70">
        <v>45899</v>
      </c>
      <c r="B2538" s="68">
        <v>38846</v>
      </c>
      <c r="C2538" s="68">
        <v>38846</v>
      </c>
      <c r="D2538" s="68" t="s">
        <v>3551</v>
      </c>
      <c r="E2538" s="68" t="s">
        <v>3552</v>
      </c>
      <c r="F2538" s="68"/>
      <c r="G2538" s="68" t="s">
        <v>1836</v>
      </c>
      <c r="I2538" s="69">
        <v>605.32000000000005</v>
      </c>
      <c r="J2538" s="69">
        <v>12733106.09</v>
      </c>
    </row>
    <row r="2539" spans="1:10" x14ac:dyDescent="0.25">
      <c r="A2539" s="70">
        <v>45899</v>
      </c>
      <c r="B2539" s="68">
        <v>38846</v>
      </c>
      <c r="C2539" s="68">
        <v>38846</v>
      </c>
      <c r="D2539" s="68" t="s">
        <v>3551</v>
      </c>
      <c r="E2539" s="68" t="s">
        <v>3552</v>
      </c>
      <c r="F2539" s="68"/>
      <c r="G2539" s="68" t="s">
        <v>1836</v>
      </c>
      <c r="I2539" s="69">
        <v>820.11</v>
      </c>
      <c r="J2539" s="69">
        <v>12732285.98</v>
      </c>
    </row>
    <row r="2540" spans="1:10" x14ac:dyDescent="0.25">
      <c r="A2540" s="70">
        <v>45899</v>
      </c>
      <c r="B2540" s="68">
        <v>38846</v>
      </c>
      <c r="C2540" s="68">
        <v>38846</v>
      </c>
      <c r="D2540" s="68" t="s">
        <v>3551</v>
      </c>
      <c r="E2540" s="68" t="s">
        <v>3552</v>
      </c>
      <c r="F2540" s="68"/>
      <c r="G2540" s="68" t="s">
        <v>1836</v>
      </c>
      <c r="I2540" s="69">
        <v>1137.5999999999999</v>
      </c>
      <c r="J2540" s="69">
        <v>12731148.380000001</v>
      </c>
    </row>
    <row r="2541" spans="1:10" x14ac:dyDescent="0.25">
      <c r="A2541" s="70">
        <v>45899</v>
      </c>
      <c r="B2541" s="68">
        <v>38850</v>
      </c>
      <c r="C2541" s="68">
        <v>38850</v>
      </c>
      <c r="D2541" s="68" t="s">
        <v>3551</v>
      </c>
      <c r="E2541" s="68" t="s">
        <v>3552</v>
      </c>
      <c r="F2541" s="68"/>
      <c r="G2541" s="68" t="s">
        <v>4953</v>
      </c>
      <c r="I2541" s="69">
        <v>10747.08</v>
      </c>
      <c r="J2541" s="69">
        <v>12720401.300000001</v>
      </c>
    </row>
    <row r="2542" spans="1:10" x14ac:dyDescent="0.25">
      <c r="A2542" s="70">
        <v>45899</v>
      </c>
      <c r="B2542" s="68">
        <v>38874</v>
      </c>
      <c r="C2542" s="68">
        <v>38874</v>
      </c>
      <c r="D2542" s="68" t="s">
        <v>3551</v>
      </c>
      <c r="E2542" s="68" t="s">
        <v>3552</v>
      </c>
      <c r="F2542" s="68"/>
      <c r="G2542" s="68" t="s">
        <v>6786</v>
      </c>
      <c r="I2542" s="69">
        <v>346.58</v>
      </c>
      <c r="J2542" s="69">
        <v>12720054.720000001</v>
      </c>
    </row>
    <row r="2543" spans="1:10" x14ac:dyDescent="0.25">
      <c r="A2543" s="70">
        <v>45899</v>
      </c>
      <c r="B2543" s="68">
        <v>38889</v>
      </c>
      <c r="C2543" s="68">
        <v>38889</v>
      </c>
      <c r="D2543" s="68" t="s">
        <v>3551</v>
      </c>
      <c r="E2543" s="68" t="s">
        <v>3552</v>
      </c>
      <c r="F2543" s="68"/>
      <c r="G2543" s="68" t="s">
        <v>794</v>
      </c>
      <c r="I2543" s="69">
        <v>3588.28</v>
      </c>
      <c r="J2543" s="69">
        <v>12716466.439999999</v>
      </c>
    </row>
    <row r="2544" spans="1:10" ht="30" x14ac:dyDescent="0.25">
      <c r="A2544" s="70">
        <v>45899</v>
      </c>
      <c r="B2544" s="68">
        <v>38953</v>
      </c>
      <c r="C2544" s="68">
        <v>38953</v>
      </c>
      <c r="D2544" s="68" t="s">
        <v>3551</v>
      </c>
      <c r="E2544" s="68" t="s">
        <v>3552</v>
      </c>
      <c r="F2544" s="68" t="s">
        <v>4976</v>
      </c>
      <c r="G2544" s="68" t="s">
        <v>1826</v>
      </c>
      <c r="I2544" s="69">
        <v>829.56</v>
      </c>
      <c r="J2544" s="69">
        <v>12715636.880000001</v>
      </c>
    </row>
    <row r="2545" spans="1:10" ht="30" x14ac:dyDescent="0.25">
      <c r="A2545" s="70">
        <v>45899</v>
      </c>
      <c r="B2545" s="68">
        <v>38953</v>
      </c>
      <c r="C2545" s="68">
        <v>38953</v>
      </c>
      <c r="D2545" s="68" t="s">
        <v>3551</v>
      </c>
      <c r="E2545" s="68" t="s">
        <v>3552</v>
      </c>
      <c r="F2545" s="68" t="s">
        <v>4977</v>
      </c>
      <c r="G2545" s="68" t="s">
        <v>1826</v>
      </c>
      <c r="I2545" s="69">
        <v>1516.98</v>
      </c>
      <c r="J2545" s="69">
        <v>12714119.9</v>
      </c>
    </row>
    <row r="2546" spans="1:10" ht="30" x14ac:dyDescent="0.25">
      <c r="A2546" s="70">
        <v>45899</v>
      </c>
      <c r="B2546" s="68">
        <v>38954</v>
      </c>
      <c r="C2546" s="68">
        <v>38954</v>
      </c>
      <c r="D2546" s="68" t="s">
        <v>3551</v>
      </c>
      <c r="E2546" s="68" t="s">
        <v>3552</v>
      </c>
      <c r="F2546" s="68" t="s">
        <v>6787</v>
      </c>
      <c r="G2546" s="68" t="s">
        <v>1843</v>
      </c>
      <c r="I2546" s="69">
        <v>8782.15</v>
      </c>
      <c r="J2546" s="69">
        <v>12705337.75</v>
      </c>
    </row>
    <row r="2547" spans="1:10" x14ac:dyDescent="0.25">
      <c r="A2547" s="70">
        <v>45899</v>
      </c>
      <c r="B2547" s="68">
        <v>38970</v>
      </c>
      <c r="C2547" s="68">
        <v>38970</v>
      </c>
      <c r="D2547" s="68" t="s">
        <v>3551</v>
      </c>
      <c r="E2547" s="68" t="s">
        <v>3552</v>
      </c>
      <c r="F2547" s="68" t="s">
        <v>6788</v>
      </c>
      <c r="G2547" s="68" t="s">
        <v>1845</v>
      </c>
      <c r="I2547" s="69">
        <v>66.78</v>
      </c>
      <c r="J2547" s="69">
        <v>12705270.970000001</v>
      </c>
    </row>
    <row r="2548" spans="1:10" ht="30" x14ac:dyDescent="0.25">
      <c r="A2548" s="70">
        <v>45899</v>
      </c>
      <c r="B2548" s="68">
        <v>38981</v>
      </c>
      <c r="C2548" s="68">
        <v>38981</v>
      </c>
      <c r="D2548" s="68" t="s">
        <v>3551</v>
      </c>
      <c r="E2548" s="68" t="s">
        <v>3552</v>
      </c>
      <c r="F2548" s="68" t="s">
        <v>4978</v>
      </c>
      <c r="G2548" s="68" t="s">
        <v>1826</v>
      </c>
      <c r="I2548" s="69">
        <v>631.48</v>
      </c>
      <c r="J2548" s="69">
        <v>12704639.49</v>
      </c>
    </row>
    <row r="2549" spans="1:10" x14ac:dyDescent="0.25">
      <c r="A2549" s="70">
        <v>45899</v>
      </c>
      <c r="B2549" s="68">
        <v>38983</v>
      </c>
      <c r="C2549" s="68">
        <v>38983</v>
      </c>
      <c r="D2549" s="68" t="s">
        <v>3551</v>
      </c>
      <c r="E2549" s="68" t="s">
        <v>3552</v>
      </c>
      <c r="F2549" s="68" t="s">
        <v>6789</v>
      </c>
      <c r="G2549" s="68" t="s">
        <v>587</v>
      </c>
      <c r="I2549" s="69">
        <v>596.53</v>
      </c>
      <c r="J2549" s="69">
        <v>12704042.960000001</v>
      </c>
    </row>
    <row r="2550" spans="1:10" x14ac:dyDescent="0.25">
      <c r="A2550" s="70">
        <v>45899</v>
      </c>
      <c r="B2550" s="68">
        <v>38993</v>
      </c>
      <c r="C2550" s="68">
        <v>38993</v>
      </c>
      <c r="D2550" s="68" t="s">
        <v>3551</v>
      </c>
      <c r="E2550" s="68" t="s">
        <v>3552</v>
      </c>
      <c r="F2550" s="68"/>
      <c r="G2550" s="68" t="s">
        <v>592</v>
      </c>
      <c r="I2550" s="69">
        <v>11579.4</v>
      </c>
      <c r="J2550" s="69">
        <v>12692463.560000001</v>
      </c>
    </row>
    <row r="2551" spans="1:10" x14ac:dyDescent="0.25">
      <c r="A2551" s="70">
        <v>45899</v>
      </c>
      <c r="B2551" s="68">
        <v>38993</v>
      </c>
      <c r="C2551" s="68">
        <v>38993</v>
      </c>
      <c r="D2551" s="68" t="s">
        <v>3551</v>
      </c>
      <c r="E2551" s="68" t="s">
        <v>3552</v>
      </c>
      <c r="F2551" s="68"/>
      <c r="G2551" s="68" t="s">
        <v>592</v>
      </c>
      <c r="I2551" s="69">
        <v>13233.6</v>
      </c>
      <c r="J2551" s="69">
        <v>12679229.960000001</v>
      </c>
    </row>
    <row r="2552" spans="1:10" x14ac:dyDescent="0.25">
      <c r="A2552" s="70">
        <v>45899</v>
      </c>
      <c r="B2552" s="68">
        <v>38993</v>
      </c>
      <c r="C2552" s="68">
        <v>38993</v>
      </c>
      <c r="D2552" s="68" t="s">
        <v>3551</v>
      </c>
      <c r="E2552" s="68" t="s">
        <v>3552</v>
      </c>
      <c r="F2552" s="68" t="s">
        <v>5627</v>
      </c>
      <c r="G2552" s="68" t="s">
        <v>592</v>
      </c>
      <c r="I2552" s="69">
        <v>39.83</v>
      </c>
      <c r="J2552" s="69">
        <v>12679190.130000001</v>
      </c>
    </row>
    <row r="2553" spans="1:10" x14ac:dyDescent="0.25">
      <c r="A2553" s="70">
        <v>45899</v>
      </c>
      <c r="B2553" s="68">
        <v>38996</v>
      </c>
      <c r="C2553" s="68">
        <v>38996</v>
      </c>
      <c r="D2553" s="68" t="s">
        <v>3551</v>
      </c>
      <c r="E2553" s="68" t="s">
        <v>3552</v>
      </c>
      <c r="F2553" s="68"/>
      <c r="G2553" s="68" t="s">
        <v>1100</v>
      </c>
      <c r="I2553" s="69">
        <v>1748.55</v>
      </c>
      <c r="J2553" s="69">
        <v>12677441.58</v>
      </c>
    </row>
    <row r="2554" spans="1:10" ht="30" x14ac:dyDescent="0.25">
      <c r="A2554" s="70">
        <v>45899</v>
      </c>
      <c r="B2554" s="68">
        <v>39002</v>
      </c>
      <c r="C2554" s="68">
        <v>39002</v>
      </c>
      <c r="D2554" s="68" t="s">
        <v>3551</v>
      </c>
      <c r="E2554" s="68" t="s">
        <v>3552</v>
      </c>
      <c r="F2554" s="68" t="s">
        <v>6790</v>
      </c>
      <c r="G2554" s="68" t="s">
        <v>6791</v>
      </c>
      <c r="I2554" s="69">
        <v>18200</v>
      </c>
      <c r="J2554" s="69">
        <v>12659241.58</v>
      </c>
    </row>
    <row r="2555" spans="1:10" x14ac:dyDescent="0.25">
      <c r="A2555" s="70">
        <v>45899</v>
      </c>
      <c r="B2555" s="68">
        <v>39010</v>
      </c>
      <c r="C2555" s="68">
        <v>39010</v>
      </c>
      <c r="D2555" s="68" t="s">
        <v>3551</v>
      </c>
      <c r="E2555" s="68" t="s">
        <v>3552</v>
      </c>
      <c r="F2555" s="68"/>
      <c r="G2555" s="68" t="s">
        <v>1853</v>
      </c>
      <c r="I2555" s="69">
        <v>783.92</v>
      </c>
      <c r="J2555" s="69">
        <v>12658457.66</v>
      </c>
    </row>
    <row r="2556" spans="1:10" x14ac:dyDescent="0.25">
      <c r="A2556" s="70">
        <v>45899</v>
      </c>
      <c r="B2556" s="68" t="s">
        <v>6792</v>
      </c>
      <c r="C2556" s="68" t="s">
        <v>6792</v>
      </c>
      <c r="D2556" s="68" t="s">
        <v>3551</v>
      </c>
      <c r="E2556" s="68" t="s">
        <v>3552</v>
      </c>
      <c r="F2556" s="68"/>
      <c r="G2556" s="68" t="s">
        <v>1855</v>
      </c>
      <c r="I2556" s="69">
        <v>27.87</v>
      </c>
      <c r="J2556" s="69">
        <v>12658429.789999999</v>
      </c>
    </row>
    <row r="2557" spans="1:10" x14ac:dyDescent="0.25">
      <c r="A2557" s="70">
        <v>45899</v>
      </c>
      <c r="B2557" s="68" t="s">
        <v>6793</v>
      </c>
      <c r="C2557" s="68" t="s">
        <v>6793</v>
      </c>
      <c r="D2557" s="68" t="s">
        <v>3551</v>
      </c>
      <c r="E2557" s="68" t="s">
        <v>3552</v>
      </c>
      <c r="F2557" s="68" t="s">
        <v>6794</v>
      </c>
      <c r="G2557" s="68" t="s">
        <v>1111</v>
      </c>
      <c r="I2557" s="69">
        <v>686.03</v>
      </c>
      <c r="J2557" s="69">
        <v>12657743.76</v>
      </c>
    </row>
    <row r="2558" spans="1:10" x14ac:dyDescent="0.25">
      <c r="A2558" s="70">
        <v>45899</v>
      </c>
      <c r="B2558" s="68">
        <v>39090</v>
      </c>
      <c r="C2558" s="68">
        <v>39090</v>
      </c>
      <c r="D2558" s="68" t="s">
        <v>3551</v>
      </c>
      <c r="E2558" s="68" t="s">
        <v>3552</v>
      </c>
      <c r="F2558" s="68" t="s">
        <v>6795</v>
      </c>
      <c r="G2558" s="68" t="s">
        <v>2016</v>
      </c>
      <c r="I2558" s="69">
        <v>2758.75</v>
      </c>
      <c r="J2558" s="69">
        <v>12654985.01</v>
      </c>
    </row>
    <row r="2559" spans="1:10" ht="30" x14ac:dyDescent="0.25">
      <c r="A2559" s="70">
        <v>45899</v>
      </c>
      <c r="B2559" s="68">
        <v>39090</v>
      </c>
      <c r="C2559" s="68">
        <v>39090</v>
      </c>
      <c r="D2559" s="68" t="s">
        <v>3551</v>
      </c>
      <c r="E2559" s="68" t="s">
        <v>3552</v>
      </c>
      <c r="F2559" s="68" t="s">
        <v>6796</v>
      </c>
      <c r="G2559" s="68" t="s">
        <v>2016</v>
      </c>
      <c r="I2559" s="69">
        <v>0.94</v>
      </c>
      <c r="J2559" s="69">
        <v>12654984.07</v>
      </c>
    </row>
    <row r="2560" spans="1:10" ht="90" x14ac:dyDescent="0.25">
      <c r="A2560" s="70">
        <v>45899</v>
      </c>
      <c r="B2560" s="68">
        <v>39090</v>
      </c>
      <c r="C2560" s="68">
        <v>39090</v>
      </c>
      <c r="D2560" s="68" t="s">
        <v>3551</v>
      </c>
      <c r="E2560" s="68" t="s">
        <v>3552</v>
      </c>
      <c r="F2560" s="68" t="s">
        <v>6797</v>
      </c>
      <c r="G2560" s="68" t="s">
        <v>2016</v>
      </c>
      <c r="I2560" s="69">
        <v>909.67</v>
      </c>
      <c r="J2560" s="69">
        <v>12654074.4</v>
      </c>
    </row>
    <row r="2561" spans="1:10" ht="30" x14ac:dyDescent="0.25">
      <c r="A2561" s="70">
        <v>45899</v>
      </c>
      <c r="B2561" s="68">
        <v>39090</v>
      </c>
      <c r="C2561" s="68">
        <v>39090</v>
      </c>
      <c r="D2561" s="68" t="s">
        <v>3551</v>
      </c>
      <c r="E2561" s="68" t="s">
        <v>3552</v>
      </c>
      <c r="F2561" s="68" t="s">
        <v>6798</v>
      </c>
      <c r="G2561" s="68" t="s">
        <v>2016</v>
      </c>
      <c r="I2561" s="69">
        <v>5.88</v>
      </c>
      <c r="J2561" s="69">
        <v>12654068.52</v>
      </c>
    </row>
    <row r="2562" spans="1:10" ht="90" x14ac:dyDescent="0.25">
      <c r="A2562" s="70">
        <v>45899</v>
      </c>
      <c r="B2562" s="68">
        <v>39090</v>
      </c>
      <c r="C2562" s="68">
        <v>39090</v>
      </c>
      <c r="D2562" s="68" t="s">
        <v>3551</v>
      </c>
      <c r="E2562" s="68" t="s">
        <v>3552</v>
      </c>
      <c r="F2562" s="68" t="s">
        <v>6799</v>
      </c>
      <c r="G2562" s="68" t="s">
        <v>2016</v>
      </c>
      <c r="I2562" s="69">
        <v>15.62</v>
      </c>
      <c r="J2562" s="69">
        <v>12654052.9</v>
      </c>
    </row>
    <row r="2563" spans="1:10" x14ac:dyDescent="0.25">
      <c r="A2563" s="70">
        <v>45899</v>
      </c>
      <c r="B2563" s="68">
        <v>39090</v>
      </c>
      <c r="C2563" s="68">
        <v>39090</v>
      </c>
      <c r="D2563" s="68" t="s">
        <v>3551</v>
      </c>
      <c r="E2563" s="68" t="s">
        <v>3552</v>
      </c>
      <c r="F2563" s="68" t="s">
        <v>5178</v>
      </c>
      <c r="G2563" s="68" t="s">
        <v>2016</v>
      </c>
      <c r="I2563" s="69">
        <v>125.42</v>
      </c>
      <c r="J2563" s="69">
        <v>12653927.48</v>
      </c>
    </row>
    <row r="2564" spans="1:10" ht="30" x14ac:dyDescent="0.25">
      <c r="A2564" s="70">
        <v>45899</v>
      </c>
      <c r="B2564" s="68">
        <v>39090</v>
      </c>
      <c r="C2564" s="68">
        <v>39090</v>
      </c>
      <c r="D2564" s="68" t="s">
        <v>3551</v>
      </c>
      <c r="E2564" s="68" t="s">
        <v>3552</v>
      </c>
      <c r="F2564" s="68" t="s">
        <v>6800</v>
      </c>
      <c r="G2564" s="68" t="s">
        <v>2016</v>
      </c>
      <c r="I2564" s="69">
        <v>7.81</v>
      </c>
      <c r="J2564" s="69">
        <v>12653919.67</v>
      </c>
    </row>
    <row r="2565" spans="1:10" x14ac:dyDescent="0.25">
      <c r="A2565" s="70">
        <v>45899</v>
      </c>
      <c r="B2565" s="68">
        <v>39090</v>
      </c>
      <c r="C2565" s="68">
        <v>39090</v>
      </c>
      <c r="D2565" s="68" t="s">
        <v>3551</v>
      </c>
      <c r="E2565" s="68" t="s">
        <v>3552</v>
      </c>
      <c r="F2565" s="68" t="s">
        <v>6801</v>
      </c>
      <c r="G2565" s="68" t="s">
        <v>2016</v>
      </c>
      <c r="I2565" s="69">
        <v>31.05</v>
      </c>
      <c r="J2565" s="69">
        <v>12653888.619999999</v>
      </c>
    </row>
    <row r="2566" spans="1:10" x14ac:dyDescent="0.25">
      <c r="A2566" s="70">
        <v>45899</v>
      </c>
      <c r="B2566" s="68">
        <v>39090</v>
      </c>
      <c r="C2566" s="68">
        <v>39090</v>
      </c>
      <c r="D2566" s="68" t="s">
        <v>3551</v>
      </c>
      <c r="E2566" s="68" t="s">
        <v>3552</v>
      </c>
      <c r="F2566" s="68" t="s">
        <v>6802</v>
      </c>
      <c r="G2566" s="68" t="s">
        <v>2016</v>
      </c>
      <c r="I2566" s="69">
        <v>37.6</v>
      </c>
      <c r="J2566" s="69">
        <v>12653851.02</v>
      </c>
    </row>
    <row r="2567" spans="1:10" x14ac:dyDescent="0.25">
      <c r="A2567" s="70">
        <v>45899</v>
      </c>
      <c r="B2567" s="68">
        <v>39090</v>
      </c>
      <c r="C2567" s="68">
        <v>39090</v>
      </c>
      <c r="D2567" s="68" t="s">
        <v>3551</v>
      </c>
      <c r="E2567" s="68" t="s">
        <v>3552</v>
      </c>
      <c r="F2567" s="68" t="s">
        <v>6803</v>
      </c>
      <c r="G2567" s="68" t="s">
        <v>2016</v>
      </c>
      <c r="I2567" s="69">
        <v>13.45</v>
      </c>
      <c r="J2567" s="69">
        <v>12653837.57</v>
      </c>
    </row>
    <row r="2568" spans="1:10" x14ac:dyDescent="0.25">
      <c r="A2568" s="70">
        <v>45899</v>
      </c>
      <c r="B2568" s="68">
        <v>39090</v>
      </c>
      <c r="C2568" s="68">
        <v>39090</v>
      </c>
      <c r="D2568" s="68" t="s">
        <v>3551</v>
      </c>
      <c r="E2568" s="68" t="s">
        <v>3552</v>
      </c>
      <c r="F2568" s="68" t="s">
        <v>6804</v>
      </c>
      <c r="G2568" s="68" t="s">
        <v>2016</v>
      </c>
      <c r="I2568" s="69">
        <v>202.12</v>
      </c>
      <c r="J2568" s="69">
        <v>12653635.449999999</v>
      </c>
    </row>
    <row r="2569" spans="1:10" ht="30" x14ac:dyDescent="0.25">
      <c r="A2569" s="70">
        <v>45899</v>
      </c>
      <c r="B2569" s="68">
        <v>39090</v>
      </c>
      <c r="C2569" s="68">
        <v>39090</v>
      </c>
      <c r="D2569" s="68" t="s">
        <v>3551</v>
      </c>
      <c r="E2569" s="68" t="s">
        <v>3552</v>
      </c>
      <c r="F2569" s="68" t="s">
        <v>6805</v>
      </c>
      <c r="G2569" s="68" t="s">
        <v>2016</v>
      </c>
      <c r="I2569" s="69">
        <v>143.53</v>
      </c>
      <c r="J2569" s="69">
        <v>12653491.92</v>
      </c>
    </row>
    <row r="2570" spans="1:10" x14ac:dyDescent="0.25">
      <c r="A2570" s="70">
        <v>45899</v>
      </c>
      <c r="B2570" s="68">
        <v>39090</v>
      </c>
      <c r="C2570" s="68">
        <v>39090</v>
      </c>
      <c r="D2570" s="68" t="s">
        <v>3551</v>
      </c>
      <c r="E2570" s="68" t="s">
        <v>3552</v>
      </c>
      <c r="F2570" s="68" t="s">
        <v>6806</v>
      </c>
      <c r="G2570" s="68" t="s">
        <v>2016</v>
      </c>
      <c r="I2570" s="69">
        <v>11.72</v>
      </c>
      <c r="J2570" s="69">
        <v>12653480.199999999</v>
      </c>
    </row>
    <row r="2571" spans="1:10" ht="30" x14ac:dyDescent="0.25">
      <c r="A2571" s="70">
        <v>45899</v>
      </c>
      <c r="B2571" s="68">
        <v>39090</v>
      </c>
      <c r="C2571" s="68">
        <v>39090</v>
      </c>
      <c r="D2571" s="68" t="s">
        <v>3551</v>
      </c>
      <c r="E2571" s="68" t="s">
        <v>3552</v>
      </c>
      <c r="F2571" s="68" t="s">
        <v>6214</v>
      </c>
      <c r="G2571" s="68" t="s">
        <v>2016</v>
      </c>
      <c r="I2571" s="69">
        <v>4.6500000000000004</v>
      </c>
      <c r="J2571" s="69">
        <v>12653475.550000001</v>
      </c>
    </row>
    <row r="2572" spans="1:10" ht="30" x14ac:dyDescent="0.25">
      <c r="A2572" s="70">
        <v>45899</v>
      </c>
      <c r="B2572" s="68">
        <v>39090</v>
      </c>
      <c r="C2572" s="68">
        <v>39090</v>
      </c>
      <c r="D2572" s="68" t="s">
        <v>3551</v>
      </c>
      <c r="E2572" s="68" t="s">
        <v>3552</v>
      </c>
      <c r="F2572" s="68" t="s">
        <v>6807</v>
      </c>
      <c r="G2572" s="68" t="s">
        <v>2016</v>
      </c>
      <c r="I2572" s="69">
        <v>25.48</v>
      </c>
      <c r="J2572" s="69">
        <v>12653450.07</v>
      </c>
    </row>
    <row r="2573" spans="1:10" x14ac:dyDescent="0.25">
      <c r="A2573" s="70">
        <v>45899</v>
      </c>
      <c r="B2573" s="68">
        <v>39090</v>
      </c>
      <c r="C2573" s="68">
        <v>39090</v>
      </c>
      <c r="D2573" s="68" t="s">
        <v>3551</v>
      </c>
      <c r="E2573" s="68" t="s">
        <v>3552</v>
      </c>
      <c r="F2573" s="68" t="s">
        <v>6808</v>
      </c>
      <c r="G2573" s="68" t="s">
        <v>2016</v>
      </c>
      <c r="I2573" s="69">
        <v>6.62</v>
      </c>
      <c r="J2573" s="69">
        <v>12653443.449999999</v>
      </c>
    </row>
    <row r="2574" spans="1:10" ht="30" x14ac:dyDescent="0.25">
      <c r="A2574" s="70">
        <v>45899</v>
      </c>
      <c r="B2574" s="68">
        <v>39090</v>
      </c>
      <c r="C2574" s="68">
        <v>39090</v>
      </c>
      <c r="D2574" s="68" t="s">
        <v>3551</v>
      </c>
      <c r="E2574" s="68" t="s">
        <v>3552</v>
      </c>
      <c r="F2574" s="68" t="s">
        <v>5675</v>
      </c>
      <c r="G2574" s="68" t="s">
        <v>2016</v>
      </c>
      <c r="I2574" s="69">
        <v>10.1</v>
      </c>
      <c r="J2574" s="69">
        <v>12653433.35</v>
      </c>
    </row>
    <row r="2575" spans="1:10" x14ac:dyDescent="0.25">
      <c r="A2575" s="70">
        <v>45899</v>
      </c>
      <c r="B2575" s="68">
        <v>39090</v>
      </c>
      <c r="C2575" s="68">
        <v>39090</v>
      </c>
      <c r="D2575" s="68" t="s">
        <v>3551</v>
      </c>
      <c r="E2575" s="68" t="s">
        <v>3552</v>
      </c>
      <c r="F2575" s="68" t="s">
        <v>6809</v>
      </c>
      <c r="G2575" s="68" t="s">
        <v>2016</v>
      </c>
      <c r="I2575" s="69">
        <v>2413.94</v>
      </c>
      <c r="J2575" s="69">
        <v>12651019.41</v>
      </c>
    </row>
    <row r="2576" spans="1:10" x14ac:dyDescent="0.25">
      <c r="A2576" s="70">
        <v>45899</v>
      </c>
      <c r="B2576" s="68">
        <v>39090</v>
      </c>
      <c r="C2576" s="68">
        <v>39090</v>
      </c>
      <c r="D2576" s="68" t="s">
        <v>3551</v>
      </c>
      <c r="E2576" s="68" t="s">
        <v>3552</v>
      </c>
      <c r="F2576" s="68" t="s">
        <v>6810</v>
      </c>
      <c r="G2576" s="68" t="s">
        <v>2016</v>
      </c>
      <c r="I2576" s="69">
        <v>37</v>
      </c>
      <c r="J2576" s="69">
        <v>12650982.41</v>
      </c>
    </row>
    <row r="2577" spans="1:10" ht="30" x14ac:dyDescent="0.25">
      <c r="A2577" s="70">
        <v>45899</v>
      </c>
      <c r="B2577" s="68">
        <v>39090</v>
      </c>
      <c r="C2577" s="68">
        <v>39090</v>
      </c>
      <c r="D2577" s="68" t="s">
        <v>3551</v>
      </c>
      <c r="E2577" s="68" t="s">
        <v>3552</v>
      </c>
      <c r="F2577" s="68" t="s">
        <v>6811</v>
      </c>
      <c r="G2577" s="68" t="s">
        <v>2016</v>
      </c>
      <c r="I2577" s="69">
        <v>1.77</v>
      </c>
      <c r="J2577" s="69">
        <v>12650980.640000001</v>
      </c>
    </row>
    <row r="2578" spans="1:10" ht="30" x14ac:dyDescent="0.25">
      <c r="A2578" s="70">
        <v>45899</v>
      </c>
      <c r="B2578" s="68">
        <v>39090</v>
      </c>
      <c r="C2578" s="68">
        <v>39090</v>
      </c>
      <c r="D2578" s="68" t="s">
        <v>3551</v>
      </c>
      <c r="E2578" s="68" t="s">
        <v>3552</v>
      </c>
      <c r="F2578" s="68" t="s">
        <v>6812</v>
      </c>
      <c r="G2578" s="68" t="s">
        <v>2016</v>
      </c>
      <c r="I2578" s="69">
        <v>14.22</v>
      </c>
      <c r="J2578" s="69">
        <v>12650966.42</v>
      </c>
    </row>
    <row r="2579" spans="1:10" x14ac:dyDescent="0.25">
      <c r="A2579" s="70">
        <v>45899</v>
      </c>
      <c r="B2579" s="68">
        <v>39090</v>
      </c>
      <c r="C2579" s="68">
        <v>39090</v>
      </c>
      <c r="D2579" s="68" t="s">
        <v>3551</v>
      </c>
      <c r="E2579" s="68" t="s">
        <v>3552</v>
      </c>
      <c r="F2579" s="68"/>
      <c r="G2579" s="68" t="s">
        <v>2016</v>
      </c>
      <c r="I2579" s="69">
        <v>2524.9699999999998</v>
      </c>
      <c r="J2579" s="69">
        <v>12648441.449999999</v>
      </c>
    </row>
    <row r="2580" spans="1:10" x14ac:dyDescent="0.25">
      <c r="A2580" s="70">
        <v>45899</v>
      </c>
      <c r="B2580" s="68">
        <v>39090</v>
      </c>
      <c r="C2580" s="68">
        <v>39090</v>
      </c>
      <c r="D2580" s="68" t="s">
        <v>3551</v>
      </c>
      <c r="E2580" s="68" t="s">
        <v>3552</v>
      </c>
      <c r="F2580" s="68"/>
      <c r="G2580" s="68" t="s">
        <v>2016</v>
      </c>
      <c r="I2580" s="69">
        <v>3875.4</v>
      </c>
      <c r="J2580" s="69">
        <v>12644566.050000001</v>
      </c>
    </row>
    <row r="2581" spans="1:10" x14ac:dyDescent="0.25">
      <c r="A2581" s="70">
        <v>45899</v>
      </c>
      <c r="B2581" s="68">
        <v>39090</v>
      </c>
      <c r="C2581" s="68">
        <v>39090</v>
      </c>
      <c r="D2581" s="68" t="s">
        <v>3551</v>
      </c>
      <c r="E2581" s="68" t="s">
        <v>3552</v>
      </c>
      <c r="F2581" s="68"/>
      <c r="G2581" s="68" t="s">
        <v>2016</v>
      </c>
      <c r="I2581" s="69">
        <v>11024.17</v>
      </c>
      <c r="J2581" s="69">
        <v>12633541.880000001</v>
      </c>
    </row>
    <row r="2582" spans="1:10" x14ac:dyDescent="0.25">
      <c r="A2582" s="70">
        <v>45899</v>
      </c>
      <c r="B2582" s="68">
        <v>39090</v>
      </c>
      <c r="C2582" s="68">
        <v>39090</v>
      </c>
      <c r="D2582" s="68" t="s">
        <v>3551</v>
      </c>
      <c r="E2582" s="68" t="s">
        <v>3552</v>
      </c>
      <c r="F2582" s="68"/>
      <c r="G2582" s="68" t="s">
        <v>2016</v>
      </c>
      <c r="I2582" s="69">
        <v>147.35</v>
      </c>
      <c r="J2582" s="69">
        <v>12633394.529999999</v>
      </c>
    </row>
    <row r="2583" spans="1:10" x14ac:dyDescent="0.25">
      <c r="A2583" s="70">
        <v>45899</v>
      </c>
      <c r="B2583" s="68">
        <v>39090</v>
      </c>
      <c r="C2583" s="68">
        <v>39090</v>
      </c>
      <c r="D2583" s="68" t="s">
        <v>3551</v>
      </c>
      <c r="E2583" s="68" t="s">
        <v>3552</v>
      </c>
      <c r="F2583" s="68"/>
      <c r="G2583" s="68" t="s">
        <v>2016</v>
      </c>
      <c r="I2583" s="69">
        <v>210.85</v>
      </c>
      <c r="J2583" s="69">
        <v>12633183.68</v>
      </c>
    </row>
    <row r="2584" spans="1:10" x14ac:dyDescent="0.25">
      <c r="A2584" s="70">
        <v>45899</v>
      </c>
      <c r="B2584" s="68">
        <v>39090</v>
      </c>
      <c r="C2584" s="68">
        <v>39090</v>
      </c>
      <c r="D2584" s="68" t="s">
        <v>3551</v>
      </c>
      <c r="E2584" s="68" t="s">
        <v>3552</v>
      </c>
      <c r="F2584" s="68"/>
      <c r="G2584" s="68" t="s">
        <v>2016</v>
      </c>
      <c r="I2584" s="69">
        <v>2336.62</v>
      </c>
      <c r="J2584" s="69">
        <v>12630847.060000001</v>
      </c>
    </row>
    <row r="2585" spans="1:10" x14ac:dyDescent="0.25">
      <c r="A2585" s="70">
        <v>45899</v>
      </c>
      <c r="B2585" s="68">
        <v>39090</v>
      </c>
      <c r="C2585" s="68">
        <v>39090</v>
      </c>
      <c r="D2585" s="68" t="s">
        <v>3551</v>
      </c>
      <c r="E2585" s="68" t="s">
        <v>3552</v>
      </c>
      <c r="F2585" s="68"/>
      <c r="G2585" s="68" t="s">
        <v>2016</v>
      </c>
      <c r="I2585" s="69">
        <v>48.43</v>
      </c>
      <c r="J2585" s="69">
        <v>12630798.630000001</v>
      </c>
    </row>
    <row r="2586" spans="1:10" x14ac:dyDescent="0.25">
      <c r="A2586" s="70">
        <v>45899</v>
      </c>
      <c r="B2586" s="68">
        <v>39090</v>
      </c>
      <c r="C2586" s="68">
        <v>39090</v>
      </c>
      <c r="D2586" s="68" t="s">
        <v>3551</v>
      </c>
      <c r="E2586" s="68" t="s">
        <v>3552</v>
      </c>
      <c r="F2586" s="68"/>
      <c r="G2586" s="68" t="s">
        <v>2016</v>
      </c>
      <c r="I2586" s="69">
        <v>6552.48</v>
      </c>
      <c r="J2586" s="69">
        <v>12624246.15</v>
      </c>
    </row>
    <row r="2587" spans="1:10" x14ac:dyDescent="0.25">
      <c r="A2587" s="70">
        <v>45899</v>
      </c>
      <c r="B2587" s="68">
        <v>39090</v>
      </c>
      <c r="C2587" s="68">
        <v>39090</v>
      </c>
      <c r="D2587" s="68" t="s">
        <v>3551</v>
      </c>
      <c r="E2587" s="68" t="s">
        <v>3552</v>
      </c>
      <c r="F2587" s="68"/>
      <c r="G2587" s="68" t="s">
        <v>2016</v>
      </c>
      <c r="I2587" s="69">
        <v>10192.74</v>
      </c>
      <c r="J2587" s="69">
        <v>12614053.41</v>
      </c>
    </row>
    <row r="2588" spans="1:10" x14ac:dyDescent="0.25">
      <c r="A2588" s="70">
        <v>45899</v>
      </c>
      <c r="B2588" s="68">
        <v>39090</v>
      </c>
      <c r="C2588" s="68">
        <v>39090</v>
      </c>
      <c r="D2588" s="68" t="s">
        <v>3551</v>
      </c>
      <c r="E2588" s="68" t="s">
        <v>3552</v>
      </c>
      <c r="F2588" s="68"/>
      <c r="G2588" s="68" t="s">
        <v>2016</v>
      </c>
      <c r="I2588" s="69">
        <v>4440.3</v>
      </c>
      <c r="J2588" s="69">
        <v>12609613.109999999</v>
      </c>
    </row>
    <row r="2589" spans="1:10" x14ac:dyDescent="0.25">
      <c r="A2589" s="70">
        <v>45899</v>
      </c>
      <c r="B2589" s="68">
        <v>39090</v>
      </c>
      <c r="C2589" s="68">
        <v>39090</v>
      </c>
      <c r="D2589" s="68" t="s">
        <v>3551</v>
      </c>
      <c r="E2589" s="68" t="s">
        <v>3552</v>
      </c>
      <c r="F2589" s="68"/>
      <c r="G2589" s="68" t="s">
        <v>2016</v>
      </c>
      <c r="I2589" s="69">
        <v>2357</v>
      </c>
      <c r="J2589" s="69">
        <v>12607256.109999999</v>
      </c>
    </row>
    <row r="2590" spans="1:10" x14ac:dyDescent="0.25">
      <c r="A2590" s="70">
        <v>45899</v>
      </c>
      <c r="B2590" s="68">
        <v>39090</v>
      </c>
      <c r="C2590" s="68">
        <v>39090</v>
      </c>
      <c r="D2590" s="68" t="s">
        <v>3551</v>
      </c>
      <c r="E2590" s="68" t="s">
        <v>3552</v>
      </c>
      <c r="F2590" s="68"/>
      <c r="G2590" s="68" t="s">
        <v>2016</v>
      </c>
      <c r="I2590" s="69">
        <v>798.17</v>
      </c>
      <c r="J2590" s="69">
        <v>12606457.939999999</v>
      </c>
    </row>
    <row r="2591" spans="1:10" ht="45" x14ac:dyDescent="0.25">
      <c r="A2591" s="70">
        <v>45899</v>
      </c>
      <c r="B2591" s="68">
        <v>39090</v>
      </c>
      <c r="C2591" s="68">
        <v>39090</v>
      </c>
      <c r="D2591" s="68" t="s">
        <v>3551</v>
      </c>
      <c r="E2591" s="68" t="s">
        <v>3552</v>
      </c>
      <c r="F2591" s="68" t="s">
        <v>6813</v>
      </c>
      <c r="G2591" s="68" t="s">
        <v>2016</v>
      </c>
      <c r="I2591" s="69">
        <v>484.84</v>
      </c>
      <c r="J2591" s="69">
        <v>12605973.1</v>
      </c>
    </row>
    <row r="2592" spans="1:10" x14ac:dyDescent="0.25">
      <c r="A2592" s="70">
        <v>45899</v>
      </c>
      <c r="B2592" s="68">
        <v>39090</v>
      </c>
      <c r="C2592" s="68">
        <v>39090</v>
      </c>
      <c r="D2592" s="68" t="s">
        <v>3551</v>
      </c>
      <c r="E2592" s="68" t="s">
        <v>3552</v>
      </c>
      <c r="F2592" s="68" t="s">
        <v>6814</v>
      </c>
      <c r="G2592" s="68" t="s">
        <v>2016</v>
      </c>
      <c r="I2592" s="69">
        <v>1567.04</v>
      </c>
      <c r="J2592" s="69">
        <v>12604406.060000001</v>
      </c>
    </row>
    <row r="2593" spans="1:10" x14ac:dyDescent="0.25">
      <c r="A2593" s="70">
        <v>45899</v>
      </c>
      <c r="B2593" s="68">
        <v>39090</v>
      </c>
      <c r="C2593" s="68">
        <v>39090</v>
      </c>
      <c r="D2593" s="68" t="s">
        <v>3551</v>
      </c>
      <c r="E2593" s="68" t="s">
        <v>3552</v>
      </c>
      <c r="F2593" s="68"/>
      <c r="G2593" s="68" t="s">
        <v>2016</v>
      </c>
      <c r="I2593" s="69">
        <v>56.58</v>
      </c>
      <c r="J2593" s="69">
        <v>12604349.48</v>
      </c>
    </row>
    <row r="2594" spans="1:10" x14ac:dyDescent="0.25">
      <c r="A2594" s="70">
        <v>45899</v>
      </c>
      <c r="B2594" s="68">
        <v>39090</v>
      </c>
      <c r="C2594" s="68">
        <v>39090</v>
      </c>
      <c r="D2594" s="68" t="s">
        <v>3551</v>
      </c>
      <c r="E2594" s="68" t="s">
        <v>3552</v>
      </c>
      <c r="F2594" s="68" t="s">
        <v>6815</v>
      </c>
      <c r="G2594" s="68" t="s">
        <v>2016</v>
      </c>
      <c r="I2594" s="69">
        <v>36636.51</v>
      </c>
      <c r="J2594" s="69">
        <v>12567712.970000001</v>
      </c>
    </row>
    <row r="2595" spans="1:10" x14ac:dyDescent="0.25">
      <c r="A2595" s="70">
        <v>45899</v>
      </c>
      <c r="B2595" s="68">
        <v>39090</v>
      </c>
      <c r="C2595" s="68">
        <v>39090</v>
      </c>
      <c r="D2595" s="68" t="s">
        <v>3551</v>
      </c>
      <c r="E2595" s="68" t="s">
        <v>3552</v>
      </c>
      <c r="F2595" s="68"/>
      <c r="G2595" s="68" t="s">
        <v>2016</v>
      </c>
      <c r="I2595" s="69">
        <v>1192.8399999999999</v>
      </c>
      <c r="J2595" s="69">
        <v>12566520.130000001</v>
      </c>
    </row>
    <row r="2596" spans="1:10" x14ac:dyDescent="0.25">
      <c r="A2596" s="70">
        <v>45899</v>
      </c>
      <c r="B2596" s="68">
        <v>39090</v>
      </c>
      <c r="C2596" s="68">
        <v>39090</v>
      </c>
      <c r="D2596" s="68" t="s">
        <v>3551</v>
      </c>
      <c r="E2596" s="68" t="s">
        <v>3552</v>
      </c>
      <c r="F2596" s="68"/>
      <c r="G2596" s="68" t="s">
        <v>2016</v>
      </c>
      <c r="I2596" s="69">
        <v>38.32</v>
      </c>
      <c r="J2596" s="69">
        <v>12566481.810000001</v>
      </c>
    </row>
    <row r="2597" spans="1:10" x14ac:dyDescent="0.25">
      <c r="A2597" s="70">
        <v>45899</v>
      </c>
      <c r="B2597" s="68">
        <v>39090</v>
      </c>
      <c r="C2597" s="68">
        <v>39090</v>
      </c>
      <c r="D2597" s="68" t="s">
        <v>3551</v>
      </c>
      <c r="E2597" s="68" t="s">
        <v>3552</v>
      </c>
      <c r="F2597" s="68" t="s">
        <v>6816</v>
      </c>
      <c r="G2597" s="68" t="s">
        <v>2016</v>
      </c>
      <c r="I2597" s="69">
        <v>968.92</v>
      </c>
      <c r="J2597" s="69">
        <v>12565512.890000001</v>
      </c>
    </row>
    <row r="2598" spans="1:10" x14ac:dyDescent="0.25">
      <c r="A2598" s="70">
        <v>45899</v>
      </c>
      <c r="B2598" s="68">
        <v>39090</v>
      </c>
      <c r="C2598" s="68">
        <v>39090</v>
      </c>
      <c r="D2598" s="68" t="s">
        <v>3551</v>
      </c>
      <c r="E2598" s="68" t="s">
        <v>3552</v>
      </c>
      <c r="F2598" s="68"/>
      <c r="G2598" s="68" t="s">
        <v>2016</v>
      </c>
      <c r="I2598" s="69">
        <v>103.62</v>
      </c>
      <c r="J2598" s="69">
        <v>12565409.27</v>
      </c>
    </row>
    <row r="2599" spans="1:10" x14ac:dyDescent="0.25">
      <c r="A2599" s="70">
        <v>45899</v>
      </c>
      <c r="B2599" s="68">
        <v>39090</v>
      </c>
      <c r="C2599" s="68">
        <v>39090</v>
      </c>
      <c r="D2599" s="68" t="s">
        <v>3551</v>
      </c>
      <c r="E2599" s="68" t="s">
        <v>3552</v>
      </c>
      <c r="F2599" s="68"/>
      <c r="G2599" s="68" t="s">
        <v>2016</v>
      </c>
      <c r="I2599" s="69">
        <v>315.04000000000002</v>
      </c>
      <c r="J2599" s="69">
        <v>12565094.23</v>
      </c>
    </row>
    <row r="2600" spans="1:10" x14ac:dyDescent="0.25">
      <c r="A2600" s="70">
        <v>45899</v>
      </c>
      <c r="B2600" s="68">
        <v>39090</v>
      </c>
      <c r="C2600" s="68">
        <v>39090</v>
      </c>
      <c r="D2600" s="68" t="s">
        <v>3551</v>
      </c>
      <c r="E2600" s="68" t="s">
        <v>3552</v>
      </c>
      <c r="F2600" s="68"/>
      <c r="G2600" s="68" t="s">
        <v>2016</v>
      </c>
      <c r="I2600" s="69">
        <v>600.6</v>
      </c>
      <c r="J2600" s="69">
        <v>12564493.630000001</v>
      </c>
    </row>
    <row r="2601" spans="1:10" x14ac:dyDescent="0.25">
      <c r="A2601" s="70">
        <v>45899</v>
      </c>
      <c r="B2601" s="68">
        <v>39090</v>
      </c>
      <c r="C2601" s="68">
        <v>39090</v>
      </c>
      <c r="D2601" s="68" t="s">
        <v>3551</v>
      </c>
      <c r="E2601" s="68" t="s">
        <v>3552</v>
      </c>
      <c r="F2601" s="68"/>
      <c r="G2601" s="68" t="s">
        <v>2016</v>
      </c>
      <c r="I2601" s="69">
        <v>8755.9500000000007</v>
      </c>
      <c r="J2601" s="69">
        <v>12555737.68</v>
      </c>
    </row>
    <row r="2602" spans="1:10" x14ac:dyDescent="0.25">
      <c r="A2602" s="70">
        <v>45899</v>
      </c>
      <c r="B2602" s="68">
        <v>39090</v>
      </c>
      <c r="C2602" s="68">
        <v>39090</v>
      </c>
      <c r="D2602" s="68" t="s">
        <v>3551</v>
      </c>
      <c r="E2602" s="68" t="s">
        <v>3552</v>
      </c>
      <c r="F2602" s="68"/>
      <c r="G2602" s="68" t="s">
        <v>2016</v>
      </c>
      <c r="I2602" s="69">
        <v>480.8</v>
      </c>
      <c r="J2602" s="69">
        <v>12555256.880000001</v>
      </c>
    </row>
    <row r="2603" spans="1:10" x14ac:dyDescent="0.25">
      <c r="A2603" s="70">
        <v>45899</v>
      </c>
      <c r="B2603" s="68">
        <v>39090</v>
      </c>
      <c r="C2603" s="68">
        <v>39090</v>
      </c>
      <c r="D2603" s="68" t="s">
        <v>3551</v>
      </c>
      <c r="E2603" s="68" t="s">
        <v>3552</v>
      </c>
      <c r="F2603" s="68"/>
      <c r="G2603" s="68" t="s">
        <v>2016</v>
      </c>
      <c r="I2603" s="69">
        <v>1025.5</v>
      </c>
      <c r="J2603" s="69">
        <v>12554231.380000001</v>
      </c>
    </row>
    <row r="2604" spans="1:10" x14ac:dyDescent="0.25">
      <c r="A2604" s="70">
        <v>45899</v>
      </c>
      <c r="B2604" s="68">
        <v>39090</v>
      </c>
      <c r="C2604" s="68">
        <v>39090</v>
      </c>
      <c r="D2604" s="68" t="s">
        <v>3551</v>
      </c>
      <c r="E2604" s="68" t="s">
        <v>3552</v>
      </c>
      <c r="F2604" s="68"/>
      <c r="G2604" s="68" t="s">
        <v>2016</v>
      </c>
      <c r="I2604" s="69">
        <v>2637</v>
      </c>
      <c r="J2604" s="69">
        <v>12551594.380000001</v>
      </c>
    </row>
    <row r="2605" spans="1:10" x14ac:dyDescent="0.25">
      <c r="A2605" s="70">
        <v>45899</v>
      </c>
      <c r="B2605" s="68">
        <v>39090</v>
      </c>
      <c r="C2605" s="68">
        <v>39090</v>
      </c>
      <c r="D2605" s="68" t="s">
        <v>3551</v>
      </c>
      <c r="E2605" s="68" t="s">
        <v>3552</v>
      </c>
      <c r="F2605" s="68"/>
      <c r="G2605" s="68" t="s">
        <v>2016</v>
      </c>
      <c r="I2605" s="69">
        <v>2549.1</v>
      </c>
      <c r="J2605" s="69">
        <v>12549045.279999999</v>
      </c>
    </row>
    <row r="2606" spans="1:10" x14ac:dyDescent="0.25">
      <c r="A2606" s="70">
        <v>45899</v>
      </c>
      <c r="B2606" s="68">
        <v>39090</v>
      </c>
      <c r="C2606" s="68">
        <v>39090</v>
      </c>
      <c r="D2606" s="68" t="s">
        <v>3551</v>
      </c>
      <c r="E2606" s="68" t="s">
        <v>3552</v>
      </c>
      <c r="F2606" s="68"/>
      <c r="G2606" s="68" t="s">
        <v>2016</v>
      </c>
      <c r="I2606" s="69">
        <v>2816.77</v>
      </c>
      <c r="J2606" s="69">
        <v>12546228.51</v>
      </c>
    </row>
    <row r="2607" spans="1:10" x14ac:dyDescent="0.25">
      <c r="A2607" s="70">
        <v>45899</v>
      </c>
      <c r="B2607" s="68">
        <v>39090</v>
      </c>
      <c r="C2607" s="68">
        <v>39090</v>
      </c>
      <c r="D2607" s="68" t="s">
        <v>3551</v>
      </c>
      <c r="E2607" s="68" t="s">
        <v>3552</v>
      </c>
      <c r="F2607" s="68"/>
      <c r="G2607" s="68" t="s">
        <v>2016</v>
      </c>
      <c r="I2607" s="69">
        <v>20064.71</v>
      </c>
      <c r="J2607" s="69">
        <v>12526163.800000001</v>
      </c>
    </row>
    <row r="2608" spans="1:10" x14ac:dyDescent="0.25">
      <c r="A2608" s="70">
        <v>45899</v>
      </c>
      <c r="B2608" s="68">
        <v>39090</v>
      </c>
      <c r="C2608" s="68">
        <v>39090</v>
      </c>
      <c r="D2608" s="68" t="s">
        <v>3551</v>
      </c>
      <c r="E2608" s="68" t="s">
        <v>3552</v>
      </c>
      <c r="F2608" s="68"/>
      <c r="G2608" s="68" t="s">
        <v>2016</v>
      </c>
      <c r="I2608" s="69">
        <v>1027.4100000000001</v>
      </c>
      <c r="J2608" s="69">
        <v>12525136.390000001</v>
      </c>
    </row>
    <row r="2609" spans="1:10" x14ac:dyDescent="0.25">
      <c r="A2609" s="70">
        <v>45899</v>
      </c>
      <c r="B2609" s="68">
        <v>39090</v>
      </c>
      <c r="C2609" s="68">
        <v>39090</v>
      </c>
      <c r="D2609" s="68" t="s">
        <v>3551</v>
      </c>
      <c r="E2609" s="68" t="s">
        <v>3552</v>
      </c>
      <c r="F2609" s="68"/>
      <c r="G2609" s="68" t="s">
        <v>2016</v>
      </c>
      <c r="I2609" s="69">
        <v>11981.53</v>
      </c>
      <c r="J2609" s="69">
        <v>12513154.859999999</v>
      </c>
    </row>
    <row r="2610" spans="1:10" x14ac:dyDescent="0.25">
      <c r="A2610" s="70">
        <v>45899</v>
      </c>
      <c r="B2610" s="68">
        <v>39090</v>
      </c>
      <c r="C2610" s="68">
        <v>39090</v>
      </c>
      <c r="D2610" s="68" t="s">
        <v>3551</v>
      </c>
      <c r="E2610" s="68" t="s">
        <v>3552</v>
      </c>
      <c r="F2610" s="68"/>
      <c r="G2610" s="68" t="s">
        <v>2016</v>
      </c>
      <c r="I2610" s="69">
        <v>5134.9399999999996</v>
      </c>
      <c r="J2610" s="69">
        <v>12508019.92</v>
      </c>
    </row>
    <row r="2611" spans="1:10" x14ac:dyDescent="0.25">
      <c r="A2611" s="70">
        <v>45899</v>
      </c>
      <c r="B2611" s="68">
        <v>39090</v>
      </c>
      <c r="C2611" s="68">
        <v>39090</v>
      </c>
      <c r="D2611" s="68" t="s">
        <v>3551</v>
      </c>
      <c r="E2611" s="68" t="s">
        <v>3552</v>
      </c>
      <c r="F2611" s="68"/>
      <c r="G2611" s="68" t="s">
        <v>2016</v>
      </c>
      <c r="I2611" s="69">
        <v>1099.8</v>
      </c>
      <c r="J2611" s="69">
        <v>12506920.119999999</v>
      </c>
    </row>
    <row r="2612" spans="1:10" x14ac:dyDescent="0.25">
      <c r="A2612" s="70">
        <v>45899</v>
      </c>
      <c r="B2612" s="68">
        <v>39090</v>
      </c>
      <c r="C2612" s="68">
        <v>39090</v>
      </c>
      <c r="D2612" s="68" t="s">
        <v>3551</v>
      </c>
      <c r="E2612" s="68" t="s">
        <v>3552</v>
      </c>
      <c r="F2612" s="68"/>
      <c r="G2612" s="68" t="s">
        <v>2016</v>
      </c>
      <c r="I2612" s="69">
        <v>3281.04</v>
      </c>
      <c r="J2612" s="69">
        <v>12503639.08</v>
      </c>
    </row>
    <row r="2613" spans="1:10" x14ac:dyDescent="0.25">
      <c r="A2613" s="70">
        <v>45899</v>
      </c>
      <c r="B2613" s="68">
        <v>39090</v>
      </c>
      <c r="C2613" s="68">
        <v>39090</v>
      </c>
      <c r="D2613" s="68" t="s">
        <v>3551</v>
      </c>
      <c r="E2613" s="68" t="s">
        <v>3552</v>
      </c>
      <c r="F2613" s="68"/>
      <c r="G2613" s="68" t="s">
        <v>2016</v>
      </c>
      <c r="I2613" s="69">
        <v>382.14</v>
      </c>
      <c r="J2613" s="69">
        <v>12503256.939999999</v>
      </c>
    </row>
    <row r="2614" spans="1:10" x14ac:dyDescent="0.25">
      <c r="A2614" s="70">
        <v>45899</v>
      </c>
      <c r="B2614" s="68">
        <v>39090</v>
      </c>
      <c r="C2614" s="68">
        <v>39090</v>
      </c>
      <c r="D2614" s="68" t="s">
        <v>3551</v>
      </c>
      <c r="E2614" s="68" t="s">
        <v>3552</v>
      </c>
      <c r="F2614" s="68"/>
      <c r="G2614" s="68" t="s">
        <v>2016</v>
      </c>
      <c r="I2614" s="69">
        <v>2586.42</v>
      </c>
      <c r="J2614" s="69">
        <v>12500670.52</v>
      </c>
    </row>
    <row r="2615" spans="1:10" x14ac:dyDescent="0.25">
      <c r="A2615" s="70">
        <v>45899</v>
      </c>
      <c r="B2615" s="68">
        <v>39090</v>
      </c>
      <c r="C2615" s="68">
        <v>39090</v>
      </c>
      <c r="D2615" s="68" t="s">
        <v>3551</v>
      </c>
      <c r="E2615" s="68" t="s">
        <v>3552</v>
      </c>
      <c r="F2615" s="68"/>
      <c r="G2615" s="68" t="s">
        <v>2016</v>
      </c>
      <c r="I2615" s="69">
        <v>1509.42</v>
      </c>
      <c r="J2615" s="69">
        <v>12499161.1</v>
      </c>
    </row>
    <row r="2616" spans="1:10" x14ac:dyDescent="0.25">
      <c r="A2616" s="70">
        <v>45899</v>
      </c>
      <c r="B2616" s="68">
        <v>39090</v>
      </c>
      <c r="C2616" s="68">
        <v>39090</v>
      </c>
      <c r="D2616" s="68" t="s">
        <v>3551</v>
      </c>
      <c r="E2616" s="68" t="s">
        <v>3552</v>
      </c>
      <c r="F2616" s="68" t="s">
        <v>6817</v>
      </c>
      <c r="G2616" s="68" t="s">
        <v>2016</v>
      </c>
      <c r="I2616" s="69">
        <v>1056.6300000000001</v>
      </c>
      <c r="J2616" s="69">
        <v>12498104.470000001</v>
      </c>
    </row>
    <row r="2617" spans="1:10" x14ac:dyDescent="0.25">
      <c r="A2617" s="70">
        <v>45899</v>
      </c>
      <c r="B2617" s="68">
        <v>39090</v>
      </c>
      <c r="C2617" s="68">
        <v>39090</v>
      </c>
      <c r="D2617" s="68" t="s">
        <v>3551</v>
      </c>
      <c r="E2617" s="68" t="s">
        <v>3552</v>
      </c>
      <c r="F2617" s="68"/>
      <c r="G2617" s="68" t="s">
        <v>2016</v>
      </c>
      <c r="I2617" s="69">
        <v>2912.24</v>
      </c>
      <c r="J2617" s="69">
        <v>12495192.23</v>
      </c>
    </row>
    <row r="2618" spans="1:10" x14ac:dyDescent="0.25">
      <c r="A2618" s="70">
        <v>45899</v>
      </c>
      <c r="B2618" s="68">
        <v>39090</v>
      </c>
      <c r="C2618" s="68">
        <v>39090</v>
      </c>
      <c r="D2618" s="68" t="s">
        <v>3551</v>
      </c>
      <c r="E2618" s="68" t="s">
        <v>3552</v>
      </c>
      <c r="F2618" s="68"/>
      <c r="G2618" s="68" t="s">
        <v>2016</v>
      </c>
      <c r="I2618" s="69">
        <v>328.54</v>
      </c>
      <c r="J2618" s="69">
        <v>12494863.689999999</v>
      </c>
    </row>
    <row r="2619" spans="1:10" x14ac:dyDescent="0.25">
      <c r="A2619" s="70">
        <v>45899</v>
      </c>
      <c r="B2619" s="68">
        <v>39090</v>
      </c>
      <c r="C2619" s="68">
        <v>39090</v>
      </c>
      <c r="D2619" s="68" t="s">
        <v>3551</v>
      </c>
      <c r="E2619" s="68" t="s">
        <v>3552</v>
      </c>
      <c r="F2619" s="68"/>
      <c r="G2619" s="68" t="s">
        <v>2016</v>
      </c>
      <c r="I2619" s="69">
        <v>9092.9500000000007</v>
      </c>
      <c r="J2619" s="69">
        <v>12485770.74</v>
      </c>
    </row>
    <row r="2620" spans="1:10" x14ac:dyDescent="0.25">
      <c r="A2620" s="70">
        <v>45899</v>
      </c>
      <c r="B2620" s="68">
        <v>39090</v>
      </c>
      <c r="C2620" s="68">
        <v>39090</v>
      </c>
      <c r="D2620" s="68" t="s">
        <v>3551</v>
      </c>
      <c r="E2620" s="68" t="s">
        <v>3552</v>
      </c>
      <c r="F2620" s="68"/>
      <c r="G2620" s="68" t="s">
        <v>2016</v>
      </c>
      <c r="I2620" s="69">
        <v>2727.17</v>
      </c>
      <c r="J2620" s="69">
        <v>12483043.57</v>
      </c>
    </row>
    <row r="2621" spans="1:10" x14ac:dyDescent="0.25">
      <c r="A2621" s="70">
        <v>45899</v>
      </c>
      <c r="B2621" s="68">
        <v>39090</v>
      </c>
      <c r="C2621" s="68">
        <v>39090</v>
      </c>
      <c r="D2621" s="68" t="s">
        <v>3551</v>
      </c>
      <c r="E2621" s="68" t="s">
        <v>3552</v>
      </c>
      <c r="F2621" s="68"/>
      <c r="G2621" s="68" t="s">
        <v>2016</v>
      </c>
      <c r="I2621" s="69">
        <v>2770.41</v>
      </c>
      <c r="J2621" s="69">
        <v>12480273.16</v>
      </c>
    </row>
    <row r="2622" spans="1:10" x14ac:dyDescent="0.25">
      <c r="A2622" s="70">
        <v>45899</v>
      </c>
      <c r="B2622" s="68">
        <v>39090</v>
      </c>
      <c r="C2622" s="68">
        <v>39090</v>
      </c>
      <c r="D2622" s="68" t="s">
        <v>3551</v>
      </c>
      <c r="E2622" s="68" t="s">
        <v>3552</v>
      </c>
      <c r="F2622" s="68"/>
      <c r="G2622" s="68" t="s">
        <v>2016</v>
      </c>
      <c r="I2622" s="69">
        <v>7679.37</v>
      </c>
      <c r="J2622" s="69">
        <v>12472593.789999999</v>
      </c>
    </row>
    <row r="2623" spans="1:10" x14ac:dyDescent="0.25">
      <c r="A2623" s="70">
        <v>45899</v>
      </c>
      <c r="B2623" s="68">
        <v>39090</v>
      </c>
      <c r="C2623" s="68">
        <v>39090</v>
      </c>
      <c r="D2623" s="68" t="s">
        <v>3551</v>
      </c>
      <c r="E2623" s="68" t="s">
        <v>3552</v>
      </c>
      <c r="F2623" s="68"/>
      <c r="G2623" s="68" t="s">
        <v>2016</v>
      </c>
      <c r="I2623" s="69">
        <v>74724.490000000005</v>
      </c>
      <c r="J2623" s="69">
        <v>12397869.300000001</v>
      </c>
    </row>
    <row r="2624" spans="1:10" x14ac:dyDescent="0.25">
      <c r="A2624" s="70">
        <v>45899</v>
      </c>
      <c r="B2624" s="68">
        <v>39090</v>
      </c>
      <c r="C2624" s="68">
        <v>39090</v>
      </c>
      <c r="D2624" s="68" t="s">
        <v>3551</v>
      </c>
      <c r="E2624" s="68" t="s">
        <v>3552</v>
      </c>
      <c r="F2624" s="68"/>
      <c r="G2624" s="68" t="s">
        <v>2016</v>
      </c>
      <c r="I2624" s="69">
        <v>2991.84</v>
      </c>
      <c r="J2624" s="69">
        <v>12394877.460000001</v>
      </c>
    </row>
    <row r="2625" spans="1:10" x14ac:dyDescent="0.25">
      <c r="A2625" s="70">
        <v>45899</v>
      </c>
      <c r="B2625" s="68">
        <v>39090</v>
      </c>
      <c r="C2625" s="68">
        <v>39090</v>
      </c>
      <c r="D2625" s="68" t="s">
        <v>3551</v>
      </c>
      <c r="E2625" s="68" t="s">
        <v>3552</v>
      </c>
      <c r="F2625" s="68"/>
      <c r="G2625" s="68" t="s">
        <v>2016</v>
      </c>
      <c r="I2625" s="69">
        <v>898.23</v>
      </c>
      <c r="J2625" s="69">
        <v>12393979.23</v>
      </c>
    </row>
    <row r="2626" spans="1:10" x14ac:dyDescent="0.25">
      <c r="A2626" s="70">
        <v>45899</v>
      </c>
      <c r="B2626" s="68">
        <v>39090</v>
      </c>
      <c r="C2626" s="68">
        <v>39090</v>
      </c>
      <c r="D2626" s="68" t="s">
        <v>3551</v>
      </c>
      <c r="E2626" s="68" t="s">
        <v>3552</v>
      </c>
      <c r="F2626" s="68"/>
      <c r="G2626" s="68" t="s">
        <v>2016</v>
      </c>
      <c r="I2626" s="69">
        <v>1119.72</v>
      </c>
      <c r="J2626" s="69">
        <v>12392859.51</v>
      </c>
    </row>
    <row r="2627" spans="1:10" x14ac:dyDescent="0.25">
      <c r="A2627" s="70">
        <v>45899</v>
      </c>
      <c r="B2627" s="68">
        <v>39090</v>
      </c>
      <c r="C2627" s="68">
        <v>39090</v>
      </c>
      <c r="D2627" s="68" t="s">
        <v>3551</v>
      </c>
      <c r="E2627" s="68" t="s">
        <v>3552</v>
      </c>
      <c r="F2627" s="68"/>
      <c r="G2627" s="68" t="s">
        <v>2016</v>
      </c>
      <c r="I2627" s="69">
        <v>2225.2800000000002</v>
      </c>
      <c r="J2627" s="69">
        <v>12390634.23</v>
      </c>
    </row>
    <row r="2628" spans="1:10" x14ac:dyDescent="0.25">
      <c r="A2628" s="70">
        <v>45899</v>
      </c>
      <c r="B2628" s="68">
        <v>39090</v>
      </c>
      <c r="C2628" s="68">
        <v>39090</v>
      </c>
      <c r="D2628" s="68" t="s">
        <v>3551</v>
      </c>
      <c r="E2628" s="68" t="s">
        <v>3552</v>
      </c>
      <c r="F2628" s="68"/>
      <c r="G2628" s="68" t="s">
        <v>2016</v>
      </c>
      <c r="I2628" s="69">
        <v>1425.57</v>
      </c>
      <c r="J2628" s="69">
        <v>12389208.66</v>
      </c>
    </row>
    <row r="2629" spans="1:10" x14ac:dyDescent="0.25">
      <c r="A2629" s="70">
        <v>45899</v>
      </c>
      <c r="B2629" s="68">
        <v>39090</v>
      </c>
      <c r="C2629" s="68">
        <v>39090</v>
      </c>
      <c r="D2629" s="68" t="s">
        <v>3551</v>
      </c>
      <c r="E2629" s="68" t="s">
        <v>3552</v>
      </c>
      <c r="F2629" s="68"/>
      <c r="G2629" s="68" t="s">
        <v>2016</v>
      </c>
      <c r="I2629" s="69">
        <v>3499.13</v>
      </c>
      <c r="J2629" s="69">
        <v>12385709.529999999</v>
      </c>
    </row>
    <row r="2630" spans="1:10" x14ac:dyDescent="0.25">
      <c r="A2630" s="70">
        <v>45899</v>
      </c>
      <c r="B2630" s="68">
        <v>39090</v>
      </c>
      <c r="C2630" s="68">
        <v>39090</v>
      </c>
      <c r="D2630" s="68" t="s">
        <v>3551</v>
      </c>
      <c r="E2630" s="68" t="s">
        <v>3552</v>
      </c>
      <c r="F2630" s="68"/>
      <c r="G2630" s="68" t="s">
        <v>2016</v>
      </c>
      <c r="I2630" s="69">
        <v>4831.53</v>
      </c>
      <c r="J2630" s="69">
        <v>12380878</v>
      </c>
    </row>
    <row r="2631" spans="1:10" x14ac:dyDescent="0.25">
      <c r="A2631" s="70">
        <v>45899</v>
      </c>
      <c r="B2631" s="68">
        <v>39090</v>
      </c>
      <c r="C2631" s="68">
        <v>39090</v>
      </c>
      <c r="D2631" s="68" t="s">
        <v>3551</v>
      </c>
      <c r="E2631" s="68" t="s">
        <v>3552</v>
      </c>
      <c r="F2631" s="68"/>
      <c r="G2631" s="68" t="s">
        <v>2016</v>
      </c>
      <c r="I2631" s="69">
        <v>4459.87</v>
      </c>
      <c r="J2631" s="69">
        <v>12376418.130000001</v>
      </c>
    </row>
    <row r="2632" spans="1:10" x14ac:dyDescent="0.25">
      <c r="A2632" s="70">
        <v>45899</v>
      </c>
      <c r="B2632" s="68">
        <v>39090</v>
      </c>
      <c r="C2632" s="68">
        <v>39090</v>
      </c>
      <c r="D2632" s="68" t="s">
        <v>3551</v>
      </c>
      <c r="E2632" s="68" t="s">
        <v>3552</v>
      </c>
      <c r="F2632" s="68" t="s">
        <v>6818</v>
      </c>
      <c r="G2632" s="68" t="s">
        <v>2016</v>
      </c>
      <c r="I2632" s="69">
        <v>368.61</v>
      </c>
      <c r="J2632" s="69">
        <v>12376049.52</v>
      </c>
    </row>
    <row r="2633" spans="1:10" x14ac:dyDescent="0.25">
      <c r="A2633" s="70">
        <v>45899</v>
      </c>
      <c r="B2633" s="68">
        <v>39090</v>
      </c>
      <c r="C2633" s="68">
        <v>39090</v>
      </c>
      <c r="D2633" s="68" t="s">
        <v>3551</v>
      </c>
      <c r="E2633" s="68" t="s">
        <v>3552</v>
      </c>
      <c r="F2633" s="68"/>
      <c r="G2633" s="68" t="s">
        <v>2016</v>
      </c>
      <c r="I2633" s="69">
        <v>131.52000000000001</v>
      </c>
      <c r="J2633" s="69">
        <v>12375918</v>
      </c>
    </row>
    <row r="2634" spans="1:10" x14ac:dyDescent="0.25">
      <c r="A2634" s="70">
        <v>45899</v>
      </c>
      <c r="B2634" s="68">
        <v>39090</v>
      </c>
      <c r="C2634" s="68">
        <v>39090</v>
      </c>
      <c r="D2634" s="68" t="s">
        <v>3551</v>
      </c>
      <c r="E2634" s="68" t="s">
        <v>3552</v>
      </c>
      <c r="F2634" s="68"/>
      <c r="G2634" s="68" t="s">
        <v>2016</v>
      </c>
      <c r="I2634" s="69">
        <v>4797.5</v>
      </c>
      <c r="J2634" s="69">
        <v>12371120.5</v>
      </c>
    </row>
    <row r="2635" spans="1:10" x14ac:dyDescent="0.25">
      <c r="A2635" s="70">
        <v>45899</v>
      </c>
      <c r="B2635" s="68">
        <v>39090</v>
      </c>
      <c r="C2635" s="68">
        <v>39090</v>
      </c>
      <c r="D2635" s="68" t="s">
        <v>3551</v>
      </c>
      <c r="E2635" s="68" t="s">
        <v>3552</v>
      </c>
      <c r="F2635" s="68"/>
      <c r="G2635" s="68" t="s">
        <v>2016</v>
      </c>
      <c r="I2635" s="69">
        <v>2679.99</v>
      </c>
      <c r="J2635" s="69">
        <v>12368440.51</v>
      </c>
    </row>
    <row r="2636" spans="1:10" x14ac:dyDescent="0.25">
      <c r="A2636" s="70">
        <v>45899</v>
      </c>
      <c r="B2636" s="68">
        <v>39090</v>
      </c>
      <c r="C2636" s="68">
        <v>39090</v>
      </c>
      <c r="D2636" s="68" t="s">
        <v>3551</v>
      </c>
      <c r="E2636" s="68" t="s">
        <v>3552</v>
      </c>
      <c r="F2636" s="68"/>
      <c r="G2636" s="68" t="s">
        <v>2016</v>
      </c>
      <c r="I2636" s="69">
        <v>21607.09</v>
      </c>
      <c r="J2636" s="69">
        <v>12346833.42</v>
      </c>
    </row>
    <row r="2637" spans="1:10" x14ac:dyDescent="0.25">
      <c r="A2637" s="70">
        <v>45899</v>
      </c>
      <c r="B2637" s="68">
        <v>39090</v>
      </c>
      <c r="C2637" s="68">
        <v>39090</v>
      </c>
      <c r="D2637" s="68" t="s">
        <v>3551</v>
      </c>
      <c r="E2637" s="68" t="s">
        <v>3552</v>
      </c>
      <c r="F2637" s="68"/>
      <c r="G2637" s="68" t="s">
        <v>2016</v>
      </c>
      <c r="I2637" s="69">
        <v>75.489999999999995</v>
      </c>
      <c r="J2637" s="69">
        <v>12346757.93</v>
      </c>
    </row>
    <row r="2638" spans="1:10" x14ac:dyDescent="0.25">
      <c r="A2638" s="70">
        <v>45899</v>
      </c>
      <c r="B2638" s="68">
        <v>39090</v>
      </c>
      <c r="C2638" s="68">
        <v>39090</v>
      </c>
      <c r="D2638" s="68" t="s">
        <v>3551</v>
      </c>
      <c r="E2638" s="68" t="s">
        <v>3552</v>
      </c>
      <c r="F2638" s="68"/>
      <c r="G2638" s="68" t="s">
        <v>2016</v>
      </c>
      <c r="I2638" s="69">
        <v>61.71</v>
      </c>
      <c r="J2638" s="69">
        <v>12346696.220000001</v>
      </c>
    </row>
    <row r="2639" spans="1:10" x14ac:dyDescent="0.25">
      <c r="A2639" s="70">
        <v>45899</v>
      </c>
      <c r="B2639" s="68">
        <v>39090</v>
      </c>
      <c r="C2639" s="68">
        <v>39090</v>
      </c>
      <c r="D2639" s="68" t="s">
        <v>3551</v>
      </c>
      <c r="E2639" s="68" t="s">
        <v>3552</v>
      </c>
      <c r="F2639" s="68"/>
      <c r="G2639" s="68" t="s">
        <v>2016</v>
      </c>
      <c r="I2639" s="69">
        <v>8338.51</v>
      </c>
      <c r="J2639" s="69">
        <v>12338357.710000001</v>
      </c>
    </row>
    <row r="2640" spans="1:10" x14ac:dyDescent="0.25">
      <c r="A2640" s="70">
        <v>45899</v>
      </c>
      <c r="B2640" s="68">
        <v>39090</v>
      </c>
      <c r="C2640" s="68">
        <v>39090</v>
      </c>
      <c r="D2640" s="68" t="s">
        <v>3551</v>
      </c>
      <c r="E2640" s="68" t="s">
        <v>3552</v>
      </c>
      <c r="F2640" s="68"/>
      <c r="G2640" s="68" t="s">
        <v>2016</v>
      </c>
      <c r="I2640" s="69">
        <v>185.67</v>
      </c>
      <c r="J2640" s="69">
        <v>12338172.039999999</v>
      </c>
    </row>
    <row r="2641" spans="1:10" x14ac:dyDescent="0.25">
      <c r="A2641" s="70">
        <v>45899</v>
      </c>
      <c r="B2641" s="68">
        <v>39090</v>
      </c>
      <c r="C2641" s="68">
        <v>39090</v>
      </c>
      <c r="D2641" s="68" t="s">
        <v>3551</v>
      </c>
      <c r="E2641" s="68" t="s">
        <v>3552</v>
      </c>
      <c r="F2641" s="68" t="s">
        <v>6819</v>
      </c>
      <c r="G2641" s="68" t="s">
        <v>2016</v>
      </c>
      <c r="I2641" s="69">
        <v>122.28</v>
      </c>
      <c r="J2641" s="69">
        <v>12338049.76</v>
      </c>
    </row>
    <row r="2642" spans="1:10" x14ac:dyDescent="0.25">
      <c r="A2642" s="70">
        <v>45899</v>
      </c>
      <c r="B2642" s="68">
        <v>39090</v>
      </c>
      <c r="C2642" s="68">
        <v>39090</v>
      </c>
      <c r="D2642" s="68" t="s">
        <v>3551</v>
      </c>
      <c r="E2642" s="68" t="s">
        <v>3552</v>
      </c>
      <c r="F2642" s="68"/>
      <c r="G2642" s="68" t="s">
        <v>2016</v>
      </c>
      <c r="I2642" s="69">
        <v>41710.5</v>
      </c>
      <c r="J2642" s="69">
        <v>12296339.26</v>
      </c>
    </row>
    <row r="2643" spans="1:10" x14ac:dyDescent="0.25">
      <c r="A2643" s="70">
        <v>45899</v>
      </c>
      <c r="B2643" s="68">
        <v>39090</v>
      </c>
      <c r="C2643" s="68">
        <v>39090</v>
      </c>
      <c r="D2643" s="68" t="s">
        <v>3551</v>
      </c>
      <c r="E2643" s="68" t="s">
        <v>3552</v>
      </c>
      <c r="F2643" s="68"/>
      <c r="G2643" s="68" t="s">
        <v>2016</v>
      </c>
      <c r="I2643" s="69">
        <v>342.55</v>
      </c>
      <c r="J2643" s="69">
        <v>12295996.710000001</v>
      </c>
    </row>
    <row r="2644" spans="1:10" x14ac:dyDescent="0.25">
      <c r="A2644" s="70">
        <v>45899</v>
      </c>
      <c r="B2644" s="68">
        <v>39090</v>
      </c>
      <c r="C2644" s="68">
        <v>39090</v>
      </c>
      <c r="D2644" s="68" t="s">
        <v>3551</v>
      </c>
      <c r="E2644" s="68" t="s">
        <v>3552</v>
      </c>
      <c r="F2644" s="68"/>
      <c r="G2644" s="68" t="s">
        <v>2016</v>
      </c>
      <c r="I2644" s="69">
        <v>9067.5</v>
      </c>
      <c r="J2644" s="69">
        <v>12286929.210000001</v>
      </c>
    </row>
    <row r="2645" spans="1:10" x14ac:dyDescent="0.25">
      <c r="A2645" s="70">
        <v>45899</v>
      </c>
      <c r="B2645" s="68">
        <v>39090</v>
      </c>
      <c r="C2645" s="68">
        <v>39090</v>
      </c>
      <c r="D2645" s="68" t="s">
        <v>3551</v>
      </c>
      <c r="E2645" s="68" t="s">
        <v>3552</v>
      </c>
      <c r="F2645" s="68"/>
      <c r="G2645" s="68" t="s">
        <v>2016</v>
      </c>
      <c r="I2645" s="69">
        <v>694.71</v>
      </c>
      <c r="J2645" s="69">
        <v>12286234.5</v>
      </c>
    </row>
    <row r="2646" spans="1:10" x14ac:dyDescent="0.25">
      <c r="A2646" s="70">
        <v>45899</v>
      </c>
      <c r="B2646" s="68">
        <v>39090</v>
      </c>
      <c r="C2646" s="68">
        <v>39090</v>
      </c>
      <c r="D2646" s="68" t="s">
        <v>3551</v>
      </c>
      <c r="E2646" s="68" t="s">
        <v>3552</v>
      </c>
      <c r="F2646" s="68"/>
      <c r="G2646" s="68" t="s">
        <v>2016</v>
      </c>
      <c r="I2646" s="69">
        <v>2432.5300000000002</v>
      </c>
      <c r="J2646" s="69">
        <v>12283801.970000001</v>
      </c>
    </row>
    <row r="2647" spans="1:10" x14ac:dyDescent="0.25">
      <c r="A2647" s="70">
        <v>45899</v>
      </c>
      <c r="B2647" s="68">
        <v>39090</v>
      </c>
      <c r="C2647" s="68">
        <v>39090</v>
      </c>
      <c r="D2647" s="68" t="s">
        <v>3551</v>
      </c>
      <c r="E2647" s="68" t="s">
        <v>3552</v>
      </c>
      <c r="F2647" s="68"/>
      <c r="G2647" s="68" t="s">
        <v>2016</v>
      </c>
      <c r="I2647" s="69">
        <v>202.51</v>
      </c>
      <c r="J2647" s="69">
        <v>12283599.460000001</v>
      </c>
    </row>
    <row r="2648" spans="1:10" x14ac:dyDescent="0.25">
      <c r="A2648" s="70">
        <v>45899</v>
      </c>
      <c r="B2648" s="68">
        <v>39090</v>
      </c>
      <c r="C2648" s="68">
        <v>39090</v>
      </c>
      <c r="D2648" s="68" t="s">
        <v>3551</v>
      </c>
      <c r="E2648" s="68" t="s">
        <v>3552</v>
      </c>
      <c r="F2648" s="68" t="s">
        <v>6820</v>
      </c>
      <c r="G2648" s="68" t="s">
        <v>2016</v>
      </c>
      <c r="I2648" s="69">
        <v>2367.08</v>
      </c>
      <c r="J2648" s="69">
        <v>12281232.380000001</v>
      </c>
    </row>
    <row r="2649" spans="1:10" x14ac:dyDescent="0.25">
      <c r="A2649" s="70">
        <v>45899</v>
      </c>
      <c r="B2649" s="68">
        <v>39090</v>
      </c>
      <c r="C2649" s="68">
        <v>39090</v>
      </c>
      <c r="D2649" s="68" t="s">
        <v>3551</v>
      </c>
      <c r="E2649" s="68" t="s">
        <v>3552</v>
      </c>
      <c r="F2649" s="68"/>
      <c r="G2649" s="68" t="s">
        <v>2016</v>
      </c>
      <c r="I2649" s="69">
        <v>624.48</v>
      </c>
      <c r="J2649" s="69">
        <v>12280607.9</v>
      </c>
    </row>
    <row r="2650" spans="1:10" x14ac:dyDescent="0.25">
      <c r="A2650" s="70">
        <v>45899</v>
      </c>
      <c r="B2650" s="68">
        <v>39090</v>
      </c>
      <c r="C2650" s="68">
        <v>39090</v>
      </c>
      <c r="D2650" s="68" t="s">
        <v>3551</v>
      </c>
      <c r="E2650" s="68" t="s">
        <v>3552</v>
      </c>
      <c r="F2650" s="68"/>
      <c r="G2650" s="68" t="s">
        <v>2016</v>
      </c>
      <c r="I2650" s="69">
        <v>5066.03</v>
      </c>
      <c r="J2650" s="69">
        <v>12275541.869999999</v>
      </c>
    </row>
    <row r="2651" spans="1:10" x14ac:dyDescent="0.25">
      <c r="A2651" s="70">
        <v>45899</v>
      </c>
      <c r="B2651" s="68">
        <v>39090</v>
      </c>
      <c r="C2651" s="68">
        <v>39090</v>
      </c>
      <c r="D2651" s="68" t="s">
        <v>3551</v>
      </c>
      <c r="E2651" s="68" t="s">
        <v>3552</v>
      </c>
      <c r="F2651" s="68"/>
      <c r="G2651" s="68" t="s">
        <v>2016</v>
      </c>
      <c r="I2651" s="69">
        <v>8879.2800000000007</v>
      </c>
      <c r="J2651" s="69">
        <v>12266662.59</v>
      </c>
    </row>
    <row r="2652" spans="1:10" x14ac:dyDescent="0.25">
      <c r="A2652" s="70">
        <v>45899</v>
      </c>
      <c r="B2652" s="68">
        <v>39090</v>
      </c>
      <c r="C2652" s="68">
        <v>39090</v>
      </c>
      <c r="D2652" s="68" t="s">
        <v>3551</v>
      </c>
      <c r="E2652" s="68" t="s">
        <v>3552</v>
      </c>
      <c r="F2652" s="68"/>
      <c r="G2652" s="68" t="s">
        <v>2016</v>
      </c>
      <c r="I2652" s="69">
        <v>2480.87</v>
      </c>
      <c r="J2652" s="69">
        <v>12264181.720000001</v>
      </c>
    </row>
    <row r="2653" spans="1:10" x14ac:dyDescent="0.25">
      <c r="A2653" s="70">
        <v>45899</v>
      </c>
      <c r="B2653" s="68">
        <v>39090</v>
      </c>
      <c r="C2653" s="68">
        <v>39090</v>
      </c>
      <c r="D2653" s="68" t="s">
        <v>3551</v>
      </c>
      <c r="E2653" s="68" t="s">
        <v>3552</v>
      </c>
      <c r="F2653" s="68"/>
      <c r="G2653" s="68" t="s">
        <v>2016</v>
      </c>
      <c r="I2653" s="69">
        <v>169.97</v>
      </c>
      <c r="J2653" s="69">
        <v>12264011.75</v>
      </c>
    </row>
    <row r="2654" spans="1:10" x14ac:dyDescent="0.25">
      <c r="A2654" s="70">
        <v>45899</v>
      </c>
      <c r="B2654" s="68">
        <v>39090</v>
      </c>
      <c r="C2654" s="68">
        <v>39090</v>
      </c>
      <c r="D2654" s="68" t="s">
        <v>3551</v>
      </c>
      <c r="E2654" s="68" t="s">
        <v>3552</v>
      </c>
      <c r="F2654" s="68"/>
      <c r="G2654" s="68" t="s">
        <v>2016</v>
      </c>
      <c r="I2654" s="69">
        <v>1299.95</v>
      </c>
      <c r="J2654" s="69">
        <v>12262711.800000001</v>
      </c>
    </row>
    <row r="2655" spans="1:10" x14ac:dyDescent="0.25">
      <c r="A2655" s="70">
        <v>45899</v>
      </c>
      <c r="B2655" s="68">
        <v>39090</v>
      </c>
      <c r="C2655" s="68">
        <v>39090</v>
      </c>
      <c r="D2655" s="68" t="s">
        <v>3551</v>
      </c>
      <c r="E2655" s="68" t="s">
        <v>3552</v>
      </c>
      <c r="F2655" s="68" t="s">
        <v>6821</v>
      </c>
      <c r="G2655" s="68" t="s">
        <v>2016</v>
      </c>
      <c r="I2655" s="69">
        <v>4137.0200000000004</v>
      </c>
      <c r="J2655" s="69">
        <v>12258574.779999999</v>
      </c>
    </row>
    <row r="2656" spans="1:10" x14ac:dyDescent="0.25">
      <c r="A2656" s="70">
        <v>45899</v>
      </c>
      <c r="B2656" s="68">
        <v>39090</v>
      </c>
      <c r="C2656" s="68">
        <v>39090</v>
      </c>
      <c r="D2656" s="68" t="s">
        <v>3551</v>
      </c>
      <c r="E2656" s="68" t="s">
        <v>3552</v>
      </c>
      <c r="F2656" s="68"/>
      <c r="G2656" s="68" t="s">
        <v>2016</v>
      </c>
      <c r="I2656" s="69">
        <v>6835.52</v>
      </c>
      <c r="J2656" s="69">
        <v>12251739.26</v>
      </c>
    </row>
    <row r="2657" spans="1:10" x14ac:dyDescent="0.25">
      <c r="A2657" s="70">
        <v>45899</v>
      </c>
      <c r="B2657" s="68">
        <v>39090</v>
      </c>
      <c r="C2657" s="68">
        <v>39090</v>
      </c>
      <c r="D2657" s="68" t="s">
        <v>3551</v>
      </c>
      <c r="E2657" s="68" t="s">
        <v>3552</v>
      </c>
      <c r="F2657" s="68"/>
      <c r="G2657" s="68" t="s">
        <v>2016</v>
      </c>
      <c r="I2657" s="69">
        <v>7003.52</v>
      </c>
      <c r="J2657" s="69">
        <v>12244735.74</v>
      </c>
    </row>
    <row r="2658" spans="1:10" x14ac:dyDescent="0.25">
      <c r="A2658" s="70">
        <v>45899</v>
      </c>
      <c r="B2658" s="68">
        <v>39090</v>
      </c>
      <c r="C2658" s="68">
        <v>39090</v>
      </c>
      <c r="D2658" s="68" t="s">
        <v>3551</v>
      </c>
      <c r="E2658" s="68" t="s">
        <v>3552</v>
      </c>
      <c r="F2658" s="68"/>
      <c r="G2658" s="68" t="s">
        <v>2016</v>
      </c>
      <c r="I2658" s="69">
        <v>1782.5</v>
      </c>
      <c r="J2658" s="69">
        <v>12242953.24</v>
      </c>
    </row>
    <row r="2659" spans="1:10" x14ac:dyDescent="0.25">
      <c r="A2659" s="70">
        <v>45899</v>
      </c>
      <c r="B2659" s="68">
        <v>39090</v>
      </c>
      <c r="C2659" s="68">
        <v>39090</v>
      </c>
      <c r="D2659" s="68" t="s">
        <v>3551</v>
      </c>
      <c r="E2659" s="68" t="s">
        <v>3552</v>
      </c>
      <c r="F2659" s="68"/>
      <c r="G2659" s="68" t="s">
        <v>2016</v>
      </c>
      <c r="I2659" s="69">
        <v>1750.88</v>
      </c>
      <c r="J2659" s="69">
        <v>12241202.359999999</v>
      </c>
    </row>
    <row r="2660" spans="1:10" x14ac:dyDescent="0.25">
      <c r="A2660" s="70">
        <v>45899</v>
      </c>
      <c r="B2660" s="68">
        <v>39090</v>
      </c>
      <c r="C2660" s="68">
        <v>39090</v>
      </c>
      <c r="D2660" s="68" t="s">
        <v>3551</v>
      </c>
      <c r="E2660" s="68" t="s">
        <v>3552</v>
      </c>
      <c r="F2660" s="68"/>
      <c r="G2660" s="68" t="s">
        <v>2016</v>
      </c>
      <c r="I2660" s="69">
        <v>15896.8</v>
      </c>
      <c r="J2660" s="69">
        <v>12225305.560000001</v>
      </c>
    </row>
    <row r="2661" spans="1:10" x14ac:dyDescent="0.25">
      <c r="A2661" s="70">
        <v>45899</v>
      </c>
      <c r="B2661" s="68">
        <v>39090</v>
      </c>
      <c r="C2661" s="68">
        <v>39090</v>
      </c>
      <c r="D2661" s="68" t="s">
        <v>3551</v>
      </c>
      <c r="E2661" s="68" t="s">
        <v>3552</v>
      </c>
      <c r="F2661" s="68"/>
      <c r="G2661" s="68" t="s">
        <v>2016</v>
      </c>
      <c r="I2661" s="69">
        <v>5036.68</v>
      </c>
      <c r="J2661" s="69">
        <v>12220268.880000001</v>
      </c>
    </row>
    <row r="2662" spans="1:10" x14ac:dyDescent="0.25">
      <c r="A2662" s="70">
        <v>45899</v>
      </c>
      <c r="B2662" s="68">
        <v>39090</v>
      </c>
      <c r="C2662" s="68">
        <v>39090</v>
      </c>
      <c r="D2662" s="68" t="s">
        <v>3551</v>
      </c>
      <c r="E2662" s="68" t="s">
        <v>3552</v>
      </c>
      <c r="F2662" s="68"/>
      <c r="G2662" s="68" t="s">
        <v>2016</v>
      </c>
      <c r="I2662" s="69">
        <v>7680.04</v>
      </c>
      <c r="J2662" s="69">
        <v>12212588.84</v>
      </c>
    </row>
    <row r="2663" spans="1:10" x14ac:dyDescent="0.25">
      <c r="A2663" s="70">
        <v>45899</v>
      </c>
      <c r="B2663" s="68">
        <v>39090</v>
      </c>
      <c r="C2663" s="68">
        <v>39090</v>
      </c>
      <c r="D2663" s="68" t="s">
        <v>3551</v>
      </c>
      <c r="E2663" s="68" t="s">
        <v>3552</v>
      </c>
      <c r="F2663" s="68"/>
      <c r="G2663" s="68" t="s">
        <v>2016</v>
      </c>
      <c r="I2663" s="69">
        <v>5573.6</v>
      </c>
      <c r="J2663" s="69">
        <v>12207015.24</v>
      </c>
    </row>
    <row r="2664" spans="1:10" x14ac:dyDescent="0.25">
      <c r="A2664" s="70">
        <v>45899</v>
      </c>
      <c r="B2664" s="68">
        <v>39090</v>
      </c>
      <c r="C2664" s="68">
        <v>39090</v>
      </c>
      <c r="D2664" s="68" t="s">
        <v>3551</v>
      </c>
      <c r="E2664" s="68" t="s">
        <v>3552</v>
      </c>
      <c r="F2664" s="68"/>
      <c r="G2664" s="68" t="s">
        <v>2016</v>
      </c>
      <c r="I2664" s="69">
        <v>3276.97</v>
      </c>
      <c r="J2664" s="69">
        <v>12203738.27</v>
      </c>
    </row>
    <row r="2665" spans="1:10" x14ac:dyDescent="0.25">
      <c r="A2665" s="70">
        <v>45899</v>
      </c>
      <c r="B2665" s="68">
        <v>39090</v>
      </c>
      <c r="C2665" s="68">
        <v>39090</v>
      </c>
      <c r="D2665" s="68" t="s">
        <v>3551</v>
      </c>
      <c r="E2665" s="68" t="s">
        <v>3552</v>
      </c>
      <c r="F2665" s="68"/>
      <c r="G2665" s="68" t="s">
        <v>2016</v>
      </c>
      <c r="I2665" s="69">
        <v>3225.14</v>
      </c>
      <c r="J2665" s="69">
        <v>12200513.130000001</v>
      </c>
    </row>
    <row r="2666" spans="1:10" x14ac:dyDescent="0.25">
      <c r="A2666" s="70">
        <v>45899</v>
      </c>
      <c r="B2666" s="68">
        <v>39090</v>
      </c>
      <c r="C2666" s="68">
        <v>39090</v>
      </c>
      <c r="D2666" s="68" t="s">
        <v>3551</v>
      </c>
      <c r="E2666" s="68" t="s">
        <v>3552</v>
      </c>
      <c r="F2666" s="68"/>
      <c r="G2666" s="68" t="s">
        <v>2016</v>
      </c>
      <c r="I2666" s="69">
        <v>788.13</v>
      </c>
      <c r="J2666" s="69">
        <v>12199725</v>
      </c>
    </row>
    <row r="2667" spans="1:10" x14ac:dyDescent="0.25">
      <c r="A2667" s="70">
        <v>45899</v>
      </c>
      <c r="B2667" s="68">
        <v>39090</v>
      </c>
      <c r="C2667" s="68">
        <v>39090</v>
      </c>
      <c r="D2667" s="68" t="s">
        <v>3551</v>
      </c>
      <c r="E2667" s="68" t="s">
        <v>3552</v>
      </c>
      <c r="F2667" s="68"/>
      <c r="G2667" s="68" t="s">
        <v>2016</v>
      </c>
      <c r="I2667" s="69">
        <v>32.619999999999997</v>
      </c>
      <c r="J2667" s="69">
        <v>12199692.380000001</v>
      </c>
    </row>
    <row r="2668" spans="1:10" x14ac:dyDescent="0.25">
      <c r="A2668" s="70">
        <v>45899</v>
      </c>
      <c r="B2668" s="68">
        <v>39090</v>
      </c>
      <c r="C2668" s="68">
        <v>39090</v>
      </c>
      <c r="D2668" s="68" t="s">
        <v>3551</v>
      </c>
      <c r="E2668" s="68" t="s">
        <v>3552</v>
      </c>
      <c r="F2668" s="68"/>
      <c r="G2668" s="68" t="s">
        <v>2016</v>
      </c>
      <c r="I2668" s="69">
        <v>624.38</v>
      </c>
      <c r="J2668" s="69">
        <v>12199068</v>
      </c>
    </row>
    <row r="2669" spans="1:10" x14ac:dyDescent="0.25">
      <c r="A2669" s="70">
        <v>45899</v>
      </c>
      <c r="B2669" s="68">
        <v>39090</v>
      </c>
      <c r="C2669" s="68">
        <v>39090</v>
      </c>
      <c r="D2669" s="68" t="s">
        <v>3551</v>
      </c>
      <c r="E2669" s="68" t="s">
        <v>3552</v>
      </c>
      <c r="F2669" s="68"/>
      <c r="G2669" s="68" t="s">
        <v>2016</v>
      </c>
      <c r="I2669" s="69">
        <v>85.65</v>
      </c>
      <c r="J2669" s="69">
        <v>12198982.35</v>
      </c>
    </row>
    <row r="2670" spans="1:10" x14ac:dyDescent="0.25">
      <c r="A2670" s="70">
        <v>45899</v>
      </c>
      <c r="B2670" s="68">
        <v>39090</v>
      </c>
      <c r="C2670" s="68">
        <v>39090</v>
      </c>
      <c r="D2670" s="68" t="s">
        <v>3551</v>
      </c>
      <c r="E2670" s="68" t="s">
        <v>3552</v>
      </c>
      <c r="F2670" s="68"/>
      <c r="G2670" s="68" t="s">
        <v>2016</v>
      </c>
      <c r="I2670" s="69">
        <v>2724.08</v>
      </c>
      <c r="J2670" s="69">
        <v>12196258.27</v>
      </c>
    </row>
    <row r="2671" spans="1:10" x14ac:dyDescent="0.25">
      <c r="A2671" s="70">
        <v>45899</v>
      </c>
      <c r="B2671" s="68">
        <v>39090</v>
      </c>
      <c r="C2671" s="68">
        <v>39090</v>
      </c>
      <c r="D2671" s="68" t="s">
        <v>3551</v>
      </c>
      <c r="E2671" s="68" t="s">
        <v>3552</v>
      </c>
      <c r="F2671" s="68"/>
      <c r="G2671" s="68" t="s">
        <v>2016</v>
      </c>
      <c r="I2671" s="69">
        <v>1362.29</v>
      </c>
      <c r="J2671" s="69">
        <v>12194895.98</v>
      </c>
    </row>
    <row r="2672" spans="1:10" x14ac:dyDescent="0.25">
      <c r="A2672" s="70">
        <v>45899</v>
      </c>
      <c r="B2672" s="68">
        <v>39090</v>
      </c>
      <c r="C2672" s="68">
        <v>39090</v>
      </c>
      <c r="D2672" s="68" t="s">
        <v>3551</v>
      </c>
      <c r="E2672" s="68" t="s">
        <v>3552</v>
      </c>
      <c r="F2672" s="68" t="s">
        <v>6822</v>
      </c>
      <c r="G2672" s="68" t="s">
        <v>2016</v>
      </c>
      <c r="I2672" s="69">
        <v>1394.49</v>
      </c>
      <c r="J2672" s="69">
        <v>12193501.49</v>
      </c>
    </row>
    <row r="2673" spans="1:10" x14ac:dyDescent="0.25">
      <c r="A2673" s="70">
        <v>45899</v>
      </c>
      <c r="B2673" s="68">
        <v>39090</v>
      </c>
      <c r="C2673" s="68">
        <v>39090</v>
      </c>
      <c r="D2673" s="68" t="s">
        <v>3551</v>
      </c>
      <c r="E2673" s="68" t="s">
        <v>3552</v>
      </c>
      <c r="F2673" s="68"/>
      <c r="G2673" s="68" t="s">
        <v>2016</v>
      </c>
      <c r="I2673" s="69">
        <v>1.76</v>
      </c>
      <c r="J2673" s="69">
        <v>12193499.73</v>
      </c>
    </row>
    <row r="2674" spans="1:10" x14ac:dyDescent="0.25">
      <c r="A2674" s="70">
        <v>45899</v>
      </c>
      <c r="B2674" s="68">
        <v>39090</v>
      </c>
      <c r="C2674" s="68">
        <v>39090</v>
      </c>
      <c r="D2674" s="68" t="s">
        <v>3551</v>
      </c>
      <c r="E2674" s="68" t="s">
        <v>3552</v>
      </c>
      <c r="F2674" s="68"/>
      <c r="G2674" s="68" t="s">
        <v>2016</v>
      </c>
      <c r="I2674" s="69">
        <v>753.85</v>
      </c>
      <c r="J2674" s="69">
        <v>12192745.880000001</v>
      </c>
    </row>
    <row r="2675" spans="1:10" x14ac:dyDescent="0.25">
      <c r="A2675" s="70">
        <v>45899</v>
      </c>
      <c r="B2675" s="68">
        <v>39090</v>
      </c>
      <c r="C2675" s="68">
        <v>39090</v>
      </c>
      <c r="D2675" s="68" t="s">
        <v>3551</v>
      </c>
      <c r="E2675" s="68" t="s">
        <v>3552</v>
      </c>
      <c r="F2675" s="68"/>
      <c r="G2675" s="68" t="s">
        <v>2016</v>
      </c>
      <c r="I2675" s="69">
        <v>87.66</v>
      </c>
      <c r="J2675" s="69">
        <v>12192658.220000001</v>
      </c>
    </row>
    <row r="2676" spans="1:10" x14ac:dyDescent="0.25">
      <c r="A2676" s="70">
        <v>45899</v>
      </c>
      <c r="B2676" s="68">
        <v>39090</v>
      </c>
      <c r="C2676" s="68">
        <v>39090</v>
      </c>
      <c r="D2676" s="68" t="s">
        <v>3551</v>
      </c>
      <c r="E2676" s="68" t="s">
        <v>3552</v>
      </c>
      <c r="F2676" s="68"/>
      <c r="G2676" s="68" t="s">
        <v>2016</v>
      </c>
      <c r="I2676" s="69">
        <v>1104.48</v>
      </c>
      <c r="J2676" s="69">
        <v>12191553.74</v>
      </c>
    </row>
    <row r="2677" spans="1:10" x14ac:dyDescent="0.25">
      <c r="A2677" s="70">
        <v>45899</v>
      </c>
      <c r="B2677" s="68">
        <v>39090</v>
      </c>
      <c r="C2677" s="68">
        <v>39090</v>
      </c>
      <c r="D2677" s="68" t="s">
        <v>3551</v>
      </c>
      <c r="E2677" s="68" t="s">
        <v>3552</v>
      </c>
      <c r="F2677" s="68"/>
      <c r="G2677" s="68" t="s">
        <v>2016</v>
      </c>
      <c r="I2677" s="69">
        <v>23563.81</v>
      </c>
      <c r="J2677" s="69">
        <v>12167989.93</v>
      </c>
    </row>
    <row r="2678" spans="1:10" x14ac:dyDescent="0.25">
      <c r="A2678" s="70">
        <v>45899</v>
      </c>
      <c r="B2678" s="68">
        <v>39090</v>
      </c>
      <c r="C2678" s="68">
        <v>39090</v>
      </c>
      <c r="D2678" s="68" t="s">
        <v>3551</v>
      </c>
      <c r="E2678" s="68" t="s">
        <v>3552</v>
      </c>
      <c r="F2678" s="68"/>
      <c r="G2678" s="68" t="s">
        <v>2016</v>
      </c>
      <c r="I2678" s="69">
        <v>1761</v>
      </c>
      <c r="J2678" s="69">
        <v>12166228.93</v>
      </c>
    </row>
    <row r="2679" spans="1:10" x14ac:dyDescent="0.25">
      <c r="A2679" s="70">
        <v>45899</v>
      </c>
      <c r="B2679" s="68">
        <v>39090</v>
      </c>
      <c r="C2679" s="68">
        <v>39090</v>
      </c>
      <c r="D2679" s="68" t="s">
        <v>3551</v>
      </c>
      <c r="E2679" s="68" t="s">
        <v>3552</v>
      </c>
      <c r="F2679" s="68"/>
      <c r="G2679" s="68" t="s">
        <v>2016</v>
      </c>
      <c r="I2679" s="69">
        <v>1444.02</v>
      </c>
      <c r="J2679" s="69">
        <v>12164784.91</v>
      </c>
    </row>
    <row r="2680" spans="1:10" x14ac:dyDescent="0.25">
      <c r="A2680" s="70">
        <v>45899</v>
      </c>
      <c r="B2680" s="68">
        <v>39090</v>
      </c>
      <c r="C2680" s="68">
        <v>39090</v>
      </c>
      <c r="D2680" s="68" t="s">
        <v>3551</v>
      </c>
      <c r="E2680" s="68" t="s">
        <v>3552</v>
      </c>
      <c r="F2680" s="68"/>
      <c r="G2680" s="68" t="s">
        <v>2016</v>
      </c>
      <c r="I2680" s="69">
        <v>12649.22</v>
      </c>
      <c r="J2680" s="69">
        <v>12152135.689999999</v>
      </c>
    </row>
    <row r="2681" spans="1:10" x14ac:dyDescent="0.25">
      <c r="A2681" s="70">
        <v>45899</v>
      </c>
      <c r="B2681" s="68">
        <v>39090</v>
      </c>
      <c r="C2681" s="68">
        <v>39090</v>
      </c>
      <c r="D2681" s="68" t="s">
        <v>3551</v>
      </c>
      <c r="E2681" s="68" t="s">
        <v>3552</v>
      </c>
      <c r="F2681" s="68"/>
      <c r="G2681" s="68" t="s">
        <v>2016</v>
      </c>
      <c r="I2681" s="69">
        <v>704.77</v>
      </c>
      <c r="J2681" s="69">
        <v>12151430.92</v>
      </c>
    </row>
    <row r="2682" spans="1:10" x14ac:dyDescent="0.25">
      <c r="A2682" s="70">
        <v>45899</v>
      </c>
      <c r="B2682" s="68">
        <v>39090</v>
      </c>
      <c r="C2682" s="68">
        <v>39090</v>
      </c>
      <c r="D2682" s="68" t="s">
        <v>3551</v>
      </c>
      <c r="E2682" s="68" t="s">
        <v>3552</v>
      </c>
      <c r="F2682" s="68"/>
      <c r="G2682" s="68" t="s">
        <v>2016</v>
      </c>
      <c r="I2682" s="69">
        <v>1457.23</v>
      </c>
      <c r="J2682" s="69">
        <v>12149973.689999999</v>
      </c>
    </row>
    <row r="2683" spans="1:10" x14ac:dyDescent="0.25">
      <c r="A2683" s="70">
        <v>45899</v>
      </c>
      <c r="B2683" s="68">
        <v>39090</v>
      </c>
      <c r="C2683" s="68">
        <v>39090</v>
      </c>
      <c r="D2683" s="68" t="s">
        <v>3551</v>
      </c>
      <c r="E2683" s="68" t="s">
        <v>3552</v>
      </c>
      <c r="F2683" s="68"/>
      <c r="G2683" s="68" t="s">
        <v>2016</v>
      </c>
      <c r="I2683" s="69">
        <v>3487.18</v>
      </c>
      <c r="J2683" s="69">
        <v>12146486.51</v>
      </c>
    </row>
    <row r="2684" spans="1:10" x14ac:dyDescent="0.25">
      <c r="A2684" s="70">
        <v>45899</v>
      </c>
      <c r="B2684" s="68">
        <v>39090</v>
      </c>
      <c r="C2684" s="68">
        <v>39090</v>
      </c>
      <c r="D2684" s="68" t="s">
        <v>3551</v>
      </c>
      <c r="E2684" s="68" t="s">
        <v>3552</v>
      </c>
      <c r="F2684" s="68"/>
      <c r="G2684" s="68" t="s">
        <v>2016</v>
      </c>
      <c r="I2684" s="69">
        <v>910.75</v>
      </c>
      <c r="J2684" s="69">
        <v>12145575.76</v>
      </c>
    </row>
    <row r="2685" spans="1:10" x14ac:dyDescent="0.25">
      <c r="A2685" s="70">
        <v>45899</v>
      </c>
      <c r="B2685" s="68">
        <v>39090</v>
      </c>
      <c r="C2685" s="68">
        <v>39090</v>
      </c>
      <c r="D2685" s="68" t="s">
        <v>3551</v>
      </c>
      <c r="E2685" s="68" t="s">
        <v>3552</v>
      </c>
      <c r="F2685" s="68"/>
      <c r="G2685" s="68" t="s">
        <v>2016</v>
      </c>
      <c r="I2685" s="69">
        <v>2117.1999999999998</v>
      </c>
      <c r="J2685" s="69">
        <v>12143458.560000001</v>
      </c>
    </row>
    <row r="2686" spans="1:10" x14ac:dyDescent="0.25">
      <c r="A2686" s="70">
        <v>45899</v>
      </c>
      <c r="B2686" s="68">
        <v>39090</v>
      </c>
      <c r="C2686" s="68">
        <v>39090</v>
      </c>
      <c r="D2686" s="68" t="s">
        <v>3551</v>
      </c>
      <c r="E2686" s="68" t="s">
        <v>3552</v>
      </c>
      <c r="F2686" s="68"/>
      <c r="G2686" s="68" t="s">
        <v>2016</v>
      </c>
      <c r="I2686" s="69">
        <v>88.22</v>
      </c>
      <c r="J2686" s="69">
        <v>12143370.34</v>
      </c>
    </row>
    <row r="2687" spans="1:10" x14ac:dyDescent="0.25">
      <c r="A2687" s="70">
        <v>45899</v>
      </c>
      <c r="B2687" s="68">
        <v>39090</v>
      </c>
      <c r="C2687" s="68">
        <v>39090</v>
      </c>
      <c r="D2687" s="68" t="s">
        <v>3551</v>
      </c>
      <c r="E2687" s="68" t="s">
        <v>3552</v>
      </c>
      <c r="F2687" s="68" t="s">
        <v>5938</v>
      </c>
      <c r="G2687" s="68" t="s">
        <v>2016</v>
      </c>
      <c r="I2687" s="69">
        <v>1039.3499999999999</v>
      </c>
      <c r="J2687" s="69">
        <v>12142330.99</v>
      </c>
    </row>
    <row r="2688" spans="1:10" x14ac:dyDescent="0.25">
      <c r="A2688" s="70">
        <v>45899</v>
      </c>
      <c r="B2688" s="68">
        <v>39090</v>
      </c>
      <c r="C2688" s="68">
        <v>39090</v>
      </c>
      <c r="D2688" s="68" t="s">
        <v>3551</v>
      </c>
      <c r="E2688" s="68" t="s">
        <v>3552</v>
      </c>
      <c r="F2688" s="68"/>
      <c r="G2688" s="68" t="s">
        <v>2016</v>
      </c>
      <c r="I2688" s="69">
        <v>836.38</v>
      </c>
      <c r="J2688" s="69">
        <v>12141494.609999999</v>
      </c>
    </row>
    <row r="2689" spans="1:10" x14ac:dyDescent="0.25">
      <c r="A2689" s="70">
        <v>45899</v>
      </c>
      <c r="B2689" s="68">
        <v>39090</v>
      </c>
      <c r="C2689" s="68">
        <v>39090</v>
      </c>
      <c r="D2689" s="68" t="s">
        <v>3551</v>
      </c>
      <c r="E2689" s="68" t="s">
        <v>3552</v>
      </c>
      <c r="F2689" s="68"/>
      <c r="G2689" s="68" t="s">
        <v>2016</v>
      </c>
      <c r="I2689" s="69">
        <v>88.04</v>
      </c>
      <c r="J2689" s="69">
        <v>12141406.57</v>
      </c>
    </row>
    <row r="2690" spans="1:10" x14ac:dyDescent="0.25">
      <c r="A2690" s="70">
        <v>45899</v>
      </c>
      <c r="B2690" s="68">
        <v>39090</v>
      </c>
      <c r="C2690" s="68">
        <v>39090</v>
      </c>
      <c r="D2690" s="68" t="s">
        <v>3551</v>
      </c>
      <c r="E2690" s="68" t="s">
        <v>3552</v>
      </c>
      <c r="F2690" s="68"/>
      <c r="G2690" s="68" t="s">
        <v>2016</v>
      </c>
      <c r="I2690" s="69">
        <v>792.36</v>
      </c>
      <c r="J2690" s="69">
        <v>12140614.210000001</v>
      </c>
    </row>
    <row r="2691" spans="1:10" ht="30" x14ac:dyDescent="0.25">
      <c r="A2691" s="70">
        <v>45899</v>
      </c>
      <c r="B2691" s="68">
        <v>39090</v>
      </c>
      <c r="C2691" s="68">
        <v>39090</v>
      </c>
      <c r="D2691" s="68" t="s">
        <v>3551</v>
      </c>
      <c r="E2691" s="68" t="s">
        <v>3552</v>
      </c>
      <c r="F2691" s="68" t="s">
        <v>4952</v>
      </c>
      <c r="G2691" s="68" t="s">
        <v>2016</v>
      </c>
      <c r="I2691" s="69">
        <v>51732.08</v>
      </c>
      <c r="J2691" s="69">
        <v>12088882.130000001</v>
      </c>
    </row>
    <row r="2692" spans="1:10" ht="30" x14ac:dyDescent="0.25">
      <c r="A2692" s="70">
        <v>45899</v>
      </c>
      <c r="B2692" s="68">
        <v>39090</v>
      </c>
      <c r="C2692" s="68">
        <v>39090</v>
      </c>
      <c r="D2692" s="68" t="s">
        <v>3551</v>
      </c>
      <c r="E2692" s="68" t="s">
        <v>3552</v>
      </c>
      <c r="F2692" s="68" t="s">
        <v>4952</v>
      </c>
      <c r="G2692" s="68" t="s">
        <v>2016</v>
      </c>
      <c r="I2692" s="69">
        <v>3967.34</v>
      </c>
      <c r="J2692" s="69">
        <v>12084914.789999999</v>
      </c>
    </row>
    <row r="2693" spans="1:10" x14ac:dyDescent="0.25">
      <c r="A2693" s="70">
        <v>45899</v>
      </c>
      <c r="B2693" s="68">
        <v>39090</v>
      </c>
      <c r="C2693" s="68">
        <v>39090</v>
      </c>
      <c r="D2693" s="68" t="s">
        <v>3551</v>
      </c>
      <c r="E2693" s="68" t="s">
        <v>3552</v>
      </c>
      <c r="F2693" s="68"/>
      <c r="G2693" s="68" t="s">
        <v>2016</v>
      </c>
      <c r="I2693" s="69">
        <v>5897.23</v>
      </c>
      <c r="J2693" s="69">
        <v>12079017.560000001</v>
      </c>
    </row>
    <row r="2694" spans="1:10" x14ac:dyDescent="0.25">
      <c r="A2694" s="70">
        <v>45899</v>
      </c>
      <c r="B2694" s="68">
        <v>39090</v>
      </c>
      <c r="C2694" s="68">
        <v>39090</v>
      </c>
      <c r="D2694" s="68" t="s">
        <v>3551</v>
      </c>
      <c r="E2694" s="68" t="s">
        <v>3552</v>
      </c>
      <c r="F2694" s="68"/>
      <c r="G2694" s="68" t="s">
        <v>2016</v>
      </c>
      <c r="I2694" s="69">
        <v>1965.67</v>
      </c>
      <c r="J2694" s="69">
        <v>12077051.890000001</v>
      </c>
    </row>
    <row r="2695" spans="1:10" x14ac:dyDescent="0.25">
      <c r="A2695" s="70">
        <v>45899</v>
      </c>
      <c r="B2695" s="68">
        <v>39090</v>
      </c>
      <c r="C2695" s="68">
        <v>39090</v>
      </c>
      <c r="D2695" s="68" t="s">
        <v>3551</v>
      </c>
      <c r="E2695" s="68" t="s">
        <v>3552</v>
      </c>
      <c r="F2695" s="68"/>
      <c r="G2695" s="68" t="s">
        <v>2016</v>
      </c>
      <c r="I2695" s="69">
        <v>3217.93</v>
      </c>
      <c r="J2695" s="69">
        <v>12073833.960000001</v>
      </c>
    </row>
    <row r="2696" spans="1:10" x14ac:dyDescent="0.25">
      <c r="A2696" s="70">
        <v>45899</v>
      </c>
      <c r="B2696" s="68">
        <v>39090</v>
      </c>
      <c r="C2696" s="68">
        <v>39090</v>
      </c>
      <c r="D2696" s="68" t="s">
        <v>3551</v>
      </c>
      <c r="E2696" s="68" t="s">
        <v>3552</v>
      </c>
      <c r="F2696" s="68"/>
      <c r="G2696" s="68" t="s">
        <v>2016</v>
      </c>
      <c r="I2696" s="69">
        <v>1801.93</v>
      </c>
      <c r="J2696" s="69">
        <v>12072032.029999999</v>
      </c>
    </row>
    <row r="2697" spans="1:10" x14ac:dyDescent="0.25">
      <c r="A2697" s="70">
        <v>45899</v>
      </c>
      <c r="B2697" s="68">
        <v>39090</v>
      </c>
      <c r="C2697" s="68">
        <v>39090</v>
      </c>
      <c r="D2697" s="68" t="s">
        <v>3551</v>
      </c>
      <c r="E2697" s="68" t="s">
        <v>3552</v>
      </c>
      <c r="F2697" s="68"/>
      <c r="G2697" s="68" t="s">
        <v>2016</v>
      </c>
      <c r="I2697" s="69">
        <v>128.82</v>
      </c>
      <c r="J2697" s="69">
        <v>12071903.210000001</v>
      </c>
    </row>
    <row r="2698" spans="1:10" x14ac:dyDescent="0.25">
      <c r="A2698" s="70">
        <v>45899</v>
      </c>
      <c r="B2698" s="68">
        <v>39090</v>
      </c>
      <c r="C2698" s="68">
        <v>39090</v>
      </c>
      <c r="D2698" s="68" t="s">
        <v>3551</v>
      </c>
      <c r="E2698" s="68" t="s">
        <v>3552</v>
      </c>
      <c r="F2698" s="68"/>
      <c r="G2698" s="68" t="s">
        <v>2016</v>
      </c>
      <c r="I2698" s="69">
        <v>28625.25</v>
      </c>
      <c r="J2698" s="69">
        <v>12043277.960000001</v>
      </c>
    </row>
    <row r="2699" spans="1:10" x14ac:dyDescent="0.25">
      <c r="A2699" s="70">
        <v>45899</v>
      </c>
      <c r="B2699" s="68">
        <v>39090</v>
      </c>
      <c r="C2699" s="68">
        <v>39090</v>
      </c>
      <c r="D2699" s="68" t="s">
        <v>3551</v>
      </c>
      <c r="E2699" s="68" t="s">
        <v>3552</v>
      </c>
      <c r="F2699" s="68"/>
      <c r="G2699" s="68" t="s">
        <v>2016</v>
      </c>
      <c r="I2699" s="69">
        <v>875.44</v>
      </c>
      <c r="J2699" s="69">
        <v>12042402.52</v>
      </c>
    </row>
    <row r="2700" spans="1:10" x14ac:dyDescent="0.25">
      <c r="A2700" s="70">
        <v>45899</v>
      </c>
      <c r="B2700" s="68">
        <v>39090</v>
      </c>
      <c r="C2700" s="68">
        <v>39090</v>
      </c>
      <c r="D2700" s="68" t="s">
        <v>3551</v>
      </c>
      <c r="E2700" s="68" t="s">
        <v>3552</v>
      </c>
      <c r="F2700" s="68"/>
      <c r="G2700" s="68" t="s">
        <v>2016</v>
      </c>
      <c r="I2700" s="69">
        <v>32391.279999999999</v>
      </c>
      <c r="J2700" s="69">
        <v>12010011.24</v>
      </c>
    </row>
    <row r="2701" spans="1:10" x14ac:dyDescent="0.25">
      <c r="A2701" s="70">
        <v>45899</v>
      </c>
      <c r="B2701" s="68">
        <v>39090</v>
      </c>
      <c r="C2701" s="68">
        <v>39090</v>
      </c>
      <c r="D2701" s="68" t="s">
        <v>3551</v>
      </c>
      <c r="E2701" s="68" t="s">
        <v>3552</v>
      </c>
      <c r="F2701" s="68"/>
      <c r="G2701" s="68" t="s">
        <v>2016</v>
      </c>
      <c r="I2701" s="69">
        <v>1750.88</v>
      </c>
      <c r="J2701" s="69">
        <v>12008260.359999999</v>
      </c>
    </row>
    <row r="2702" spans="1:10" x14ac:dyDescent="0.25">
      <c r="A2702" s="70">
        <v>45899</v>
      </c>
      <c r="B2702" s="68">
        <v>39090</v>
      </c>
      <c r="C2702" s="68">
        <v>39090</v>
      </c>
      <c r="D2702" s="68" t="s">
        <v>3551</v>
      </c>
      <c r="E2702" s="68" t="s">
        <v>3552</v>
      </c>
      <c r="F2702" s="68"/>
      <c r="G2702" s="68" t="s">
        <v>2016</v>
      </c>
      <c r="I2702" s="69">
        <v>354.02</v>
      </c>
      <c r="J2702" s="69">
        <v>12007906.34</v>
      </c>
    </row>
    <row r="2703" spans="1:10" x14ac:dyDescent="0.25">
      <c r="A2703" s="70">
        <v>45899</v>
      </c>
      <c r="B2703" s="68">
        <v>39090</v>
      </c>
      <c r="C2703" s="68">
        <v>39090</v>
      </c>
      <c r="D2703" s="68" t="s">
        <v>3551</v>
      </c>
      <c r="E2703" s="68" t="s">
        <v>3552</v>
      </c>
      <c r="F2703" s="68"/>
      <c r="G2703" s="68" t="s">
        <v>2016</v>
      </c>
      <c r="I2703" s="69">
        <v>2604</v>
      </c>
      <c r="J2703" s="69">
        <v>12005302.34</v>
      </c>
    </row>
    <row r="2704" spans="1:10" x14ac:dyDescent="0.25">
      <c r="A2704" s="70">
        <v>45899</v>
      </c>
      <c r="B2704" s="68">
        <v>39090</v>
      </c>
      <c r="C2704" s="68">
        <v>39090</v>
      </c>
      <c r="D2704" s="68" t="s">
        <v>3551</v>
      </c>
      <c r="E2704" s="68" t="s">
        <v>3552</v>
      </c>
      <c r="F2704" s="68"/>
      <c r="G2704" s="68" t="s">
        <v>2016</v>
      </c>
      <c r="I2704" s="69">
        <v>9300</v>
      </c>
      <c r="J2704" s="69">
        <v>11996002.34</v>
      </c>
    </row>
    <row r="2705" spans="1:10" x14ac:dyDescent="0.25">
      <c r="A2705" s="70">
        <v>45899</v>
      </c>
      <c r="B2705" s="68">
        <v>39123</v>
      </c>
      <c r="C2705" s="68">
        <v>39123</v>
      </c>
      <c r="D2705" s="68" t="s">
        <v>3551</v>
      </c>
      <c r="E2705" s="68" t="s">
        <v>3552</v>
      </c>
      <c r="F2705" s="68" t="s">
        <v>5265</v>
      </c>
      <c r="G2705" s="68" t="s">
        <v>1858</v>
      </c>
      <c r="I2705" s="69">
        <v>488.48</v>
      </c>
      <c r="J2705" s="69">
        <v>11995513.859999999</v>
      </c>
    </row>
    <row r="2706" spans="1:10" x14ac:dyDescent="0.25">
      <c r="A2706" s="70">
        <v>45899</v>
      </c>
      <c r="B2706" s="68">
        <v>39123</v>
      </c>
      <c r="C2706" s="68">
        <v>39123</v>
      </c>
      <c r="D2706" s="68" t="s">
        <v>3551</v>
      </c>
      <c r="E2706" s="68" t="s">
        <v>3552</v>
      </c>
      <c r="F2706" s="68" t="s">
        <v>5232</v>
      </c>
      <c r="G2706" s="68" t="s">
        <v>1858</v>
      </c>
      <c r="I2706" s="69">
        <v>722.2</v>
      </c>
      <c r="J2706" s="69">
        <v>11994791.66</v>
      </c>
    </row>
    <row r="2707" spans="1:10" x14ac:dyDescent="0.25">
      <c r="A2707" s="70">
        <v>45899</v>
      </c>
      <c r="B2707" s="68">
        <v>39123</v>
      </c>
      <c r="C2707" s="68">
        <v>39123</v>
      </c>
      <c r="D2707" s="68" t="s">
        <v>3551</v>
      </c>
      <c r="E2707" s="68" t="s">
        <v>3552</v>
      </c>
      <c r="F2707" s="68" t="s">
        <v>4500</v>
      </c>
      <c r="G2707" s="68" t="s">
        <v>1858</v>
      </c>
      <c r="I2707" s="69">
        <v>603.95000000000005</v>
      </c>
      <c r="J2707" s="69">
        <v>11994187.710000001</v>
      </c>
    </row>
    <row r="2708" spans="1:10" x14ac:dyDescent="0.25">
      <c r="A2708" s="70">
        <v>45899</v>
      </c>
      <c r="B2708" s="68">
        <v>39942</v>
      </c>
      <c r="C2708" s="68">
        <v>24015762</v>
      </c>
      <c r="D2708" s="68" t="s">
        <v>3551</v>
      </c>
      <c r="E2708" s="68" t="s">
        <v>3664</v>
      </c>
      <c r="F2708" s="68"/>
      <c r="G2708" s="68" t="s">
        <v>6823</v>
      </c>
      <c r="H2708" s="69">
        <v>2553.4499999999998</v>
      </c>
      <c r="J2708" s="69">
        <v>11996741.16</v>
      </c>
    </row>
    <row r="2709" spans="1:10" ht="45" x14ac:dyDescent="0.25">
      <c r="A2709" s="70">
        <v>45899</v>
      </c>
      <c r="B2709" s="68">
        <v>41574</v>
      </c>
      <c r="C2709" s="68">
        <v>90485558</v>
      </c>
      <c r="D2709" s="68" t="s">
        <v>3551</v>
      </c>
      <c r="E2709" s="68" t="s">
        <v>3664</v>
      </c>
      <c r="F2709" s="68" t="s">
        <v>6218</v>
      </c>
      <c r="G2709" s="68" t="s">
        <v>6824</v>
      </c>
      <c r="H2709" s="69">
        <v>2.87</v>
      </c>
      <c r="J2709" s="69">
        <v>11996744.029999999</v>
      </c>
    </row>
    <row r="2710" spans="1:10" ht="30" x14ac:dyDescent="0.25">
      <c r="A2710" s="70">
        <v>45899</v>
      </c>
      <c r="B2710" s="68">
        <v>41574</v>
      </c>
      <c r="C2710" s="68">
        <v>90485558</v>
      </c>
      <c r="D2710" s="68" t="s">
        <v>3551</v>
      </c>
      <c r="E2710" s="68" t="s">
        <v>3664</v>
      </c>
      <c r="F2710" s="68" t="s">
        <v>6219</v>
      </c>
      <c r="G2710" s="68" t="s">
        <v>6824</v>
      </c>
      <c r="H2710" s="69">
        <v>5.98</v>
      </c>
      <c r="J2710" s="69">
        <v>11996750.01</v>
      </c>
    </row>
    <row r="2711" spans="1:10" ht="30" x14ac:dyDescent="0.25">
      <c r="A2711" s="70">
        <v>45899</v>
      </c>
      <c r="B2711" s="68">
        <v>41574</v>
      </c>
      <c r="C2711" s="68">
        <v>90485558</v>
      </c>
      <c r="D2711" s="68" t="s">
        <v>3551</v>
      </c>
      <c r="E2711" s="68" t="s">
        <v>3664</v>
      </c>
      <c r="F2711" s="68" t="s">
        <v>6220</v>
      </c>
      <c r="G2711" s="68" t="s">
        <v>6824</v>
      </c>
      <c r="H2711" s="69">
        <v>12.4</v>
      </c>
      <c r="J2711" s="69">
        <v>11996762.41</v>
      </c>
    </row>
    <row r="2712" spans="1:10" ht="30" x14ac:dyDescent="0.25">
      <c r="A2712" s="70">
        <v>45899</v>
      </c>
      <c r="B2712" s="68">
        <v>41574</v>
      </c>
      <c r="C2712" s="68">
        <v>90485558</v>
      </c>
      <c r="D2712" s="68" t="s">
        <v>3551</v>
      </c>
      <c r="E2712" s="68" t="s">
        <v>3664</v>
      </c>
      <c r="F2712" s="68" t="s">
        <v>6221</v>
      </c>
      <c r="G2712" s="68" t="s">
        <v>6824</v>
      </c>
      <c r="H2712" s="69">
        <v>7.57</v>
      </c>
      <c r="J2712" s="69">
        <v>11996769.98</v>
      </c>
    </row>
    <row r="2713" spans="1:10" ht="30" x14ac:dyDescent="0.25">
      <c r="A2713" s="70">
        <v>45899</v>
      </c>
      <c r="B2713" s="68">
        <v>41574</v>
      </c>
      <c r="C2713" s="68">
        <v>90485558</v>
      </c>
      <c r="D2713" s="68" t="s">
        <v>3551</v>
      </c>
      <c r="E2713" s="68" t="s">
        <v>3664</v>
      </c>
      <c r="F2713" s="68" t="s">
        <v>6222</v>
      </c>
      <c r="G2713" s="68" t="s">
        <v>6824</v>
      </c>
      <c r="H2713" s="69">
        <v>8.83</v>
      </c>
      <c r="J2713" s="69">
        <v>11996778.810000001</v>
      </c>
    </row>
    <row r="2714" spans="1:10" ht="45" x14ac:dyDescent="0.25">
      <c r="A2714" s="70">
        <v>45899</v>
      </c>
      <c r="B2714" s="68">
        <v>41575</v>
      </c>
      <c r="C2714" s="68">
        <v>90488923</v>
      </c>
      <c r="D2714" s="68" t="s">
        <v>3551</v>
      </c>
      <c r="E2714" s="68" t="s">
        <v>3664</v>
      </c>
      <c r="F2714" s="68" t="s">
        <v>6217</v>
      </c>
      <c r="G2714" s="68" t="s">
        <v>6824</v>
      </c>
      <c r="H2714" s="69">
        <v>22.94</v>
      </c>
      <c r="J2714" s="69">
        <v>11996801.75</v>
      </c>
    </row>
    <row r="2715" spans="1:10" ht="30" x14ac:dyDescent="0.25">
      <c r="A2715" s="70">
        <v>45899</v>
      </c>
      <c r="B2715" s="68">
        <v>41576</v>
      </c>
      <c r="C2715" s="68">
        <v>90489769</v>
      </c>
      <c r="D2715" s="68" t="s">
        <v>3551</v>
      </c>
      <c r="E2715" s="68" t="s">
        <v>3664</v>
      </c>
      <c r="F2715" s="68" t="s">
        <v>6216</v>
      </c>
      <c r="G2715" s="68" t="s">
        <v>6824</v>
      </c>
      <c r="H2715" s="69">
        <v>4.16</v>
      </c>
      <c r="J2715" s="69">
        <v>11996805.91</v>
      </c>
    </row>
    <row r="2716" spans="1:10" ht="30" x14ac:dyDescent="0.25">
      <c r="A2716" s="70">
        <v>45899</v>
      </c>
      <c r="B2716" s="68">
        <v>41760</v>
      </c>
      <c r="C2716" s="68" t="s">
        <v>3344</v>
      </c>
      <c r="D2716" s="68" t="s">
        <v>3551</v>
      </c>
      <c r="E2716" s="68" t="s">
        <v>3664</v>
      </c>
      <c r="F2716" s="68" t="s">
        <v>6226</v>
      </c>
      <c r="G2716" s="68" t="s">
        <v>772</v>
      </c>
      <c r="H2716" s="69">
        <v>410.5</v>
      </c>
      <c r="J2716" s="69">
        <v>11997216.41</v>
      </c>
    </row>
    <row r="2717" spans="1:10" ht="30" x14ac:dyDescent="0.25">
      <c r="A2717" s="70">
        <v>45899</v>
      </c>
      <c r="B2717" s="68">
        <v>41760</v>
      </c>
      <c r="C2717" s="68" t="s">
        <v>3344</v>
      </c>
      <c r="D2717" s="68" t="s">
        <v>3551</v>
      </c>
      <c r="E2717" s="68" t="s">
        <v>3664</v>
      </c>
      <c r="F2717" s="68" t="s">
        <v>6227</v>
      </c>
      <c r="G2717" s="68" t="s">
        <v>772</v>
      </c>
      <c r="H2717" s="69">
        <v>410.5</v>
      </c>
      <c r="J2717" s="69">
        <v>11997626.91</v>
      </c>
    </row>
    <row r="2718" spans="1:10" ht="30" x14ac:dyDescent="0.25">
      <c r="A2718" s="70">
        <v>45899</v>
      </c>
      <c r="B2718" s="68">
        <v>42163</v>
      </c>
      <c r="C2718" s="68" t="s">
        <v>6825</v>
      </c>
      <c r="D2718" s="68" t="s">
        <v>3551</v>
      </c>
      <c r="E2718" s="68" t="s">
        <v>3664</v>
      </c>
      <c r="F2718" s="68" t="s">
        <v>6826</v>
      </c>
      <c r="G2718" s="68" t="s">
        <v>624</v>
      </c>
      <c r="H2718" s="69">
        <v>9776.7999999999993</v>
      </c>
      <c r="J2718" s="69">
        <v>12007403.710000001</v>
      </c>
    </row>
    <row r="2719" spans="1:10" ht="30" x14ac:dyDescent="0.25">
      <c r="A2719" s="70">
        <v>45899</v>
      </c>
      <c r="B2719" s="68">
        <v>42163</v>
      </c>
      <c r="C2719" s="68" t="s">
        <v>6825</v>
      </c>
      <c r="D2719" s="68" t="s">
        <v>3551</v>
      </c>
      <c r="E2719" s="68" t="s">
        <v>3664</v>
      </c>
      <c r="F2719" s="68" t="s">
        <v>6827</v>
      </c>
      <c r="G2719" s="68" t="s">
        <v>624</v>
      </c>
      <c r="H2719" s="69">
        <v>10221.200000000001</v>
      </c>
      <c r="J2719" s="69">
        <v>12017624.91</v>
      </c>
    </row>
    <row r="2720" spans="1:10" ht="30" x14ac:dyDescent="0.25">
      <c r="A2720" s="70">
        <v>45899</v>
      </c>
      <c r="B2720" s="68">
        <v>42163</v>
      </c>
      <c r="C2720" s="68" t="s">
        <v>6825</v>
      </c>
      <c r="D2720" s="68" t="s">
        <v>3551</v>
      </c>
      <c r="E2720" s="68" t="s">
        <v>3664</v>
      </c>
      <c r="F2720" s="68" t="s">
        <v>6828</v>
      </c>
      <c r="G2720" s="68" t="s">
        <v>624</v>
      </c>
      <c r="H2720" s="69">
        <v>488.2</v>
      </c>
      <c r="J2720" s="69">
        <v>12018113.109999999</v>
      </c>
    </row>
    <row r="2721" spans="1:10" x14ac:dyDescent="0.25">
      <c r="A2721" s="70">
        <v>45899</v>
      </c>
      <c r="B2721" s="68">
        <v>42253</v>
      </c>
      <c r="C2721" s="68" t="s">
        <v>6829</v>
      </c>
      <c r="D2721" s="68" t="s">
        <v>3551</v>
      </c>
      <c r="E2721" s="68" t="s">
        <v>3664</v>
      </c>
      <c r="F2721" s="68" t="s">
        <v>6291</v>
      </c>
      <c r="G2721" s="68" t="s">
        <v>620</v>
      </c>
      <c r="H2721" s="69">
        <v>202.11</v>
      </c>
      <c r="J2721" s="69">
        <v>12018315.220000001</v>
      </c>
    </row>
    <row r="2722" spans="1:10" x14ac:dyDescent="0.25">
      <c r="A2722" s="70">
        <v>45899</v>
      </c>
      <c r="B2722" s="68">
        <v>42253</v>
      </c>
      <c r="C2722" s="68" t="s">
        <v>6829</v>
      </c>
      <c r="D2722" s="68" t="s">
        <v>3551</v>
      </c>
      <c r="E2722" s="68" t="s">
        <v>3664</v>
      </c>
      <c r="F2722" s="68" t="s">
        <v>6292</v>
      </c>
      <c r="G2722" s="68" t="s">
        <v>620</v>
      </c>
      <c r="H2722" s="69">
        <v>116.06</v>
      </c>
      <c r="J2722" s="69">
        <v>12018431.279999999</v>
      </c>
    </row>
    <row r="2723" spans="1:10" x14ac:dyDescent="0.25">
      <c r="A2723" s="70">
        <v>45899</v>
      </c>
      <c r="B2723" s="68">
        <v>42253</v>
      </c>
      <c r="C2723" s="68" t="s">
        <v>6829</v>
      </c>
      <c r="D2723" s="68" t="s">
        <v>3551</v>
      </c>
      <c r="E2723" s="68" t="s">
        <v>3664</v>
      </c>
      <c r="F2723" s="68" t="s">
        <v>6293</v>
      </c>
      <c r="G2723" s="68" t="s">
        <v>620</v>
      </c>
      <c r="H2723" s="69">
        <v>109.05</v>
      </c>
      <c r="J2723" s="69">
        <v>12018540.33</v>
      </c>
    </row>
    <row r="2724" spans="1:10" ht="30" x14ac:dyDescent="0.25">
      <c r="A2724" s="70">
        <v>45899</v>
      </c>
      <c r="B2724" s="68">
        <v>42255</v>
      </c>
      <c r="C2724" s="68" t="s">
        <v>6830</v>
      </c>
      <c r="D2724" s="68" t="s">
        <v>3551</v>
      </c>
      <c r="E2724" s="68" t="s">
        <v>3664</v>
      </c>
      <c r="F2724" s="68" t="s">
        <v>6287</v>
      </c>
      <c r="G2724" s="68" t="s">
        <v>6831</v>
      </c>
      <c r="H2724" s="69">
        <v>493.54</v>
      </c>
      <c r="J2724" s="69">
        <v>12019033.869999999</v>
      </c>
    </row>
    <row r="2725" spans="1:10" x14ac:dyDescent="0.25">
      <c r="A2725" s="70">
        <v>45899</v>
      </c>
      <c r="B2725" s="68">
        <v>42255</v>
      </c>
      <c r="C2725" s="68" t="s">
        <v>6830</v>
      </c>
      <c r="D2725" s="68" t="s">
        <v>3551</v>
      </c>
      <c r="E2725" s="68" t="s">
        <v>3664</v>
      </c>
      <c r="F2725" s="68" t="s">
        <v>6288</v>
      </c>
      <c r="G2725" s="68" t="s">
        <v>6831</v>
      </c>
      <c r="H2725" s="69">
        <v>105.74</v>
      </c>
      <c r="J2725" s="69">
        <v>12019139.609999999</v>
      </c>
    </row>
    <row r="2726" spans="1:10" ht="30" x14ac:dyDescent="0.25">
      <c r="A2726" s="70">
        <v>45899</v>
      </c>
      <c r="B2726" s="68">
        <v>42255</v>
      </c>
      <c r="C2726" s="68" t="s">
        <v>6830</v>
      </c>
      <c r="D2726" s="68" t="s">
        <v>3551</v>
      </c>
      <c r="E2726" s="68" t="s">
        <v>3664</v>
      </c>
      <c r="F2726" s="68" t="s">
        <v>6289</v>
      </c>
      <c r="G2726" s="68" t="s">
        <v>6831</v>
      </c>
      <c r="H2726" s="69">
        <v>105.74</v>
      </c>
      <c r="J2726" s="69">
        <v>12019245.35</v>
      </c>
    </row>
    <row r="2727" spans="1:10" x14ac:dyDescent="0.25">
      <c r="A2727" s="70">
        <v>45899</v>
      </c>
      <c r="B2727" s="68">
        <v>42255</v>
      </c>
      <c r="C2727" s="68" t="s">
        <v>6830</v>
      </c>
      <c r="D2727" s="68" t="s">
        <v>3551</v>
      </c>
      <c r="E2727" s="68" t="s">
        <v>3664</v>
      </c>
      <c r="F2727" s="68" t="s">
        <v>6290</v>
      </c>
      <c r="G2727" s="68" t="s">
        <v>6831</v>
      </c>
      <c r="H2727" s="69">
        <v>550.41999999999996</v>
      </c>
      <c r="J2727" s="69">
        <v>12019795.77</v>
      </c>
    </row>
    <row r="2728" spans="1:10" x14ac:dyDescent="0.25">
      <c r="A2728" s="70">
        <v>45899</v>
      </c>
      <c r="B2728" s="68">
        <v>42255</v>
      </c>
      <c r="C2728" s="68" t="s">
        <v>6830</v>
      </c>
      <c r="D2728" s="68" t="s">
        <v>3551</v>
      </c>
      <c r="E2728" s="68" t="s">
        <v>3664</v>
      </c>
      <c r="F2728" s="68"/>
      <c r="G2728" s="68" t="s">
        <v>6831</v>
      </c>
      <c r="H2728" s="69">
        <v>27.5</v>
      </c>
      <c r="J2728" s="69">
        <v>12019823.27</v>
      </c>
    </row>
    <row r="2729" spans="1:10" ht="30" x14ac:dyDescent="0.25">
      <c r="A2729" s="70">
        <v>45899</v>
      </c>
      <c r="B2729" s="68">
        <v>42256</v>
      </c>
      <c r="C2729" s="68" t="s">
        <v>6832</v>
      </c>
      <c r="D2729" s="68" t="s">
        <v>3551</v>
      </c>
      <c r="E2729" s="68" t="s">
        <v>3664</v>
      </c>
      <c r="F2729" s="68" t="s">
        <v>4509</v>
      </c>
      <c r="G2729" s="68" t="s">
        <v>620</v>
      </c>
      <c r="H2729" s="69">
        <v>331.59</v>
      </c>
      <c r="J2729" s="69">
        <v>12020154.859999999</v>
      </c>
    </row>
    <row r="2730" spans="1:10" x14ac:dyDescent="0.25">
      <c r="A2730" s="70">
        <v>45899</v>
      </c>
      <c r="B2730" s="68">
        <v>42256</v>
      </c>
      <c r="C2730" s="68" t="s">
        <v>6832</v>
      </c>
      <c r="D2730" s="68" t="s">
        <v>3551</v>
      </c>
      <c r="E2730" s="68" t="s">
        <v>3664</v>
      </c>
      <c r="F2730" s="68" t="s">
        <v>4436</v>
      </c>
      <c r="G2730" s="68" t="s">
        <v>620</v>
      </c>
      <c r="H2730" s="69">
        <v>331.59</v>
      </c>
      <c r="J2730" s="69">
        <v>12020486.449999999</v>
      </c>
    </row>
    <row r="2731" spans="1:10" x14ac:dyDescent="0.25">
      <c r="A2731" s="70">
        <v>45899</v>
      </c>
      <c r="B2731" s="68">
        <v>42256</v>
      </c>
      <c r="C2731" s="68" t="s">
        <v>6832</v>
      </c>
      <c r="D2731" s="68" t="s">
        <v>3551</v>
      </c>
      <c r="E2731" s="68" t="s">
        <v>3664</v>
      </c>
      <c r="F2731" s="68" t="s">
        <v>4437</v>
      </c>
      <c r="G2731" s="68" t="s">
        <v>620</v>
      </c>
      <c r="H2731" s="69">
        <v>331.59</v>
      </c>
      <c r="J2731" s="69">
        <v>12020818.039999999</v>
      </c>
    </row>
    <row r="2732" spans="1:10" x14ac:dyDescent="0.25">
      <c r="A2732" s="70">
        <v>45899</v>
      </c>
      <c r="B2732" s="68">
        <v>42256</v>
      </c>
      <c r="C2732" s="68" t="s">
        <v>6832</v>
      </c>
      <c r="D2732" s="68" t="s">
        <v>3551</v>
      </c>
      <c r="E2732" s="68" t="s">
        <v>3664</v>
      </c>
      <c r="F2732" s="68" t="s">
        <v>4439</v>
      </c>
      <c r="G2732" s="68" t="s">
        <v>620</v>
      </c>
      <c r="H2732" s="69">
        <v>331.59</v>
      </c>
      <c r="J2732" s="69">
        <v>12021149.630000001</v>
      </c>
    </row>
    <row r="2733" spans="1:10" x14ac:dyDescent="0.25">
      <c r="A2733" s="70">
        <v>45899</v>
      </c>
      <c r="B2733" s="68">
        <v>42256</v>
      </c>
      <c r="C2733" s="68" t="s">
        <v>6832</v>
      </c>
      <c r="D2733" s="68" t="s">
        <v>3551</v>
      </c>
      <c r="E2733" s="68" t="s">
        <v>3664</v>
      </c>
      <c r="F2733" s="68" t="s">
        <v>6280</v>
      </c>
      <c r="G2733" s="68" t="s">
        <v>620</v>
      </c>
      <c r="H2733" s="69">
        <v>331.59</v>
      </c>
      <c r="J2733" s="69">
        <v>12021481.220000001</v>
      </c>
    </row>
    <row r="2734" spans="1:10" x14ac:dyDescent="0.25">
      <c r="A2734" s="70">
        <v>45899</v>
      </c>
      <c r="B2734" s="68">
        <v>42256</v>
      </c>
      <c r="C2734" s="68" t="s">
        <v>6832</v>
      </c>
      <c r="D2734" s="68" t="s">
        <v>3551</v>
      </c>
      <c r="E2734" s="68" t="s">
        <v>3664</v>
      </c>
      <c r="F2734" s="68" t="s">
        <v>4440</v>
      </c>
      <c r="G2734" s="68" t="s">
        <v>620</v>
      </c>
      <c r="H2734" s="69">
        <v>331.59</v>
      </c>
      <c r="J2734" s="69">
        <v>12021812.810000001</v>
      </c>
    </row>
    <row r="2735" spans="1:10" ht="30" x14ac:dyDescent="0.25">
      <c r="A2735" s="70">
        <v>45899</v>
      </c>
      <c r="B2735" s="68">
        <v>42256</v>
      </c>
      <c r="C2735" s="68" t="s">
        <v>6832</v>
      </c>
      <c r="D2735" s="68" t="s">
        <v>3551</v>
      </c>
      <c r="E2735" s="68" t="s">
        <v>3664</v>
      </c>
      <c r="F2735" s="68" t="s">
        <v>4441</v>
      </c>
      <c r="G2735" s="68" t="s">
        <v>620</v>
      </c>
      <c r="H2735" s="69">
        <v>331.59</v>
      </c>
      <c r="J2735" s="69">
        <v>12022144.4</v>
      </c>
    </row>
    <row r="2736" spans="1:10" ht="30" x14ac:dyDescent="0.25">
      <c r="A2736" s="70">
        <v>45899</v>
      </c>
      <c r="B2736" s="68">
        <v>42256</v>
      </c>
      <c r="C2736" s="68" t="s">
        <v>6832</v>
      </c>
      <c r="D2736" s="68" t="s">
        <v>3551</v>
      </c>
      <c r="E2736" s="68" t="s">
        <v>3664</v>
      </c>
      <c r="F2736" s="68" t="s">
        <v>4443</v>
      </c>
      <c r="G2736" s="68" t="s">
        <v>620</v>
      </c>
      <c r="H2736" s="69">
        <v>331.59</v>
      </c>
      <c r="J2736" s="69">
        <v>12022475.99</v>
      </c>
    </row>
    <row r="2737" spans="1:10" x14ac:dyDescent="0.25">
      <c r="A2737" s="70">
        <v>45899</v>
      </c>
      <c r="B2737" s="68">
        <v>42256</v>
      </c>
      <c r="C2737" s="68" t="s">
        <v>6832</v>
      </c>
      <c r="D2737" s="68" t="s">
        <v>3551</v>
      </c>
      <c r="E2737" s="68" t="s">
        <v>3664</v>
      </c>
      <c r="F2737" s="68" t="s">
        <v>4444</v>
      </c>
      <c r="G2737" s="68" t="s">
        <v>620</v>
      </c>
      <c r="H2737" s="69">
        <v>331.59</v>
      </c>
      <c r="J2737" s="69">
        <v>12022807.58</v>
      </c>
    </row>
    <row r="2738" spans="1:10" x14ac:dyDescent="0.25">
      <c r="A2738" s="70">
        <v>45899</v>
      </c>
      <c r="B2738" s="68">
        <v>42256</v>
      </c>
      <c r="C2738" s="68" t="s">
        <v>6832</v>
      </c>
      <c r="D2738" s="68" t="s">
        <v>3551</v>
      </c>
      <c r="E2738" s="68" t="s">
        <v>3664</v>
      </c>
      <c r="F2738" s="68" t="s">
        <v>4445</v>
      </c>
      <c r="G2738" s="68" t="s">
        <v>620</v>
      </c>
      <c r="H2738" s="69">
        <v>331.59</v>
      </c>
      <c r="J2738" s="69">
        <v>12023139.17</v>
      </c>
    </row>
    <row r="2739" spans="1:10" x14ac:dyDescent="0.25">
      <c r="A2739" s="70">
        <v>45899</v>
      </c>
      <c r="B2739" s="68">
        <v>42256</v>
      </c>
      <c r="C2739" s="68" t="s">
        <v>6832</v>
      </c>
      <c r="D2739" s="68" t="s">
        <v>3551</v>
      </c>
      <c r="E2739" s="68" t="s">
        <v>3664</v>
      </c>
      <c r="F2739" s="68" t="s">
        <v>6282</v>
      </c>
      <c r="G2739" s="68" t="s">
        <v>620</v>
      </c>
      <c r="H2739" s="69">
        <v>331.59</v>
      </c>
      <c r="J2739" s="69">
        <v>12023470.76</v>
      </c>
    </row>
    <row r="2740" spans="1:10" x14ac:dyDescent="0.25">
      <c r="A2740" s="70">
        <v>45899</v>
      </c>
      <c r="B2740" s="68">
        <v>42256</v>
      </c>
      <c r="C2740" s="68" t="s">
        <v>6832</v>
      </c>
      <c r="D2740" s="68" t="s">
        <v>3551</v>
      </c>
      <c r="E2740" s="68" t="s">
        <v>3664</v>
      </c>
      <c r="F2740" s="68" t="s">
        <v>6283</v>
      </c>
      <c r="G2740" s="68" t="s">
        <v>620</v>
      </c>
      <c r="H2740" s="69">
        <v>331.59</v>
      </c>
      <c r="J2740" s="69">
        <v>12023802.35</v>
      </c>
    </row>
    <row r="2741" spans="1:10" x14ac:dyDescent="0.25">
      <c r="A2741" s="70">
        <v>45899</v>
      </c>
      <c r="B2741" s="68">
        <v>42256</v>
      </c>
      <c r="C2741" s="68" t="s">
        <v>6832</v>
      </c>
      <c r="D2741" s="68" t="s">
        <v>3551</v>
      </c>
      <c r="E2741" s="68" t="s">
        <v>3664</v>
      </c>
      <c r="F2741" s="68" t="s">
        <v>6284</v>
      </c>
      <c r="G2741" s="68" t="s">
        <v>620</v>
      </c>
      <c r="H2741" s="69">
        <v>331.59</v>
      </c>
      <c r="J2741" s="69">
        <v>12024133.939999999</v>
      </c>
    </row>
    <row r="2742" spans="1:10" x14ac:dyDescent="0.25">
      <c r="A2742" s="70">
        <v>45899</v>
      </c>
      <c r="B2742" s="68">
        <v>42256</v>
      </c>
      <c r="C2742" s="68" t="s">
        <v>6832</v>
      </c>
      <c r="D2742" s="68" t="s">
        <v>3551</v>
      </c>
      <c r="E2742" s="68" t="s">
        <v>3664</v>
      </c>
      <c r="F2742" s="68" t="s">
        <v>6285</v>
      </c>
      <c r="G2742" s="68" t="s">
        <v>620</v>
      </c>
      <c r="H2742" s="69">
        <v>331.59</v>
      </c>
      <c r="J2742" s="69">
        <v>12024465.529999999</v>
      </c>
    </row>
    <row r="2743" spans="1:10" x14ac:dyDescent="0.25">
      <c r="A2743" s="70">
        <v>45899</v>
      </c>
      <c r="B2743" s="68">
        <v>42256</v>
      </c>
      <c r="C2743" s="68" t="s">
        <v>6832</v>
      </c>
      <c r="D2743" s="68" t="s">
        <v>3551</v>
      </c>
      <c r="E2743" s="68" t="s">
        <v>3664</v>
      </c>
      <c r="F2743" s="68" t="s">
        <v>6281</v>
      </c>
      <c r="G2743" s="68" t="s">
        <v>620</v>
      </c>
      <c r="H2743" s="69">
        <v>351.59</v>
      </c>
      <c r="J2743" s="69">
        <v>12024817.119999999</v>
      </c>
    </row>
    <row r="2744" spans="1:10" x14ac:dyDescent="0.25">
      <c r="A2744" s="70">
        <v>45899</v>
      </c>
      <c r="B2744" s="68">
        <v>42256</v>
      </c>
      <c r="C2744" s="68" t="s">
        <v>6832</v>
      </c>
      <c r="D2744" s="68" t="s">
        <v>3551</v>
      </c>
      <c r="E2744" s="68" t="s">
        <v>3664</v>
      </c>
      <c r="F2744" s="68" t="s">
        <v>5078</v>
      </c>
      <c r="G2744" s="68" t="s">
        <v>620</v>
      </c>
      <c r="H2744" s="69">
        <v>17529.38</v>
      </c>
      <c r="J2744" s="69">
        <v>12042346.5</v>
      </c>
    </row>
    <row r="2745" spans="1:10" x14ac:dyDescent="0.25">
      <c r="A2745" s="70">
        <v>45899</v>
      </c>
      <c r="B2745" s="68">
        <v>42316</v>
      </c>
      <c r="C2745" s="68" t="s">
        <v>6833</v>
      </c>
      <c r="D2745" s="68" t="s">
        <v>3551</v>
      </c>
      <c r="E2745" s="68" t="s">
        <v>3664</v>
      </c>
      <c r="F2745" s="68" t="s">
        <v>6834</v>
      </c>
      <c r="G2745" s="68" t="s">
        <v>6835</v>
      </c>
      <c r="H2745" s="69">
        <v>35.14</v>
      </c>
      <c r="J2745" s="69">
        <v>12042381.640000001</v>
      </c>
    </row>
    <row r="2746" spans="1:10" x14ac:dyDescent="0.25">
      <c r="A2746" s="70">
        <v>45899</v>
      </c>
      <c r="B2746" s="68">
        <v>42316</v>
      </c>
      <c r="C2746" s="68" t="s">
        <v>6833</v>
      </c>
      <c r="D2746" s="68" t="s">
        <v>3551</v>
      </c>
      <c r="E2746" s="68" t="s">
        <v>3664</v>
      </c>
      <c r="F2746" s="68" t="s">
        <v>6836</v>
      </c>
      <c r="G2746" s="68" t="s">
        <v>6835</v>
      </c>
      <c r="H2746" s="69">
        <v>10.64</v>
      </c>
      <c r="J2746" s="69">
        <v>12042392.279999999</v>
      </c>
    </row>
    <row r="2747" spans="1:10" x14ac:dyDescent="0.25">
      <c r="A2747" s="70">
        <v>45899</v>
      </c>
      <c r="B2747" s="68">
        <v>42316</v>
      </c>
      <c r="C2747" s="68" t="s">
        <v>6833</v>
      </c>
      <c r="D2747" s="68" t="s">
        <v>3551</v>
      </c>
      <c r="E2747" s="68" t="s">
        <v>3664</v>
      </c>
      <c r="F2747" s="68" t="s">
        <v>6837</v>
      </c>
      <c r="G2747" s="68" t="s">
        <v>6835</v>
      </c>
      <c r="H2747" s="69">
        <v>36.14</v>
      </c>
      <c r="J2747" s="69">
        <v>12042428.42</v>
      </c>
    </row>
    <row r="2748" spans="1:10" x14ac:dyDescent="0.25">
      <c r="A2748" s="70">
        <v>45899</v>
      </c>
      <c r="B2748" s="68">
        <v>42316</v>
      </c>
      <c r="C2748" s="68" t="s">
        <v>6833</v>
      </c>
      <c r="D2748" s="68" t="s">
        <v>3551</v>
      </c>
      <c r="E2748" s="68" t="s">
        <v>3664</v>
      </c>
      <c r="F2748" s="68" t="s">
        <v>6838</v>
      </c>
      <c r="G2748" s="68" t="s">
        <v>6835</v>
      </c>
      <c r="H2748" s="69">
        <v>10.64</v>
      </c>
      <c r="J2748" s="69">
        <v>12042439.060000001</v>
      </c>
    </row>
    <row r="2749" spans="1:10" x14ac:dyDescent="0.25">
      <c r="A2749" s="70">
        <v>45899</v>
      </c>
      <c r="B2749" s="68">
        <v>42316</v>
      </c>
      <c r="C2749" s="68" t="s">
        <v>6833</v>
      </c>
      <c r="D2749" s="68" t="s">
        <v>3551</v>
      </c>
      <c r="E2749" s="68" t="s">
        <v>3664</v>
      </c>
      <c r="F2749" s="68" t="s">
        <v>6297</v>
      </c>
      <c r="G2749" s="68" t="s">
        <v>6835</v>
      </c>
      <c r="H2749" s="69">
        <v>597.29999999999995</v>
      </c>
      <c r="J2749" s="69">
        <v>12043036.359999999</v>
      </c>
    </row>
    <row r="2750" spans="1:10" x14ac:dyDescent="0.25">
      <c r="A2750" s="70">
        <v>45899</v>
      </c>
      <c r="B2750" s="68">
        <v>42316</v>
      </c>
      <c r="C2750" s="68" t="s">
        <v>6833</v>
      </c>
      <c r="D2750" s="68" t="s">
        <v>3551</v>
      </c>
      <c r="E2750" s="68" t="s">
        <v>3664</v>
      </c>
      <c r="F2750" s="68" t="s">
        <v>6294</v>
      </c>
      <c r="G2750" s="68" t="s">
        <v>6835</v>
      </c>
      <c r="H2750" s="69">
        <v>180.8</v>
      </c>
      <c r="J2750" s="69">
        <v>12043217.16</v>
      </c>
    </row>
    <row r="2751" spans="1:10" ht="30" x14ac:dyDescent="0.25">
      <c r="A2751" s="70">
        <v>45899</v>
      </c>
      <c r="B2751" s="68">
        <v>42316</v>
      </c>
      <c r="C2751" s="68" t="s">
        <v>6833</v>
      </c>
      <c r="D2751" s="68" t="s">
        <v>3551</v>
      </c>
      <c r="E2751" s="68" t="s">
        <v>3664</v>
      </c>
      <c r="F2751" s="68" t="s">
        <v>6295</v>
      </c>
      <c r="G2751" s="68" t="s">
        <v>6835</v>
      </c>
      <c r="H2751" s="69">
        <v>505.91</v>
      </c>
      <c r="J2751" s="69">
        <v>12043723.07</v>
      </c>
    </row>
    <row r="2752" spans="1:10" x14ac:dyDescent="0.25">
      <c r="A2752" s="70">
        <v>45899</v>
      </c>
      <c r="B2752" s="68">
        <v>42316</v>
      </c>
      <c r="C2752" s="68" t="s">
        <v>6833</v>
      </c>
      <c r="D2752" s="68" t="s">
        <v>3551</v>
      </c>
      <c r="E2752" s="68" t="s">
        <v>3664</v>
      </c>
      <c r="F2752" s="68" t="s">
        <v>6296</v>
      </c>
      <c r="G2752" s="68" t="s">
        <v>6835</v>
      </c>
      <c r="H2752" s="69">
        <v>148.9</v>
      </c>
      <c r="J2752" s="69">
        <v>12043871.970000001</v>
      </c>
    </row>
    <row r="2753" spans="1:10" x14ac:dyDescent="0.25">
      <c r="A2753" s="70">
        <v>45899</v>
      </c>
      <c r="B2753" s="68">
        <v>42419</v>
      </c>
      <c r="C2753" s="68" t="s">
        <v>6839</v>
      </c>
      <c r="D2753" s="68" t="s">
        <v>3551</v>
      </c>
      <c r="E2753" s="68" t="s">
        <v>3664</v>
      </c>
      <c r="F2753" s="68" t="s">
        <v>6369</v>
      </c>
      <c r="G2753" s="68" t="s">
        <v>624</v>
      </c>
      <c r="H2753" s="69">
        <v>6650.7</v>
      </c>
      <c r="J2753" s="69">
        <v>12050522.67</v>
      </c>
    </row>
    <row r="2754" spans="1:10" x14ac:dyDescent="0.25">
      <c r="A2754" s="70">
        <v>45899</v>
      </c>
      <c r="B2754" s="68">
        <v>42419</v>
      </c>
      <c r="C2754" s="68" t="s">
        <v>6839</v>
      </c>
      <c r="D2754" s="68" t="s">
        <v>3551</v>
      </c>
      <c r="E2754" s="68" t="s">
        <v>3664</v>
      </c>
      <c r="F2754" s="68" t="s">
        <v>5765</v>
      </c>
      <c r="G2754" s="68" t="s">
        <v>624</v>
      </c>
      <c r="H2754" s="69">
        <v>7600.8</v>
      </c>
      <c r="J2754" s="69">
        <v>12058123.470000001</v>
      </c>
    </row>
    <row r="2755" spans="1:10" ht="30" x14ac:dyDescent="0.25">
      <c r="A2755" s="70">
        <v>45899</v>
      </c>
      <c r="B2755" s="68">
        <v>42419</v>
      </c>
      <c r="C2755" s="68" t="s">
        <v>6839</v>
      </c>
      <c r="D2755" s="68" t="s">
        <v>3551</v>
      </c>
      <c r="E2755" s="68" t="s">
        <v>3664</v>
      </c>
      <c r="F2755" s="68" t="s">
        <v>6371</v>
      </c>
      <c r="G2755" s="68" t="s">
        <v>624</v>
      </c>
      <c r="H2755" s="69">
        <v>275.73</v>
      </c>
      <c r="J2755" s="69">
        <v>12058399.199999999</v>
      </c>
    </row>
    <row r="2756" spans="1:10" x14ac:dyDescent="0.25">
      <c r="A2756" s="70">
        <v>45899</v>
      </c>
      <c r="B2756" s="68" t="s">
        <v>6840</v>
      </c>
      <c r="C2756" s="68" t="s">
        <v>6841</v>
      </c>
      <c r="D2756" s="68" t="s">
        <v>3551</v>
      </c>
      <c r="E2756" s="68" t="s">
        <v>3664</v>
      </c>
      <c r="F2756" s="68"/>
      <c r="G2756" s="68" t="s">
        <v>624</v>
      </c>
      <c r="H2756" s="69">
        <v>1802.09</v>
      </c>
      <c r="J2756" s="69">
        <v>12060201.289999999</v>
      </c>
    </row>
    <row r="2757" spans="1:10" x14ac:dyDescent="0.25">
      <c r="A2757" s="70">
        <v>45899</v>
      </c>
      <c r="B2757" s="68" t="s">
        <v>6842</v>
      </c>
      <c r="C2757" s="68" t="s">
        <v>6843</v>
      </c>
      <c r="D2757" s="68" t="s">
        <v>3551</v>
      </c>
      <c r="E2757" s="68" t="s">
        <v>3664</v>
      </c>
      <c r="F2757" s="68" t="s">
        <v>6376</v>
      </c>
      <c r="G2757" s="68" t="s">
        <v>624</v>
      </c>
      <c r="J2757" s="69">
        <v>12060201.289999999</v>
      </c>
    </row>
    <row r="2758" spans="1:10" x14ac:dyDescent="0.25">
      <c r="A2758" s="70">
        <v>45899</v>
      </c>
      <c r="B2758" s="68" t="s">
        <v>6842</v>
      </c>
      <c r="C2758" s="68" t="s">
        <v>6843</v>
      </c>
      <c r="D2758" s="68" t="s">
        <v>3551</v>
      </c>
      <c r="E2758" s="68" t="s">
        <v>3664</v>
      </c>
      <c r="F2758" s="68" t="s">
        <v>5765</v>
      </c>
      <c r="G2758" s="68" t="s">
        <v>624</v>
      </c>
      <c r="H2758" s="69">
        <v>73.2</v>
      </c>
      <c r="J2758" s="69">
        <v>12060274.49</v>
      </c>
    </row>
    <row r="2759" spans="1:10" x14ac:dyDescent="0.25">
      <c r="A2759" s="70">
        <v>45899</v>
      </c>
      <c r="B2759" s="68" t="s">
        <v>6842</v>
      </c>
      <c r="C2759" s="68" t="s">
        <v>6843</v>
      </c>
      <c r="D2759" s="68" t="s">
        <v>3551</v>
      </c>
      <c r="E2759" s="68" t="s">
        <v>3664</v>
      </c>
      <c r="F2759" s="68" t="s">
        <v>6369</v>
      </c>
      <c r="G2759" s="68" t="s">
        <v>624</v>
      </c>
      <c r="H2759" s="69">
        <v>2241.96</v>
      </c>
      <c r="J2759" s="69">
        <v>12062516.449999999</v>
      </c>
    </row>
    <row r="2760" spans="1:10" x14ac:dyDescent="0.25">
      <c r="A2760" s="70">
        <v>45899</v>
      </c>
      <c r="B2760" s="68" t="s">
        <v>6842</v>
      </c>
      <c r="C2760" s="68" t="s">
        <v>6843</v>
      </c>
      <c r="D2760" s="68" t="s">
        <v>3551</v>
      </c>
      <c r="E2760" s="68" t="s">
        <v>3664</v>
      </c>
      <c r="F2760" s="68"/>
      <c r="G2760" s="68" t="s">
        <v>624</v>
      </c>
      <c r="H2760" s="69">
        <v>4483.92</v>
      </c>
      <c r="J2760" s="69">
        <v>12067000.369999999</v>
      </c>
    </row>
    <row r="2761" spans="1:10" x14ac:dyDescent="0.25">
      <c r="A2761" s="70">
        <v>45899</v>
      </c>
      <c r="B2761" s="68" t="s">
        <v>6842</v>
      </c>
      <c r="C2761" s="68" t="s">
        <v>6843</v>
      </c>
      <c r="D2761" s="68" t="s">
        <v>3551</v>
      </c>
      <c r="E2761" s="68" t="s">
        <v>3664</v>
      </c>
      <c r="F2761" s="68" t="s">
        <v>6369</v>
      </c>
      <c r="G2761" s="68" t="s">
        <v>624</v>
      </c>
      <c r="H2761" s="69">
        <v>3111.3</v>
      </c>
      <c r="J2761" s="69">
        <v>12070111.67</v>
      </c>
    </row>
    <row r="2762" spans="1:10" x14ac:dyDescent="0.25">
      <c r="A2762" s="70">
        <v>45899</v>
      </c>
      <c r="B2762" s="68" t="s">
        <v>6842</v>
      </c>
      <c r="C2762" s="68" t="s">
        <v>6843</v>
      </c>
      <c r="D2762" s="68" t="s">
        <v>3551</v>
      </c>
      <c r="E2762" s="68" t="s">
        <v>3664</v>
      </c>
      <c r="F2762" s="68" t="s">
        <v>6370</v>
      </c>
      <c r="G2762" s="68" t="s">
        <v>624</v>
      </c>
      <c r="H2762" s="69">
        <v>4026.15</v>
      </c>
      <c r="J2762" s="69">
        <v>12074137.82</v>
      </c>
    </row>
    <row r="2763" spans="1:10" x14ac:dyDescent="0.25">
      <c r="A2763" s="70">
        <v>45899</v>
      </c>
      <c r="B2763" s="68" t="s">
        <v>6842</v>
      </c>
      <c r="C2763" s="68" t="s">
        <v>6843</v>
      </c>
      <c r="D2763" s="68" t="s">
        <v>3551</v>
      </c>
      <c r="E2763" s="68" t="s">
        <v>3664</v>
      </c>
      <c r="F2763" s="68" t="s">
        <v>6372</v>
      </c>
      <c r="G2763" s="68" t="s">
        <v>624</v>
      </c>
      <c r="H2763" s="69">
        <v>73.2</v>
      </c>
      <c r="J2763" s="69">
        <v>12074211.02</v>
      </c>
    </row>
    <row r="2764" spans="1:10" x14ac:dyDescent="0.25">
      <c r="A2764" s="70">
        <v>45899</v>
      </c>
      <c r="B2764" s="68" t="s">
        <v>6842</v>
      </c>
      <c r="C2764" s="68" t="s">
        <v>6843</v>
      </c>
      <c r="D2764" s="68" t="s">
        <v>3551</v>
      </c>
      <c r="E2764" s="68" t="s">
        <v>3664</v>
      </c>
      <c r="F2764" s="68" t="s">
        <v>6373</v>
      </c>
      <c r="G2764" s="68" t="s">
        <v>624</v>
      </c>
      <c r="H2764" s="69">
        <v>122.01</v>
      </c>
      <c r="J2764" s="69">
        <v>12074333.029999999</v>
      </c>
    </row>
    <row r="2765" spans="1:10" x14ac:dyDescent="0.25">
      <c r="A2765" s="70">
        <v>45899</v>
      </c>
      <c r="B2765" s="68" t="s">
        <v>6842</v>
      </c>
      <c r="C2765" s="68" t="s">
        <v>6843</v>
      </c>
      <c r="D2765" s="68" t="s">
        <v>3551</v>
      </c>
      <c r="E2765" s="68" t="s">
        <v>3664</v>
      </c>
      <c r="F2765" s="68"/>
      <c r="G2765" s="68" t="s">
        <v>624</v>
      </c>
      <c r="J2765" s="69">
        <v>12074333.029999999</v>
      </c>
    </row>
    <row r="2766" spans="1:10" x14ac:dyDescent="0.25">
      <c r="A2766" s="70">
        <v>45899</v>
      </c>
      <c r="B2766" s="68" t="s">
        <v>6842</v>
      </c>
      <c r="C2766" s="68" t="s">
        <v>6843</v>
      </c>
      <c r="D2766" s="68" t="s">
        <v>3551</v>
      </c>
      <c r="E2766" s="68" t="s">
        <v>3664</v>
      </c>
      <c r="F2766" s="68"/>
      <c r="G2766" s="68" t="s">
        <v>624</v>
      </c>
      <c r="H2766" s="69">
        <v>1600</v>
      </c>
      <c r="J2766" s="69">
        <v>12075933.029999999</v>
      </c>
    </row>
    <row r="2767" spans="1:10" x14ac:dyDescent="0.25">
      <c r="A2767" s="70">
        <v>45899</v>
      </c>
      <c r="B2767" s="68" t="s">
        <v>6842</v>
      </c>
      <c r="C2767" s="68" t="s">
        <v>6843</v>
      </c>
      <c r="D2767" s="68" t="s">
        <v>3551</v>
      </c>
      <c r="E2767" s="68" t="s">
        <v>3664</v>
      </c>
      <c r="F2767" s="68" t="s">
        <v>6375</v>
      </c>
      <c r="G2767" s="68" t="s">
        <v>624</v>
      </c>
      <c r="H2767" s="69">
        <v>336</v>
      </c>
      <c r="J2767" s="69">
        <v>12076269.029999999</v>
      </c>
    </row>
    <row r="2768" spans="1:10" x14ac:dyDescent="0.25">
      <c r="A2768" s="70">
        <v>45899</v>
      </c>
      <c r="B2768" s="68" t="s">
        <v>6842</v>
      </c>
      <c r="C2768" s="68" t="s">
        <v>6843</v>
      </c>
      <c r="D2768" s="68" t="s">
        <v>3551</v>
      </c>
      <c r="E2768" s="68" t="s">
        <v>3664</v>
      </c>
      <c r="F2768" s="68" t="s">
        <v>6376</v>
      </c>
      <c r="G2768" s="68" t="s">
        <v>624</v>
      </c>
      <c r="H2768" s="69">
        <v>294</v>
      </c>
      <c r="J2768" s="69">
        <v>12076563.029999999</v>
      </c>
    </row>
    <row r="2769" spans="1:10" x14ac:dyDescent="0.25">
      <c r="A2769" s="70">
        <v>45899</v>
      </c>
      <c r="B2769" s="68" t="s">
        <v>6842</v>
      </c>
      <c r="C2769" s="68" t="s">
        <v>6843</v>
      </c>
      <c r="D2769" s="68" t="s">
        <v>3551</v>
      </c>
      <c r="E2769" s="68" t="s">
        <v>3664</v>
      </c>
      <c r="F2769" s="68" t="s">
        <v>5765</v>
      </c>
      <c r="G2769" s="68" t="s">
        <v>624</v>
      </c>
      <c r="H2769" s="69">
        <v>2241.96</v>
      </c>
      <c r="J2769" s="69">
        <v>12078804.99</v>
      </c>
    </row>
    <row r="2770" spans="1:10" x14ac:dyDescent="0.25">
      <c r="A2770" s="70">
        <v>45899</v>
      </c>
      <c r="B2770" s="68" t="s">
        <v>6842</v>
      </c>
      <c r="C2770" s="68" t="s">
        <v>6843</v>
      </c>
      <c r="D2770" s="68" t="s">
        <v>3551</v>
      </c>
      <c r="E2770" s="68" t="s">
        <v>3664</v>
      </c>
      <c r="F2770" s="68" t="s">
        <v>5765</v>
      </c>
      <c r="G2770" s="68" t="s">
        <v>624</v>
      </c>
      <c r="H2770" s="69">
        <v>3111.3</v>
      </c>
      <c r="J2770" s="69">
        <v>12081916.289999999</v>
      </c>
    </row>
    <row r="2771" spans="1:10" x14ac:dyDescent="0.25">
      <c r="A2771" s="70">
        <v>45899</v>
      </c>
      <c r="B2771" s="68" t="s">
        <v>6842</v>
      </c>
      <c r="C2771" s="68" t="s">
        <v>6843</v>
      </c>
      <c r="D2771" s="68" t="s">
        <v>3551</v>
      </c>
      <c r="E2771" s="68" t="s">
        <v>3664</v>
      </c>
      <c r="F2771" s="68" t="s">
        <v>6844</v>
      </c>
      <c r="G2771" s="68" t="s">
        <v>624</v>
      </c>
      <c r="H2771" s="69">
        <v>2562.3000000000002</v>
      </c>
      <c r="J2771" s="69">
        <v>12084478.59</v>
      </c>
    </row>
    <row r="2772" spans="1:10" x14ac:dyDescent="0.25">
      <c r="A2772" s="70">
        <v>45899</v>
      </c>
      <c r="B2772" s="68" t="s">
        <v>6842</v>
      </c>
      <c r="C2772" s="68" t="s">
        <v>6843</v>
      </c>
      <c r="D2772" s="68" t="s">
        <v>3551</v>
      </c>
      <c r="E2772" s="68" t="s">
        <v>3664</v>
      </c>
      <c r="F2772" s="68" t="s">
        <v>6001</v>
      </c>
      <c r="G2772" s="68" t="s">
        <v>624</v>
      </c>
      <c r="J2772" s="69">
        <v>12084478.59</v>
      </c>
    </row>
    <row r="2773" spans="1:10" x14ac:dyDescent="0.25">
      <c r="A2773" s="70">
        <v>45899</v>
      </c>
      <c r="B2773" s="68" t="s">
        <v>6842</v>
      </c>
      <c r="C2773" s="68" t="s">
        <v>6843</v>
      </c>
      <c r="D2773" s="68" t="s">
        <v>3551</v>
      </c>
      <c r="E2773" s="68" t="s">
        <v>3664</v>
      </c>
      <c r="F2773" s="68" t="s">
        <v>6002</v>
      </c>
      <c r="G2773" s="68" t="s">
        <v>624</v>
      </c>
      <c r="J2773" s="69">
        <v>12084478.59</v>
      </c>
    </row>
    <row r="2774" spans="1:10" x14ac:dyDescent="0.25">
      <c r="A2774" s="70">
        <v>45899</v>
      </c>
      <c r="B2774" s="68" t="s">
        <v>6842</v>
      </c>
      <c r="C2774" s="68" t="s">
        <v>6843</v>
      </c>
      <c r="D2774" s="68" t="s">
        <v>3551</v>
      </c>
      <c r="E2774" s="68" t="s">
        <v>3664</v>
      </c>
      <c r="F2774" s="68" t="s">
        <v>6370</v>
      </c>
      <c r="G2774" s="68" t="s">
        <v>624</v>
      </c>
      <c r="J2774" s="69">
        <v>12084478.59</v>
      </c>
    </row>
    <row r="2775" spans="1:10" x14ac:dyDescent="0.25">
      <c r="A2775" s="70">
        <v>45899</v>
      </c>
      <c r="B2775" s="68" t="s">
        <v>6842</v>
      </c>
      <c r="C2775" s="68" t="s">
        <v>6843</v>
      </c>
      <c r="D2775" s="68" t="s">
        <v>3551</v>
      </c>
      <c r="E2775" s="68" t="s">
        <v>3664</v>
      </c>
      <c r="F2775" s="68" t="s">
        <v>6844</v>
      </c>
      <c r="G2775" s="68" t="s">
        <v>624</v>
      </c>
      <c r="J2775" s="69">
        <v>12084478.59</v>
      </c>
    </row>
    <row r="2776" spans="1:10" x14ac:dyDescent="0.25">
      <c r="A2776" s="70">
        <v>45899</v>
      </c>
      <c r="B2776" s="68" t="s">
        <v>6842</v>
      </c>
      <c r="C2776" s="68" t="s">
        <v>6843</v>
      </c>
      <c r="D2776" s="68" t="s">
        <v>3551</v>
      </c>
      <c r="E2776" s="68" t="s">
        <v>3664</v>
      </c>
      <c r="F2776" s="68" t="s">
        <v>6372</v>
      </c>
      <c r="G2776" s="68" t="s">
        <v>624</v>
      </c>
      <c r="J2776" s="69">
        <v>12084478.59</v>
      </c>
    </row>
    <row r="2777" spans="1:10" x14ac:dyDescent="0.25">
      <c r="A2777" s="70">
        <v>45899</v>
      </c>
      <c r="B2777" s="68" t="s">
        <v>6842</v>
      </c>
      <c r="C2777" s="68" t="s">
        <v>6843</v>
      </c>
      <c r="D2777" s="68" t="s">
        <v>3551</v>
      </c>
      <c r="E2777" s="68" t="s">
        <v>3664</v>
      </c>
      <c r="F2777" s="68" t="s">
        <v>6002</v>
      </c>
      <c r="G2777" s="68" t="s">
        <v>624</v>
      </c>
      <c r="J2777" s="69">
        <v>12084478.59</v>
      </c>
    </row>
    <row r="2778" spans="1:10" ht="30" x14ac:dyDescent="0.25">
      <c r="A2778" s="70">
        <v>45899</v>
      </c>
      <c r="B2778" s="68" t="s">
        <v>6845</v>
      </c>
      <c r="C2778" s="68">
        <v>20250830</v>
      </c>
      <c r="D2778" s="68" t="s">
        <v>3551</v>
      </c>
      <c r="E2778" s="68" t="s">
        <v>3664</v>
      </c>
      <c r="F2778" s="68" t="s">
        <v>6377</v>
      </c>
      <c r="G2778" s="68" t="s">
        <v>624</v>
      </c>
      <c r="J2778" s="69">
        <v>12084478.59</v>
      </c>
    </row>
    <row r="2779" spans="1:10" ht="30" x14ac:dyDescent="0.25">
      <c r="A2779" s="70">
        <v>45899</v>
      </c>
      <c r="B2779" s="68" t="s">
        <v>6845</v>
      </c>
      <c r="C2779" s="68">
        <v>20250830</v>
      </c>
      <c r="D2779" s="68" t="s">
        <v>3551</v>
      </c>
      <c r="E2779" s="68" t="s">
        <v>3664</v>
      </c>
      <c r="F2779" s="68" t="s">
        <v>6378</v>
      </c>
      <c r="G2779" s="68" t="s">
        <v>624</v>
      </c>
      <c r="J2779" s="69">
        <v>12084478.59</v>
      </c>
    </row>
    <row r="2780" spans="1:10" x14ac:dyDescent="0.25">
      <c r="A2780" s="70">
        <v>45899</v>
      </c>
      <c r="B2780" s="68" t="s">
        <v>6845</v>
      </c>
      <c r="C2780" s="68">
        <v>20250830</v>
      </c>
      <c r="D2780" s="68" t="s">
        <v>3551</v>
      </c>
      <c r="E2780" s="68" t="s">
        <v>3664</v>
      </c>
      <c r="F2780" s="68" t="s">
        <v>6373</v>
      </c>
      <c r="G2780" s="68" t="s">
        <v>624</v>
      </c>
      <c r="J2780" s="69">
        <v>12084478.59</v>
      </c>
    </row>
    <row r="2781" spans="1:10" x14ac:dyDescent="0.25">
      <c r="A2781" s="70">
        <v>45899</v>
      </c>
      <c r="B2781" s="68">
        <v>42615</v>
      </c>
      <c r="C2781" s="68" t="s">
        <v>6846</v>
      </c>
      <c r="D2781" s="68" t="s">
        <v>3551</v>
      </c>
      <c r="E2781" s="68" t="s">
        <v>3664</v>
      </c>
      <c r="F2781" s="68" t="s">
        <v>6847</v>
      </c>
      <c r="G2781" s="68" t="s">
        <v>6848</v>
      </c>
      <c r="H2781" s="69">
        <v>81.180000000000007</v>
      </c>
      <c r="J2781" s="69">
        <v>12084559.77</v>
      </c>
    </row>
    <row r="2782" spans="1:10" x14ac:dyDescent="0.25">
      <c r="A2782" s="70">
        <v>45899</v>
      </c>
      <c r="B2782" s="68">
        <v>42615</v>
      </c>
      <c r="C2782" s="68" t="s">
        <v>6846</v>
      </c>
      <c r="D2782" s="68" t="s">
        <v>3551</v>
      </c>
      <c r="E2782" s="68" t="s">
        <v>3664</v>
      </c>
      <c r="F2782" s="68" t="s">
        <v>6849</v>
      </c>
      <c r="G2782" s="68" t="s">
        <v>6848</v>
      </c>
      <c r="H2782" s="69">
        <v>41.68</v>
      </c>
      <c r="J2782" s="69">
        <v>12084601.449999999</v>
      </c>
    </row>
    <row r="2783" spans="1:10" x14ac:dyDescent="0.25">
      <c r="A2783" s="70">
        <v>45899</v>
      </c>
      <c r="B2783" s="68">
        <v>42615</v>
      </c>
      <c r="C2783" s="68" t="s">
        <v>6846</v>
      </c>
      <c r="D2783" s="68" t="s">
        <v>3551</v>
      </c>
      <c r="E2783" s="68" t="s">
        <v>3664</v>
      </c>
      <c r="F2783" s="68" t="s">
        <v>6850</v>
      </c>
      <c r="G2783" s="68" t="s">
        <v>6848</v>
      </c>
      <c r="H2783" s="69">
        <v>56.93</v>
      </c>
      <c r="J2783" s="69">
        <v>12084658.380000001</v>
      </c>
    </row>
    <row r="2784" spans="1:10" x14ac:dyDescent="0.25">
      <c r="A2784" s="70">
        <v>45899</v>
      </c>
      <c r="B2784" s="68">
        <v>42615</v>
      </c>
      <c r="C2784" s="68" t="s">
        <v>6846</v>
      </c>
      <c r="D2784" s="68" t="s">
        <v>3551</v>
      </c>
      <c r="E2784" s="68" t="s">
        <v>3664</v>
      </c>
      <c r="F2784" s="68" t="s">
        <v>6851</v>
      </c>
      <c r="G2784" s="68" t="s">
        <v>6848</v>
      </c>
      <c r="H2784" s="69">
        <v>51.18</v>
      </c>
      <c r="J2784" s="69">
        <v>12084709.560000001</v>
      </c>
    </row>
    <row r="2785" spans="1:10" x14ac:dyDescent="0.25">
      <c r="A2785" s="70">
        <v>45899</v>
      </c>
      <c r="B2785" s="68">
        <v>42615</v>
      </c>
      <c r="C2785" s="68" t="s">
        <v>6846</v>
      </c>
      <c r="D2785" s="68" t="s">
        <v>3551</v>
      </c>
      <c r="E2785" s="68" t="s">
        <v>3664</v>
      </c>
      <c r="F2785" s="68" t="s">
        <v>6852</v>
      </c>
      <c r="G2785" s="68" t="s">
        <v>6848</v>
      </c>
      <c r="H2785" s="69">
        <v>49.93</v>
      </c>
      <c r="J2785" s="69">
        <v>12084759.49</v>
      </c>
    </row>
    <row r="2786" spans="1:10" x14ac:dyDescent="0.25">
      <c r="A2786" s="70">
        <v>45899</v>
      </c>
      <c r="B2786" s="68">
        <v>42615</v>
      </c>
      <c r="C2786" s="68" t="s">
        <v>6846</v>
      </c>
      <c r="D2786" s="68" t="s">
        <v>3551</v>
      </c>
      <c r="E2786" s="68" t="s">
        <v>3664</v>
      </c>
      <c r="F2786" s="68" t="s">
        <v>6853</v>
      </c>
      <c r="G2786" s="68" t="s">
        <v>6848</v>
      </c>
      <c r="H2786" s="69">
        <v>59.93</v>
      </c>
      <c r="J2786" s="69">
        <v>12084819.42</v>
      </c>
    </row>
    <row r="2787" spans="1:10" x14ac:dyDescent="0.25">
      <c r="A2787" s="70">
        <v>45899</v>
      </c>
      <c r="B2787" s="68">
        <v>42615</v>
      </c>
      <c r="C2787" s="68" t="s">
        <v>6846</v>
      </c>
      <c r="D2787" s="68" t="s">
        <v>3551</v>
      </c>
      <c r="E2787" s="68" t="s">
        <v>3664</v>
      </c>
      <c r="F2787" s="68" t="s">
        <v>6854</v>
      </c>
      <c r="G2787" s="68" t="s">
        <v>6848</v>
      </c>
      <c r="H2787" s="69">
        <v>67.930000000000007</v>
      </c>
      <c r="J2787" s="69">
        <v>12084887.35</v>
      </c>
    </row>
    <row r="2788" spans="1:10" x14ac:dyDescent="0.25">
      <c r="A2788" s="70">
        <v>45899</v>
      </c>
      <c r="B2788" s="68">
        <v>42615</v>
      </c>
      <c r="C2788" s="68" t="s">
        <v>6846</v>
      </c>
      <c r="D2788" s="68" t="s">
        <v>3551</v>
      </c>
      <c r="E2788" s="68" t="s">
        <v>3664</v>
      </c>
      <c r="F2788" s="68" t="s">
        <v>6855</v>
      </c>
      <c r="G2788" s="68" t="s">
        <v>6848</v>
      </c>
      <c r="H2788" s="69">
        <v>34.18</v>
      </c>
      <c r="J2788" s="69">
        <v>12084921.529999999</v>
      </c>
    </row>
    <row r="2789" spans="1:10" x14ac:dyDescent="0.25">
      <c r="A2789" s="70">
        <v>45899</v>
      </c>
      <c r="B2789" s="68">
        <v>42615</v>
      </c>
      <c r="C2789" s="68" t="s">
        <v>6846</v>
      </c>
      <c r="D2789" s="68" t="s">
        <v>3551</v>
      </c>
      <c r="E2789" s="68" t="s">
        <v>3664</v>
      </c>
      <c r="F2789" s="68" t="s">
        <v>6856</v>
      </c>
      <c r="G2789" s="68" t="s">
        <v>6848</v>
      </c>
      <c r="H2789" s="69">
        <v>47.89</v>
      </c>
      <c r="J2789" s="69">
        <v>12084969.42</v>
      </c>
    </row>
    <row r="2790" spans="1:10" ht="30" x14ac:dyDescent="0.25">
      <c r="A2790" s="70">
        <v>45899</v>
      </c>
      <c r="B2790" s="68" t="s">
        <v>6857</v>
      </c>
      <c r="C2790" s="68" t="s">
        <v>6858</v>
      </c>
      <c r="D2790" s="68" t="s">
        <v>3551</v>
      </c>
      <c r="E2790" s="68" t="s">
        <v>3664</v>
      </c>
      <c r="F2790" s="68" t="s">
        <v>6347</v>
      </c>
      <c r="G2790" s="68" t="s">
        <v>620</v>
      </c>
      <c r="H2790" s="69">
        <v>75</v>
      </c>
      <c r="J2790" s="69">
        <v>12085044.42</v>
      </c>
    </row>
    <row r="2791" spans="1:10" ht="30" x14ac:dyDescent="0.25">
      <c r="A2791" s="70">
        <v>45899</v>
      </c>
      <c r="B2791" s="68">
        <v>43205</v>
      </c>
      <c r="C2791" s="68">
        <v>62227</v>
      </c>
      <c r="D2791" s="68" t="s">
        <v>3551</v>
      </c>
      <c r="E2791" s="68" t="s">
        <v>3664</v>
      </c>
      <c r="F2791" s="68" t="s">
        <v>6859</v>
      </c>
      <c r="G2791" s="68" t="s">
        <v>6860</v>
      </c>
      <c r="H2791" s="69">
        <v>300</v>
      </c>
      <c r="J2791" s="69">
        <v>12085344.42</v>
      </c>
    </row>
    <row r="2792" spans="1:10" ht="45" x14ac:dyDescent="0.25">
      <c r="A2792" s="70">
        <v>45899</v>
      </c>
      <c r="B2792" s="68">
        <v>43205</v>
      </c>
      <c r="C2792" s="68">
        <v>62227</v>
      </c>
      <c r="D2792" s="68" t="s">
        <v>3551</v>
      </c>
      <c r="E2792" s="68" t="s">
        <v>3664</v>
      </c>
      <c r="F2792" s="68" t="s">
        <v>6861</v>
      </c>
      <c r="G2792" s="68" t="s">
        <v>6860</v>
      </c>
      <c r="H2792" s="69">
        <v>250</v>
      </c>
      <c r="J2792" s="69">
        <v>12085594.42</v>
      </c>
    </row>
    <row r="2793" spans="1:10" ht="45" x14ac:dyDescent="0.25">
      <c r="A2793" s="70">
        <v>45899</v>
      </c>
      <c r="B2793" s="68">
        <v>43205</v>
      </c>
      <c r="C2793" s="68">
        <v>62227</v>
      </c>
      <c r="D2793" s="68" t="s">
        <v>3551</v>
      </c>
      <c r="E2793" s="68" t="s">
        <v>3664</v>
      </c>
      <c r="F2793" s="68" t="s">
        <v>6862</v>
      </c>
      <c r="G2793" s="68" t="s">
        <v>6860</v>
      </c>
      <c r="H2793" s="69">
        <v>250</v>
      </c>
      <c r="J2793" s="69">
        <v>12085844.42</v>
      </c>
    </row>
    <row r="2794" spans="1:10" x14ac:dyDescent="0.25">
      <c r="A2794" s="70">
        <v>45899</v>
      </c>
      <c r="B2794" s="68">
        <v>43205</v>
      </c>
      <c r="C2794" s="68">
        <v>62227</v>
      </c>
      <c r="D2794" s="68" t="s">
        <v>3551</v>
      </c>
      <c r="E2794" s="68" t="s">
        <v>3664</v>
      </c>
      <c r="F2794" s="68" t="s">
        <v>6863</v>
      </c>
      <c r="G2794" s="68" t="s">
        <v>6860</v>
      </c>
      <c r="H2794" s="69">
        <v>60</v>
      </c>
      <c r="J2794" s="69">
        <v>12085904.42</v>
      </c>
    </row>
    <row r="2795" spans="1:10" ht="30" x14ac:dyDescent="0.25">
      <c r="A2795" s="70">
        <v>45899</v>
      </c>
      <c r="B2795" s="68">
        <v>43205</v>
      </c>
      <c r="C2795" s="68">
        <v>62227</v>
      </c>
      <c r="D2795" s="68" t="s">
        <v>3551</v>
      </c>
      <c r="E2795" s="68" t="s">
        <v>3664</v>
      </c>
      <c r="F2795" s="68" t="s">
        <v>6864</v>
      </c>
      <c r="G2795" s="68" t="s">
        <v>6860</v>
      </c>
      <c r="H2795" s="69">
        <v>150</v>
      </c>
      <c r="J2795" s="69">
        <v>12086054.42</v>
      </c>
    </row>
    <row r="2796" spans="1:10" ht="45" x14ac:dyDescent="0.25">
      <c r="A2796" s="70">
        <v>45899</v>
      </c>
      <c r="B2796" s="68">
        <v>43205</v>
      </c>
      <c r="C2796" s="68">
        <v>62227</v>
      </c>
      <c r="D2796" s="68" t="s">
        <v>3551</v>
      </c>
      <c r="E2796" s="68" t="s">
        <v>3664</v>
      </c>
      <c r="F2796" s="68" t="s">
        <v>6865</v>
      </c>
      <c r="G2796" s="68" t="s">
        <v>6860</v>
      </c>
      <c r="H2796" s="69">
        <v>250</v>
      </c>
      <c r="J2796" s="69">
        <v>12086304.42</v>
      </c>
    </row>
    <row r="2797" spans="1:10" ht="45" x14ac:dyDescent="0.25">
      <c r="A2797" s="70">
        <v>45899</v>
      </c>
      <c r="B2797" s="68">
        <v>43225</v>
      </c>
      <c r="C2797" s="68" t="s">
        <v>6866</v>
      </c>
      <c r="D2797" s="68" t="s">
        <v>3551</v>
      </c>
      <c r="E2797" s="68" t="s">
        <v>3664</v>
      </c>
      <c r="F2797" s="68" t="s">
        <v>6542</v>
      </c>
      <c r="G2797" s="68" t="s">
        <v>6867</v>
      </c>
      <c r="H2797" s="69">
        <v>27518.73</v>
      </c>
      <c r="J2797" s="69">
        <v>12113823.15</v>
      </c>
    </row>
    <row r="2798" spans="1:10" x14ac:dyDescent="0.25">
      <c r="A2798" s="70">
        <v>45899</v>
      </c>
      <c r="B2798" s="68">
        <v>43225</v>
      </c>
      <c r="C2798" s="68" t="s">
        <v>6866</v>
      </c>
      <c r="D2798" s="68" t="s">
        <v>3551</v>
      </c>
      <c r="E2798" s="68" t="s">
        <v>3664</v>
      </c>
      <c r="F2798" s="68" t="s">
        <v>6543</v>
      </c>
      <c r="G2798" s="68" t="s">
        <v>6867</v>
      </c>
      <c r="H2798" s="69">
        <v>5000.9399999999996</v>
      </c>
      <c r="J2798" s="69">
        <v>12118824.09</v>
      </c>
    </row>
    <row r="2799" spans="1:10" ht="45" x14ac:dyDescent="0.25">
      <c r="A2799" s="70">
        <v>45899</v>
      </c>
      <c r="B2799" s="68">
        <v>43225</v>
      </c>
      <c r="C2799" s="68" t="s">
        <v>6866</v>
      </c>
      <c r="D2799" s="68" t="s">
        <v>3551</v>
      </c>
      <c r="E2799" s="68" t="s">
        <v>3664</v>
      </c>
      <c r="F2799" s="68" t="s">
        <v>6544</v>
      </c>
      <c r="G2799" s="68" t="s">
        <v>6867</v>
      </c>
      <c r="H2799" s="69">
        <v>24514.92</v>
      </c>
      <c r="J2799" s="69">
        <v>12143339.01</v>
      </c>
    </row>
    <row r="2800" spans="1:10" ht="30" x14ac:dyDescent="0.25">
      <c r="A2800" s="70">
        <v>45899</v>
      </c>
      <c r="B2800" s="68">
        <v>43378</v>
      </c>
      <c r="C2800" s="68" t="s">
        <v>6868</v>
      </c>
      <c r="D2800" s="68" t="s">
        <v>3551</v>
      </c>
      <c r="E2800" s="68" t="s">
        <v>3664</v>
      </c>
      <c r="F2800" s="68" t="s">
        <v>6567</v>
      </c>
      <c r="G2800" s="68" t="s">
        <v>6867</v>
      </c>
      <c r="H2800" s="69">
        <v>10268.290000000001</v>
      </c>
      <c r="J2800" s="69">
        <v>12153607.300000001</v>
      </c>
    </row>
    <row r="2801" spans="1:10" x14ac:dyDescent="0.25">
      <c r="A2801" s="70">
        <v>45899</v>
      </c>
      <c r="B2801" s="68">
        <v>43378</v>
      </c>
      <c r="C2801" s="68" t="s">
        <v>6868</v>
      </c>
      <c r="D2801" s="68" t="s">
        <v>3551</v>
      </c>
      <c r="E2801" s="68" t="s">
        <v>3664</v>
      </c>
      <c r="F2801" s="68" t="s">
        <v>6568</v>
      </c>
      <c r="G2801" s="68" t="s">
        <v>6867</v>
      </c>
      <c r="H2801" s="69">
        <v>1007.15</v>
      </c>
      <c r="J2801" s="69">
        <v>12154614.449999999</v>
      </c>
    </row>
    <row r="2802" spans="1:10" x14ac:dyDescent="0.25">
      <c r="A2802" s="70">
        <v>45899</v>
      </c>
      <c r="B2802" s="68">
        <v>43378</v>
      </c>
      <c r="C2802" s="68" t="s">
        <v>6868</v>
      </c>
      <c r="D2802" s="68" t="s">
        <v>3551</v>
      </c>
      <c r="E2802" s="68" t="s">
        <v>3664</v>
      </c>
      <c r="F2802" s="68" t="s">
        <v>6569</v>
      </c>
      <c r="G2802" s="68" t="s">
        <v>6867</v>
      </c>
      <c r="H2802" s="69">
        <v>4962.59</v>
      </c>
      <c r="J2802" s="69">
        <v>12159577.039999999</v>
      </c>
    </row>
    <row r="2803" spans="1:10" x14ac:dyDescent="0.25">
      <c r="A2803" s="70">
        <v>45899</v>
      </c>
      <c r="B2803" s="68">
        <v>43378</v>
      </c>
      <c r="C2803" s="68" t="s">
        <v>6868</v>
      </c>
      <c r="D2803" s="68" t="s">
        <v>3551</v>
      </c>
      <c r="E2803" s="68" t="s">
        <v>3664</v>
      </c>
      <c r="F2803" s="68" t="s">
        <v>6570</v>
      </c>
      <c r="G2803" s="68" t="s">
        <v>6867</v>
      </c>
      <c r="H2803" s="69">
        <v>1678.09</v>
      </c>
      <c r="J2803" s="69">
        <v>12161255.130000001</v>
      </c>
    </row>
    <row r="2804" spans="1:10" x14ac:dyDescent="0.25">
      <c r="A2804" s="70">
        <v>45899</v>
      </c>
      <c r="B2804" s="68">
        <v>43378</v>
      </c>
      <c r="C2804" s="68" t="s">
        <v>6868</v>
      </c>
      <c r="D2804" s="68" t="s">
        <v>3551</v>
      </c>
      <c r="E2804" s="68" t="s">
        <v>3664</v>
      </c>
      <c r="F2804" s="68" t="s">
        <v>6566</v>
      </c>
      <c r="G2804" s="68" t="s">
        <v>6867</v>
      </c>
      <c r="H2804" s="69">
        <v>1635.4</v>
      </c>
      <c r="J2804" s="69">
        <v>12162890.529999999</v>
      </c>
    </row>
    <row r="2805" spans="1:10" ht="30" x14ac:dyDescent="0.25">
      <c r="A2805" s="70">
        <v>45899</v>
      </c>
      <c r="B2805" s="68" t="s">
        <v>6869</v>
      </c>
      <c r="C2805" s="68" t="s">
        <v>2511</v>
      </c>
      <c r="D2805" s="68" t="s">
        <v>3551</v>
      </c>
      <c r="E2805" s="68" t="s">
        <v>3664</v>
      </c>
      <c r="F2805" s="68" t="s">
        <v>6870</v>
      </c>
      <c r="G2805" s="68" t="s">
        <v>620</v>
      </c>
      <c r="H2805" s="69">
        <v>2104.33</v>
      </c>
      <c r="J2805" s="69">
        <v>12164994.859999999</v>
      </c>
    </row>
    <row r="2806" spans="1:10" x14ac:dyDescent="0.25">
      <c r="A2806" s="70">
        <v>45899</v>
      </c>
      <c r="B2806" s="68" t="s">
        <v>6869</v>
      </c>
      <c r="C2806" s="68" t="s">
        <v>2511</v>
      </c>
      <c r="D2806" s="68" t="s">
        <v>3551</v>
      </c>
      <c r="E2806" s="68" t="s">
        <v>3664</v>
      </c>
      <c r="F2806" s="68" t="s">
        <v>6871</v>
      </c>
      <c r="G2806" s="68" t="s">
        <v>620</v>
      </c>
      <c r="H2806" s="69">
        <v>1104.33</v>
      </c>
      <c r="J2806" s="69">
        <v>12166099.189999999</v>
      </c>
    </row>
    <row r="2807" spans="1:10" ht="30" x14ac:dyDescent="0.25">
      <c r="A2807" s="70">
        <v>45899</v>
      </c>
      <c r="B2807" s="68">
        <v>43568</v>
      </c>
      <c r="C2807" s="68" t="s">
        <v>6872</v>
      </c>
      <c r="D2807" s="68" t="s">
        <v>3551</v>
      </c>
      <c r="E2807" s="68" t="s">
        <v>3664</v>
      </c>
      <c r="F2807" s="68" t="s">
        <v>6873</v>
      </c>
      <c r="G2807" s="68" t="s">
        <v>6867</v>
      </c>
      <c r="H2807" s="69">
        <v>615.11</v>
      </c>
      <c r="J2807" s="69">
        <v>12166714.300000001</v>
      </c>
    </row>
    <row r="2808" spans="1:10" x14ac:dyDescent="0.25">
      <c r="A2808" s="70">
        <v>45899</v>
      </c>
      <c r="B2808" s="68" t="s">
        <v>6874</v>
      </c>
      <c r="C2808" s="68" t="s">
        <v>2810</v>
      </c>
      <c r="D2808" s="68" t="s">
        <v>3551</v>
      </c>
      <c r="E2808" s="68" t="s">
        <v>3664</v>
      </c>
      <c r="F2808" s="68" t="s">
        <v>6875</v>
      </c>
      <c r="G2808" s="68" t="s">
        <v>620</v>
      </c>
      <c r="H2808" s="69">
        <v>402.89</v>
      </c>
      <c r="J2808" s="69">
        <v>12167117.189999999</v>
      </c>
    </row>
    <row r="2809" spans="1:10" x14ac:dyDescent="0.25">
      <c r="A2809" s="70">
        <v>45899</v>
      </c>
      <c r="B2809" s="68" t="s">
        <v>6874</v>
      </c>
      <c r="C2809" s="68" t="s">
        <v>2810</v>
      </c>
      <c r="D2809" s="68" t="s">
        <v>3551</v>
      </c>
      <c r="E2809" s="68" t="s">
        <v>3664</v>
      </c>
      <c r="F2809" s="68" t="s">
        <v>3566</v>
      </c>
      <c r="G2809" s="68" t="s">
        <v>620</v>
      </c>
      <c r="H2809" s="69">
        <v>1507.56</v>
      </c>
      <c r="J2809" s="69">
        <v>12168624.75</v>
      </c>
    </row>
    <row r="2810" spans="1:10" x14ac:dyDescent="0.25">
      <c r="A2810" s="70">
        <v>45899</v>
      </c>
      <c r="B2810" s="68">
        <v>43647</v>
      </c>
      <c r="C2810" s="68" t="s">
        <v>6876</v>
      </c>
      <c r="D2810" s="68" t="s">
        <v>3551</v>
      </c>
      <c r="E2810" s="68" t="s">
        <v>3664</v>
      </c>
      <c r="F2810" s="68" t="s">
        <v>6877</v>
      </c>
      <c r="G2810" s="68" t="s">
        <v>604</v>
      </c>
      <c r="H2810" s="69">
        <v>491.26</v>
      </c>
      <c r="J2810" s="69">
        <v>12169116.01</v>
      </c>
    </row>
    <row r="2811" spans="1:10" ht="30" x14ac:dyDescent="0.25">
      <c r="A2811" s="70">
        <v>45899</v>
      </c>
      <c r="B2811" s="68">
        <v>43647</v>
      </c>
      <c r="C2811" s="68" t="s">
        <v>6876</v>
      </c>
      <c r="D2811" s="68" t="s">
        <v>3551</v>
      </c>
      <c r="E2811" s="68" t="s">
        <v>3664</v>
      </c>
      <c r="F2811" s="68" t="s">
        <v>6878</v>
      </c>
      <c r="G2811" s="68" t="s">
        <v>604</v>
      </c>
      <c r="H2811" s="69">
        <v>162.61000000000001</v>
      </c>
      <c r="J2811" s="69">
        <v>12169278.619999999</v>
      </c>
    </row>
    <row r="2812" spans="1:10" ht="30" x14ac:dyDescent="0.25">
      <c r="A2812" s="70">
        <v>45899</v>
      </c>
      <c r="B2812" s="68">
        <v>43647</v>
      </c>
      <c r="C2812" s="68" t="s">
        <v>6876</v>
      </c>
      <c r="D2812" s="68" t="s">
        <v>3551</v>
      </c>
      <c r="E2812" s="68" t="s">
        <v>3664</v>
      </c>
      <c r="F2812" s="68" t="s">
        <v>6879</v>
      </c>
      <c r="G2812" s="68" t="s">
        <v>604</v>
      </c>
      <c r="H2812" s="69">
        <v>185.58</v>
      </c>
      <c r="J2812" s="69">
        <v>12169464.199999999</v>
      </c>
    </row>
    <row r="2813" spans="1:10" ht="30" x14ac:dyDescent="0.25">
      <c r="A2813" s="70">
        <v>45899</v>
      </c>
      <c r="B2813" s="68">
        <v>43683</v>
      </c>
      <c r="C2813" s="68" t="s">
        <v>6880</v>
      </c>
      <c r="D2813" s="68" t="s">
        <v>3551</v>
      </c>
      <c r="E2813" s="68" t="s">
        <v>3664</v>
      </c>
      <c r="F2813" s="68" t="s">
        <v>6881</v>
      </c>
      <c r="G2813" s="68" t="s">
        <v>620</v>
      </c>
      <c r="H2813" s="69">
        <v>845.01</v>
      </c>
      <c r="J2813" s="69">
        <v>12170309.210000001</v>
      </c>
    </row>
    <row r="2814" spans="1:10" ht="30" x14ac:dyDescent="0.25">
      <c r="A2814" s="70">
        <v>45899</v>
      </c>
      <c r="B2814" s="68">
        <v>43683</v>
      </c>
      <c r="C2814" s="68" t="s">
        <v>6880</v>
      </c>
      <c r="D2814" s="68" t="s">
        <v>3551</v>
      </c>
      <c r="E2814" s="68" t="s">
        <v>3664</v>
      </c>
      <c r="F2814" s="68" t="s">
        <v>6882</v>
      </c>
      <c r="G2814" s="68" t="s">
        <v>620</v>
      </c>
      <c r="H2814" s="69">
        <v>3380.18</v>
      </c>
      <c r="J2814" s="69">
        <v>12173689.390000001</v>
      </c>
    </row>
    <row r="2815" spans="1:10" x14ac:dyDescent="0.25">
      <c r="A2815" s="70">
        <v>45899</v>
      </c>
      <c r="B2815" s="68">
        <v>43683</v>
      </c>
      <c r="C2815" s="68" t="s">
        <v>6880</v>
      </c>
      <c r="D2815" s="68" t="s">
        <v>3551</v>
      </c>
      <c r="E2815" s="68" t="s">
        <v>3664</v>
      </c>
      <c r="F2815" s="68" t="s">
        <v>6088</v>
      </c>
      <c r="G2815" s="68" t="s">
        <v>620</v>
      </c>
      <c r="H2815" s="69">
        <v>579.53</v>
      </c>
      <c r="J2815" s="69">
        <v>12174268.92</v>
      </c>
    </row>
    <row r="2816" spans="1:10" ht="30" x14ac:dyDescent="0.25">
      <c r="A2816" s="70">
        <v>45899</v>
      </c>
      <c r="B2816" s="68">
        <v>44432</v>
      </c>
      <c r="C2816" s="68" t="s">
        <v>2509</v>
      </c>
      <c r="D2816" s="68" t="s">
        <v>3551</v>
      </c>
      <c r="E2816" s="68" t="s">
        <v>3664</v>
      </c>
      <c r="F2816" s="68" t="s">
        <v>6883</v>
      </c>
      <c r="G2816" s="68" t="s">
        <v>620</v>
      </c>
      <c r="H2816" s="69">
        <v>330.6</v>
      </c>
      <c r="J2816" s="69">
        <v>12174599.52</v>
      </c>
    </row>
    <row r="2817" spans="1:10" ht="30" x14ac:dyDescent="0.25">
      <c r="A2817" s="70">
        <v>45899</v>
      </c>
      <c r="B2817" s="68">
        <v>44538</v>
      </c>
      <c r="C2817" s="68">
        <v>4162025</v>
      </c>
      <c r="D2817" s="68" t="s">
        <v>3551</v>
      </c>
      <c r="E2817" s="68" t="s">
        <v>3664</v>
      </c>
      <c r="F2817" s="68" t="s">
        <v>6727</v>
      </c>
      <c r="G2817" s="68" t="s">
        <v>6884</v>
      </c>
      <c r="H2817" s="69">
        <v>3139.55</v>
      </c>
      <c r="J2817" s="69">
        <v>12177739.07</v>
      </c>
    </row>
    <row r="2818" spans="1:10" ht="30" x14ac:dyDescent="0.25">
      <c r="A2818" s="70">
        <v>45899</v>
      </c>
      <c r="B2818" s="68">
        <v>44538</v>
      </c>
      <c r="C2818" s="68">
        <v>4162025</v>
      </c>
      <c r="D2818" s="68" t="s">
        <v>3551</v>
      </c>
      <c r="E2818" s="68" t="s">
        <v>3664</v>
      </c>
      <c r="F2818" s="68" t="s">
        <v>6728</v>
      </c>
      <c r="G2818" s="68" t="s">
        <v>6884</v>
      </c>
      <c r="H2818" s="69">
        <v>1019.01</v>
      </c>
      <c r="J2818" s="69">
        <v>12178758.08</v>
      </c>
    </row>
    <row r="2819" spans="1:10" ht="45" x14ac:dyDescent="0.25">
      <c r="A2819" s="70">
        <v>45899</v>
      </c>
      <c r="B2819" s="68">
        <v>45030</v>
      </c>
      <c r="C2819" s="68" t="s">
        <v>6885</v>
      </c>
      <c r="D2819" s="68" t="s">
        <v>3551</v>
      </c>
      <c r="E2819" s="68" t="s">
        <v>3664</v>
      </c>
      <c r="F2819" s="68" t="s">
        <v>6813</v>
      </c>
      <c r="G2819" s="68" t="s">
        <v>620</v>
      </c>
      <c r="H2819" s="69">
        <v>516</v>
      </c>
      <c r="J2819" s="69">
        <v>12179274.08</v>
      </c>
    </row>
    <row r="2820" spans="1:10" ht="30" x14ac:dyDescent="0.25">
      <c r="A2820" s="70">
        <v>45899</v>
      </c>
      <c r="B2820" s="68">
        <v>45297</v>
      </c>
      <c r="C2820" s="68" t="s">
        <v>2977</v>
      </c>
      <c r="D2820" s="68" t="s">
        <v>3551</v>
      </c>
      <c r="E2820" s="68" t="s">
        <v>3664</v>
      </c>
      <c r="F2820" s="68" t="s">
        <v>6757</v>
      </c>
      <c r="G2820" s="68" t="s">
        <v>3829</v>
      </c>
      <c r="H2820" s="69">
        <v>4612.45</v>
      </c>
      <c r="J2820" s="69">
        <v>12183886.529999999</v>
      </c>
    </row>
    <row r="2821" spans="1:10" ht="30" x14ac:dyDescent="0.25">
      <c r="A2821" s="70">
        <v>45899</v>
      </c>
      <c r="B2821" s="68">
        <v>45297</v>
      </c>
      <c r="C2821" s="68" t="s">
        <v>2977</v>
      </c>
      <c r="D2821" s="68" t="s">
        <v>3551</v>
      </c>
      <c r="E2821" s="68" t="s">
        <v>3664</v>
      </c>
      <c r="F2821" s="68" t="s">
        <v>6758</v>
      </c>
      <c r="G2821" s="68" t="s">
        <v>3829</v>
      </c>
      <c r="H2821" s="69">
        <v>3886.11</v>
      </c>
      <c r="J2821" s="69">
        <v>12187772.640000001</v>
      </c>
    </row>
    <row r="2822" spans="1:10" ht="30" x14ac:dyDescent="0.25">
      <c r="A2822" s="70">
        <v>45899</v>
      </c>
      <c r="B2822" s="68">
        <v>45297</v>
      </c>
      <c r="C2822" s="68" t="s">
        <v>2977</v>
      </c>
      <c r="D2822" s="68" t="s">
        <v>3551</v>
      </c>
      <c r="E2822" s="68" t="s">
        <v>3664</v>
      </c>
      <c r="F2822" s="68" t="s">
        <v>6759</v>
      </c>
      <c r="G2822" s="68" t="s">
        <v>3829</v>
      </c>
      <c r="H2822" s="69">
        <v>2654.08</v>
      </c>
      <c r="J2822" s="69">
        <v>12190426.720000001</v>
      </c>
    </row>
    <row r="2823" spans="1:10" x14ac:dyDescent="0.25">
      <c r="A2823" s="70">
        <v>45899</v>
      </c>
      <c r="B2823" s="68">
        <v>45297</v>
      </c>
      <c r="C2823" s="68" t="s">
        <v>2977</v>
      </c>
      <c r="D2823" s="68" t="s">
        <v>3551</v>
      </c>
      <c r="E2823" s="68" t="s">
        <v>3664</v>
      </c>
      <c r="F2823" s="68" t="s">
        <v>6760</v>
      </c>
      <c r="G2823" s="68" t="s">
        <v>3829</v>
      </c>
      <c r="H2823" s="69">
        <v>1677</v>
      </c>
      <c r="J2823" s="69">
        <v>12192103.720000001</v>
      </c>
    </row>
    <row r="2824" spans="1:10" x14ac:dyDescent="0.25">
      <c r="A2824" s="70">
        <v>45899</v>
      </c>
      <c r="B2824" s="68">
        <v>45297</v>
      </c>
      <c r="C2824" s="68" t="s">
        <v>2977</v>
      </c>
      <c r="D2824" s="68" t="s">
        <v>3551</v>
      </c>
      <c r="E2824" s="68" t="s">
        <v>3664</v>
      </c>
      <c r="F2824" s="68" t="s">
        <v>6761</v>
      </c>
      <c r="G2824" s="68" t="s">
        <v>3829</v>
      </c>
      <c r="H2824" s="69">
        <v>1197.45</v>
      </c>
      <c r="J2824" s="69">
        <v>12193301.17</v>
      </c>
    </row>
    <row r="2825" spans="1:10" x14ac:dyDescent="0.25">
      <c r="A2825" s="70">
        <v>45899</v>
      </c>
      <c r="B2825" s="68">
        <v>45297</v>
      </c>
      <c r="C2825" s="68" t="s">
        <v>2977</v>
      </c>
      <c r="D2825" s="68" t="s">
        <v>3551</v>
      </c>
      <c r="E2825" s="68" t="s">
        <v>3664</v>
      </c>
      <c r="F2825" s="68" t="s">
        <v>6762</v>
      </c>
      <c r="G2825" s="68" t="s">
        <v>3829</v>
      </c>
      <c r="H2825" s="69">
        <v>701.24</v>
      </c>
      <c r="J2825" s="69">
        <v>12194002.41</v>
      </c>
    </row>
    <row r="2826" spans="1:10" x14ac:dyDescent="0.25">
      <c r="A2826" s="70">
        <v>45899</v>
      </c>
      <c r="B2826" s="68">
        <v>45297</v>
      </c>
      <c r="C2826" s="68" t="s">
        <v>2977</v>
      </c>
      <c r="D2826" s="68" t="s">
        <v>3551</v>
      </c>
      <c r="E2826" s="68" t="s">
        <v>3664</v>
      </c>
      <c r="F2826" s="68" t="s">
        <v>6763</v>
      </c>
      <c r="G2826" s="68" t="s">
        <v>3829</v>
      </c>
      <c r="H2826" s="69">
        <v>1313.14</v>
      </c>
      <c r="J2826" s="69">
        <v>12195315.550000001</v>
      </c>
    </row>
    <row r="2827" spans="1:10" ht="30" x14ac:dyDescent="0.25">
      <c r="A2827" s="70">
        <v>45899</v>
      </c>
      <c r="B2827" s="68">
        <v>45297</v>
      </c>
      <c r="C2827" s="68" t="s">
        <v>2977</v>
      </c>
      <c r="D2827" s="68" t="s">
        <v>3551</v>
      </c>
      <c r="E2827" s="68" t="s">
        <v>3664</v>
      </c>
      <c r="F2827" s="68" t="s">
        <v>6764</v>
      </c>
      <c r="G2827" s="68" t="s">
        <v>3829</v>
      </c>
      <c r="H2827" s="69">
        <v>176.09</v>
      </c>
      <c r="J2827" s="69">
        <v>12195491.640000001</v>
      </c>
    </row>
    <row r="2828" spans="1:10" ht="45" x14ac:dyDescent="0.25">
      <c r="A2828" s="70">
        <v>45899</v>
      </c>
      <c r="B2828" s="68">
        <v>45301</v>
      </c>
      <c r="C2828" s="68" t="s">
        <v>4312</v>
      </c>
      <c r="D2828" s="68" t="s">
        <v>3551</v>
      </c>
      <c r="E2828" s="68" t="s">
        <v>3664</v>
      </c>
      <c r="F2828" s="68" t="s">
        <v>6755</v>
      </c>
      <c r="G2828" s="68" t="s">
        <v>620</v>
      </c>
      <c r="H2828" s="69">
        <v>5741.98</v>
      </c>
      <c r="J2828" s="69">
        <v>12201233.619999999</v>
      </c>
    </row>
    <row r="2829" spans="1:10" ht="45" x14ac:dyDescent="0.25">
      <c r="A2829" s="70">
        <v>45899</v>
      </c>
      <c r="B2829" s="68">
        <v>45320</v>
      </c>
      <c r="C2829" s="68" t="s">
        <v>6886</v>
      </c>
      <c r="D2829" s="68" t="s">
        <v>3551</v>
      </c>
      <c r="E2829" s="68" t="s">
        <v>3664</v>
      </c>
      <c r="F2829" s="68" t="s">
        <v>6752</v>
      </c>
      <c r="G2829" s="68" t="s">
        <v>772</v>
      </c>
      <c r="H2829" s="69">
        <v>1433.26</v>
      </c>
      <c r="J2829" s="69">
        <v>12202666.880000001</v>
      </c>
    </row>
    <row r="2830" spans="1:10" ht="30" x14ac:dyDescent="0.25">
      <c r="A2830" s="70">
        <v>45899</v>
      </c>
      <c r="B2830" s="68">
        <v>45320</v>
      </c>
      <c r="C2830" s="68" t="s">
        <v>6886</v>
      </c>
      <c r="D2830" s="68" t="s">
        <v>3551</v>
      </c>
      <c r="E2830" s="68" t="s">
        <v>3664</v>
      </c>
      <c r="F2830" s="68" t="s">
        <v>6751</v>
      </c>
      <c r="G2830" s="68" t="s">
        <v>772</v>
      </c>
      <c r="H2830" s="69">
        <v>1553.34</v>
      </c>
      <c r="J2830" s="69">
        <v>12204220.220000001</v>
      </c>
    </row>
    <row r="2831" spans="1:10" ht="30" x14ac:dyDescent="0.25">
      <c r="A2831" s="70">
        <v>45899</v>
      </c>
      <c r="B2831" s="68">
        <v>45320</v>
      </c>
      <c r="C2831" s="68" t="s">
        <v>6886</v>
      </c>
      <c r="D2831" s="68" t="s">
        <v>3551</v>
      </c>
      <c r="E2831" s="68" t="s">
        <v>3664</v>
      </c>
      <c r="F2831" s="68" t="s">
        <v>6753</v>
      </c>
      <c r="G2831" s="68" t="s">
        <v>772</v>
      </c>
      <c r="H2831" s="69">
        <v>3163.13</v>
      </c>
      <c r="J2831" s="69">
        <v>12207383.35</v>
      </c>
    </row>
    <row r="2832" spans="1:10" ht="30" x14ac:dyDescent="0.25">
      <c r="A2832" s="70">
        <v>45899</v>
      </c>
      <c r="B2832" s="68">
        <v>45320</v>
      </c>
      <c r="C2832" s="68" t="s">
        <v>6886</v>
      </c>
      <c r="D2832" s="68" t="s">
        <v>3551</v>
      </c>
      <c r="E2832" s="68" t="s">
        <v>3664</v>
      </c>
      <c r="F2832" s="68" t="s">
        <v>6754</v>
      </c>
      <c r="G2832" s="68" t="s">
        <v>772</v>
      </c>
      <c r="H2832" s="69">
        <v>113.87</v>
      </c>
      <c r="J2832" s="69">
        <v>12207497.220000001</v>
      </c>
    </row>
    <row r="2833" spans="1:10" ht="30" x14ac:dyDescent="0.25">
      <c r="A2833" s="70">
        <v>45899</v>
      </c>
      <c r="B2833" s="68">
        <v>45395</v>
      </c>
      <c r="C2833" s="68" t="s">
        <v>6887</v>
      </c>
      <c r="D2833" s="68" t="s">
        <v>3551</v>
      </c>
      <c r="E2833" s="68" t="s">
        <v>3664</v>
      </c>
      <c r="F2833" s="68" t="s">
        <v>6772</v>
      </c>
      <c r="G2833" s="68" t="s">
        <v>624</v>
      </c>
      <c r="H2833" s="69">
        <v>235.7</v>
      </c>
      <c r="J2833" s="69">
        <v>12207732.92</v>
      </c>
    </row>
    <row r="2834" spans="1:10" ht="30" x14ac:dyDescent="0.25">
      <c r="A2834" s="70">
        <v>45899</v>
      </c>
      <c r="B2834" s="68">
        <v>45395</v>
      </c>
      <c r="C2834" s="68" t="s">
        <v>6887</v>
      </c>
      <c r="D2834" s="68" t="s">
        <v>3551</v>
      </c>
      <c r="E2834" s="68" t="s">
        <v>3664</v>
      </c>
      <c r="F2834" s="68" t="s">
        <v>6773</v>
      </c>
      <c r="G2834" s="68" t="s">
        <v>624</v>
      </c>
      <c r="H2834" s="69">
        <v>471.4</v>
      </c>
      <c r="J2834" s="69">
        <v>12208204.32</v>
      </c>
    </row>
    <row r="2835" spans="1:10" ht="30" x14ac:dyDescent="0.25">
      <c r="A2835" s="70">
        <v>45899</v>
      </c>
      <c r="B2835" s="68">
        <v>45845</v>
      </c>
      <c r="C2835" s="68" t="s">
        <v>6888</v>
      </c>
      <c r="D2835" s="68" t="s">
        <v>3551</v>
      </c>
      <c r="E2835" s="68" t="s">
        <v>3664</v>
      </c>
      <c r="F2835" s="68" t="s">
        <v>6746</v>
      </c>
      <c r="G2835" s="68" t="s">
        <v>620</v>
      </c>
      <c r="H2835" s="69">
        <v>2924.99</v>
      </c>
      <c r="J2835" s="69">
        <v>12211129.310000001</v>
      </c>
    </row>
    <row r="2836" spans="1:10" ht="30" x14ac:dyDescent="0.25">
      <c r="A2836" s="70">
        <v>45899</v>
      </c>
      <c r="B2836" s="68">
        <v>45866</v>
      </c>
      <c r="C2836" s="68" t="s">
        <v>6889</v>
      </c>
      <c r="D2836" s="68" t="s">
        <v>3551</v>
      </c>
      <c r="E2836" s="68" t="s">
        <v>3664</v>
      </c>
      <c r="F2836" s="68" t="s">
        <v>6747</v>
      </c>
      <c r="G2836" s="68" t="s">
        <v>6831</v>
      </c>
      <c r="H2836" s="69">
        <v>50</v>
      </c>
      <c r="J2836" s="69">
        <v>12211179.310000001</v>
      </c>
    </row>
    <row r="2837" spans="1:10" ht="30" x14ac:dyDescent="0.25">
      <c r="A2837" s="70">
        <v>45899</v>
      </c>
      <c r="B2837" s="68">
        <v>45905</v>
      </c>
      <c r="C2837" s="68">
        <v>4102025</v>
      </c>
      <c r="D2837" s="68" t="s">
        <v>3551</v>
      </c>
      <c r="E2837" s="68" t="s">
        <v>3664</v>
      </c>
      <c r="F2837" s="68" t="s">
        <v>6560</v>
      </c>
      <c r="G2837" s="68" t="s">
        <v>6890</v>
      </c>
      <c r="H2837" s="69">
        <v>271.77</v>
      </c>
      <c r="J2837" s="69">
        <v>12211451.08</v>
      </c>
    </row>
    <row r="2838" spans="1:10" ht="30" x14ac:dyDescent="0.25">
      <c r="A2838" s="70">
        <v>45899</v>
      </c>
      <c r="B2838" s="68">
        <v>45905</v>
      </c>
      <c r="C2838" s="68">
        <v>4102025</v>
      </c>
      <c r="D2838" s="68" t="s">
        <v>3551</v>
      </c>
      <c r="E2838" s="68" t="s">
        <v>3664</v>
      </c>
      <c r="F2838" s="68" t="s">
        <v>6561</v>
      </c>
      <c r="G2838" s="68" t="s">
        <v>6890</v>
      </c>
      <c r="H2838" s="69">
        <v>2112.7199999999998</v>
      </c>
      <c r="J2838" s="69">
        <v>12213563.800000001</v>
      </c>
    </row>
    <row r="2839" spans="1:10" x14ac:dyDescent="0.25">
      <c r="A2839" s="70">
        <v>45899</v>
      </c>
      <c r="B2839" s="68">
        <v>45905</v>
      </c>
      <c r="C2839" s="68">
        <v>4102025</v>
      </c>
      <c r="D2839" s="68" t="s">
        <v>3551</v>
      </c>
      <c r="E2839" s="68" t="s">
        <v>3664</v>
      </c>
      <c r="F2839" s="68" t="s">
        <v>6562</v>
      </c>
      <c r="G2839" s="68" t="s">
        <v>6890</v>
      </c>
      <c r="H2839" s="69">
        <v>312.37</v>
      </c>
      <c r="J2839" s="69">
        <v>12213876.17</v>
      </c>
    </row>
    <row r="2840" spans="1:10" x14ac:dyDescent="0.25">
      <c r="A2840" s="70">
        <v>45899</v>
      </c>
      <c r="B2840" s="68">
        <v>45905</v>
      </c>
      <c r="C2840" s="68">
        <v>4102025</v>
      </c>
      <c r="D2840" s="68" t="s">
        <v>3551</v>
      </c>
      <c r="E2840" s="68" t="s">
        <v>3664</v>
      </c>
      <c r="F2840" s="68" t="s">
        <v>6563</v>
      </c>
      <c r="G2840" s="68" t="s">
        <v>6890</v>
      </c>
      <c r="H2840" s="69">
        <v>346.07</v>
      </c>
      <c r="J2840" s="69">
        <v>12214222.24</v>
      </c>
    </row>
    <row r="2841" spans="1:10" x14ac:dyDescent="0.25">
      <c r="A2841" s="70">
        <v>45899</v>
      </c>
      <c r="B2841" s="68">
        <v>45905</v>
      </c>
      <c r="C2841" s="68">
        <v>4102025</v>
      </c>
      <c r="D2841" s="68" t="s">
        <v>3551</v>
      </c>
      <c r="E2841" s="68" t="s">
        <v>3664</v>
      </c>
      <c r="F2841" s="68" t="s">
        <v>6564</v>
      </c>
      <c r="G2841" s="68" t="s">
        <v>6890</v>
      </c>
      <c r="H2841" s="69">
        <v>312.31</v>
      </c>
      <c r="J2841" s="69">
        <v>12214534.550000001</v>
      </c>
    </row>
    <row r="2842" spans="1:10" x14ac:dyDescent="0.25">
      <c r="A2842" s="70">
        <v>45899</v>
      </c>
      <c r="B2842" s="68">
        <v>45939</v>
      </c>
      <c r="C2842" s="68" t="s">
        <v>6891</v>
      </c>
      <c r="D2842" s="68" t="s">
        <v>3551</v>
      </c>
      <c r="E2842" s="68" t="s">
        <v>3664</v>
      </c>
      <c r="F2842" s="68" t="s">
        <v>5758</v>
      </c>
      <c r="G2842" s="68" t="s">
        <v>6892</v>
      </c>
      <c r="H2842" s="69">
        <v>25.32</v>
      </c>
      <c r="J2842" s="69">
        <v>12214559.869999999</v>
      </c>
    </row>
    <row r="2843" spans="1:10" x14ac:dyDescent="0.25">
      <c r="A2843" s="70">
        <v>45899</v>
      </c>
      <c r="B2843" s="68">
        <v>45965</v>
      </c>
      <c r="C2843" s="68">
        <v>109475</v>
      </c>
      <c r="D2843" s="68" t="s">
        <v>3551</v>
      </c>
      <c r="E2843" s="68" t="s">
        <v>3664</v>
      </c>
      <c r="F2843" s="68" t="s">
        <v>6893</v>
      </c>
      <c r="G2843" s="68" t="s">
        <v>627</v>
      </c>
      <c r="H2843" s="69">
        <v>8508.6</v>
      </c>
      <c r="J2843" s="69">
        <v>12223068.470000001</v>
      </c>
    </row>
    <row r="2844" spans="1:10" ht="30" x14ac:dyDescent="0.25">
      <c r="A2844" s="70">
        <v>45899</v>
      </c>
      <c r="B2844" s="68">
        <v>46997</v>
      </c>
      <c r="C2844" s="68" t="s">
        <v>6894</v>
      </c>
      <c r="D2844" s="68" t="s">
        <v>3551</v>
      </c>
      <c r="E2844" s="68" t="s">
        <v>3664</v>
      </c>
      <c r="F2844" s="68" t="s">
        <v>6748</v>
      </c>
      <c r="G2844" s="68" t="s">
        <v>604</v>
      </c>
      <c r="H2844" s="69">
        <v>2079</v>
      </c>
      <c r="J2844" s="69">
        <v>12225147.470000001</v>
      </c>
    </row>
    <row r="2845" spans="1:10" ht="30" x14ac:dyDescent="0.25">
      <c r="A2845" s="70">
        <v>45899</v>
      </c>
      <c r="B2845" s="68">
        <v>46997</v>
      </c>
      <c r="C2845" s="68" t="s">
        <v>6894</v>
      </c>
      <c r="D2845" s="68" t="s">
        <v>3551</v>
      </c>
      <c r="E2845" s="68" t="s">
        <v>3664</v>
      </c>
      <c r="F2845" s="68" t="s">
        <v>6749</v>
      </c>
      <c r="G2845" s="68" t="s">
        <v>604</v>
      </c>
      <c r="H2845" s="69">
        <v>596</v>
      </c>
      <c r="J2845" s="69">
        <v>12225743.470000001</v>
      </c>
    </row>
    <row r="2846" spans="1:10" ht="30" x14ac:dyDescent="0.25">
      <c r="A2846" s="70">
        <v>45899</v>
      </c>
      <c r="B2846" s="68">
        <v>46997</v>
      </c>
      <c r="C2846" s="68" t="s">
        <v>6894</v>
      </c>
      <c r="D2846" s="68" t="s">
        <v>3551</v>
      </c>
      <c r="E2846" s="68" t="s">
        <v>3664</v>
      </c>
      <c r="F2846" s="68" t="s">
        <v>6750</v>
      </c>
      <c r="G2846" s="68" t="s">
        <v>604</v>
      </c>
      <c r="H2846" s="69">
        <v>1676</v>
      </c>
      <c r="J2846" s="69">
        <v>12227419.470000001</v>
      </c>
    </row>
    <row r="2847" spans="1:10" x14ac:dyDescent="0.25">
      <c r="A2847" s="70">
        <v>45899</v>
      </c>
      <c r="B2847" s="68">
        <v>46997</v>
      </c>
      <c r="C2847" s="68" t="s">
        <v>6894</v>
      </c>
      <c r="D2847" s="68" t="s">
        <v>3551</v>
      </c>
      <c r="E2847" s="68" t="s">
        <v>3664</v>
      </c>
      <c r="F2847" s="68" t="s">
        <v>6756</v>
      </c>
      <c r="G2847" s="68" t="s">
        <v>604</v>
      </c>
      <c r="H2847" s="69">
        <v>1493</v>
      </c>
      <c r="J2847" s="69">
        <v>12228912.470000001</v>
      </c>
    </row>
    <row r="2848" spans="1:10" x14ac:dyDescent="0.25">
      <c r="A2848" s="70">
        <v>45899</v>
      </c>
      <c r="B2848" s="68">
        <v>47162</v>
      </c>
      <c r="C2848" s="68"/>
      <c r="D2848" s="68" t="s">
        <v>3551</v>
      </c>
      <c r="E2848" s="68" t="s">
        <v>4847</v>
      </c>
      <c r="F2848" s="68"/>
      <c r="G2848" s="68"/>
      <c r="I2848" s="69">
        <v>2424.19</v>
      </c>
      <c r="J2848" s="69">
        <v>12226488.279999999</v>
      </c>
    </row>
    <row r="2849" spans="1:10" x14ac:dyDescent="0.25">
      <c r="A2849" s="70">
        <v>45899</v>
      </c>
      <c r="B2849" s="68">
        <v>47162</v>
      </c>
      <c r="C2849" s="68"/>
      <c r="D2849" s="68" t="s">
        <v>3551</v>
      </c>
      <c r="E2849" s="68" t="s">
        <v>4847</v>
      </c>
      <c r="F2849" s="68"/>
      <c r="G2849" s="68"/>
      <c r="H2849" s="69">
        <v>2424.19</v>
      </c>
      <c r="J2849" s="69">
        <v>12228912.470000001</v>
      </c>
    </row>
    <row r="2850" spans="1:10" x14ac:dyDescent="0.25">
      <c r="A2850" s="70">
        <v>45899</v>
      </c>
      <c r="B2850" s="68">
        <v>47221</v>
      </c>
      <c r="C2850" s="68">
        <v>8302025</v>
      </c>
      <c r="D2850" s="68" t="s">
        <v>3551</v>
      </c>
      <c r="E2850" s="68" t="s">
        <v>3664</v>
      </c>
      <c r="F2850" s="68" t="s">
        <v>6895</v>
      </c>
      <c r="G2850" s="68" t="s">
        <v>620</v>
      </c>
      <c r="H2850" s="69">
        <v>2157.71</v>
      </c>
      <c r="J2850" s="69">
        <v>12231070.18</v>
      </c>
    </row>
    <row r="2851" spans="1:10" x14ac:dyDescent="0.25">
      <c r="A2851" s="70">
        <v>45899</v>
      </c>
      <c r="B2851" s="68">
        <v>47221</v>
      </c>
      <c r="C2851" s="68">
        <v>8302025</v>
      </c>
      <c r="D2851" s="68" t="s">
        <v>3551</v>
      </c>
      <c r="E2851" s="68" t="s">
        <v>3664</v>
      </c>
      <c r="F2851" s="68" t="s">
        <v>6896</v>
      </c>
      <c r="G2851" s="68" t="s">
        <v>620</v>
      </c>
      <c r="H2851" s="69">
        <v>600.04999999999995</v>
      </c>
      <c r="J2851" s="69">
        <v>12231670.23</v>
      </c>
    </row>
    <row r="2852" spans="1:10" x14ac:dyDescent="0.25">
      <c r="A2852" s="70">
        <v>45899</v>
      </c>
      <c r="B2852" s="68">
        <v>47221</v>
      </c>
      <c r="C2852" s="68">
        <v>8302025</v>
      </c>
      <c r="D2852" s="68" t="s">
        <v>3551</v>
      </c>
      <c r="E2852" s="68" t="s">
        <v>3664</v>
      </c>
      <c r="F2852" s="68" t="s">
        <v>6897</v>
      </c>
      <c r="G2852" s="68" t="s">
        <v>620</v>
      </c>
      <c r="H2852" s="69">
        <v>145.46</v>
      </c>
      <c r="J2852" s="69">
        <v>12231815.689999999</v>
      </c>
    </row>
    <row r="2853" spans="1:10" x14ac:dyDescent="0.25">
      <c r="A2853" s="70">
        <v>45899</v>
      </c>
      <c r="B2853" s="68">
        <v>47222</v>
      </c>
      <c r="C2853" s="68">
        <v>8302025</v>
      </c>
      <c r="D2853" s="68" t="s">
        <v>3551</v>
      </c>
      <c r="E2853" s="68" t="s">
        <v>3664</v>
      </c>
      <c r="F2853" s="68"/>
      <c r="G2853" s="68" t="s">
        <v>3981</v>
      </c>
      <c r="H2853" s="69">
        <v>2893.91</v>
      </c>
      <c r="J2853" s="69">
        <v>12234709.6</v>
      </c>
    </row>
    <row r="2854" spans="1:10" x14ac:dyDescent="0.25">
      <c r="A2854" s="70">
        <v>45899</v>
      </c>
      <c r="B2854" s="68">
        <v>47222</v>
      </c>
      <c r="C2854" s="68">
        <v>8302025</v>
      </c>
      <c r="D2854" s="68" t="s">
        <v>3551</v>
      </c>
      <c r="E2854" s="68" t="s">
        <v>3664</v>
      </c>
      <c r="F2854" s="68"/>
      <c r="G2854" s="68" t="s">
        <v>3981</v>
      </c>
      <c r="H2854" s="69">
        <v>193.93</v>
      </c>
      <c r="J2854" s="69">
        <v>12234903.529999999</v>
      </c>
    </row>
    <row r="2855" spans="1:10" ht="30" x14ac:dyDescent="0.25">
      <c r="A2855" s="70">
        <v>45899</v>
      </c>
      <c r="B2855" s="68">
        <v>47223</v>
      </c>
      <c r="C2855" s="68">
        <v>8302025</v>
      </c>
      <c r="D2855" s="68" t="s">
        <v>3551</v>
      </c>
      <c r="E2855" s="68" t="s">
        <v>3664</v>
      </c>
      <c r="F2855" s="68" t="s">
        <v>6898</v>
      </c>
      <c r="G2855" s="68" t="s">
        <v>4974</v>
      </c>
      <c r="H2855" s="69">
        <v>2756.98</v>
      </c>
      <c r="J2855" s="69">
        <v>12237660.51</v>
      </c>
    </row>
    <row r="2856" spans="1:10" ht="30" x14ac:dyDescent="0.25">
      <c r="A2856" s="70">
        <v>45899</v>
      </c>
      <c r="B2856" s="68">
        <v>47224</v>
      </c>
      <c r="C2856" s="68">
        <v>8302025</v>
      </c>
      <c r="D2856" s="68" t="s">
        <v>3551</v>
      </c>
      <c r="E2856" s="68" t="s">
        <v>3664</v>
      </c>
      <c r="F2856" s="68" t="s">
        <v>6899</v>
      </c>
      <c r="G2856" s="68" t="s">
        <v>624</v>
      </c>
      <c r="H2856" s="69">
        <v>235.53</v>
      </c>
      <c r="J2856" s="69">
        <v>12237896.039999999</v>
      </c>
    </row>
    <row r="2857" spans="1:10" ht="30" x14ac:dyDescent="0.25">
      <c r="A2857" s="70">
        <v>45899</v>
      </c>
      <c r="B2857" s="68">
        <v>47224</v>
      </c>
      <c r="C2857" s="68">
        <v>8302025</v>
      </c>
      <c r="D2857" s="68" t="s">
        <v>3551</v>
      </c>
      <c r="E2857" s="68" t="s">
        <v>3664</v>
      </c>
      <c r="F2857" s="68" t="s">
        <v>6900</v>
      </c>
      <c r="G2857" s="68" t="s">
        <v>624</v>
      </c>
      <c r="H2857" s="69">
        <v>1097.6500000000001</v>
      </c>
      <c r="J2857" s="69">
        <v>12238993.689999999</v>
      </c>
    </row>
    <row r="2858" spans="1:10" ht="30" x14ac:dyDescent="0.25">
      <c r="A2858" s="70">
        <v>45899</v>
      </c>
      <c r="B2858" s="68">
        <v>47230</v>
      </c>
      <c r="C2858" s="68">
        <v>14036</v>
      </c>
      <c r="D2858" s="68" t="s">
        <v>3551</v>
      </c>
      <c r="E2858" s="68" t="s">
        <v>3664</v>
      </c>
      <c r="F2858" s="68" t="s">
        <v>6898</v>
      </c>
      <c r="G2858" s="68" t="s">
        <v>4974</v>
      </c>
      <c r="H2858" s="69">
        <v>367.06</v>
      </c>
      <c r="J2858" s="69">
        <v>12239360.75</v>
      </c>
    </row>
    <row r="2859" spans="1:10" x14ac:dyDescent="0.25">
      <c r="A2859" s="70">
        <v>45899</v>
      </c>
      <c r="B2859" s="68">
        <v>47231</v>
      </c>
      <c r="C2859" s="68">
        <v>41188101</v>
      </c>
      <c r="D2859" s="68" t="s">
        <v>3551</v>
      </c>
      <c r="E2859" s="68" t="s">
        <v>3664</v>
      </c>
      <c r="F2859" s="68"/>
      <c r="G2859" s="68" t="s">
        <v>6901</v>
      </c>
      <c r="H2859" s="69">
        <v>1748.55</v>
      </c>
      <c r="J2859" s="69">
        <v>12241109.300000001</v>
      </c>
    </row>
    <row r="2860" spans="1:10" x14ac:dyDescent="0.25">
      <c r="A2860" s="70">
        <v>45899</v>
      </c>
      <c r="B2860" s="68">
        <v>47260</v>
      </c>
      <c r="C2860" s="68">
        <v>8302025</v>
      </c>
      <c r="D2860" s="68" t="s">
        <v>3551</v>
      </c>
      <c r="E2860" s="68" t="s">
        <v>3664</v>
      </c>
      <c r="F2860" s="68"/>
      <c r="G2860" s="68" t="s">
        <v>624</v>
      </c>
      <c r="H2860" s="69">
        <v>4995.8999999999996</v>
      </c>
      <c r="J2860" s="69">
        <v>12246105.199999999</v>
      </c>
    </row>
    <row r="2861" spans="1:10" x14ac:dyDescent="0.25">
      <c r="A2861" s="70">
        <v>45899</v>
      </c>
      <c r="B2861" s="68">
        <v>47260</v>
      </c>
      <c r="C2861" s="68">
        <v>8302025</v>
      </c>
      <c r="D2861" s="68" t="s">
        <v>3551</v>
      </c>
      <c r="E2861" s="68" t="s">
        <v>3664</v>
      </c>
      <c r="F2861" s="68"/>
      <c r="G2861" s="68" t="s">
        <v>624</v>
      </c>
      <c r="H2861" s="69">
        <v>6185.4</v>
      </c>
      <c r="J2861" s="69">
        <v>12252290.6</v>
      </c>
    </row>
    <row r="2862" spans="1:10" x14ac:dyDescent="0.25">
      <c r="A2862" s="70">
        <v>45899</v>
      </c>
      <c r="B2862" s="68">
        <v>47260</v>
      </c>
      <c r="C2862" s="68">
        <v>8302025</v>
      </c>
      <c r="D2862" s="68" t="s">
        <v>3551</v>
      </c>
      <c r="E2862" s="68" t="s">
        <v>3664</v>
      </c>
      <c r="F2862" s="68"/>
      <c r="G2862" s="68" t="s">
        <v>624</v>
      </c>
      <c r="H2862" s="69">
        <v>488.2</v>
      </c>
      <c r="J2862" s="69">
        <v>12252778.800000001</v>
      </c>
    </row>
    <row r="2863" spans="1:10" x14ac:dyDescent="0.25">
      <c r="A2863" s="70">
        <v>45899</v>
      </c>
      <c r="B2863" s="68">
        <v>47260</v>
      </c>
      <c r="C2863" s="68">
        <v>8302025</v>
      </c>
      <c r="D2863" s="68" t="s">
        <v>3551</v>
      </c>
      <c r="E2863" s="68" t="s">
        <v>3664</v>
      </c>
      <c r="F2863" s="68"/>
      <c r="G2863" s="68" t="s">
        <v>624</v>
      </c>
      <c r="H2863" s="69">
        <v>696</v>
      </c>
      <c r="J2863" s="69">
        <v>12253474.800000001</v>
      </c>
    </row>
    <row r="2864" spans="1:10" x14ac:dyDescent="0.25">
      <c r="A2864" s="70">
        <v>45899</v>
      </c>
      <c r="B2864" s="68">
        <v>47260</v>
      </c>
      <c r="C2864" s="68">
        <v>8302025</v>
      </c>
      <c r="D2864" s="68" t="s">
        <v>3551</v>
      </c>
      <c r="E2864" s="68" t="s">
        <v>3664</v>
      </c>
      <c r="F2864" s="68"/>
      <c r="G2864" s="68" t="s">
        <v>624</v>
      </c>
      <c r="H2864" s="69">
        <v>658</v>
      </c>
      <c r="J2864" s="69">
        <v>12254132.800000001</v>
      </c>
    </row>
    <row r="2865" spans="1:10" x14ac:dyDescent="0.25">
      <c r="A2865" s="70">
        <v>45899</v>
      </c>
      <c r="B2865" s="68">
        <v>47260</v>
      </c>
      <c r="C2865" s="68">
        <v>8302025</v>
      </c>
      <c r="D2865" s="68" t="s">
        <v>3551</v>
      </c>
      <c r="E2865" s="68" t="s">
        <v>3664</v>
      </c>
      <c r="F2865" s="68"/>
      <c r="G2865" s="68" t="s">
        <v>624</v>
      </c>
      <c r="J2865" s="69">
        <v>12254132.800000001</v>
      </c>
    </row>
    <row r="2866" spans="1:10" x14ac:dyDescent="0.25">
      <c r="A2866" s="70">
        <v>45899</v>
      </c>
      <c r="B2866" s="68">
        <v>47260</v>
      </c>
      <c r="C2866" s="68">
        <v>8302025</v>
      </c>
      <c r="D2866" s="68" t="s">
        <v>3551</v>
      </c>
      <c r="E2866" s="68" t="s">
        <v>3664</v>
      </c>
      <c r="F2866" s="68"/>
      <c r="G2866" s="68" t="s">
        <v>624</v>
      </c>
      <c r="H2866" s="69">
        <v>237.9</v>
      </c>
      <c r="J2866" s="69">
        <v>12254370.699999999</v>
      </c>
    </row>
    <row r="2867" spans="1:10" x14ac:dyDescent="0.25">
      <c r="A2867" s="70">
        <v>45899</v>
      </c>
      <c r="B2867" s="68">
        <v>47260</v>
      </c>
      <c r="C2867" s="68">
        <v>8302025</v>
      </c>
      <c r="D2867" s="68" t="s">
        <v>3551</v>
      </c>
      <c r="E2867" s="68" t="s">
        <v>3664</v>
      </c>
      <c r="F2867" s="68"/>
      <c r="G2867" s="68" t="s">
        <v>624</v>
      </c>
      <c r="H2867" s="69">
        <v>8007</v>
      </c>
      <c r="J2867" s="69">
        <v>12262377.699999999</v>
      </c>
    </row>
    <row r="2868" spans="1:10" x14ac:dyDescent="0.25">
      <c r="A2868" s="70">
        <v>45899</v>
      </c>
      <c r="B2868" s="68">
        <v>47260</v>
      </c>
      <c r="C2868" s="68">
        <v>8302025</v>
      </c>
      <c r="D2868" s="68" t="s">
        <v>3551</v>
      </c>
      <c r="E2868" s="68" t="s">
        <v>3664</v>
      </c>
      <c r="F2868" s="68"/>
      <c r="G2868" s="68" t="s">
        <v>624</v>
      </c>
      <c r="H2868" s="69">
        <v>8007</v>
      </c>
      <c r="J2868" s="69">
        <v>12270384.699999999</v>
      </c>
    </row>
    <row r="2869" spans="1:10" x14ac:dyDescent="0.25">
      <c r="A2869" s="70">
        <v>45899</v>
      </c>
      <c r="B2869" s="68">
        <v>47260</v>
      </c>
      <c r="C2869" s="68">
        <v>8302025</v>
      </c>
      <c r="D2869" s="68" t="s">
        <v>3551</v>
      </c>
      <c r="E2869" s="68" t="s">
        <v>3664</v>
      </c>
      <c r="F2869" s="68"/>
      <c r="G2869" s="68" t="s">
        <v>624</v>
      </c>
      <c r="H2869" s="69">
        <v>5978</v>
      </c>
      <c r="J2869" s="69">
        <v>12276362.699999999</v>
      </c>
    </row>
    <row r="2870" spans="1:10" x14ac:dyDescent="0.25">
      <c r="A2870" s="70">
        <v>45899</v>
      </c>
      <c r="B2870" s="68">
        <v>47260</v>
      </c>
      <c r="C2870" s="68">
        <v>8302025</v>
      </c>
      <c r="D2870" s="68" t="s">
        <v>3551</v>
      </c>
      <c r="E2870" s="68" t="s">
        <v>3664</v>
      </c>
      <c r="F2870" s="68"/>
      <c r="G2870" s="68" t="s">
        <v>624</v>
      </c>
      <c r="H2870" s="69">
        <v>5978.49</v>
      </c>
      <c r="J2870" s="69">
        <v>12282341.189999999</v>
      </c>
    </row>
    <row r="2871" spans="1:10" x14ac:dyDescent="0.25">
      <c r="A2871" s="70">
        <v>45899</v>
      </c>
      <c r="B2871" s="68">
        <v>47260</v>
      </c>
      <c r="C2871" s="68">
        <v>8302025</v>
      </c>
      <c r="D2871" s="68" t="s">
        <v>3551</v>
      </c>
      <c r="E2871" s="68" t="s">
        <v>3664</v>
      </c>
      <c r="F2871" s="68"/>
      <c r="G2871" s="68" t="s">
        <v>624</v>
      </c>
      <c r="H2871" s="69">
        <v>2200</v>
      </c>
      <c r="J2871" s="69">
        <v>12284541.189999999</v>
      </c>
    </row>
    <row r="2872" spans="1:10" x14ac:dyDescent="0.25">
      <c r="A2872" s="70">
        <v>45899</v>
      </c>
      <c r="B2872" s="68">
        <v>47263</v>
      </c>
      <c r="C2872" s="68">
        <v>8302025</v>
      </c>
      <c r="D2872" s="68" t="s">
        <v>3551</v>
      </c>
      <c r="E2872" s="68" t="s">
        <v>3664</v>
      </c>
      <c r="F2872" s="68" t="s">
        <v>6788</v>
      </c>
      <c r="G2872" s="68" t="s">
        <v>4973</v>
      </c>
      <c r="H2872" s="69">
        <v>66.78</v>
      </c>
      <c r="J2872" s="69">
        <v>12284607.970000001</v>
      </c>
    </row>
    <row r="2873" spans="1:10" x14ac:dyDescent="0.25">
      <c r="A2873" s="70">
        <v>45899</v>
      </c>
      <c r="B2873" s="68">
        <v>47277</v>
      </c>
      <c r="C2873" s="68">
        <v>8302025</v>
      </c>
      <c r="D2873" s="68" t="s">
        <v>3551</v>
      </c>
      <c r="E2873" s="68" t="s">
        <v>3664</v>
      </c>
      <c r="F2873" s="68" t="s">
        <v>6784</v>
      </c>
      <c r="G2873" s="68" t="s">
        <v>4973</v>
      </c>
      <c r="H2873" s="69">
        <v>22518.82</v>
      </c>
      <c r="J2873" s="69">
        <v>12307126.789999999</v>
      </c>
    </row>
    <row r="2874" spans="1:10" ht="30" x14ac:dyDescent="0.25">
      <c r="A2874" s="70">
        <v>45899</v>
      </c>
      <c r="B2874" s="68">
        <v>47278</v>
      </c>
      <c r="C2874" s="68">
        <v>8302025</v>
      </c>
      <c r="D2874" s="68" t="s">
        <v>3551</v>
      </c>
      <c r="E2874" s="68" t="s">
        <v>3664</v>
      </c>
      <c r="F2874" s="68" t="s">
        <v>6787</v>
      </c>
      <c r="G2874" s="68" t="s">
        <v>4973</v>
      </c>
      <c r="H2874" s="69">
        <v>8782.15</v>
      </c>
      <c r="J2874" s="69">
        <v>12315908.939999999</v>
      </c>
    </row>
    <row r="2875" spans="1:10" x14ac:dyDescent="0.25">
      <c r="A2875" s="70">
        <v>45899</v>
      </c>
      <c r="B2875" s="68">
        <v>47279</v>
      </c>
      <c r="C2875" s="68">
        <v>8302025</v>
      </c>
      <c r="D2875" s="68" t="s">
        <v>3551</v>
      </c>
      <c r="E2875" s="68" t="s">
        <v>3664</v>
      </c>
      <c r="F2875" s="68"/>
      <c r="G2875" s="68" t="s">
        <v>772</v>
      </c>
      <c r="H2875" s="69">
        <v>3588.32</v>
      </c>
      <c r="J2875" s="69">
        <v>12319497.26</v>
      </c>
    </row>
    <row r="2876" spans="1:10" x14ac:dyDescent="0.25">
      <c r="A2876" s="70">
        <v>45899</v>
      </c>
      <c r="B2876" s="68">
        <v>47281</v>
      </c>
      <c r="C2876" s="68">
        <v>8302025</v>
      </c>
      <c r="D2876" s="68" t="s">
        <v>3551</v>
      </c>
      <c r="E2876" s="68" t="s">
        <v>3664</v>
      </c>
      <c r="F2876" s="68"/>
      <c r="G2876" s="68" t="s">
        <v>624</v>
      </c>
      <c r="H2876" s="69">
        <v>11579.4</v>
      </c>
      <c r="J2876" s="69">
        <v>12331076.66</v>
      </c>
    </row>
    <row r="2877" spans="1:10" x14ac:dyDescent="0.25">
      <c r="A2877" s="70">
        <v>45899</v>
      </c>
      <c r="B2877" s="68">
        <v>47281</v>
      </c>
      <c r="C2877" s="68">
        <v>8302025</v>
      </c>
      <c r="D2877" s="68" t="s">
        <v>3551</v>
      </c>
      <c r="E2877" s="68" t="s">
        <v>3664</v>
      </c>
      <c r="F2877" s="68"/>
      <c r="G2877" s="68" t="s">
        <v>624</v>
      </c>
      <c r="H2877" s="69">
        <v>13233.6</v>
      </c>
      <c r="J2877" s="69">
        <v>12344310.26</v>
      </c>
    </row>
    <row r="2878" spans="1:10" x14ac:dyDescent="0.25">
      <c r="A2878" s="70">
        <v>45899</v>
      </c>
      <c r="B2878" s="68">
        <v>47282</v>
      </c>
      <c r="C2878" s="68">
        <v>8302025</v>
      </c>
      <c r="D2878" s="68" t="s">
        <v>3551</v>
      </c>
      <c r="E2878" s="68" t="s">
        <v>3664</v>
      </c>
      <c r="F2878" s="68"/>
      <c r="G2878" s="68" t="s">
        <v>3981</v>
      </c>
      <c r="H2878" s="69">
        <v>605.32000000000005</v>
      </c>
      <c r="J2878" s="69">
        <v>12344915.58</v>
      </c>
    </row>
    <row r="2879" spans="1:10" x14ac:dyDescent="0.25">
      <c r="A2879" s="70">
        <v>45899</v>
      </c>
      <c r="B2879" s="68">
        <v>47282</v>
      </c>
      <c r="C2879" s="68">
        <v>8302025</v>
      </c>
      <c r="D2879" s="68" t="s">
        <v>3551</v>
      </c>
      <c r="E2879" s="68" t="s">
        <v>3664</v>
      </c>
      <c r="F2879" s="68"/>
      <c r="G2879" s="68" t="s">
        <v>3981</v>
      </c>
      <c r="H2879" s="69">
        <v>820.11</v>
      </c>
      <c r="J2879" s="69">
        <v>12345735.689999999</v>
      </c>
    </row>
    <row r="2880" spans="1:10" x14ac:dyDescent="0.25">
      <c r="A2880" s="70">
        <v>45899</v>
      </c>
      <c r="B2880" s="68">
        <v>47282</v>
      </c>
      <c r="C2880" s="68">
        <v>8302025</v>
      </c>
      <c r="D2880" s="68" t="s">
        <v>3551</v>
      </c>
      <c r="E2880" s="68" t="s">
        <v>3664</v>
      </c>
      <c r="F2880" s="68"/>
      <c r="G2880" s="68" t="s">
        <v>3981</v>
      </c>
      <c r="H2880" s="69">
        <v>1137.5999999999999</v>
      </c>
      <c r="J2880" s="69">
        <v>12346873.289999999</v>
      </c>
    </row>
    <row r="2881" spans="1:10" ht="30" x14ac:dyDescent="0.25">
      <c r="A2881" s="70">
        <v>45899</v>
      </c>
      <c r="B2881" s="68" t="s">
        <v>6902</v>
      </c>
      <c r="C2881" s="68">
        <v>8302025</v>
      </c>
      <c r="D2881" s="68" t="s">
        <v>3551</v>
      </c>
      <c r="E2881" s="68" t="s">
        <v>3664</v>
      </c>
      <c r="F2881" s="68" t="s">
        <v>6790</v>
      </c>
      <c r="G2881" s="68" t="s">
        <v>6903</v>
      </c>
      <c r="H2881" s="69">
        <v>18200</v>
      </c>
      <c r="J2881" s="69">
        <v>12365073.289999999</v>
      </c>
    </row>
    <row r="2882" spans="1:10" x14ac:dyDescent="0.25">
      <c r="A2882" s="70">
        <v>45899</v>
      </c>
      <c r="B2882" s="68">
        <v>47298</v>
      </c>
      <c r="C2882" s="68">
        <v>8302025</v>
      </c>
      <c r="D2882" s="68" t="s">
        <v>3551</v>
      </c>
      <c r="E2882" s="68" t="s">
        <v>3664</v>
      </c>
      <c r="F2882" s="68"/>
      <c r="G2882" s="68" t="s">
        <v>4202</v>
      </c>
      <c r="H2882" s="69">
        <v>693.16</v>
      </c>
      <c r="J2882" s="69">
        <v>12365766.449999999</v>
      </c>
    </row>
    <row r="2883" spans="1:10" x14ac:dyDescent="0.25">
      <c r="A2883" s="70">
        <v>45900</v>
      </c>
      <c r="B2883" s="68" t="s">
        <v>6904</v>
      </c>
      <c r="C2883" s="68" t="s">
        <v>505</v>
      </c>
      <c r="D2883" s="68" t="s">
        <v>3551</v>
      </c>
      <c r="E2883" s="68" t="s">
        <v>3664</v>
      </c>
      <c r="F2883" s="68" t="s">
        <v>6905</v>
      </c>
      <c r="G2883" s="68" t="s">
        <v>6906</v>
      </c>
      <c r="H2883" s="69">
        <v>9475.2000000000007</v>
      </c>
      <c r="J2883" s="69">
        <v>12375241.65</v>
      </c>
    </row>
    <row r="2884" spans="1:10" x14ac:dyDescent="0.25">
      <c r="A2884" s="70">
        <v>45900</v>
      </c>
      <c r="B2884" s="68" t="s">
        <v>6904</v>
      </c>
      <c r="C2884" s="68" t="s">
        <v>505</v>
      </c>
      <c r="D2884" s="68" t="s">
        <v>3551</v>
      </c>
      <c r="E2884" s="68" t="s">
        <v>3664</v>
      </c>
      <c r="F2884" s="68" t="s">
        <v>6907</v>
      </c>
      <c r="G2884" s="68" t="s">
        <v>6906</v>
      </c>
      <c r="H2884" s="69">
        <v>15422.4</v>
      </c>
      <c r="J2884" s="69">
        <v>12390664.050000001</v>
      </c>
    </row>
    <row r="2885" spans="1:10" ht="30" x14ac:dyDescent="0.25">
      <c r="A2885" s="70">
        <v>45900</v>
      </c>
      <c r="B2885" s="68" t="s">
        <v>6904</v>
      </c>
      <c r="C2885" s="68" t="s">
        <v>505</v>
      </c>
      <c r="D2885" s="68" t="s">
        <v>3551</v>
      </c>
      <c r="E2885" s="68" t="s">
        <v>3664</v>
      </c>
      <c r="F2885" s="68" t="s">
        <v>6908</v>
      </c>
      <c r="G2885" s="68" t="s">
        <v>6906</v>
      </c>
      <c r="H2885" s="69">
        <v>491.4</v>
      </c>
      <c r="J2885" s="69">
        <v>12391155.449999999</v>
      </c>
    </row>
    <row r="2886" spans="1:10" x14ac:dyDescent="0.25">
      <c r="A2886" s="70">
        <v>45900</v>
      </c>
      <c r="B2886" s="68" t="s">
        <v>6904</v>
      </c>
      <c r="C2886" s="68" t="s">
        <v>505</v>
      </c>
      <c r="D2886" s="68" t="s">
        <v>3551</v>
      </c>
      <c r="E2886" s="68" t="s">
        <v>3664</v>
      </c>
      <c r="F2886" s="68" t="s">
        <v>6909</v>
      </c>
      <c r="G2886" s="68" t="s">
        <v>6906</v>
      </c>
      <c r="H2886" s="69">
        <v>11144.7</v>
      </c>
      <c r="J2886" s="69">
        <v>12402300.15</v>
      </c>
    </row>
    <row r="2887" spans="1:10" ht="30" x14ac:dyDescent="0.25">
      <c r="A2887" s="70">
        <v>45900</v>
      </c>
      <c r="B2887" s="68" t="s">
        <v>6904</v>
      </c>
      <c r="C2887" s="68" t="s">
        <v>505</v>
      </c>
      <c r="D2887" s="68" t="s">
        <v>3551</v>
      </c>
      <c r="E2887" s="68" t="s">
        <v>3664</v>
      </c>
      <c r="F2887" s="68" t="s">
        <v>6910</v>
      </c>
      <c r="G2887" s="68" t="s">
        <v>6906</v>
      </c>
      <c r="H2887" s="69">
        <v>17036.25</v>
      </c>
      <c r="J2887" s="69">
        <v>12419336.4</v>
      </c>
    </row>
    <row r="2888" spans="1:10" ht="30" x14ac:dyDescent="0.25">
      <c r="A2888" s="70">
        <v>45900</v>
      </c>
      <c r="B2888" s="68" t="s">
        <v>6904</v>
      </c>
      <c r="C2888" s="68" t="s">
        <v>505</v>
      </c>
      <c r="D2888" s="68" t="s">
        <v>3551</v>
      </c>
      <c r="E2888" s="68" t="s">
        <v>3664</v>
      </c>
      <c r="F2888" s="68" t="s">
        <v>6911</v>
      </c>
      <c r="G2888" s="68" t="s">
        <v>6906</v>
      </c>
      <c r="H2888" s="69">
        <v>579.6</v>
      </c>
      <c r="J2888" s="69">
        <v>12419916</v>
      </c>
    </row>
    <row r="2889" spans="1:10" x14ac:dyDescent="0.25">
      <c r="A2889" s="70">
        <v>45900</v>
      </c>
      <c r="B2889" s="68" t="s">
        <v>6912</v>
      </c>
      <c r="C2889" s="68" t="s">
        <v>6912</v>
      </c>
      <c r="D2889" s="68" t="s">
        <v>3551</v>
      </c>
      <c r="E2889" s="68" t="s">
        <v>3552</v>
      </c>
      <c r="F2889" s="68" t="s">
        <v>6913</v>
      </c>
      <c r="G2889" s="68" t="s">
        <v>2022</v>
      </c>
      <c r="I2889" s="69">
        <v>23253.23</v>
      </c>
      <c r="J2889" s="69">
        <v>12396662.77</v>
      </c>
    </row>
    <row r="2890" spans="1:10" x14ac:dyDescent="0.25">
      <c r="A2890" s="70">
        <v>45900</v>
      </c>
      <c r="B2890" s="68" t="s">
        <v>6914</v>
      </c>
      <c r="C2890" s="68" t="s">
        <v>6915</v>
      </c>
      <c r="D2890" s="68" t="s">
        <v>3551</v>
      </c>
      <c r="E2890" s="68" t="s">
        <v>3664</v>
      </c>
      <c r="F2890" s="68" t="s">
        <v>6916</v>
      </c>
      <c r="G2890" s="68" t="s">
        <v>6917</v>
      </c>
      <c r="H2890" s="69">
        <v>58</v>
      </c>
      <c r="J2890" s="69">
        <v>12396720.77</v>
      </c>
    </row>
    <row r="2891" spans="1:10" x14ac:dyDescent="0.25">
      <c r="A2891" s="70">
        <v>45900</v>
      </c>
      <c r="B2891" s="68" t="s">
        <v>6918</v>
      </c>
      <c r="C2891" s="68" t="s">
        <v>6918</v>
      </c>
      <c r="D2891" s="68" t="s">
        <v>3551</v>
      </c>
      <c r="E2891" s="68" t="s">
        <v>3552</v>
      </c>
      <c r="F2891" s="68" t="s">
        <v>6919</v>
      </c>
      <c r="G2891" s="68" t="s">
        <v>2024</v>
      </c>
      <c r="I2891" s="69">
        <v>1391.71</v>
      </c>
      <c r="J2891" s="69">
        <v>12395329.060000001</v>
      </c>
    </row>
    <row r="2892" spans="1:10" x14ac:dyDescent="0.25">
      <c r="A2892" s="70">
        <v>45900</v>
      </c>
      <c r="B2892" s="68" t="s">
        <v>6918</v>
      </c>
      <c r="C2892" s="68" t="s">
        <v>6918</v>
      </c>
      <c r="D2892" s="68" t="s">
        <v>3551</v>
      </c>
      <c r="E2892" s="68" t="s">
        <v>3552</v>
      </c>
      <c r="F2892" s="68" t="s">
        <v>6920</v>
      </c>
      <c r="G2892" s="68" t="s">
        <v>2024</v>
      </c>
      <c r="I2892" s="69">
        <v>1684.01</v>
      </c>
      <c r="J2892" s="69">
        <v>12393645.050000001</v>
      </c>
    </row>
    <row r="2893" spans="1:10" x14ac:dyDescent="0.25">
      <c r="A2893" s="70">
        <v>45900</v>
      </c>
      <c r="B2893" s="68" t="s">
        <v>6918</v>
      </c>
      <c r="C2893" s="68" t="s">
        <v>6918</v>
      </c>
      <c r="D2893" s="68" t="s">
        <v>3551</v>
      </c>
      <c r="E2893" s="68" t="s">
        <v>3552</v>
      </c>
      <c r="F2893" s="68" t="s">
        <v>6921</v>
      </c>
      <c r="G2893" s="68" t="s">
        <v>2024</v>
      </c>
      <c r="I2893" s="69">
        <v>295.20999999999998</v>
      </c>
      <c r="J2893" s="69">
        <v>12393349.84</v>
      </c>
    </row>
    <row r="2894" spans="1:10" ht="45" x14ac:dyDescent="0.25">
      <c r="A2894" s="70">
        <v>45900</v>
      </c>
      <c r="B2894" s="68" t="s">
        <v>6918</v>
      </c>
      <c r="C2894" s="68" t="s">
        <v>6918</v>
      </c>
      <c r="D2894" s="68" t="s">
        <v>3551</v>
      </c>
      <c r="E2894" s="68" t="s">
        <v>3552</v>
      </c>
      <c r="F2894" s="68" t="s">
        <v>6922</v>
      </c>
      <c r="G2894" s="68" t="s">
        <v>2024</v>
      </c>
      <c r="I2894" s="69">
        <v>291.52999999999997</v>
      </c>
      <c r="J2894" s="69">
        <v>12393058.310000001</v>
      </c>
    </row>
    <row r="2895" spans="1:10" x14ac:dyDescent="0.25">
      <c r="A2895" s="70">
        <v>45900</v>
      </c>
      <c r="B2895" s="68" t="s">
        <v>6918</v>
      </c>
      <c r="C2895" s="68" t="s">
        <v>6918</v>
      </c>
      <c r="D2895" s="68" t="s">
        <v>3551</v>
      </c>
      <c r="E2895" s="68" t="s">
        <v>3552</v>
      </c>
      <c r="F2895" s="68" t="s">
        <v>6923</v>
      </c>
      <c r="G2895" s="68" t="s">
        <v>2024</v>
      </c>
      <c r="I2895" s="69">
        <v>455.16</v>
      </c>
      <c r="J2895" s="69">
        <v>12392603.15</v>
      </c>
    </row>
    <row r="2896" spans="1:10" ht="60" x14ac:dyDescent="0.25">
      <c r="A2896" s="70">
        <v>45900</v>
      </c>
      <c r="B2896" s="68" t="s">
        <v>6918</v>
      </c>
      <c r="C2896" s="68" t="s">
        <v>6918</v>
      </c>
      <c r="D2896" s="68" t="s">
        <v>3551</v>
      </c>
      <c r="E2896" s="68" t="s">
        <v>3552</v>
      </c>
      <c r="F2896" s="68" t="s">
        <v>6924</v>
      </c>
      <c r="G2896" s="68" t="s">
        <v>2024</v>
      </c>
      <c r="I2896" s="69">
        <v>1000.1</v>
      </c>
      <c r="J2896" s="69">
        <v>12391603.050000001</v>
      </c>
    </row>
    <row r="2897" spans="1:10" x14ac:dyDescent="0.25">
      <c r="A2897" s="70">
        <v>45900</v>
      </c>
      <c r="B2897" s="68" t="s">
        <v>6918</v>
      </c>
      <c r="C2897" s="68" t="s">
        <v>6918</v>
      </c>
      <c r="D2897" s="68" t="s">
        <v>3551</v>
      </c>
      <c r="E2897" s="68" t="s">
        <v>3552</v>
      </c>
      <c r="F2897" s="68" t="s">
        <v>6925</v>
      </c>
      <c r="G2897" s="68" t="s">
        <v>2024</v>
      </c>
      <c r="I2897" s="69">
        <v>107.35</v>
      </c>
      <c r="J2897" s="69">
        <v>12391495.699999999</v>
      </c>
    </row>
    <row r="2898" spans="1:10" x14ac:dyDescent="0.25">
      <c r="A2898" s="70">
        <v>45900</v>
      </c>
      <c r="B2898" s="68" t="s">
        <v>6918</v>
      </c>
      <c r="C2898" s="68" t="s">
        <v>6918</v>
      </c>
      <c r="D2898" s="68" t="s">
        <v>3551</v>
      </c>
      <c r="E2898" s="68" t="s">
        <v>3552</v>
      </c>
      <c r="F2898" s="68" t="s">
        <v>6926</v>
      </c>
      <c r="G2898" s="68" t="s">
        <v>2024</v>
      </c>
      <c r="I2898" s="69">
        <v>65.989999999999995</v>
      </c>
      <c r="J2898" s="69">
        <v>12391429.710000001</v>
      </c>
    </row>
    <row r="2899" spans="1:10" x14ac:dyDescent="0.25">
      <c r="A2899" s="70">
        <v>45900</v>
      </c>
      <c r="B2899" s="68" t="s">
        <v>6918</v>
      </c>
      <c r="C2899" s="68" t="s">
        <v>6918</v>
      </c>
      <c r="D2899" s="68" t="s">
        <v>3551</v>
      </c>
      <c r="E2899" s="68" t="s">
        <v>3552</v>
      </c>
      <c r="F2899" s="68"/>
      <c r="G2899" s="68" t="s">
        <v>2024</v>
      </c>
      <c r="I2899" s="69">
        <v>244.98</v>
      </c>
      <c r="J2899" s="69">
        <v>12391184.73</v>
      </c>
    </row>
    <row r="2900" spans="1:10" ht="60" x14ac:dyDescent="0.25">
      <c r="A2900" s="70">
        <v>45900</v>
      </c>
      <c r="B2900" s="68" t="s">
        <v>6918</v>
      </c>
      <c r="C2900" s="68" t="s">
        <v>6918</v>
      </c>
      <c r="D2900" s="68" t="s">
        <v>3551</v>
      </c>
      <c r="E2900" s="68" t="s">
        <v>3552</v>
      </c>
      <c r="F2900" s="68" t="s">
        <v>6924</v>
      </c>
      <c r="G2900" s="68" t="s">
        <v>2024</v>
      </c>
      <c r="I2900" s="69">
        <v>1520.16</v>
      </c>
      <c r="J2900" s="69">
        <v>12389664.57</v>
      </c>
    </row>
    <row r="2901" spans="1:10" x14ac:dyDescent="0.25">
      <c r="A2901" s="70">
        <v>45900</v>
      </c>
      <c r="B2901" s="68" t="s">
        <v>6918</v>
      </c>
      <c r="C2901" s="68" t="s">
        <v>6918</v>
      </c>
      <c r="D2901" s="68" t="s">
        <v>3551</v>
      </c>
      <c r="E2901" s="68" t="s">
        <v>3552</v>
      </c>
      <c r="F2901" s="68"/>
      <c r="G2901" s="68" t="s">
        <v>2024</v>
      </c>
      <c r="I2901" s="69">
        <v>1390.46</v>
      </c>
      <c r="J2901" s="69">
        <v>12388274.109999999</v>
      </c>
    </row>
    <row r="2902" spans="1:10" x14ac:dyDescent="0.25">
      <c r="A2902" s="70">
        <v>45900</v>
      </c>
      <c r="B2902" s="68" t="s">
        <v>6918</v>
      </c>
      <c r="C2902" s="68" t="s">
        <v>6918</v>
      </c>
      <c r="D2902" s="68" t="s">
        <v>3551</v>
      </c>
      <c r="E2902" s="68" t="s">
        <v>3552</v>
      </c>
      <c r="F2902" s="68" t="s">
        <v>6927</v>
      </c>
      <c r="G2902" s="68" t="s">
        <v>2024</v>
      </c>
      <c r="I2902" s="69">
        <v>920.03</v>
      </c>
      <c r="J2902" s="69">
        <v>12387354.08</v>
      </c>
    </row>
    <row r="2903" spans="1:10" x14ac:dyDescent="0.25">
      <c r="A2903" s="70">
        <v>45900</v>
      </c>
      <c r="B2903" s="68" t="s">
        <v>6918</v>
      </c>
      <c r="C2903" s="68" t="s">
        <v>6918</v>
      </c>
      <c r="D2903" s="68" t="s">
        <v>3551</v>
      </c>
      <c r="E2903" s="68" t="s">
        <v>3552</v>
      </c>
      <c r="F2903" s="68" t="s">
        <v>6928</v>
      </c>
      <c r="G2903" s="68" t="s">
        <v>2024</v>
      </c>
      <c r="I2903" s="69">
        <v>560</v>
      </c>
      <c r="J2903" s="69">
        <v>12386794.08</v>
      </c>
    </row>
    <row r="2904" spans="1:10" x14ac:dyDescent="0.25">
      <c r="A2904" s="70">
        <v>45900</v>
      </c>
      <c r="B2904" s="68" t="s">
        <v>6918</v>
      </c>
      <c r="C2904" s="68" t="s">
        <v>6918</v>
      </c>
      <c r="D2904" s="68" t="s">
        <v>3551</v>
      </c>
      <c r="E2904" s="68" t="s">
        <v>3552</v>
      </c>
      <c r="F2904" s="68" t="s">
        <v>6928</v>
      </c>
      <c r="G2904" s="68" t="s">
        <v>2024</v>
      </c>
      <c r="I2904" s="69">
        <v>70</v>
      </c>
      <c r="J2904" s="69">
        <v>12386724.08</v>
      </c>
    </row>
    <row r="2905" spans="1:10" x14ac:dyDescent="0.25">
      <c r="A2905" s="70">
        <v>45900</v>
      </c>
      <c r="B2905" s="68" t="s">
        <v>6918</v>
      </c>
      <c r="C2905" s="68" t="s">
        <v>6918</v>
      </c>
      <c r="D2905" s="68" t="s">
        <v>3551</v>
      </c>
      <c r="E2905" s="68" t="s">
        <v>3552</v>
      </c>
      <c r="F2905" s="68" t="s">
        <v>6928</v>
      </c>
      <c r="G2905" s="68" t="s">
        <v>2024</v>
      </c>
      <c r="I2905" s="69">
        <v>35</v>
      </c>
      <c r="J2905" s="69">
        <v>12386689.08</v>
      </c>
    </row>
    <row r="2906" spans="1:10" x14ac:dyDescent="0.25">
      <c r="A2906" s="70">
        <v>45900</v>
      </c>
      <c r="B2906" s="68">
        <v>30969</v>
      </c>
      <c r="C2906" s="68">
        <v>7240</v>
      </c>
      <c r="D2906" s="68" t="s">
        <v>3551</v>
      </c>
      <c r="E2906" s="68" t="s">
        <v>3664</v>
      </c>
      <c r="F2906" s="68" t="s">
        <v>5178</v>
      </c>
      <c r="G2906" s="68" t="s">
        <v>6929</v>
      </c>
      <c r="H2906" s="69">
        <v>857.09</v>
      </c>
      <c r="J2906" s="69">
        <v>12387546.17</v>
      </c>
    </row>
    <row r="2907" spans="1:10" ht="30" x14ac:dyDescent="0.25">
      <c r="A2907" s="70">
        <v>45900</v>
      </c>
      <c r="B2907" s="68" t="s">
        <v>6930</v>
      </c>
      <c r="C2907" s="68" t="s">
        <v>6930</v>
      </c>
      <c r="D2907" s="68" t="s">
        <v>3551</v>
      </c>
      <c r="E2907" s="68" t="s">
        <v>3552</v>
      </c>
      <c r="F2907" s="68" t="s">
        <v>6931</v>
      </c>
      <c r="G2907" s="68" t="s">
        <v>1872</v>
      </c>
      <c r="I2907" s="69">
        <v>437</v>
      </c>
      <c r="J2907" s="69">
        <v>12387109.17</v>
      </c>
    </row>
    <row r="2908" spans="1:10" ht="180" x14ac:dyDescent="0.25">
      <c r="A2908" s="70">
        <v>45900</v>
      </c>
      <c r="B2908" s="68" t="s">
        <v>6930</v>
      </c>
      <c r="C2908" s="68" t="s">
        <v>6930</v>
      </c>
      <c r="D2908" s="68" t="s">
        <v>3551</v>
      </c>
      <c r="E2908" s="68" t="s">
        <v>3552</v>
      </c>
      <c r="F2908" s="68" t="s">
        <v>6932</v>
      </c>
      <c r="G2908" s="68" t="s">
        <v>1872</v>
      </c>
      <c r="I2908" s="69">
        <v>274.79000000000002</v>
      </c>
      <c r="J2908" s="69">
        <v>12386834.380000001</v>
      </c>
    </row>
    <row r="2909" spans="1:10" ht="180" x14ac:dyDescent="0.25">
      <c r="A2909" s="70">
        <v>45900</v>
      </c>
      <c r="B2909" s="68" t="s">
        <v>6930</v>
      </c>
      <c r="C2909" s="68" t="s">
        <v>6930</v>
      </c>
      <c r="D2909" s="68" t="s">
        <v>3551</v>
      </c>
      <c r="E2909" s="68" t="s">
        <v>3552</v>
      </c>
      <c r="F2909" s="68" t="s">
        <v>6933</v>
      </c>
      <c r="G2909" s="68" t="s">
        <v>1872</v>
      </c>
      <c r="I2909" s="69">
        <v>274.79000000000002</v>
      </c>
      <c r="J2909" s="69">
        <v>12386559.59</v>
      </c>
    </row>
    <row r="2910" spans="1:10" ht="180" x14ac:dyDescent="0.25">
      <c r="A2910" s="70">
        <v>45900</v>
      </c>
      <c r="B2910" s="68" t="s">
        <v>6930</v>
      </c>
      <c r="C2910" s="68" t="s">
        <v>6930</v>
      </c>
      <c r="D2910" s="68" t="s">
        <v>3551</v>
      </c>
      <c r="E2910" s="68" t="s">
        <v>3552</v>
      </c>
      <c r="F2910" s="68" t="s">
        <v>6934</v>
      </c>
      <c r="G2910" s="68" t="s">
        <v>1872</v>
      </c>
      <c r="I2910" s="69">
        <v>274.76</v>
      </c>
      <c r="J2910" s="69">
        <v>12386284.83</v>
      </c>
    </row>
    <row r="2911" spans="1:10" x14ac:dyDescent="0.25">
      <c r="A2911" s="70">
        <v>45900</v>
      </c>
      <c r="B2911" s="68" t="s">
        <v>6935</v>
      </c>
      <c r="C2911" s="68" t="s">
        <v>6935</v>
      </c>
      <c r="D2911" s="68" t="s">
        <v>3551</v>
      </c>
      <c r="E2911" s="68" t="s">
        <v>3552</v>
      </c>
      <c r="F2911" s="68" t="s">
        <v>6905</v>
      </c>
      <c r="G2911" s="68" t="s">
        <v>1311</v>
      </c>
      <c r="I2911" s="69">
        <v>9475.2000000000007</v>
      </c>
      <c r="J2911" s="69">
        <v>12376809.630000001</v>
      </c>
    </row>
    <row r="2912" spans="1:10" x14ac:dyDescent="0.25">
      <c r="A2912" s="70">
        <v>45900</v>
      </c>
      <c r="B2912" s="68" t="s">
        <v>6935</v>
      </c>
      <c r="C2912" s="68" t="s">
        <v>6935</v>
      </c>
      <c r="D2912" s="68" t="s">
        <v>3551</v>
      </c>
      <c r="E2912" s="68" t="s">
        <v>3552</v>
      </c>
      <c r="F2912" s="68" t="s">
        <v>6907</v>
      </c>
      <c r="G2912" s="68" t="s">
        <v>1311</v>
      </c>
      <c r="I2912" s="69">
        <v>15422.4</v>
      </c>
      <c r="J2912" s="69">
        <v>12361387.23</v>
      </c>
    </row>
    <row r="2913" spans="1:10" ht="30" x14ac:dyDescent="0.25">
      <c r="A2913" s="70">
        <v>45900</v>
      </c>
      <c r="B2913" s="68" t="s">
        <v>6935</v>
      </c>
      <c r="C2913" s="68" t="s">
        <v>6935</v>
      </c>
      <c r="D2913" s="68" t="s">
        <v>3551</v>
      </c>
      <c r="E2913" s="68" t="s">
        <v>3552</v>
      </c>
      <c r="F2913" s="68" t="s">
        <v>6908</v>
      </c>
      <c r="G2913" s="68" t="s">
        <v>1311</v>
      </c>
      <c r="I2913" s="69">
        <v>491.4</v>
      </c>
      <c r="J2913" s="69">
        <v>12360895.83</v>
      </c>
    </row>
    <row r="2914" spans="1:10" x14ac:dyDescent="0.25">
      <c r="A2914" s="70">
        <v>45900</v>
      </c>
      <c r="B2914" s="68" t="s">
        <v>6935</v>
      </c>
      <c r="C2914" s="68" t="s">
        <v>6935</v>
      </c>
      <c r="D2914" s="68" t="s">
        <v>3551</v>
      </c>
      <c r="E2914" s="68" t="s">
        <v>3552</v>
      </c>
      <c r="F2914" s="68" t="s">
        <v>6909</v>
      </c>
      <c r="G2914" s="68" t="s">
        <v>1311</v>
      </c>
      <c r="I2914" s="69">
        <v>11144.7</v>
      </c>
      <c r="J2914" s="69">
        <v>12349751.130000001</v>
      </c>
    </row>
    <row r="2915" spans="1:10" ht="30" x14ac:dyDescent="0.25">
      <c r="A2915" s="70">
        <v>45900</v>
      </c>
      <c r="B2915" s="68" t="s">
        <v>6935</v>
      </c>
      <c r="C2915" s="68" t="s">
        <v>6935</v>
      </c>
      <c r="D2915" s="68" t="s">
        <v>3551</v>
      </c>
      <c r="E2915" s="68" t="s">
        <v>3552</v>
      </c>
      <c r="F2915" s="68" t="s">
        <v>6910</v>
      </c>
      <c r="G2915" s="68" t="s">
        <v>1311</v>
      </c>
      <c r="I2915" s="69">
        <v>17036.25</v>
      </c>
      <c r="J2915" s="69">
        <v>12332714.880000001</v>
      </c>
    </row>
    <row r="2916" spans="1:10" ht="30" x14ac:dyDescent="0.25">
      <c r="A2916" s="70">
        <v>45900</v>
      </c>
      <c r="B2916" s="68" t="s">
        <v>6935</v>
      </c>
      <c r="C2916" s="68" t="s">
        <v>6935</v>
      </c>
      <c r="D2916" s="68" t="s">
        <v>3551</v>
      </c>
      <c r="E2916" s="68" t="s">
        <v>3552</v>
      </c>
      <c r="F2916" s="68" t="s">
        <v>6911</v>
      </c>
      <c r="G2916" s="68" t="s">
        <v>1311</v>
      </c>
      <c r="I2916" s="69">
        <v>579.6</v>
      </c>
      <c r="J2916" s="69">
        <v>12332135.279999999</v>
      </c>
    </row>
    <row r="2917" spans="1:10" ht="30" x14ac:dyDescent="0.25">
      <c r="A2917" s="70">
        <v>45900</v>
      </c>
      <c r="B2917" s="68" t="s">
        <v>6935</v>
      </c>
      <c r="C2917" s="68" t="s">
        <v>6935</v>
      </c>
      <c r="D2917" s="68" t="s">
        <v>3551</v>
      </c>
      <c r="E2917" s="68" t="s">
        <v>3552</v>
      </c>
      <c r="F2917" s="68" t="s">
        <v>6936</v>
      </c>
      <c r="G2917" s="68" t="s">
        <v>1311</v>
      </c>
      <c r="I2917" s="69">
        <v>1332.4</v>
      </c>
      <c r="J2917" s="69">
        <v>12330802.880000001</v>
      </c>
    </row>
    <row r="2918" spans="1:10" ht="30" x14ac:dyDescent="0.25">
      <c r="A2918" s="70">
        <v>45900</v>
      </c>
      <c r="B2918" s="68" t="s">
        <v>6935</v>
      </c>
      <c r="C2918" s="68" t="s">
        <v>6935</v>
      </c>
      <c r="D2918" s="68" t="s">
        <v>3551</v>
      </c>
      <c r="E2918" s="68" t="s">
        <v>3552</v>
      </c>
      <c r="F2918" s="68" t="s">
        <v>6937</v>
      </c>
      <c r="G2918" s="68" t="s">
        <v>1311</v>
      </c>
      <c r="I2918" s="69">
        <v>3.55</v>
      </c>
      <c r="J2918" s="69">
        <v>12330799.33</v>
      </c>
    </row>
    <row r="2919" spans="1:10" x14ac:dyDescent="0.25">
      <c r="A2919" s="70">
        <v>45900</v>
      </c>
      <c r="B2919" s="68" t="s">
        <v>6935</v>
      </c>
      <c r="C2919" s="68" t="s">
        <v>6935</v>
      </c>
      <c r="D2919" s="68" t="s">
        <v>3551</v>
      </c>
      <c r="E2919" s="68" t="s">
        <v>3552</v>
      </c>
      <c r="F2919" s="68" t="s">
        <v>5656</v>
      </c>
      <c r="G2919" s="68" t="s">
        <v>1311</v>
      </c>
      <c r="I2919" s="69">
        <v>606.29999999999995</v>
      </c>
      <c r="J2919" s="69">
        <v>12330193.029999999</v>
      </c>
    </row>
    <row r="2920" spans="1:10" ht="30" x14ac:dyDescent="0.25">
      <c r="A2920" s="70">
        <v>45900</v>
      </c>
      <c r="B2920" s="68" t="s">
        <v>6935</v>
      </c>
      <c r="C2920" s="68" t="s">
        <v>6935</v>
      </c>
      <c r="D2920" s="68" t="s">
        <v>3551</v>
      </c>
      <c r="E2920" s="68" t="s">
        <v>3552</v>
      </c>
      <c r="F2920" s="68" t="s">
        <v>6938</v>
      </c>
      <c r="G2920" s="68" t="s">
        <v>1311</v>
      </c>
      <c r="I2920" s="69">
        <v>194.4</v>
      </c>
      <c r="J2920" s="69">
        <v>12329998.630000001</v>
      </c>
    </row>
    <row r="2921" spans="1:10" x14ac:dyDescent="0.25">
      <c r="A2921" s="70">
        <v>45900</v>
      </c>
      <c r="B2921" s="68" t="s">
        <v>6939</v>
      </c>
      <c r="C2921" s="68" t="s">
        <v>6939</v>
      </c>
      <c r="D2921" s="68" t="s">
        <v>3551</v>
      </c>
      <c r="E2921" s="68" t="s">
        <v>3552</v>
      </c>
      <c r="F2921" s="68" t="s">
        <v>6940</v>
      </c>
      <c r="G2921" s="68" t="s">
        <v>1311</v>
      </c>
      <c r="I2921" s="69">
        <v>1643.71</v>
      </c>
      <c r="J2921" s="69">
        <v>12328354.92</v>
      </c>
    </row>
    <row r="2922" spans="1:10" x14ac:dyDescent="0.25">
      <c r="A2922" s="70">
        <v>45900</v>
      </c>
      <c r="B2922" s="68" t="s">
        <v>6939</v>
      </c>
      <c r="C2922" s="68" t="s">
        <v>6939</v>
      </c>
      <c r="D2922" s="68" t="s">
        <v>3551</v>
      </c>
      <c r="E2922" s="68" t="s">
        <v>3552</v>
      </c>
      <c r="F2922" s="68" t="s">
        <v>6941</v>
      </c>
      <c r="G2922" s="68" t="s">
        <v>1311</v>
      </c>
      <c r="I2922" s="69">
        <v>224</v>
      </c>
      <c r="J2922" s="69">
        <v>12328130.92</v>
      </c>
    </row>
    <row r="2923" spans="1:10" ht="45" x14ac:dyDescent="0.25">
      <c r="A2923" s="70">
        <v>45900</v>
      </c>
      <c r="B2923" s="68" t="s">
        <v>6939</v>
      </c>
      <c r="C2923" s="68" t="s">
        <v>6939</v>
      </c>
      <c r="D2923" s="68" t="s">
        <v>3551</v>
      </c>
      <c r="E2923" s="68" t="s">
        <v>3552</v>
      </c>
      <c r="F2923" s="68" t="s">
        <v>6942</v>
      </c>
      <c r="G2923" s="68" t="s">
        <v>1311</v>
      </c>
      <c r="I2923" s="69">
        <v>616</v>
      </c>
      <c r="J2923" s="69">
        <v>12327514.92</v>
      </c>
    </row>
    <row r="2924" spans="1:10" ht="135" x14ac:dyDescent="0.25">
      <c r="A2924" s="70">
        <v>45900</v>
      </c>
      <c r="B2924" s="68" t="s">
        <v>6939</v>
      </c>
      <c r="C2924" s="68" t="s">
        <v>6939</v>
      </c>
      <c r="D2924" s="68" t="s">
        <v>3551</v>
      </c>
      <c r="E2924" s="68" t="s">
        <v>3552</v>
      </c>
      <c r="F2924" s="68" t="s">
        <v>6943</v>
      </c>
      <c r="G2924" s="68" t="s">
        <v>1311</v>
      </c>
      <c r="I2924" s="69">
        <v>401.68</v>
      </c>
      <c r="J2924" s="69">
        <v>12327113.24</v>
      </c>
    </row>
    <row r="2925" spans="1:10" x14ac:dyDescent="0.25">
      <c r="A2925" s="70">
        <v>45900</v>
      </c>
      <c r="B2925" s="68" t="s">
        <v>6939</v>
      </c>
      <c r="C2925" s="68" t="s">
        <v>6939</v>
      </c>
      <c r="D2925" s="68" t="s">
        <v>3551</v>
      </c>
      <c r="E2925" s="68" t="s">
        <v>3552</v>
      </c>
      <c r="F2925" s="68" t="s">
        <v>6944</v>
      </c>
      <c r="G2925" s="68" t="s">
        <v>1311</v>
      </c>
      <c r="I2925" s="69">
        <v>91.3</v>
      </c>
      <c r="J2925" s="69">
        <v>12327021.939999999</v>
      </c>
    </row>
    <row r="2926" spans="1:10" x14ac:dyDescent="0.25">
      <c r="A2926" s="70">
        <v>45900</v>
      </c>
      <c r="B2926" s="68" t="s">
        <v>6939</v>
      </c>
      <c r="C2926" s="68" t="s">
        <v>6939</v>
      </c>
      <c r="D2926" s="68" t="s">
        <v>3551</v>
      </c>
      <c r="E2926" s="68" t="s">
        <v>3552</v>
      </c>
      <c r="F2926" s="68" t="s">
        <v>6945</v>
      </c>
      <c r="G2926" s="68" t="s">
        <v>1311</v>
      </c>
      <c r="I2926" s="69">
        <v>42.6</v>
      </c>
      <c r="J2926" s="69">
        <v>12326979.34</v>
      </c>
    </row>
    <row r="2927" spans="1:10" x14ac:dyDescent="0.25">
      <c r="A2927" s="70">
        <v>45900</v>
      </c>
      <c r="B2927" s="68" t="s">
        <v>6939</v>
      </c>
      <c r="C2927" s="68" t="s">
        <v>6939</v>
      </c>
      <c r="D2927" s="68" t="s">
        <v>3551</v>
      </c>
      <c r="E2927" s="68" t="s">
        <v>3552</v>
      </c>
      <c r="F2927" s="68" t="s">
        <v>6946</v>
      </c>
      <c r="G2927" s="68" t="s">
        <v>1311</v>
      </c>
      <c r="I2927" s="69">
        <v>155.76</v>
      </c>
      <c r="J2927" s="69">
        <v>12326823.58</v>
      </c>
    </row>
    <row r="2928" spans="1:10" x14ac:dyDescent="0.25">
      <c r="A2928" s="70">
        <v>45900</v>
      </c>
      <c r="B2928" s="68" t="s">
        <v>6939</v>
      </c>
      <c r="C2928" s="68" t="s">
        <v>6939</v>
      </c>
      <c r="D2928" s="68" t="s">
        <v>3551</v>
      </c>
      <c r="E2928" s="68" t="s">
        <v>3552</v>
      </c>
      <c r="F2928" s="68" t="s">
        <v>6947</v>
      </c>
      <c r="G2928" s="68" t="s">
        <v>1311</v>
      </c>
      <c r="I2928" s="69">
        <v>154.63999999999999</v>
      </c>
      <c r="J2928" s="69">
        <v>12326668.939999999</v>
      </c>
    </row>
    <row r="2929" spans="1:10" x14ac:dyDescent="0.25">
      <c r="A2929" s="70">
        <v>45900</v>
      </c>
      <c r="B2929" s="68" t="s">
        <v>6939</v>
      </c>
      <c r="C2929" s="68" t="s">
        <v>6939</v>
      </c>
      <c r="D2929" s="68" t="s">
        <v>3551</v>
      </c>
      <c r="E2929" s="68" t="s">
        <v>3552</v>
      </c>
      <c r="F2929" s="68" t="s">
        <v>6948</v>
      </c>
      <c r="G2929" s="68" t="s">
        <v>1311</v>
      </c>
      <c r="I2929" s="69">
        <v>78.599999999999994</v>
      </c>
      <c r="J2929" s="69">
        <v>12326590.34</v>
      </c>
    </row>
    <row r="2930" spans="1:10" x14ac:dyDescent="0.25">
      <c r="A2930" s="70">
        <v>45900</v>
      </c>
      <c r="B2930" s="68" t="s">
        <v>6939</v>
      </c>
      <c r="C2930" s="68" t="s">
        <v>6939</v>
      </c>
      <c r="D2930" s="68" t="s">
        <v>3551</v>
      </c>
      <c r="E2930" s="68" t="s">
        <v>3552</v>
      </c>
      <c r="F2930" s="68" t="s">
        <v>6949</v>
      </c>
      <c r="G2930" s="68" t="s">
        <v>1311</v>
      </c>
      <c r="I2930" s="69">
        <v>76.400000000000006</v>
      </c>
      <c r="J2930" s="69">
        <v>12326513.939999999</v>
      </c>
    </row>
    <row r="2931" spans="1:10" x14ac:dyDescent="0.25">
      <c r="A2931" s="70">
        <v>45900</v>
      </c>
      <c r="B2931" s="68" t="s">
        <v>6939</v>
      </c>
      <c r="C2931" s="68" t="s">
        <v>6939</v>
      </c>
      <c r="D2931" s="68" t="s">
        <v>3551</v>
      </c>
      <c r="E2931" s="68" t="s">
        <v>3552</v>
      </c>
      <c r="F2931" s="68" t="s">
        <v>6950</v>
      </c>
      <c r="G2931" s="68" t="s">
        <v>1311</v>
      </c>
      <c r="I2931" s="69">
        <v>34.9</v>
      </c>
      <c r="J2931" s="69">
        <v>12326479.039999999</v>
      </c>
    </row>
    <row r="2932" spans="1:10" x14ac:dyDescent="0.25">
      <c r="A2932" s="70">
        <v>45900</v>
      </c>
      <c r="B2932" s="68" t="s">
        <v>6939</v>
      </c>
      <c r="C2932" s="68" t="s">
        <v>6939</v>
      </c>
      <c r="D2932" s="68" t="s">
        <v>3551</v>
      </c>
      <c r="E2932" s="68" t="s">
        <v>3552</v>
      </c>
      <c r="F2932" s="68" t="s">
        <v>6951</v>
      </c>
      <c r="G2932" s="68" t="s">
        <v>1311</v>
      </c>
      <c r="I2932" s="69">
        <v>4.55</v>
      </c>
      <c r="J2932" s="69">
        <v>12326474.49</v>
      </c>
    </row>
    <row r="2933" spans="1:10" x14ac:dyDescent="0.25">
      <c r="A2933" s="70">
        <v>45900</v>
      </c>
      <c r="B2933" s="68" t="s">
        <v>6939</v>
      </c>
      <c r="C2933" s="68" t="s">
        <v>6939</v>
      </c>
      <c r="D2933" s="68" t="s">
        <v>3551</v>
      </c>
      <c r="E2933" s="68" t="s">
        <v>3552</v>
      </c>
      <c r="F2933" s="68" t="s">
        <v>6952</v>
      </c>
      <c r="G2933" s="68" t="s">
        <v>1311</v>
      </c>
      <c r="I2933" s="69">
        <v>40.4</v>
      </c>
      <c r="J2933" s="69">
        <v>12326434.09</v>
      </c>
    </row>
    <row r="2934" spans="1:10" x14ac:dyDescent="0.25">
      <c r="A2934" s="70">
        <v>45900</v>
      </c>
      <c r="B2934" s="68" t="s">
        <v>6939</v>
      </c>
      <c r="C2934" s="68" t="s">
        <v>6939</v>
      </c>
      <c r="D2934" s="68" t="s">
        <v>3551</v>
      </c>
      <c r="E2934" s="68" t="s">
        <v>3552</v>
      </c>
      <c r="F2934" s="68" t="s">
        <v>6953</v>
      </c>
      <c r="G2934" s="68" t="s">
        <v>1311</v>
      </c>
      <c r="I2934" s="69">
        <v>61</v>
      </c>
      <c r="J2934" s="69">
        <v>12326373.09</v>
      </c>
    </row>
    <row r="2935" spans="1:10" x14ac:dyDescent="0.25">
      <c r="A2935" s="70">
        <v>45900</v>
      </c>
      <c r="B2935" s="68" t="s">
        <v>6939</v>
      </c>
      <c r="C2935" s="68" t="s">
        <v>6939</v>
      </c>
      <c r="D2935" s="68" t="s">
        <v>3551</v>
      </c>
      <c r="E2935" s="68" t="s">
        <v>3552</v>
      </c>
      <c r="F2935" s="68" t="s">
        <v>6944</v>
      </c>
      <c r="G2935" s="68" t="s">
        <v>1311</v>
      </c>
      <c r="I2935" s="69">
        <v>152.16</v>
      </c>
      <c r="J2935" s="69">
        <v>12326220.93</v>
      </c>
    </row>
    <row r="2936" spans="1:10" x14ac:dyDescent="0.25">
      <c r="A2936" s="70">
        <v>45900</v>
      </c>
      <c r="B2936" s="68" t="s">
        <v>6939</v>
      </c>
      <c r="C2936" s="68" t="s">
        <v>6939</v>
      </c>
      <c r="D2936" s="68" t="s">
        <v>3551</v>
      </c>
      <c r="E2936" s="68" t="s">
        <v>3552</v>
      </c>
      <c r="F2936" s="68" t="s">
        <v>6954</v>
      </c>
      <c r="G2936" s="68" t="s">
        <v>1311</v>
      </c>
      <c r="I2936" s="69">
        <v>1044.26</v>
      </c>
      <c r="J2936" s="69">
        <v>12325176.67</v>
      </c>
    </row>
    <row r="2937" spans="1:10" x14ac:dyDescent="0.25">
      <c r="A2937" s="70">
        <v>45900</v>
      </c>
      <c r="B2937" s="68" t="s">
        <v>6939</v>
      </c>
      <c r="C2937" s="68" t="s">
        <v>6939</v>
      </c>
      <c r="D2937" s="68" t="s">
        <v>3551</v>
      </c>
      <c r="E2937" s="68" t="s">
        <v>3552</v>
      </c>
      <c r="F2937" s="68" t="s">
        <v>6955</v>
      </c>
      <c r="G2937" s="68" t="s">
        <v>1311</v>
      </c>
      <c r="I2937" s="69">
        <v>348.33</v>
      </c>
      <c r="J2937" s="69">
        <v>12324828.34</v>
      </c>
    </row>
    <row r="2938" spans="1:10" ht="30" x14ac:dyDescent="0.25">
      <c r="A2938" s="70">
        <v>45900</v>
      </c>
      <c r="B2938" s="68" t="s">
        <v>6939</v>
      </c>
      <c r="C2938" s="68" t="s">
        <v>6939</v>
      </c>
      <c r="D2938" s="68" t="s">
        <v>3551</v>
      </c>
      <c r="E2938" s="68" t="s">
        <v>3552</v>
      </c>
      <c r="F2938" s="68" t="s">
        <v>6956</v>
      </c>
      <c r="G2938" s="68" t="s">
        <v>1311</v>
      </c>
      <c r="I2938" s="69">
        <v>203.2</v>
      </c>
      <c r="J2938" s="69">
        <v>12324625.140000001</v>
      </c>
    </row>
    <row r="2939" spans="1:10" x14ac:dyDescent="0.25">
      <c r="A2939" s="70">
        <v>45900</v>
      </c>
      <c r="B2939" s="68" t="s">
        <v>6939</v>
      </c>
      <c r="C2939" s="68" t="s">
        <v>6939</v>
      </c>
      <c r="D2939" s="68" t="s">
        <v>3551</v>
      </c>
      <c r="E2939" s="68" t="s">
        <v>3552</v>
      </c>
      <c r="F2939" s="68" t="s">
        <v>6957</v>
      </c>
      <c r="G2939" s="68" t="s">
        <v>1311</v>
      </c>
      <c r="I2939" s="69">
        <v>791.26</v>
      </c>
      <c r="J2939" s="69">
        <v>12323833.880000001</v>
      </c>
    </row>
    <row r="2940" spans="1:10" x14ac:dyDescent="0.25">
      <c r="A2940" s="70">
        <v>45900</v>
      </c>
      <c r="B2940" s="68" t="s">
        <v>6939</v>
      </c>
      <c r="C2940" s="68" t="s">
        <v>6939</v>
      </c>
      <c r="D2940" s="68" t="s">
        <v>3551</v>
      </c>
      <c r="E2940" s="68" t="s">
        <v>3552</v>
      </c>
      <c r="F2940" s="68" t="s">
        <v>6958</v>
      </c>
      <c r="G2940" s="68" t="s">
        <v>1311</v>
      </c>
      <c r="I2940" s="69">
        <v>1811.31</v>
      </c>
      <c r="J2940" s="69">
        <v>12322022.57</v>
      </c>
    </row>
    <row r="2941" spans="1:10" x14ac:dyDescent="0.25">
      <c r="A2941" s="70">
        <v>45900</v>
      </c>
      <c r="B2941" s="68" t="s">
        <v>6939</v>
      </c>
      <c r="C2941" s="68" t="s">
        <v>6939</v>
      </c>
      <c r="D2941" s="68" t="s">
        <v>3551</v>
      </c>
      <c r="E2941" s="68" t="s">
        <v>3552</v>
      </c>
      <c r="F2941" s="68" t="s">
        <v>6959</v>
      </c>
      <c r="G2941" s="68" t="s">
        <v>1311</v>
      </c>
      <c r="I2941" s="69">
        <v>156.93</v>
      </c>
      <c r="J2941" s="69">
        <v>12321865.640000001</v>
      </c>
    </row>
    <row r="2942" spans="1:10" x14ac:dyDescent="0.25">
      <c r="A2942" s="70">
        <v>45900</v>
      </c>
      <c r="B2942" s="68" t="s">
        <v>6939</v>
      </c>
      <c r="C2942" s="68" t="s">
        <v>6939</v>
      </c>
      <c r="D2942" s="68" t="s">
        <v>3551</v>
      </c>
      <c r="E2942" s="68" t="s">
        <v>3552</v>
      </c>
      <c r="F2942" s="68" t="s">
        <v>6960</v>
      </c>
      <c r="G2942" s="68" t="s">
        <v>1311</v>
      </c>
      <c r="I2942" s="69">
        <v>76.27</v>
      </c>
      <c r="J2942" s="69">
        <v>12321789.369999999</v>
      </c>
    </row>
    <row r="2943" spans="1:10" x14ac:dyDescent="0.25">
      <c r="A2943" s="70">
        <v>45900</v>
      </c>
      <c r="B2943" s="68" t="s">
        <v>6939</v>
      </c>
      <c r="C2943" s="68" t="s">
        <v>6939</v>
      </c>
      <c r="D2943" s="68" t="s">
        <v>3551</v>
      </c>
      <c r="E2943" s="68" t="s">
        <v>3552</v>
      </c>
      <c r="F2943" s="68" t="s">
        <v>6961</v>
      </c>
      <c r="G2943" s="68" t="s">
        <v>1311</v>
      </c>
      <c r="I2943" s="69">
        <v>38.14</v>
      </c>
      <c r="J2943" s="69">
        <v>12321751.23</v>
      </c>
    </row>
    <row r="2944" spans="1:10" x14ac:dyDescent="0.25">
      <c r="A2944" s="70">
        <v>45900</v>
      </c>
      <c r="B2944" s="68" t="s">
        <v>6939</v>
      </c>
      <c r="C2944" s="68" t="s">
        <v>6939</v>
      </c>
      <c r="D2944" s="68" t="s">
        <v>3551</v>
      </c>
      <c r="E2944" s="68" t="s">
        <v>3552</v>
      </c>
      <c r="F2944" s="68" t="s">
        <v>6962</v>
      </c>
      <c r="G2944" s="68" t="s">
        <v>1311</v>
      </c>
      <c r="I2944" s="69">
        <v>87.27</v>
      </c>
      <c r="J2944" s="69">
        <v>12321663.960000001</v>
      </c>
    </row>
    <row r="2945" spans="1:10" ht="30" x14ac:dyDescent="0.25">
      <c r="A2945" s="70">
        <v>45900</v>
      </c>
      <c r="B2945" s="68" t="s">
        <v>6939</v>
      </c>
      <c r="C2945" s="68" t="s">
        <v>6939</v>
      </c>
      <c r="D2945" s="68" t="s">
        <v>3551</v>
      </c>
      <c r="E2945" s="68" t="s">
        <v>3552</v>
      </c>
      <c r="F2945" s="68" t="s">
        <v>6963</v>
      </c>
      <c r="G2945" s="68" t="s">
        <v>1311</v>
      </c>
      <c r="I2945" s="69">
        <v>385.88</v>
      </c>
      <c r="J2945" s="69">
        <v>12321278.08</v>
      </c>
    </row>
    <row r="2946" spans="1:10" x14ac:dyDescent="0.25">
      <c r="A2946" s="70">
        <v>45900</v>
      </c>
      <c r="B2946" s="68" t="s">
        <v>6939</v>
      </c>
      <c r="C2946" s="68" t="s">
        <v>6939</v>
      </c>
      <c r="D2946" s="68" t="s">
        <v>3551</v>
      </c>
      <c r="E2946" s="68" t="s">
        <v>3552</v>
      </c>
      <c r="F2946" s="68" t="s">
        <v>6964</v>
      </c>
      <c r="G2946" s="68" t="s">
        <v>1311</v>
      </c>
      <c r="I2946" s="69">
        <v>241.41</v>
      </c>
      <c r="J2946" s="69">
        <v>12321036.67</v>
      </c>
    </row>
    <row r="2947" spans="1:10" x14ac:dyDescent="0.25">
      <c r="A2947" s="70">
        <v>45900</v>
      </c>
      <c r="B2947" s="68" t="s">
        <v>6939</v>
      </c>
      <c r="C2947" s="68" t="s">
        <v>6939</v>
      </c>
      <c r="D2947" s="68" t="s">
        <v>3551</v>
      </c>
      <c r="E2947" s="68" t="s">
        <v>3552</v>
      </c>
      <c r="F2947" s="68" t="s">
        <v>6965</v>
      </c>
      <c r="G2947" s="68" t="s">
        <v>1311</v>
      </c>
      <c r="I2947" s="69">
        <v>147.57</v>
      </c>
      <c r="J2947" s="69">
        <v>12320889.1</v>
      </c>
    </row>
    <row r="2948" spans="1:10" ht="30" x14ac:dyDescent="0.25">
      <c r="A2948" s="70">
        <v>45900</v>
      </c>
      <c r="B2948" s="68" t="s">
        <v>6939</v>
      </c>
      <c r="C2948" s="68" t="s">
        <v>6939</v>
      </c>
      <c r="D2948" s="68" t="s">
        <v>3551</v>
      </c>
      <c r="E2948" s="68" t="s">
        <v>3552</v>
      </c>
      <c r="F2948" s="68" t="s">
        <v>6966</v>
      </c>
      <c r="G2948" s="68" t="s">
        <v>1311</v>
      </c>
      <c r="I2948" s="69">
        <v>231.6</v>
      </c>
      <c r="J2948" s="69">
        <v>12320657.5</v>
      </c>
    </row>
    <row r="2949" spans="1:10" ht="30" x14ac:dyDescent="0.25">
      <c r="A2949" s="70">
        <v>45900</v>
      </c>
      <c r="B2949" s="68" t="s">
        <v>6939</v>
      </c>
      <c r="C2949" s="68" t="s">
        <v>6939</v>
      </c>
      <c r="D2949" s="68" t="s">
        <v>3551</v>
      </c>
      <c r="E2949" s="68" t="s">
        <v>3552</v>
      </c>
      <c r="F2949" s="68" t="s">
        <v>6967</v>
      </c>
      <c r="G2949" s="68" t="s">
        <v>1311</v>
      </c>
      <c r="I2949" s="69">
        <v>3539.2</v>
      </c>
      <c r="J2949" s="69">
        <v>12317118.300000001</v>
      </c>
    </row>
    <row r="2950" spans="1:10" x14ac:dyDescent="0.25">
      <c r="A2950" s="70">
        <v>45900</v>
      </c>
      <c r="B2950" s="68" t="s">
        <v>6939</v>
      </c>
      <c r="C2950" s="68" t="s">
        <v>6939</v>
      </c>
      <c r="D2950" s="68" t="s">
        <v>3551</v>
      </c>
      <c r="E2950" s="68" t="s">
        <v>3552</v>
      </c>
      <c r="F2950" s="68" t="s">
        <v>6968</v>
      </c>
      <c r="G2950" s="68" t="s">
        <v>1311</v>
      </c>
      <c r="I2950" s="69">
        <v>607.36</v>
      </c>
      <c r="J2950" s="69">
        <v>12316510.939999999</v>
      </c>
    </row>
    <row r="2951" spans="1:10" ht="30" x14ac:dyDescent="0.25">
      <c r="A2951" s="70">
        <v>45900</v>
      </c>
      <c r="B2951" s="68" t="s">
        <v>6939</v>
      </c>
      <c r="C2951" s="68" t="s">
        <v>6939</v>
      </c>
      <c r="D2951" s="68" t="s">
        <v>3551</v>
      </c>
      <c r="E2951" s="68" t="s">
        <v>3552</v>
      </c>
      <c r="F2951" s="68" t="s">
        <v>6969</v>
      </c>
      <c r="G2951" s="68" t="s">
        <v>1311</v>
      </c>
      <c r="I2951" s="69">
        <v>521.4</v>
      </c>
      <c r="J2951" s="69">
        <v>12315989.539999999</v>
      </c>
    </row>
    <row r="2952" spans="1:10" ht="30" x14ac:dyDescent="0.25">
      <c r="A2952" s="70">
        <v>45900</v>
      </c>
      <c r="B2952" s="68" t="s">
        <v>6939</v>
      </c>
      <c r="C2952" s="68" t="s">
        <v>6939</v>
      </c>
      <c r="D2952" s="68" t="s">
        <v>3551</v>
      </c>
      <c r="E2952" s="68" t="s">
        <v>3552</v>
      </c>
      <c r="F2952" s="68" t="s">
        <v>6970</v>
      </c>
      <c r="G2952" s="68" t="s">
        <v>1311</v>
      </c>
      <c r="I2952" s="69">
        <v>236.13</v>
      </c>
      <c r="J2952" s="69">
        <v>12315753.41</v>
      </c>
    </row>
    <row r="2953" spans="1:10" x14ac:dyDescent="0.25">
      <c r="A2953" s="70">
        <v>45900</v>
      </c>
      <c r="B2953" s="68" t="s">
        <v>6939</v>
      </c>
      <c r="C2953" s="68" t="s">
        <v>6939</v>
      </c>
      <c r="D2953" s="68" t="s">
        <v>3551</v>
      </c>
      <c r="E2953" s="68" t="s">
        <v>3552</v>
      </c>
      <c r="F2953" s="68" t="s">
        <v>6971</v>
      </c>
      <c r="G2953" s="68" t="s">
        <v>1311</v>
      </c>
      <c r="I2953" s="69">
        <v>104.13</v>
      </c>
      <c r="J2953" s="69">
        <v>12315649.279999999</v>
      </c>
    </row>
    <row r="2954" spans="1:10" x14ac:dyDescent="0.25">
      <c r="A2954" s="70">
        <v>45900</v>
      </c>
      <c r="B2954" s="68" t="s">
        <v>6939</v>
      </c>
      <c r="C2954" s="68" t="s">
        <v>6939</v>
      </c>
      <c r="D2954" s="68" t="s">
        <v>3551</v>
      </c>
      <c r="E2954" s="68" t="s">
        <v>3552</v>
      </c>
      <c r="F2954" s="68" t="s">
        <v>6972</v>
      </c>
      <c r="G2954" s="68" t="s">
        <v>1311</v>
      </c>
      <c r="I2954" s="69">
        <v>293.7</v>
      </c>
      <c r="J2954" s="69">
        <v>12315355.58</v>
      </c>
    </row>
    <row r="2955" spans="1:10" x14ac:dyDescent="0.25">
      <c r="A2955" s="70">
        <v>45900</v>
      </c>
      <c r="B2955" s="68" t="s">
        <v>6939</v>
      </c>
      <c r="C2955" s="68" t="s">
        <v>6939</v>
      </c>
      <c r="D2955" s="68" t="s">
        <v>3551</v>
      </c>
      <c r="E2955" s="68" t="s">
        <v>3552</v>
      </c>
      <c r="F2955" s="68" t="s">
        <v>6973</v>
      </c>
      <c r="G2955" s="68" t="s">
        <v>1311</v>
      </c>
      <c r="I2955" s="69">
        <v>74.08</v>
      </c>
      <c r="J2955" s="69">
        <v>12315281.5</v>
      </c>
    </row>
    <row r="2956" spans="1:10" ht="30" x14ac:dyDescent="0.25">
      <c r="A2956" s="70">
        <v>45900</v>
      </c>
      <c r="B2956" s="68" t="s">
        <v>6939</v>
      </c>
      <c r="C2956" s="68" t="s">
        <v>6939</v>
      </c>
      <c r="D2956" s="68" t="s">
        <v>3551</v>
      </c>
      <c r="E2956" s="68" t="s">
        <v>3552</v>
      </c>
      <c r="F2956" s="68" t="s">
        <v>6974</v>
      </c>
      <c r="G2956" s="68" t="s">
        <v>1311</v>
      </c>
      <c r="I2956" s="69">
        <v>2406.73</v>
      </c>
      <c r="J2956" s="69">
        <v>12312874.77</v>
      </c>
    </row>
    <row r="2957" spans="1:10" x14ac:dyDescent="0.25">
      <c r="A2957" s="70">
        <v>45900</v>
      </c>
      <c r="B2957" s="68" t="s">
        <v>6975</v>
      </c>
      <c r="C2957" s="68" t="s">
        <v>6975</v>
      </c>
      <c r="D2957" s="68" t="s">
        <v>3551</v>
      </c>
      <c r="E2957" s="68" t="s">
        <v>3552</v>
      </c>
      <c r="F2957" s="68" t="s">
        <v>6976</v>
      </c>
      <c r="G2957" s="68" t="s">
        <v>1311</v>
      </c>
      <c r="I2957" s="69">
        <v>4526.07</v>
      </c>
      <c r="J2957" s="69">
        <v>12308348.699999999</v>
      </c>
    </row>
    <row r="2958" spans="1:10" ht="30" x14ac:dyDescent="0.25">
      <c r="A2958" s="70">
        <v>45900</v>
      </c>
      <c r="B2958" s="68" t="s">
        <v>6975</v>
      </c>
      <c r="C2958" s="68" t="s">
        <v>6975</v>
      </c>
      <c r="D2958" s="68" t="s">
        <v>3551</v>
      </c>
      <c r="E2958" s="68" t="s">
        <v>3552</v>
      </c>
      <c r="F2958" s="68" t="s">
        <v>6977</v>
      </c>
      <c r="G2958" s="68" t="s">
        <v>1311</v>
      </c>
      <c r="I2958" s="69">
        <v>530.51</v>
      </c>
      <c r="J2958" s="69">
        <v>12307818.189999999</v>
      </c>
    </row>
    <row r="2959" spans="1:10" x14ac:dyDescent="0.25">
      <c r="A2959" s="70">
        <v>45900</v>
      </c>
      <c r="B2959" s="68" t="s">
        <v>6975</v>
      </c>
      <c r="C2959" s="68" t="s">
        <v>6975</v>
      </c>
      <c r="D2959" s="68" t="s">
        <v>3551</v>
      </c>
      <c r="E2959" s="68" t="s">
        <v>3552</v>
      </c>
      <c r="F2959" s="68" t="s">
        <v>6978</v>
      </c>
      <c r="G2959" s="68" t="s">
        <v>1311</v>
      </c>
      <c r="I2959" s="69">
        <v>166</v>
      </c>
      <c r="J2959" s="69">
        <v>12307652.189999999</v>
      </c>
    </row>
    <row r="2960" spans="1:10" x14ac:dyDescent="0.25">
      <c r="A2960" s="70">
        <v>45900</v>
      </c>
      <c r="B2960" s="68" t="s">
        <v>6975</v>
      </c>
      <c r="C2960" s="68" t="s">
        <v>6975</v>
      </c>
      <c r="D2960" s="68" t="s">
        <v>3551</v>
      </c>
      <c r="E2960" s="68" t="s">
        <v>3552</v>
      </c>
      <c r="F2960" s="68" t="s">
        <v>6979</v>
      </c>
      <c r="G2960" s="68" t="s">
        <v>1311</v>
      </c>
      <c r="I2960" s="69">
        <v>73.489999999999995</v>
      </c>
      <c r="J2960" s="69">
        <v>12307578.699999999</v>
      </c>
    </row>
    <row r="2961" spans="1:10" ht="45" x14ac:dyDescent="0.25">
      <c r="A2961" s="70">
        <v>45900</v>
      </c>
      <c r="B2961" s="68" t="s">
        <v>6975</v>
      </c>
      <c r="C2961" s="68" t="s">
        <v>6975</v>
      </c>
      <c r="D2961" s="68" t="s">
        <v>3551</v>
      </c>
      <c r="E2961" s="68" t="s">
        <v>3552</v>
      </c>
      <c r="F2961" s="68" t="s">
        <v>6980</v>
      </c>
      <c r="G2961" s="68" t="s">
        <v>1311</v>
      </c>
      <c r="I2961" s="69">
        <v>388</v>
      </c>
      <c r="J2961" s="69">
        <v>12307190.699999999</v>
      </c>
    </row>
    <row r="2962" spans="1:10" x14ac:dyDescent="0.25">
      <c r="A2962" s="70">
        <v>45900</v>
      </c>
      <c r="B2962" s="68" t="s">
        <v>6975</v>
      </c>
      <c r="C2962" s="68" t="s">
        <v>6975</v>
      </c>
      <c r="D2962" s="68" t="s">
        <v>3551</v>
      </c>
      <c r="E2962" s="68" t="s">
        <v>3552</v>
      </c>
      <c r="F2962" s="68" t="s">
        <v>6981</v>
      </c>
      <c r="G2962" s="68" t="s">
        <v>1311</v>
      </c>
      <c r="I2962" s="69">
        <v>1326.61</v>
      </c>
      <c r="J2962" s="69">
        <v>12305864.09</v>
      </c>
    </row>
    <row r="2963" spans="1:10" x14ac:dyDescent="0.25">
      <c r="A2963" s="70">
        <v>45900</v>
      </c>
      <c r="B2963" s="68" t="s">
        <v>6975</v>
      </c>
      <c r="C2963" s="68" t="s">
        <v>6975</v>
      </c>
      <c r="D2963" s="68" t="s">
        <v>3551</v>
      </c>
      <c r="E2963" s="68" t="s">
        <v>3552</v>
      </c>
      <c r="F2963" s="68" t="s">
        <v>6982</v>
      </c>
      <c r="G2963" s="68" t="s">
        <v>1311</v>
      </c>
      <c r="I2963" s="69">
        <v>1816.73</v>
      </c>
      <c r="J2963" s="69">
        <v>12304047.359999999</v>
      </c>
    </row>
    <row r="2964" spans="1:10" ht="30" x14ac:dyDescent="0.25">
      <c r="A2964" s="70">
        <v>45900</v>
      </c>
      <c r="B2964" s="68" t="s">
        <v>6975</v>
      </c>
      <c r="C2964" s="68" t="s">
        <v>6975</v>
      </c>
      <c r="D2964" s="68" t="s">
        <v>3551</v>
      </c>
      <c r="E2964" s="68" t="s">
        <v>3552</v>
      </c>
      <c r="F2964" s="68" t="s">
        <v>6983</v>
      </c>
      <c r="G2964" s="68" t="s">
        <v>1311</v>
      </c>
      <c r="I2964" s="69">
        <v>3189.8</v>
      </c>
      <c r="J2964" s="69">
        <v>12300857.560000001</v>
      </c>
    </row>
    <row r="2965" spans="1:10" x14ac:dyDescent="0.25">
      <c r="A2965" s="70">
        <v>45900</v>
      </c>
      <c r="B2965" s="68" t="s">
        <v>6975</v>
      </c>
      <c r="C2965" s="68" t="s">
        <v>6975</v>
      </c>
      <c r="D2965" s="68" t="s">
        <v>3551</v>
      </c>
      <c r="E2965" s="68" t="s">
        <v>3552</v>
      </c>
      <c r="F2965" s="68" t="s">
        <v>6984</v>
      </c>
      <c r="G2965" s="68" t="s">
        <v>1311</v>
      </c>
      <c r="I2965" s="69">
        <v>478.6</v>
      </c>
      <c r="J2965" s="69">
        <v>12300378.960000001</v>
      </c>
    </row>
    <row r="2966" spans="1:10" x14ac:dyDescent="0.25">
      <c r="A2966" s="70">
        <v>45900</v>
      </c>
      <c r="B2966" s="68" t="s">
        <v>6975</v>
      </c>
      <c r="C2966" s="68" t="s">
        <v>6975</v>
      </c>
      <c r="D2966" s="68" t="s">
        <v>3551</v>
      </c>
      <c r="E2966" s="68" t="s">
        <v>3552</v>
      </c>
      <c r="F2966" s="68" t="s">
        <v>6985</v>
      </c>
      <c r="G2966" s="68" t="s">
        <v>1311</v>
      </c>
      <c r="I2966" s="69">
        <v>360.37</v>
      </c>
      <c r="J2966" s="69">
        <v>12300018.59</v>
      </c>
    </row>
    <row r="2967" spans="1:10" x14ac:dyDescent="0.25">
      <c r="A2967" s="70">
        <v>45900</v>
      </c>
      <c r="B2967" s="68" t="s">
        <v>6975</v>
      </c>
      <c r="C2967" s="68" t="s">
        <v>6975</v>
      </c>
      <c r="D2967" s="68" t="s">
        <v>3551</v>
      </c>
      <c r="E2967" s="68" t="s">
        <v>3552</v>
      </c>
      <c r="F2967" s="68"/>
      <c r="G2967" s="68" t="s">
        <v>1311</v>
      </c>
      <c r="I2967" s="69">
        <v>2208.75</v>
      </c>
      <c r="J2967" s="69">
        <v>12297809.84</v>
      </c>
    </row>
    <row r="2968" spans="1:10" x14ac:dyDescent="0.25">
      <c r="A2968" s="70">
        <v>45900</v>
      </c>
      <c r="B2968" s="68" t="s">
        <v>6975</v>
      </c>
      <c r="C2968" s="68" t="s">
        <v>6975</v>
      </c>
      <c r="D2968" s="68" t="s">
        <v>3551</v>
      </c>
      <c r="E2968" s="68" t="s">
        <v>3552</v>
      </c>
      <c r="F2968" s="68" t="s">
        <v>6986</v>
      </c>
      <c r="G2968" s="68" t="s">
        <v>1311</v>
      </c>
      <c r="I2968" s="69">
        <v>1729.85</v>
      </c>
      <c r="J2968" s="69">
        <v>12296079.99</v>
      </c>
    </row>
    <row r="2969" spans="1:10" x14ac:dyDescent="0.25">
      <c r="A2969" s="70">
        <v>45900</v>
      </c>
      <c r="B2969" s="68" t="s">
        <v>6975</v>
      </c>
      <c r="C2969" s="68" t="s">
        <v>6975</v>
      </c>
      <c r="D2969" s="68" t="s">
        <v>3551</v>
      </c>
      <c r="E2969" s="68" t="s">
        <v>3552</v>
      </c>
      <c r="F2969" s="68" t="s">
        <v>6987</v>
      </c>
      <c r="G2969" s="68" t="s">
        <v>1311</v>
      </c>
      <c r="I2969" s="69">
        <v>1025.2</v>
      </c>
      <c r="J2969" s="69">
        <v>12295054.789999999</v>
      </c>
    </row>
    <row r="2970" spans="1:10" x14ac:dyDescent="0.25">
      <c r="A2970" s="70">
        <v>45900</v>
      </c>
      <c r="B2970" s="68" t="s">
        <v>6975</v>
      </c>
      <c r="C2970" s="68" t="s">
        <v>6975</v>
      </c>
      <c r="D2970" s="68" t="s">
        <v>3551</v>
      </c>
      <c r="E2970" s="68" t="s">
        <v>3552</v>
      </c>
      <c r="F2970" s="68" t="s">
        <v>6988</v>
      </c>
      <c r="G2970" s="68" t="s">
        <v>1311</v>
      </c>
      <c r="I2970" s="69">
        <v>3633.47</v>
      </c>
      <c r="J2970" s="69">
        <v>12291421.32</v>
      </c>
    </row>
    <row r="2971" spans="1:10" x14ac:dyDescent="0.25">
      <c r="A2971" s="70">
        <v>45900</v>
      </c>
      <c r="B2971" s="68" t="s">
        <v>6975</v>
      </c>
      <c r="C2971" s="68" t="s">
        <v>6975</v>
      </c>
      <c r="D2971" s="68" t="s">
        <v>3551</v>
      </c>
      <c r="E2971" s="68" t="s">
        <v>3552</v>
      </c>
      <c r="F2971" s="68" t="s">
        <v>6979</v>
      </c>
      <c r="G2971" s="68" t="s">
        <v>1311</v>
      </c>
      <c r="I2971" s="69">
        <v>286.58999999999997</v>
      </c>
      <c r="J2971" s="69">
        <v>12291134.73</v>
      </c>
    </row>
    <row r="2972" spans="1:10" x14ac:dyDescent="0.25">
      <c r="A2972" s="70">
        <v>45900</v>
      </c>
      <c r="B2972" s="68" t="s">
        <v>6975</v>
      </c>
      <c r="C2972" s="68" t="s">
        <v>6975</v>
      </c>
      <c r="D2972" s="68" t="s">
        <v>3551</v>
      </c>
      <c r="E2972" s="68" t="s">
        <v>3552</v>
      </c>
      <c r="F2972" s="68" t="s">
        <v>6989</v>
      </c>
      <c r="G2972" s="68" t="s">
        <v>1311</v>
      </c>
      <c r="I2972" s="69">
        <v>747</v>
      </c>
      <c r="J2972" s="69">
        <v>12290387.73</v>
      </c>
    </row>
    <row r="2973" spans="1:10" ht="30" x14ac:dyDescent="0.25">
      <c r="A2973" s="70">
        <v>45900</v>
      </c>
      <c r="B2973" s="68" t="s">
        <v>6975</v>
      </c>
      <c r="C2973" s="68" t="s">
        <v>6975</v>
      </c>
      <c r="D2973" s="68" t="s">
        <v>3551</v>
      </c>
      <c r="E2973" s="68" t="s">
        <v>3552</v>
      </c>
      <c r="F2973" s="68" t="s">
        <v>4414</v>
      </c>
      <c r="G2973" s="68" t="s">
        <v>1311</v>
      </c>
      <c r="I2973" s="69">
        <v>12.49</v>
      </c>
      <c r="J2973" s="69">
        <v>12290375.24</v>
      </c>
    </row>
    <row r="2974" spans="1:10" x14ac:dyDescent="0.25">
      <c r="A2974" s="70">
        <v>45900</v>
      </c>
      <c r="B2974" s="68" t="s">
        <v>6975</v>
      </c>
      <c r="C2974" s="68" t="s">
        <v>6975</v>
      </c>
      <c r="D2974" s="68" t="s">
        <v>3551</v>
      </c>
      <c r="E2974" s="68" t="s">
        <v>3552</v>
      </c>
      <c r="F2974" s="68" t="s">
        <v>6990</v>
      </c>
      <c r="G2974" s="68" t="s">
        <v>1311</v>
      </c>
      <c r="I2974" s="69">
        <v>454.7</v>
      </c>
      <c r="J2974" s="69">
        <v>12289920.539999999</v>
      </c>
    </row>
    <row r="2975" spans="1:10" x14ac:dyDescent="0.25">
      <c r="A2975" s="70">
        <v>45900</v>
      </c>
      <c r="B2975" s="68" t="s">
        <v>6975</v>
      </c>
      <c r="C2975" s="68" t="s">
        <v>6975</v>
      </c>
      <c r="D2975" s="68" t="s">
        <v>3551</v>
      </c>
      <c r="E2975" s="68" t="s">
        <v>3552</v>
      </c>
      <c r="F2975" s="68" t="s">
        <v>6991</v>
      </c>
      <c r="G2975" s="68" t="s">
        <v>1311</v>
      </c>
      <c r="I2975" s="69">
        <v>166.01</v>
      </c>
      <c r="J2975" s="69">
        <v>12289754.529999999</v>
      </c>
    </row>
    <row r="2976" spans="1:10" ht="30" x14ac:dyDescent="0.25">
      <c r="A2976" s="70">
        <v>45900</v>
      </c>
      <c r="B2976" s="68" t="s">
        <v>6975</v>
      </c>
      <c r="C2976" s="68" t="s">
        <v>6975</v>
      </c>
      <c r="D2976" s="68" t="s">
        <v>3551</v>
      </c>
      <c r="E2976" s="68" t="s">
        <v>3552</v>
      </c>
      <c r="F2976" s="68" t="s">
        <v>6992</v>
      </c>
      <c r="G2976" s="68" t="s">
        <v>1311</v>
      </c>
      <c r="I2976" s="69">
        <v>198.51</v>
      </c>
      <c r="J2976" s="69">
        <v>12289556.02</v>
      </c>
    </row>
    <row r="2977" spans="1:10" x14ac:dyDescent="0.25">
      <c r="A2977" s="70">
        <v>45900</v>
      </c>
      <c r="B2977" s="68" t="s">
        <v>6975</v>
      </c>
      <c r="C2977" s="68" t="s">
        <v>6975</v>
      </c>
      <c r="D2977" s="68" t="s">
        <v>3551</v>
      </c>
      <c r="E2977" s="68" t="s">
        <v>3552</v>
      </c>
      <c r="F2977" s="68" t="s">
        <v>6993</v>
      </c>
      <c r="G2977" s="68" t="s">
        <v>1311</v>
      </c>
      <c r="I2977" s="69">
        <v>118.56</v>
      </c>
      <c r="J2977" s="69">
        <v>12289437.460000001</v>
      </c>
    </row>
    <row r="2978" spans="1:10" x14ac:dyDescent="0.25">
      <c r="A2978" s="70">
        <v>45900</v>
      </c>
      <c r="B2978" s="68" t="s">
        <v>6975</v>
      </c>
      <c r="C2978" s="68" t="s">
        <v>6975</v>
      </c>
      <c r="D2978" s="68" t="s">
        <v>3551</v>
      </c>
      <c r="E2978" s="68" t="s">
        <v>3552</v>
      </c>
      <c r="F2978" s="68" t="s">
        <v>6994</v>
      </c>
      <c r="G2978" s="68" t="s">
        <v>1311</v>
      </c>
      <c r="I2978" s="69">
        <v>1741.8</v>
      </c>
      <c r="J2978" s="69">
        <v>12287695.66</v>
      </c>
    </row>
    <row r="2979" spans="1:10" x14ac:dyDescent="0.25">
      <c r="A2979" s="70">
        <v>45900</v>
      </c>
      <c r="B2979" s="68" t="s">
        <v>6975</v>
      </c>
      <c r="C2979" s="68" t="s">
        <v>6975</v>
      </c>
      <c r="D2979" s="68" t="s">
        <v>3551</v>
      </c>
      <c r="E2979" s="68" t="s">
        <v>3552</v>
      </c>
      <c r="F2979" s="68" t="s">
        <v>6995</v>
      </c>
      <c r="G2979" s="68" t="s">
        <v>1311</v>
      </c>
      <c r="I2979" s="69">
        <v>2558.0500000000002</v>
      </c>
      <c r="J2979" s="69">
        <v>12285137.609999999</v>
      </c>
    </row>
    <row r="2980" spans="1:10" ht="30" x14ac:dyDescent="0.25">
      <c r="A2980" s="70">
        <v>45900</v>
      </c>
      <c r="B2980" s="68" t="s">
        <v>6975</v>
      </c>
      <c r="C2980" s="68" t="s">
        <v>6975</v>
      </c>
      <c r="D2980" s="68" t="s">
        <v>3551</v>
      </c>
      <c r="E2980" s="68" t="s">
        <v>3552</v>
      </c>
      <c r="F2980" s="68" t="s">
        <v>6977</v>
      </c>
      <c r="G2980" s="68" t="s">
        <v>1311</v>
      </c>
      <c r="I2980" s="69">
        <v>0.16</v>
      </c>
      <c r="J2980" s="69">
        <v>12285137.449999999</v>
      </c>
    </row>
    <row r="2981" spans="1:10" x14ac:dyDescent="0.25">
      <c r="A2981" s="70">
        <v>45900</v>
      </c>
      <c r="B2981" s="68" t="s">
        <v>6975</v>
      </c>
      <c r="C2981" s="68" t="s">
        <v>6975</v>
      </c>
      <c r="D2981" s="68" t="s">
        <v>3551</v>
      </c>
      <c r="E2981" s="68" t="s">
        <v>3552</v>
      </c>
      <c r="F2981" s="68" t="s">
        <v>6996</v>
      </c>
      <c r="G2981" s="68" t="s">
        <v>1311</v>
      </c>
      <c r="I2981" s="69">
        <v>961.03</v>
      </c>
      <c r="J2981" s="69">
        <v>12284176.42</v>
      </c>
    </row>
    <row r="2982" spans="1:10" x14ac:dyDescent="0.25">
      <c r="A2982" s="70">
        <v>45900</v>
      </c>
      <c r="B2982" s="68" t="s">
        <v>6975</v>
      </c>
      <c r="C2982" s="68" t="s">
        <v>6975</v>
      </c>
      <c r="D2982" s="68" t="s">
        <v>3551</v>
      </c>
      <c r="E2982" s="68" t="s">
        <v>3552</v>
      </c>
      <c r="F2982" s="68" t="s">
        <v>6997</v>
      </c>
      <c r="G2982" s="68" t="s">
        <v>1311</v>
      </c>
      <c r="I2982" s="69">
        <v>234.52</v>
      </c>
      <c r="J2982" s="69">
        <v>12283941.9</v>
      </c>
    </row>
    <row r="2983" spans="1:10" x14ac:dyDescent="0.25">
      <c r="A2983" s="70">
        <v>45900</v>
      </c>
      <c r="B2983" s="68" t="s">
        <v>6975</v>
      </c>
      <c r="C2983" s="68" t="s">
        <v>6975</v>
      </c>
      <c r="D2983" s="68" t="s">
        <v>3551</v>
      </c>
      <c r="E2983" s="68" t="s">
        <v>3552</v>
      </c>
      <c r="F2983" s="68" t="s">
        <v>6998</v>
      </c>
      <c r="G2983" s="68" t="s">
        <v>1311</v>
      </c>
      <c r="I2983" s="69">
        <v>4693.6000000000004</v>
      </c>
      <c r="J2983" s="69">
        <v>12279248.300000001</v>
      </c>
    </row>
    <row r="2984" spans="1:10" ht="30" x14ac:dyDescent="0.25">
      <c r="A2984" s="70">
        <v>45900</v>
      </c>
      <c r="B2984" s="68" t="s">
        <v>6975</v>
      </c>
      <c r="C2984" s="68" t="s">
        <v>6975</v>
      </c>
      <c r="D2984" s="68" t="s">
        <v>3551</v>
      </c>
      <c r="E2984" s="68" t="s">
        <v>3552</v>
      </c>
      <c r="F2984" s="68" t="s">
        <v>6999</v>
      </c>
      <c r="G2984" s="68" t="s">
        <v>1311</v>
      </c>
      <c r="I2984" s="69">
        <v>30.21</v>
      </c>
      <c r="J2984" s="69">
        <v>12279218.09</v>
      </c>
    </row>
    <row r="2985" spans="1:10" x14ac:dyDescent="0.25">
      <c r="A2985" s="70">
        <v>45900</v>
      </c>
      <c r="B2985" s="68" t="s">
        <v>6975</v>
      </c>
      <c r="C2985" s="68" t="s">
        <v>6975</v>
      </c>
      <c r="D2985" s="68" t="s">
        <v>3551</v>
      </c>
      <c r="E2985" s="68" t="s">
        <v>3552</v>
      </c>
      <c r="F2985" s="68" t="s">
        <v>7000</v>
      </c>
      <c r="G2985" s="68" t="s">
        <v>1311</v>
      </c>
      <c r="I2985" s="69">
        <v>165.99</v>
      </c>
      <c r="J2985" s="69">
        <v>12279052.1</v>
      </c>
    </row>
    <row r="2986" spans="1:10" ht="45" x14ac:dyDescent="0.25">
      <c r="A2986" s="70">
        <v>45900</v>
      </c>
      <c r="B2986" s="68" t="s">
        <v>6975</v>
      </c>
      <c r="C2986" s="68" t="s">
        <v>6975</v>
      </c>
      <c r="D2986" s="68" t="s">
        <v>3551</v>
      </c>
      <c r="E2986" s="68" t="s">
        <v>3552</v>
      </c>
      <c r="F2986" s="68" t="s">
        <v>7001</v>
      </c>
      <c r="G2986" s="68" t="s">
        <v>1311</v>
      </c>
      <c r="I2986" s="69">
        <v>171.94</v>
      </c>
      <c r="J2986" s="69">
        <v>12278880.16</v>
      </c>
    </row>
    <row r="2987" spans="1:10" x14ac:dyDescent="0.25">
      <c r="A2987" s="70">
        <v>45900</v>
      </c>
      <c r="B2987" s="68" t="s">
        <v>6975</v>
      </c>
      <c r="C2987" s="68" t="s">
        <v>6975</v>
      </c>
      <c r="D2987" s="68" t="s">
        <v>3551</v>
      </c>
      <c r="E2987" s="68" t="s">
        <v>3552</v>
      </c>
      <c r="F2987" s="68" t="s">
        <v>7002</v>
      </c>
      <c r="G2987" s="68" t="s">
        <v>1311</v>
      </c>
      <c r="I2987" s="69">
        <v>182.06</v>
      </c>
      <c r="J2987" s="69">
        <v>12278698.1</v>
      </c>
    </row>
    <row r="2988" spans="1:10" x14ac:dyDescent="0.25">
      <c r="A2988" s="70">
        <v>45900</v>
      </c>
      <c r="B2988" s="68" t="s">
        <v>6975</v>
      </c>
      <c r="C2988" s="68" t="s">
        <v>6975</v>
      </c>
      <c r="D2988" s="68" t="s">
        <v>3551</v>
      </c>
      <c r="E2988" s="68" t="s">
        <v>3552</v>
      </c>
      <c r="F2988" s="68" t="s">
        <v>7003</v>
      </c>
      <c r="G2988" s="68" t="s">
        <v>1311</v>
      </c>
      <c r="I2988" s="69">
        <v>2997.53</v>
      </c>
      <c r="J2988" s="69">
        <v>12275700.57</v>
      </c>
    </row>
    <row r="2989" spans="1:10" ht="30" x14ac:dyDescent="0.25">
      <c r="A2989" s="70">
        <v>45900</v>
      </c>
      <c r="B2989" s="68" t="s">
        <v>6975</v>
      </c>
      <c r="C2989" s="68" t="s">
        <v>6975</v>
      </c>
      <c r="D2989" s="68" t="s">
        <v>3551</v>
      </c>
      <c r="E2989" s="68" t="s">
        <v>3552</v>
      </c>
      <c r="F2989" s="68" t="s">
        <v>7004</v>
      </c>
      <c r="G2989" s="68" t="s">
        <v>1311</v>
      </c>
      <c r="I2989" s="69">
        <v>20.14</v>
      </c>
      <c r="J2989" s="69">
        <v>12275680.43</v>
      </c>
    </row>
    <row r="2990" spans="1:10" x14ac:dyDescent="0.25">
      <c r="A2990" s="70">
        <v>45900</v>
      </c>
      <c r="B2990" s="68" t="s">
        <v>6975</v>
      </c>
      <c r="C2990" s="68" t="s">
        <v>6975</v>
      </c>
      <c r="D2990" s="68" t="s">
        <v>3551</v>
      </c>
      <c r="E2990" s="68" t="s">
        <v>3552</v>
      </c>
      <c r="F2990" s="68" t="s">
        <v>7005</v>
      </c>
      <c r="G2990" s="68" t="s">
        <v>1311</v>
      </c>
      <c r="I2990" s="69">
        <v>330.92</v>
      </c>
      <c r="J2990" s="69">
        <v>12275349.51</v>
      </c>
    </row>
    <row r="2991" spans="1:10" ht="30" x14ac:dyDescent="0.25">
      <c r="A2991" s="70">
        <v>45900</v>
      </c>
      <c r="B2991" s="68" t="s">
        <v>6975</v>
      </c>
      <c r="C2991" s="68" t="s">
        <v>6975</v>
      </c>
      <c r="D2991" s="68" t="s">
        <v>3551</v>
      </c>
      <c r="E2991" s="68" t="s">
        <v>3552</v>
      </c>
      <c r="F2991" s="68" t="s">
        <v>7006</v>
      </c>
      <c r="G2991" s="68" t="s">
        <v>1311</v>
      </c>
      <c r="I2991" s="69">
        <v>286.91000000000003</v>
      </c>
      <c r="J2991" s="69">
        <v>12275062.6</v>
      </c>
    </row>
    <row r="2992" spans="1:10" ht="30" x14ac:dyDescent="0.25">
      <c r="A2992" s="70">
        <v>45900</v>
      </c>
      <c r="B2992" s="68" t="s">
        <v>6975</v>
      </c>
      <c r="C2992" s="68" t="s">
        <v>6975</v>
      </c>
      <c r="D2992" s="68" t="s">
        <v>3551</v>
      </c>
      <c r="E2992" s="68" t="s">
        <v>3552</v>
      </c>
      <c r="F2992" s="68" t="s">
        <v>7007</v>
      </c>
      <c r="G2992" s="68" t="s">
        <v>1311</v>
      </c>
      <c r="I2992" s="69">
        <v>5164.3100000000004</v>
      </c>
      <c r="J2992" s="69">
        <v>12269898.289999999</v>
      </c>
    </row>
    <row r="2993" spans="1:10" ht="120" x14ac:dyDescent="0.25">
      <c r="A2993" s="70">
        <v>45900</v>
      </c>
      <c r="B2993" s="68" t="s">
        <v>7008</v>
      </c>
      <c r="C2993" s="68" t="s">
        <v>7008</v>
      </c>
      <c r="D2993" s="68" t="s">
        <v>3551</v>
      </c>
      <c r="E2993" s="68" t="s">
        <v>3552</v>
      </c>
      <c r="F2993" s="68" t="s">
        <v>7009</v>
      </c>
      <c r="G2993" s="68" t="s">
        <v>1311</v>
      </c>
      <c r="I2993" s="69">
        <v>15447.4</v>
      </c>
      <c r="J2993" s="69">
        <v>12254450.890000001</v>
      </c>
    </row>
    <row r="2994" spans="1:10" x14ac:dyDescent="0.25">
      <c r="A2994" s="70">
        <v>45900</v>
      </c>
      <c r="B2994" s="68" t="s">
        <v>7010</v>
      </c>
      <c r="C2994" s="68" t="s">
        <v>7010</v>
      </c>
      <c r="D2994" s="68" t="s">
        <v>3551</v>
      </c>
      <c r="E2994" s="68" t="s">
        <v>3552</v>
      </c>
      <c r="F2994" s="68" t="s">
        <v>5232</v>
      </c>
      <c r="G2994" s="68" t="s">
        <v>587</v>
      </c>
      <c r="I2994" s="69">
        <v>11.44</v>
      </c>
      <c r="J2994" s="69">
        <v>12254439.449999999</v>
      </c>
    </row>
    <row r="2995" spans="1:10" x14ac:dyDescent="0.25">
      <c r="A2995" s="70">
        <v>45900</v>
      </c>
      <c r="B2995" s="68" t="s">
        <v>7010</v>
      </c>
      <c r="C2995" s="68" t="s">
        <v>7010</v>
      </c>
      <c r="D2995" s="68" t="s">
        <v>3551</v>
      </c>
      <c r="E2995" s="68" t="s">
        <v>3552</v>
      </c>
      <c r="F2995" s="68" t="s">
        <v>5232</v>
      </c>
      <c r="G2995" s="68" t="s">
        <v>587</v>
      </c>
      <c r="I2995" s="69">
        <v>11.44</v>
      </c>
      <c r="J2995" s="69">
        <v>12254428.01</v>
      </c>
    </row>
    <row r="2996" spans="1:10" x14ac:dyDescent="0.25">
      <c r="A2996" s="70">
        <v>45900</v>
      </c>
      <c r="B2996" s="68" t="s">
        <v>7010</v>
      </c>
      <c r="C2996" s="68" t="s">
        <v>7010</v>
      </c>
      <c r="D2996" s="68" t="s">
        <v>3551</v>
      </c>
      <c r="E2996" s="68" t="s">
        <v>3552</v>
      </c>
      <c r="F2996" s="68" t="s">
        <v>7011</v>
      </c>
      <c r="G2996" s="68" t="s">
        <v>587</v>
      </c>
      <c r="I2996" s="69">
        <v>53.82</v>
      </c>
      <c r="J2996" s="69">
        <v>12254374.189999999</v>
      </c>
    </row>
    <row r="2997" spans="1:10" x14ac:dyDescent="0.25">
      <c r="A2997" s="70">
        <v>45900</v>
      </c>
      <c r="B2997" s="68" t="s">
        <v>7010</v>
      </c>
      <c r="C2997" s="68" t="s">
        <v>7010</v>
      </c>
      <c r="D2997" s="68" t="s">
        <v>3551</v>
      </c>
      <c r="E2997" s="68" t="s">
        <v>3552</v>
      </c>
      <c r="F2997" s="68" t="s">
        <v>7012</v>
      </c>
      <c r="G2997" s="68" t="s">
        <v>587</v>
      </c>
      <c r="I2997" s="69">
        <v>35.979999999999997</v>
      </c>
      <c r="J2997" s="69">
        <v>12254338.210000001</v>
      </c>
    </row>
    <row r="2998" spans="1:10" x14ac:dyDescent="0.25">
      <c r="A2998" s="70">
        <v>45900</v>
      </c>
      <c r="B2998" s="68" t="s">
        <v>7010</v>
      </c>
      <c r="C2998" s="68" t="s">
        <v>7010</v>
      </c>
      <c r="D2998" s="68" t="s">
        <v>3551</v>
      </c>
      <c r="E2998" s="68" t="s">
        <v>3552</v>
      </c>
      <c r="F2998" s="68" t="s">
        <v>5232</v>
      </c>
      <c r="G2998" s="68" t="s">
        <v>587</v>
      </c>
      <c r="I2998" s="69">
        <v>11.44</v>
      </c>
      <c r="J2998" s="69">
        <v>12254326.77</v>
      </c>
    </row>
    <row r="2999" spans="1:10" x14ac:dyDescent="0.25">
      <c r="A2999" s="70">
        <v>45900</v>
      </c>
      <c r="B2999" s="68" t="s">
        <v>7010</v>
      </c>
      <c r="C2999" s="68" t="s">
        <v>7010</v>
      </c>
      <c r="D2999" s="68" t="s">
        <v>3551</v>
      </c>
      <c r="E2999" s="68" t="s">
        <v>3552</v>
      </c>
      <c r="F2999" s="68" t="s">
        <v>7012</v>
      </c>
      <c r="G2999" s="68" t="s">
        <v>587</v>
      </c>
      <c r="I2999" s="69">
        <v>35.979999999999997</v>
      </c>
      <c r="J2999" s="69">
        <v>12254290.789999999</v>
      </c>
    </row>
    <row r="3000" spans="1:10" x14ac:dyDescent="0.25">
      <c r="A3000" s="70">
        <v>45900</v>
      </c>
      <c r="B3000" s="68" t="s">
        <v>7010</v>
      </c>
      <c r="C3000" s="68" t="s">
        <v>7010</v>
      </c>
      <c r="D3000" s="68" t="s">
        <v>3551</v>
      </c>
      <c r="E3000" s="68" t="s">
        <v>3552</v>
      </c>
      <c r="F3000" s="68" t="s">
        <v>7013</v>
      </c>
      <c r="G3000" s="68" t="s">
        <v>587</v>
      </c>
      <c r="I3000" s="69">
        <v>30.51</v>
      </c>
      <c r="J3000" s="69">
        <v>12254260.279999999</v>
      </c>
    </row>
    <row r="3001" spans="1:10" x14ac:dyDescent="0.25">
      <c r="A3001" s="70">
        <v>45900</v>
      </c>
      <c r="B3001" s="68" t="s">
        <v>7010</v>
      </c>
      <c r="C3001" s="68" t="s">
        <v>7010</v>
      </c>
      <c r="D3001" s="68" t="s">
        <v>3551</v>
      </c>
      <c r="E3001" s="68" t="s">
        <v>3552</v>
      </c>
      <c r="F3001" s="68" t="s">
        <v>7013</v>
      </c>
      <c r="G3001" s="68" t="s">
        <v>587</v>
      </c>
      <c r="I3001" s="69">
        <v>30.51</v>
      </c>
      <c r="J3001" s="69">
        <v>12254229.77</v>
      </c>
    </row>
    <row r="3002" spans="1:10" x14ac:dyDescent="0.25">
      <c r="A3002" s="70">
        <v>45900</v>
      </c>
      <c r="B3002" s="68" t="s">
        <v>7010</v>
      </c>
      <c r="C3002" s="68" t="s">
        <v>7010</v>
      </c>
      <c r="D3002" s="68" t="s">
        <v>3551</v>
      </c>
      <c r="E3002" s="68" t="s">
        <v>3552</v>
      </c>
      <c r="F3002" s="68" t="s">
        <v>7014</v>
      </c>
      <c r="G3002" s="68" t="s">
        <v>587</v>
      </c>
      <c r="J3002" s="69">
        <v>12254229.77</v>
      </c>
    </row>
    <row r="3003" spans="1:10" x14ac:dyDescent="0.25">
      <c r="A3003" s="70">
        <v>45900</v>
      </c>
      <c r="B3003" s="68" t="s">
        <v>7010</v>
      </c>
      <c r="C3003" s="68" t="s">
        <v>7010</v>
      </c>
      <c r="D3003" s="68" t="s">
        <v>3551</v>
      </c>
      <c r="E3003" s="68" t="s">
        <v>3552</v>
      </c>
      <c r="F3003" s="68" t="s">
        <v>7015</v>
      </c>
      <c r="G3003" s="68" t="s">
        <v>587</v>
      </c>
      <c r="I3003" s="69">
        <v>26.11</v>
      </c>
      <c r="J3003" s="69">
        <v>12254203.66</v>
      </c>
    </row>
    <row r="3004" spans="1:10" x14ac:dyDescent="0.25">
      <c r="A3004" s="70">
        <v>45900</v>
      </c>
      <c r="B3004" s="68" t="s">
        <v>7010</v>
      </c>
      <c r="C3004" s="68" t="s">
        <v>7010</v>
      </c>
      <c r="D3004" s="68" t="s">
        <v>3551</v>
      </c>
      <c r="E3004" s="68" t="s">
        <v>3552</v>
      </c>
      <c r="F3004" s="68" t="s">
        <v>7013</v>
      </c>
      <c r="G3004" s="68" t="s">
        <v>587</v>
      </c>
      <c r="I3004" s="69">
        <v>61.02</v>
      </c>
      <c r="J3004" s="69">
        <v>12254142.640000001</v>
      </c>
    </row>
    <row r="3005" spans="1:10" x14ac:dyDescent="0.25">
      <c r="A3005" s="70">
        <v>45900</v>
      </c>
      <c r="B3005" s="68" t="s">
        <v>7010</v>
      </c>
      <c r="C3005" s="68" t="s">
        <v>7010</v>
      </c>
      <c r="D3005" s="68" t="s">
        <v>3551</v>
      </c>
      <c r="E3005" s="68" t="s">
        <v>3552</v>
      </c>
      <c r="F3005" s="68" t="s">
        <v>7013</v>
      </c>
      <c r="G3005" s="68" t="s">
        <v>587</v>
      </c>
      <c r="I3005" s="69">
        <v>30.51</v>
      </c>
      <c r="J3005" s="69">
        <v>12254112.130000001</v>
      </c>
    </row>
    <row r="3006" spans="1:10" x14ac:dyDescent="0.25">
      <c r="A3006" s="70">
        <v>45900</v>
      </c>
      <c r="B3006" s="68" t="s">
        <v>7010</v>
      </c>
      <c r="C3006" s="68" t="s">
        <v>7010</v>
      </c>
      <c r="D3006" s="68" t="s">
        <v>3551</v>
      </c>
      <c r="E3006" s="68" t="s">
        <v>3552</v>
      </c>
      <c r="F3006" s="68" t="s">
        <v>7013</v>
      </c>
      <c r="G3006" s="68" t="s">
        <v>587</v>
      </c>
      <c r="I3006" s="69">
        <v>30.51</v>
      </c>
      <c r="J3006" s="69">
        <v>12254081.619999999</v>
      </c>
    </row>
    <row r="3007" spans="1:10" x14ac:dyDescent="0.25">
      <c r="A3007" s="70">
        <v>45900</v>
      </c>
      <c r="B3007" s="68" t="s">
        <v>7010</v>
      </c>
      <c r="C3007" s="68" t="s">
        <v>7010</v>
      </c>
      <c r="D3007" s="68" t="s">
        <v>3551</v>
      </c>
      <c r="E3007" s="68" t="s">
        <v>3552</v>
      </c>
      <c r="F3007" s="68" t="s">
        <v>7013</v>
      </c>
      <c r="G3007" s="68" t="s">
        <v>587</v>
      </c>
      <c r="I3007" s="69">
        <v>30.51</v>
      </c>
      <c r="J3007" s="69">
        <v>12254051.109999999</v>
      </c>
    </row>
    <row r="3008" spans="1:10" x14ac:dyDescent="0.25">
      <c r="A3008" s="70">
        <v>45900</v>
      </c>
      <c r="B3008" s="68" t="s">
        <v>7010</v>
      </c>
      <c r="C3008" s="68" t="s">
        <v>7010</v>
      </c>
      <c r="D3008" s="68" t="s">
        <v>3551</v>
      </c>
      <c r="E3008" s="68" t="s">
        <v>3552</v>
      </c>
      <c r="F3008" s="68" t="s">
        <v>5476</v>
      </c>
      <c r="G3008" s="68" t="s">
        <v>587</v>
      </c>
      <c r="I3008" s="69">
        <v>473.35</v>
      </c>
      <c r="J3008" s="69">
        <v>12253577.76</v>
      </c>
    </row>
    <row r="3009" spans="1:10" x14ac:dyDescent="0.25">
      <c r="A3009" s="70">
        <v>45900</v>
      </c>
      <c r="B3009" s="68" t="s">
        <v>7010</v>
      </c>
      <c r="C3009" s="68" t="s">
        <v>7010</v>
      </c>
      <c r="D3009" s="68" t="s">
        <v>3551</v>
      </c>
      <c r="E3009" s="68" t="s">
        <v>3552</v>
      </c>
      <c r="F3009" s="68" t="s">
        <v>7013</v>
      </c>
      <c r="G3009" s="68" t="s">
        <v>587</v>
      </c>
      <c r="I3009" s="69">
        <v>30.51</v>
      </c>
      <c r="J3009" s="69">
        <v>12253547.25</v>
      </c>
    </row>
    <row r="3010" spans="1:10" x14ac:dyDescent="0.25">
      <c r="A3010" s="70">
        <v>45900</v>
      </c>
      <c r="B3010" s="68" t="s">
        <v>7010</v>
      </c>
      <c r="C3010" s="68" t="s">
        <v>7010</v>
      </c>
      <c r="D3010" s="68" t="s">
        <v>3551</v>
      </c>
      <c r="E3010" s="68" t="s">
        <v>3552</v>
      </c>
      <c r="F3010" s="68" t="s">
        <v>7013</v>
      </c>
      <c r="G3010" s="68" t="s">
        <v>587</v>
      </c>
      <c r="I3010" s="69">
        <v>30.51</v>
      </c>
      <c r="J3010" s="69">
        <v>12253516.74</v>
      </c>
    </row>
    <row r="3011" spans="1:10" x14ac:dyDescent="0.25">
      <c r="A3011" s="70">
        <v>45900</v>
      </c>
      <c r="B3011" s="68" t="s">
        <v>7010</v>
      </c>
      <c r="C3011" s="68" t="s">
        <v>7010</v>
      </c>
      <c r="D3011" s="68" t="s">
        <v>3551</v>
      </c>
      <c r="E3011" s="68" t="s">
        <v>3552</v>
      </c>
      <c r="F3011" s="68" t="s">
        <v>7013</v>
      </c>
      <c r="G3011" s="68" t="s">
        <v>587</v>
      </c>
      <c r="I3011" s="69">
        <v>30.51</v>
      </c>
      <c r="J3011" s="69">
        <v>12253486.23</v>
      </c>
    </row>
    <row r="3012" spans="1:10" x14ac:dyDescent="0.25">
      <c r="A3012" s="70">
        <v>45900</v>
      </c>
      <c r="B3012" s="68" t="s">
        <v>7010</v>
      </c>
      <c r="C3012" s="68" t="s">
        <v>7010</v>
      </c>
      <c r="D3012" s="68" t="s">
        <v>3551</v>
      </c>
      <c r="E3012" s="68" t="s">
        <v>3552</v>
      </c>
      <c r="F3012" s="68" t="s">
        <v>7016</v>
      </c>
      <c r="G3012" s="68" t="s">
        <v>587</v>
      </c>
      <c r="I3012" s="69">
        <v>6.57</v>
      </c>
      <c r="J3012" s="69">
        <v>12253479.66</v>
      </c>
    </row>
    <row r="3013" spans="1:10" x14ac:dyDescent="0.25">
      <c r="A3013" s="70">
        <v>45900</v>
      </c>
      <c r="B3013" s="68" t="s">
        <v>7010</v>
      </c>
      <c r="C3013" s="68" t="s">
        <v>7010</v>
      </c>
      <c r="D3013" s="68" t="s">
        <v>3551</v>
      </c>
      <c r="E3013" s="68" t="s">
        <v>3552</v>
      </c>
      <c r="F3013" s="68" t="s">
        <v>7016</v>
      </c>
      <c r="G3013" s="68" t="s">
        <v>587</v>
      </c>
      <c r="I3013" s="69">
        <v>6.57</v>
      </c>
      <c r="J3013" s="69">
        <v>12253473.09</v>
      </c>
    </row>
    <row r="3014" spans="1:10" ht="30" x14ac:dyDescent="0.25">
      <c r="A3014" s="70">
        <v>45900</v>
      </c>
      <c r="B3014" s="68" t="s">
        <v>7010</v>
      </c>
      <c r="C3014" s="68" t="s">
        <v>7010</v>
      </c>
      <c r="D3014" s="68" t="s">
        <v>3551</v>
      </c>
      <c r="E3014" s="68" t="s">
        <v>3552</v>
      </c>
      <c r="F3014" s="68" t="s">
        <v>7017</v>
      </c>
      <c r="G3014" s="68" t="s">
        <v>587</v>
      </c>
      <c r="I3014" s="69">
        <v>241.83</v>
      </c>
      <c r="J3014" s="69">
        <v>12253231.26</v>
      </c>
    </row>
    <row r="3015" spans="1:10" ht="30" x14ac:dyDescent="0.25">
      <c r="A3015" s="70">
        <v>45900</v>
      </c>
      <c r="B3015" s="68" t="s">
        <v>7010</v>
      </c>
      <c r="C3015" s="68" t="s">
        <v>7010</v>
      </c>
      <c r="D3015" s="68" t="s">
        <v>3551</v>
      </c>
      <c r="E3015" s="68" t="s">
        <v>3552</v>
      </c>
      <c r="F3015" s="68" t="s">
        <v>7018</v>
      </c>
      <c r="G3015" s="68" t="s">
        <v>587</v>
      </c>
      <c r="I3015" s="69">
        <v>44.21</v>
      </c>
      <c r="J3015" s="69">
        <v>12253187.050000001</v>
      </c>
    </row>
    <row r="3016" spans="1:10" x14ac:dyDescent="0.25">
      <c r="A3016" s="70">
        <v>45900</v>
      </c>
      <c r="B3016" s="68" t="s">
        <v>7010</v>
      </c>
      <c r="C3016" s="68" t="s">
        <v>7010</v>
      </c>
      <c r="D3016" s="68" t="s">
        <v>3551</v>
      </c>
      <c r="E3016" s="68" t="s">
        <v>3552</v>
      </c>
      <c r="F3016" s="68" t="s">
        <v>5232</v>
      </c>
      <c r="G3016" s="68" t="s">
        <v>587</v>
      </c>
      <c r="I3016" s="69">
        <v>11.44</v>
      </c>
      <c r="J3016" s="69">
        <v>12253175.609999999</v>
      </c>
    </row>
    <row r="3017" spans="1:10" ht="30" x14ac:dyDescent="0.25">
      <c r="A3017" s="70">
        <v>45900</v>
      </c>
      <c r="B3017" s="68" t="s">
        <v>7010</v>
      </c>
      <c r="C3017" s="68" t="s">
        <v>7010</v>
      </c>
      <c r="D3017" s="68" t="s">
        <v>3551</v>
      </c>
      <c r="E3017" s="68" t="s">
        <v>3552</v>
      </c>
      <c r="F3017" s="68" t="s">
        <v>7019</v>
      </c>
      <c r="G3017" s="68" t="s">
        <v>587</v>
      </c>
      <c r="I3017" s="69">
        <v>143.94999999999999</v>
      </c>
      <c r="J3017" s="69">
        <v>12253031.66</v>
      </c>
    </row>
    <row r="3018" spans="1:10" x14ac:dyDescent="0.25">
      <c r="A3018" s="70">
        <v>45900</v>
      </c>
      <c r="B3018" s="68" t="s">
        <v>7010</v>
      </c>
      <c r="C3018" s="68" t="s">
        <v>7010</v>
      </c>
      <c r="D3018" s="68" t="s">
        <v>3551</v>
      </c>
      <c r="E3018" s="68" t="s">
        <v>3552</v>
      </c>
      <c r="F3018" s="68" t="s">
        <v>7020</v>
      </c>
      <c r="G3018" s="68" t="s">
        <v>587</v>
      </c>
      <c r="I3018" s="69">
        <v>11.62</v>
      </c>
      <c r="J3018" s="69">
        <v>12253020.039999999</v>
      </c>
    </row>
    <row r="3019" spans="1:10" ht="30" x14ac:dyDescent="0.25">
      <c r="A3019" s="70">
        <v>45900</v>
      </c>
      <c r="B3019" s="68">
        <v>32212</v>
      </c>
      <c r="C3019" s="68">
        <v>32212</v>
      </c>
      <c r="D3019" s="68" t="s">
        <v>3551</v>
      </c>
      <c r="E3019" s="68" t="s">
        <v>3552</v>
      </c>
      <c r="F3019" s="68" t="s">
        <v>7021</v>
      </c>
      <c r="G3019" s="68" t="s">
        <v>1311</v>
      </c>
      <c r="I3019" s="69">
        <v>1181.5999999999999</v>
      </c>
      <c r="J3019" s="69">
        <v>12251838.439999999</v>
      </c>
    </row>
    <row r="3020" spans="1:10" ht="30" x14ac:dyDescent="0.25">
      <c r="A3020" s="70">
        <v>45900</v>
      </c>
      <c r="B3020" s="68">
        <v>32212</v>
      </c>
      <c r="C3020" s="68">
        <v>32212</v>
      </c>
      <c r="D3020" s="68" t="s">
        <v>3551</v>
      </c>
      <c r="E3020" s="68" t="s">
        <v>3552</v>
      </c>
      <c r="F3020" s="68" t="s">
        <v>7022</v>
      </c>
      <c r="G3020" s="68" t="s">
        <v>1311</v>
      </c>
      <c r="I3020" s="69">
        <v>1181.5999999999999</v>
      </c>
      <c r="J3020" s="69">
        <v>12250656.84</v>
      </c>
    </row>
    <row r="3021" spans="1:10" ht="30" x14ac:dyDescent="0.25">
      <c r="A3021" s="70">
        <v>45900</v>
      </c>
      <c r="B3021" s="68">
        <v>32212</v>
      </c>
      <c r="C3021" s="68">
        <v>32212</v>
      </c>
      <c r="D3021" s="68" t="s">
        <v>3551</v>
      </c>
      <c r="E3021" s="68" t="s">
        <v>3552</v>
      </c>
      <c r="F3021" s="68" t="s">
        <v>7023</v>
      </c>
      <c r="G3021" s="68" t="s">
        <v>1311</v>
      </c>
      <c r="I3021" s="69">
        <v>1181.5999999999999</v>
      </c>
      <c r="J3021" s="69">
        <v>12249475.24</v>
      </c>
    </row>
    <row r="3022" spans="1:10" ht="30" x14ac:dyDescent="0.25">
      <c r="A3022" s="70">
        <v>45900</v>
      </c>
      <c r="B3022" s="68">
        <v>32212</v>
      </c>
      <c r="C3022" s="68">
        <v>32212</v>
      </c>
      <c r="D3022" s="68" t="s">
        <v>3551</v>
      </c>
      <c r="E3022" s="68" t="s">
        <v>3552</v>
      </c>
      <c r="F3022" s="68" t="s">
        <v>7024</v>
      </c>
      <c r="G3022" s="68" t="s">
        <v>1311</v>
      </c>
      <c r="I3022" s="69">
        <v>722</v>
      </c>
      <c r="J3022" s="69">
        <v>12248753.24</v>
      </c>
    </row>
    <row r="3023" spans="1:10" ht="30" x14ac:dyDescent="0.25">
      <c r="A3023" s="70">
        <v>45900</v>
      </c>
      <c r="B3023" s="68">
        <v>32212</v>
      </c>
      <c r="C3023" s="68">
        <v>32212</v>
      </c>
      <c r="D3023" s="68" t="s">
        <v>3551</v>
      </c>
      <c r="E3023" s="68" t="s">
        <v>3552</v>
      </c>
      <c r="F3023" s="68" t="s">
        <v>7025</v>
      </c>
      <c r="G3023" s="68" t="s">
        <v>1311</v>
      </c>
      <c r="I3023" s="69">
        <v>722</v>
      </c>
      <c r="J3023" s="69">
        <v>12248031.24</v>
      </c>
    </row>
    <row r="3024" spans="1:10" ht="30" x14ac:dyDescent="0.25">
      <c r="A3024" s="70">
        <v>45900</v>
      </c>
      <c r="B3024" s="68">
        <v>32212</v>
      </c>
      <c r="C3024" s="68">
        <v>32212</v>
      </c>
      <c r="D3024" s="68" t="s">
        <v>3551</v>
      </c>
      <c r="E3024" s="68" t="s">
        <v>3552</v>
      </c>
      <c r="F3024" s="68" t="s">
        <v>7026</v>
      </c>
      <c r="G3024" s="68" t="s">
        <v>1311</v>
      </c>
      <c r="I3024" s="69">
        <v>1312.8</v>
      </c>
      <c r="J3024" s="69">
        <v>12246718.439999999</v>
      </c>
    </row>
    <row r="3025" spans="1:10" ht="30" x14ac:dyDescent="0.25">
      <c r="A3025" s="70">
        <v>45900</v>
      </c>
      <c r="B3025" s="68">
        <v>32212</v>
      </c>
      <c r="C3025" s="68">
        <v>32212</v>
      </c>
      <c r="D3025" s="68" t="s">
        <v>3551</v>
      </c>
      <c r="E3025" s="68" t="s">
        <v>3552</v>
      </c>
      <c r="F3025" s="68" t="s">
        <v>7027</v>
      </c>
      <c r="G3025" s="68" t="s">
        <v>1311</v>
      </c>
      <c r="I3025" s="69">
        <v>1181.5999999999999</v>
      </c>
      <c r="J3025" s="69">
        <v>12245536.84</v>
      </c>
    </row>
    <row r="3026" spans="1:10" ht="30" x14ac:dyDescent="0.25">
      <c r="A3026" s="70">
        <v>45900</v>
      </c>
      <c r="B3026" s="68">
        <v>32212</v>
      </c>
      <c r="C3026" s="68">
        <v>32212</v>
      </c>
      <c r="D3026" s="68" t="s">
        <v>3551</v>
      </c>
      <c r="E3026" s="68" t="s">
        <v>3552</v>
      </c>
      <c r="F3026" s="68" t="s">
        <v>7028</v>
      </c>
      <c r="G3026" s="68" t="s">
        <v>1311</v>
      </c>
      <c r="I3026" s="69">
        <v>1181.5999999999999</v>
      </c>
      <c r="J3026" s="69">
        <v>12244355.24</v>
      </c>
    </row>
    <row r="3027" spans="1:10" ht="30" x14ac:dyDescent="0.25">
      <c r="A3027" s="70">
        <v>45900</v>
      </c>
      <c r="B3027" s="68">
        <v>32212</v>
      </c>
      <c r="C3027" s="68">
        <v>32212</v>
      </c>
      <c r="D3027" s="68" t="s">
        <v>3551</v>
      </c>
      <c r="E3027" s="68" t="s">
        <v>3552</v>
      </c>
      <c r="F3027" s="68" t="s">
        <v>7029</v>
      </c>
      <c r="G3027" s="68" t="s">
        <v>1311</v>
      </c>
      <c r="I3027" s="69">
        <v>1107.5999999999999</v>
      </c>
      <c r="J3027" s="69">
        <v>12243247.640000001</v>
      </c>
    </row>
    <row r="3028" spans="1:10" ht="30" x14ac:dyDescent="0.25">
      <c r="A3028" s="70">
        <v>45900</v>
      </c>
      <c r="B3028" s="68">
        <v>32212</v>
      </c>
      <c r="C3028" s="68">
        <v>32212</v>
      </c>
      <c r="D3028" s="68" t="s">
        <v>3551</v>
      </c>
      <c r="E3028" s="68" t="s">
        <v>3552</v>
      </c>
      <c r="F3028" s="68" t="s">
        <v>7030</v>
      </c>
      <c r="G3028" s="68" t="s">
        <v>1311</v>
      </c>
      <c r="I3028" s="69">
        <v>1107.5999999999999</v>
      </c>
      <c r="J3028" s="69">
        <v>12242140.039999999</v>
      </c>
    </row>
    <row r="3029" spans="1:10" ht="30" x14ac:dyDescent="0.25">
      <c r="A3029" s="70">
        <v>45900</v>
      </c>
      <c r="B3029" s="68">
        <v>32212</v>
      </c>
      <c r="C3029" s="68">
        <v>32212</v>
      </c>
      <c r="D3029" s="68" t="s">
        <v>3551</v>
      </c>
      <c r="E3029" s="68" t="s">
        <v>3552</v>
      </c>
      <c r="F3029" s="68" t="s">
        <v>7031</v>
      </c>
      <c r="G3029" s="68" t="s">
        <v>1311</v>
      </c>
      <c r="I3029" s="69">
        <v>1107.5999999999999</v>
      </c>
      <c r="J3029" s="69">
        <v>12241032.439999999</v>
      </c>
    </row>
    <row r="3030" spans="1:10" ht="30" x14ac:dyDescent="0.25">
      <c r="A3030" s="70">
        <v>45900</v>
      </c>
      <c r="B3030" s="68">
        <v>32212</v>
      </c>
      <c r="C3030" s="68">
        <v>32212</v>
      </c>
      <c r="D3030" s="68" t="s">
        <v>3551</v>
      </c>
      <c r="E3030" s="68" t="s">
        <v>3552</v>
      </c>
      <c r="F3030" s="68" t="s">
        <v>7032</v>
      </c>
      <c r="G3030" s="68" t="s">
        <v>1311</v>
      </c>
      <c r="I3030" s="69">
        <v>676.8</v>
      </c>
      <c r="J3030" s="69">
        <v>12240355.640000001</v>
      </c>
    </row>
    <row r="3031" spans="1:10" ht="30" x14ac:dyDescent="0.25">
      <c r="A3031" s="70">
        <v>45900</v>
      </c>
      <c r="B3031" s="68">
        <v>32212</v>
      </c>
      <c r="C3031" s="68">
        <v>32212</v>
      </c>
      <c r="D3031" s="68" t="s">
        <v>3551</v>
      </c>
      <c r="E3031" s="68" t="s">
        <v>3552</v>
      </c>
      <c r="F3031" s="68" t="s">
        <v>7033</v>
      </c>
      <c r="G3031" s="68" t="s">
        <v>1311</v>
      </c>
      <c r="I3031" s="69">
        <v>676.8</v>
      </c>
      <c r="J3031" s="69">
        <v>12239678.84</v>
      </c>
    </row>
    <row r="3032" spans="1:10" ht="30" x14ac:dyDescent="0.25">
      <c r="A3032" s="70">
        <v>45900</v>
      </c>
      <c r="B3032" s="68">
        <v>32212</v>
      </c>
      <c r="C3032" s="68">
        <v>32212</v>
      </c>
      <c r="D3032" s="68" t="s">
        <v>3551</v>
      </c>
      <c r="E3032" s="68" t="s">
        <v>3552</v>
      </c>
      <c r="F3032" s="68" t="s">
        <v>7034</v>
      </c>
      <c r="G3032" s="68" t="s">
        <v>1311</v>
      </c>
      <c r="I3032" s="69">
        <v>1230.8</v>
      </c>
      <c r="J3032" s="69">
        <v>12238448.039999999</v>
      </c>
    </row>
    <row r="3033" spans="1:10" ht="30" x14ac:dyDescent="0.25">
      <c r="A3033" s="70">
        <v>45900</v>
      </c>
      <c r="B3033" s="68">
        <v>32212</v>
      </c>
      <c r="C3033" s="68">
        <v>32212</v>
      </c>
      <c r="D3033" s="68" t="s">
        <v>3551</v>
      </c>
      <c r="E3033" s="68" t="s">
        <v>3552</v>
      </c>
      <c r="F3033" s="68" t="s">
        <v>7035</v>
      </c>
      <c r="G3033" s="68" t="s">
        <v>1311</v>
      </c>
      <c r="I3033" s="69">
        <v>1107.5999999999999</v>
      </c>
      <c r="J3033" s="69">
        <v>12237340.439999999</v>
      </c>
    </row>
    <row r="3034" spans="1:10" ht="30" x14ac:dyDescent="0.25">
      <c r="A3034" s="70">
        <v>45900</v>
      </c>
      <c r="B3034" s="68">
        <v>32212</v>
      </c>
      <c r="C3034" s="68">
        <v>32212</v>
      </c>
      <c r="D3034" s="68" t="s">
        <v>3551</v>
      </c>
      <c r="E3034" s="68" t="s">
        <v>3552</v>
      </c>
      <c r="F3034" s="68" t="s">
        <v>7036</v>
      </c>
      <c r="G3034" s="68" t="s">
        <v>1311</v>
      </c>
      <c r="I3034" s="69">
        <v>1107.5999999999999</v>
      </c>
      <c r="J3034" s="69">
        <v>12236232.84</v>
      </c>
    </row>
    <row r="3035" spans="1:10" ht="105" x14ac:dyDescent="0.25">
      <c r="A3035" s="70">
        <v>45900</v>
      </c>
      <c r="B3035" s="68" t="s">
        <v>7037</v>
      </c>
      <c r="C3035" s="68" t="s">
        <v>7037</v>
      </c>
      <c r="D3035" s="68" t="s">
        <v>3551</v>
      </c>
      <c r="E3035" s="68" t="s">
        <v>3552</v>
      </c>
      <c r="F3035" s="68" t="s">
        <v>7038</v>
      </c>
      <c r="G3035" s="68" t="s">
        <v>1311</v>
      </c>
      <c r="I3035" s="69">
        <v>612.67999999999995</v>
      </c>
      <c r="J3035" s="69">
        <v>12235620.16</v>
      </c>
    </row>
    <row r="3036" spans="1:10" ht="45" x14ac:dyDescent="0.25">
      <c r="A3036" s="70">
        <v>45900</v>
      </c>
      <c r="B3036" s="68" t="s">
        <v>7037</v>
      </c>
      <c r="C3036" s="68" t="s">
        <v>7037</v>
      </c>
      <c r="D3036" s="68" t="s">
        <v>3551</v>
      </c>
      <c r="E3036" s="68" t="s">
        <v>3552</v>
      </c>
      <c r="F3036" s="68" t="s">
        <v>7039</v>
      </c>
      <c r="G3036" s="68" t="s">
        <v>1311</v>
      </c>
      <c r="I3036" s="69">
        <v>382.68</v>
      </c>
      <c r="J3036" s="69">
        <v>12235237.48</v>
      </c>
    </row>
    <row r="3037" spans="1:10" ht="45" x14ac:dyDescent="0.25">
      <c r="A3037" s="70">
        <v>45900</v>
      </c>
      <c r="B3037" s="68" t="s">
        <v>7037</v>
      </c>
      <c r="C3037" s="68" t="s">
        <v>7037</v>
      </c>
      <c r="D3037" s="68" t="s">
        <v>3551</v>
      </c>
      <c r="E3037" s="68" t="s">
        <v>3552</v>
      </c>
      <c r="F3037" s="68" t="s">
        <v>7040</v>
      </c>
      <c r="G3037" s="68" t="s">
        <v>1311</v>
      </c>
      <c r="I3037" s="69">
        <v>382.68</v>
      </c>
      <c r="J3037" s="69">
        <v>12234854.800000001</v>
      </c>
    </row>
    <row r="3038" spans="1:10" ht="45" x14ac:dyDescent="0.25">
      <c r="A3038" s="70">
        <v>45900</v>
      </c>
      <c r="B3038" s="68" t="s">
        <v>7037</v>
      </c>
      <c r="C3038" s="68" t="s">
        <v>7037</v>
      </c>
      <c r="D3038" s="68" t="s">
        <v>3551</v>
      </c>
      <c r="E3038" s="68" t="s">
        <v>3552</v>
      </c>
      <c r="F3038" s="68" t="s">
        <v>7041</v>
      </c>
      <c r="G3038" s="68" t="s">
        <v>1311</v>
      </c>
      <c r="I3038" s="69">
        <v>382.66</v>
      </c>
      <c r="J3038" s="69">
        <v>12234472.140000001</v>
      </c>
    </row>
    <row r="3039" spans="1:10" ht="30" x14ac:dyDescent="0.25">
      <c r="A3039" s="70">
        <v>45900</v>
      </c>
      <c r="B3039" s="68" t="s">
        <v>7042</v>
      </c>
      <c r="C3039" s="68" t="s">
        <v>7042</v>
      </c>
      <c r="D3039" s="68" t="s">
        <v>3551</v>
      </c>
      <c r="E3039" s="68" t="s">
        <v>3552</v>
      </c>
      <c r="F3039" s="68" t="s">
        <v>7043</v>
      </c>
      <c r="G3039" s="68" t="s">
        <v>587</v>
      </c>
      <c r="I3039" s="69">
        <v>59.15</v>
      </c>
      <c r="J3039" s="69">
        <v>12234412.99</v>
      </c>
    </row>
    <row r="3040" spans="1:10" ht="30" x14ac:dyDescent="0.25">
      <c r="A3040" s="70">
        <v>45900</v>
      </c>
      <c r="B3040" s="68" t="s">
        <v>7042</v>
      </c>
      <c r="C3040" s="68" t="s">
        <v>7042</v>
      </c>
      <c r="D3040" s="68" t="s">
        <v>3551</v>
      </c>
      <c r="E3040" s="68" t="s">
        <v>3552</v>
      </c>
      <c r="F3040" s="68" t="s">
        <v>7044</v>
      </c>
      <c r="G3040" s="68" t="s">
        <v>587</v>
      </c>
      <c r="I3040" s="69">
        <v>180.83</v>
      </c>
      <c r="J3040" s="69">
        <v>12234232.16</v>
      </c>
    </row>
    <row r="3041" spans="1:10" x14ac:dyDescent="0.25">
      <c r="A3041" s="70">
        <v>45900</v>
      </c>
      <c r="B3041" s="68" t="s">
        <v>7042</v>
      </c>
      <c r="C3041" s="68" t="s">
        <v>7042</v>
      </c>
      <c r="D3041" s="68" t="s">
        <v>3551</v>
      </c>
      <c r="E3041" s="68" t="s">
        <v>3552</v>
      </c>
      <c r="F3041" s="68" t="s">
        <v>5345</v>
      </c>
      <c r="G3041" s="68" t="s">
        <v>587</v>
      </c>
      <c r="I3041" s="69">
        <v>683.36</v>
      </c>
      <c r="J3041" s="69">
        <v>12233548.800000001</v>
      </c>
    </row>
    <row r="3042" spans="1:10" ht="30" x14ac:dyDescent="0.25">
      <c r="A3042" s="70">
        <v>45900</v>
      </c>
      <c r="B3042" s="68" t="s">
        <v>7042</v>
      </c>
      <c r="C3042" s="68" t="s">
        <v>7042</v>
      </c>
      <c r="D3042" s="68" t="s">
        <v>3551</v>
      </c>
      <c r="E3042" s="68" t="s">
        <v>3552</v>
      </c>
      <c r="F3042" s="68" t="s">
        <v>7044</v>
      </c>
      <c r="G3042" s="68" t="s">
        <v>587</v>
      </c>
      <c r="I3042" s="69">
        <v>417.63</v>
      </c>
      <c r="J3042" s="69">
        <v>12233131.17</v>
      </c>
    </row>
    <row r="3043" spans="1:10" x14ac:dyDescent="0.25">
      <c r="A3043" s="70">
        <v>45900</v>
      </c>
      <c r="B3043" s="68" t="s">
        <v>7042</v>
      </c>
      <c r="C3043" s="68" t="s">
        <v>7042</v>
      </c>
      <c r="D3043" s="68" t="s">
        <v>3551</v>
      </c>
      <c r="E3043" s="68" t="s">
        <v>3552</v>
      </c>
      <c r="F3043" s="68" t="s">
        <v>7045</v>
      </c>
      <c r="G3043" s="68" t="s">
        <v>587</v>
      </c>
      <c r="I3043" s="69">
        <v>74.7</v>
      </c>
      <c r="J3043" s="69">
        <v>12233056.470000001</v>
      </c>
    </row>
    <row r="3044" spans="1:10" x14ac:dyDescent="0.25">
      <c r="A3044" s="70">
        <v>45900</v>
      </c>
      <c r="B3044" s="68" t="s">
        <v>7042</v>
      </c>
      <c r="C3044" s="68" t="s">
        <v>7042</v>
      </c>
      <c r="D3044" s="68" t="s">
        <v>3551</v>
      </c>
      <c r="E3044" s="68" t="s">
        <v>3552</v>
      </c>
      <c r="F3044" s="68" t="s">
        <v>7046</v>
      </c>
      <c r="G3044" s="68" t="s">
        <v>587</v>
      </c>
      <c r="I3044" s="69">
        <v>271.29000000000002</v>
      </c>
      <c r="J3044" s="69">
        <v>12232785.18</v>
      </c>
    </row>
    <row r="3045" spans="1:10" ht="30" x14ac:dyDescent="0.25">
      <c r="A3045" s="70">
        <v>45900</v>
      </c>
      <c r="B3045" s="68" t="s">
        <v>7042</v>
      </c>
      <c r="C3045" s="68" t="s">
        <v>7042</v>
      </c>
      <c r="D3045" s="68" t="s">
        <v>3551</v>
      </c>
      <c r="E3045" s="68" t="s">
        <v>3552</v>
      </c>
      <c r="F3045" s="68" t="s">
        <v>7047</v>
      </c>
      <c r="G3045" s="68" t="s">
        <v>587</v>
      </c>
      <c r="I3045" s="69">
        <v>388.05</v>
      </c>
      <c r="J3045" s="69">
        <v>12232397.130000001</v>
      </c>
    </row>
    <row r="3046" spans="1:10" ht="45" x14ac:dyDescent="0.25">
      <c r="A3046" s="70">
        <v>45900</v>
      </c>
      <c r="B3046" s="68" t="s">
        <v>7042</v>
      </c>
      <c r="C3046" s="68" t="s">
        <v>7042</v>
      </c>
      <c r="D3046" s="68" t="s">
        <v>3551</v>
      </c>
      <c r="E3046" s="68" t="s">
        <v>3552</v>
      </c>
      <c r="F3046" s="68" t="s">
        <v>7048</v>
      </c>
      <c r="G3046" s="68" t="s">
        <v>587</v>
      </c>
      <c r="I3046" s="69">
        <v>144.38999999999999</v>
      </c>
      <c r="J3046" s="69">
        <v>12232252.74</v>
      </c>
    </row>
    <row r="3047" spans="1:10" x14ac:dyDescent="0.25">
      <c r="A3047" s="70">
        <v>45900</v>
      </c>
      <c r="B3047" s="68" t="s">
        <v>7042</v>
      </c>
      <c r="C3047" s="68" t="s">
        <v>7042</v>
      </c>
      <c r="D3047" s="68" t="s">
        <v>3551</v>
      </c>
      <c r="E3047" s="68" t="s">
        <v>3552</v>
      </c>
      <c r="F3047" s="68" t="s">
        <v>7049</v>
      </c>
      <c r="G3047" s="68" t="s">
        <v>587</v>
      </c>
      <c r="I3047" s="69">
        <v>0.44</v>
      </c>
      <c r="J3047" s="69">
        <v>12232252.300000001</v>
      </c>
    </row>
    <row r="3048" spans="1:10" ht="60" x14ac:dyDescent="0.25">
      <c r="A3048" s="70">
        <v>45900</v>
      </c>
      <c r="B3048" s="68" t="s">
        <v>7042</v>
      </c>
      <c r="C3048" s="68" t="s">
        <v>7042</v>
      </c>
      <c r="D3048" s="68" t="s">
        <v>3551</v>
      </c>
      <c r="E3048" s="68" t="s">
        <v>3552</v>
      </c>
      <c r="F3048" s="68" t="s">
        <v>7050</v>
      </c>
      <c r="G3048" s="68" t="s">
        <v>587</v>
      </c>
      <c r="I3048" s="69">
        <v>7.9</v>
      </c>
      <c r="J3048" s="69">
        <v>12232244.4</v>
      </c>
    </row>
    <row r="3049" spans="1:10" x14ac:dyDescent="0.25">
      <c r="A3049" s="70">
        <v>45900</v>
      </c>
      <c r="B3049" s="68" t="s">
        <v>7042</v>
      </c>
      <c r="C3049" s="68" t="s">
        <v>7042</v>
      </c>
      <c r="D3049" s="68" t="s">
        <v>3551</v>
      </c>
      <c r="E3049" s="68" t="s">
        <v>3552</v>
      </c>
      <c r="F3049" s="68" t="s">
        <v>7049</v>
      </c>
      <c r="G3049" s="68" t="s">
        <v>587</v>
      </c>
      <c r="I3049" s="69">
        <v>1.33</v>
      </c>
      <c r="J3049" s="69">
        <v>12232243.07</v>
      </c>
    </row>
    <row r="3050" spans="1:10" x14ac:dyDescent="0.25">
      <c r="A3050" s="70">
        <v>45900</v>
      </c>
      <c r="B3050" s="68" t="s">
        <v>7042</v>
      </c>
      <c r="C3050" s="68" t="s">
        <v>7042</v>
      </c>
      <c r="D3050" s="68" t="s">
        <v>3551</v>
      </c>
      <c r="E3050" s="68" t="s">
        <v>3552</v>
      </c>
      <c r="F3050" s="68" t="s">
        <v>7051</v>
      </c>
      <c r="G3050" s="68" t="s">
        <v>587</v>
      </c>
      <c r="I3050" s="69">
        <v>79.3</v>
      </c>
      <c r="J3050" s="69">
        <v>12232163.77</v>
      </c>
    </row>
    <row r="3051" spans="1:10" x14ac:dyDescent="0.25">
      <c r="A3051" s="70">
        <v>45900</v>
      </c>
      <c r="B3051" s="68" t="s">
        <v>7042</v>
      </c>
      <c r="C3051" s="68" t="s">
        <v>7042</v>
      </c>
      <c r="D3051" s="68" t="s">
        <v>3551</v>
      </c>
      <c r="E3051" s="68" t="s">
        <v>3552</v>
      </c>
      <c r="F3051" s="68" t="s">
        <v>7052</v>
      </c>
      <c r="G3051" s="68" t="s">
        <v>587</v>
      </c>
      <c r="I3051" s="69">
        <v>9.09</v>
      </c>
      <c r="J3051" s="69">
        <v>12232154.68</v>
      </c>
    </row>
    <row r="3052" spans="1:10" x14ac:dyDescent="0.25">
      <c r="A3052" s="70">
        <v>45900</v>
      </c>
      <c r="B3052" s="68" t="s">
        <v>7042</v>
      </c>
      <c r="C3052" s="68" t="s">
        <v>7042</v>
      </c>
      <c r="D3052" s="68" t="s">
        <v>3551</v>
      </c>
      <c r="E3052" s="68" t="s">
        <v>3552</v>
      </c>
      <c r="F3052" s="68" t="s">
        <v>7053</v>
      </c>
      <c r="G3052" s="68" t="s">
        <v>587</v>
      </c>
      <c r="I3052" s="69">
        <v>37.1</v>
      </c>
      <c r="J3052" s="69">
        <v>12232117.58</v>
      </c>
    </row>
    <row r="3053" spans="1:10" ht="30" x14ac:dyDescent="0.25">
      <c r="A3053" s="70">
        <v>45900</v>
      </c>
      <c r="B3053" s="68" t="s">
        <v>7042</v>
      </c>
      <c r="C3053" s="68" t="s">
        <v>7042</v>
      </c>
      <c r="D3053" s="68" t="s">
        <v>3551</v>
      </c>
      <c r="E3053" s="68" t="s">
        <v>3552</v>
      </c>
      <c r="F3053" s="68" t="s">
        <v>7054</v>
      </c>
      <c r="G3053" s="68" t="s">
        <v>587</v>
      </c>
      <c r="I3053" s="69">
        <v>15.27</v>
      </c>
      <c r="J3053" s="69">
        <v>12232102.310000001</v>
      </c>
    </row>
    <row r="3054" spans="1:10" ht="30" x14ac:dyDescent="0.25">
      <c r="A3054" s="70">
        <v>45900</v>
      </c>
      <c r="B3054" s="68" t="s">
        <v>7042</v>
      </c>
      <c r="C3054" s="68" t="s">
        <v>7042</v>
      </c>
      <c r="D3054" s="68" t="s">
        <v>3551</v>
      </c>
      <c r="E3054" s="68" t="s">
        <v>3552</v>
      </c>
      <c r="F3054" s="68" t="s">
        <v>7055</v>
      </c>
      <c r="G3054" s="68" t="s">
        <v>587</v>
      </c>
      <c r="I3054" s="69">
        <v>16.920000000000002</v>
      </c>
      <c r="J3054" s="69">
        <v>12232085.390000001</v>
      </c>
    </row>
    <row r="3055" spans="1:10" ht="30" x14ac:dyDescent="0.25">
      <c r="A3055" s="70">
        <v>45900</v>
      </c>
      <c r="B3055" s="68" t="s">
        <v>7042</v>
      </c>
      <c r="C3055" s="68" t="s">
        <v>7042</v>
      </c>
      <c r="D3055" s="68" t="s">
        <v>3551</v>
      </c>
      <c r="E3055" s="68" t="s">
        <v>3552</v>
      </c>
      <c r="F3055" s="68" t="s">
        <v>7055</v>
      </c>
      <c r="G3055" s="68" t="s">
        <v>587</v>
      </c>
      <c r="I3055" s="69">
        <v>16.920000000000002</v>
      </c>
      <c r="J3055" s="69">
        <v>12232068.470000001</v>
      </c>
    </row>
    <row r="3056" spans="1:10" ht="75" x14ac:dyDescent="0.25">
      <c r="A3056" s="70">
        <v>45900</v>
      </c>
      <c r="B3056" s="68" t="s">
        <v>7042</v>
      </c>
      <c r="C3056" s="68" t="s">
        <v>7042</v>
      </c>
      <c r="D3056" s="68" t="s">
        <v>3551</v>
      </c>
      <c r="E3056" s="68" t="s">
        <v>3552</v>
      </c>
      <c r="F3056" s="68" t="s">
        <v>7056</v>
      </c>
      <c r="G3056" s="68" t="s">
        <v>587</v>
      </c>
      <c r="I3056" s="69">
        <v>116.11</v>
      </c>
      <c r="J3056" s="69">
        <v>12231952.359999999</v>
      </c>
    </row>
    <row r="3057" spans="1:10" x14ac:dyDescent="0.25">
      <c r="A3057" s="70">
        <v>45900</v>
      </c>
      <c r="B3057" s="68" t="s">
        <v>7042</v>
      </c>
      <c r="C3057" s="68" t="s">
        <v>7042</v>
      </c>
      <c r="D3057" s="68" t="s">
        <v>3551</v>
      </c>
      <c r="E3057" s="68" t="s">
        <v>3552</v>
      </c>
      <c r="F3057" s="68"/>
      <c r="G3057" s="68" t="s">
        <v>587</v>
      </c>
      <c r="I3057" s="69">
        <v>90.1</v>
      </c>
      <c r="J3057" s="69">
        <v>12231862.26</v>
      </c>
    </row>
    <row r="3058" spans="1:10" ht="30" x14ac:dyDescent="0.25">
      <c r="A3058" s="70">
        <v>45900</v>
      </c>
      <c r="B3058" s="68" t="s">
        <v>7042</v>
      </c>
      <c r="C3058" s="68" t="s">
        <v>7042</v>
      </c>
      <c r="D3058" s="68" t="s">
        <v>3551</v>
      </c>
      <c r="E3058" s="68" t="s">
        <v>3552</v>
      </c>
      <c r="F3058" s="68" t="s">
        <v>7057</v>
      </c>
      <c r="G3058" s="68" t="s">
        <v>587</v>
      </c>
      <c r="I3058" s="69">
        <v>14.36</v>
      </c>
      <c r="J3058" s="69">
        <v>12231847.9</v>
      </c>
    </row>
    <row r="3059" spans="1:10" x14ac:dyDescent="0.25">
      <c r="A3059" s="70">
        <v>45900</v>
      </c>
      <c r="B3059" s="68" t="s">
        <v>7042</v>
      </c>
      <c r="C3059" s="68" t="s">
        <v>7042</v>
      </c>
      <c r="D3059" s="68" t="s">
        <v>3551</v>
      </c>
      <c r="E3059" s="68" t="s">
        <v>3552</v>
      </c>
      <c r="F3059" s="68" t="s">
        <v>7058</v>
      </c>
      <c r="G3059" s="68" t="s">
        <v>587</v>
      </c>
      <c r="I3059" s="69">
        <v>120.44</v>
      </c>
      <c r="J3059" s="69">
        <v>12231727.460000001</v>
      </c>
    </row>
    <row r="3060" spans="1:10" ht="30" x14ac:dyDescent="0.25">
      <c r="A3060" s="70">
        <v>45900</v>
      </c>
      <c r="B3060" s="68" t="s">
        <v>7042</v>
      </c>
      <c r="C3060" s="68" t="s">
        <v>7042</v>
      </c>
      <c r="D3060" s="68" t="s">
        <v>3551</v>
      </c>
      <c r="E3060" s="68" t="s">
        <v>3552</v>
      </c>
      <c r="F3060" s="68" t="s">
        <v>7059</v>
      </c>
      <c r="G3060" s="68" t="s">
        <v>587</v>
      </c>
      <c r="I3060" s="69">
        <v>1692.25</v>
      </c>
      <c r="J3060" s="69">
        <v>12230035.210000001</v>
      </c>
    </row>
    <row r="3061" spans="1:10" x14ac:dyDescent="0.25">
      <c r="A3061" s="70">
        <v>45900</v>
      </c>
      <c r="B3061" s="68" t="s">
        <v>7042</v>
      </c>
      <c r="C3061" s="68" t="s">
        <v>7042</v>
      </c>
      <c r="D3061" s="68" t="s">
        <v>3551</v>
      </c>
      <c r="E3061" s="68" t="s">
        <v>3552</v>
      </c>
      <c r="F3061" s="68" t="s">
        <v>7058</v>
      </c>
      <c r="G3061" s="68" t="s">
        <v>587</v>
      </c>
      <c r="I3061" s="69">
        <v>120.44</v>
      </c>
      <c r="J3061" s="69">
        <v>12229914.77</v>
      </c>
    </row>
    <row r="3062" spans="1:10" ht="45" x14ac:dyDescent="0.25">
      <c r="A3062" s="70">
        <v>45900</v>
      </c>
      <c r="B3062" s="68" t="s">
        <v>7042</v>
      </c>
      <c r="C3062" s="68" t="s">
        <v>7042</v>
      </c>
      <c r="D3062" s="68" t="s">
        <v>3551</v>
      </c>
      <c r="E3062" s="68" t="s">
        <v>3552</v>
      </c>
      <c r="F3062" s="68" t="s">
        <v>7060</v>
      </c>
      <c r="G3062" s="68" t="s">
        <v>587</v>
      </c>
      <c r="I3062" s="69">
        <v>1029.6400000000001</v>
      </c>
      <c r="J3062" s="69">
        <v>12228885.130000001</v>
      </c>
    </row>
    <row r="3063" spans="1:10" x14ac:dyDescent="0.25">
      <c r="A3063" s="70">
        <v>45900</v>
      </c>
      <c r="B3063" s="68" t="s">
        <v>7042</v>
      </c>
      <c r="C3063" s="68" t="s">
        <v>7042</v>
      </c>
      <c r="D3063" s="68" t="s">
        <v>3551</v>
      </c>
      <c r="E3063" s="68" t="s">
        <v>3552</v>
      </c>
      <c r="F3063" s="68" t="s">
        <v>7058</v>
      </c>
      <c r="G3063" s="68" t="s">
        <v>587</v>
      </c>
      <c r="I3063" s="69">
        <v>120.44</v>
      </c>
      <c r="J3063" s="69">
        <v>12228764.689999999</v>
      </c>
    </row>
    <row r="3064" spans="1:10" x14ac:dyDescent="0.25">
      <c r="A3064" s="70">
        <v>45900</v>
      </c>
      <c r="B3064" s="68" t="s">
        <v>7042</v>
      </c>
      <c r="C3064" s="68" t="s">
        <v>7042</v>
      </c>
      <c r="D3064" s="68" t="s">
        <v>3551</v>
      </c>
      <c r="E3064" s="68" t="s">
        <v>3552</v>
      </c>
      <c r="F3064" s="68" t="s">
        <v>7061</v>
      </c>
      <c r="G3064" s="68" t="s">
        <v>587</v>
      </c>
      <c r="I3064" s="69">
        <v>1766.08</v>
      </c>
      <c r="J3064" s="69">
        <v>12226998.609999999</v>
      </c>
    </row>
    <row r="3065" spans="1:10" x14ac:dyDescent="0.25">
      <c r="A3065" s="70">
        <v>45900</v>
      </c>
      <c r="B3065" s="68" t="s">
        <v>7042</v>
      </c>
      <c r="C3065" s="68" t="s">
        <v>7042</v>
      </c>
      <c r="D3065" s="68" t="s">
        <v>3551</v>
      </c>
      <c r="E3065" s="68" t="s">
        <v>3552</v>
      </c>
      <c r="F3065" s="68" t="s">
        <v>7062</v>
      </c>
      <c r="G3065" s="68" t="s">
        <v>587</v>
      </c>
      <c r="I3065" s="69">
        <v>1312.5</v>
      </c>
      <c r="J3065" s="69">
        <v>12225686.109999999</v>
      </c>
    </row>
    <row r="3066" spans="1:10" x14ac:dyDescent="0.25">
      <c r="A3066" s="70">
        <v>45900</v>
      </c>
      <c r="B3066" s="68" t="s">
        <v>7042</v>
      </c>
      <c r="C3066" s="68" t="s">
        <v>7042</v>
      </c>
      <c r="D3066" s="68" t="s">
        <v>3551</v>
      </c>
      <c r="E3066" s="68" t="s">
        <v>3552</v>
      </c>
      <c r="F3066" s="68" t="s">
        <v>7063</v>
      </c>
      <c r="G3066" s="68" t="s">
        <v>587</v>
      </c>
      <c r="I3066" s="69">
        <v>1197.32</v>
      </c>
      <c r="J3066" s="69">
        <v>12224488.789999999</v>
      </c>
    </row>
    <row r="3067" spans="1:10" x14ac:dyDescent="0.25">
      <c r="A3067" s="70">
        <v>45900</v>
      </c>
      <c r="B3067" s="68" t="s">
        <v>7042</v>
      </c>
      <c r="C3067" s="68" t="s">
        <v>7042</v>
      </c>
      <c r="D3067" s="68" t="s">
        <v>3551</v>
      </c>
      <c r="E3067" s="68" t="s">
        <v>3552</v>
      </c>
      <c r="F3067" s="68" t="s">
        <v>7064</v>
      </c>
      <c r="G3067" s="68" t="s">
        <v>587</v>
      </c>
      <c r="I3067" s="69">
        <v>1352.05</v>
      </c>
      <c r="J3067" s="69">
        <v>12223136.74</v>
      </c>
    </row>
    <row r="3068" spans="1:10" x14ac:dyDescent="0.25">
      <c r="A3068" s="70">
        <v>45900</v>
      </c>
      <c r="B3068" s="68" t="s">
        <v>7042</v>
      </c>
      <c r="C3068" s="68" t="s">
        <v>7042</v>
      </c>
      <c r="D3068" s="68" t="s">
        <v>3551</v>
      </c>
      <c r="E3068" s="68" t="s">
        <v>3552</v>
      </c>
      <c r="F3068" s="68" t="s">
        <v>7065</v>
      </c>
      <c r="G3068" s="68" t="s">
        <v>587</v>
      </c>
      <c r="I3068" s="69">
        <v>1355.56</v>
      </c>
      <c r="J3068" s="69">
        <v>12221781.18</v>
      </c>
    </row>
    <row r="3069" spans="1:10" x14ac:dyDescent="0.25">
      <c r="A3069" s="70">
        <v>45900</v>
      </c>
      <c r="B3069" s="68" t="s">
        <v>7042</v>
      </c>
      <c r="C3069" s="68" t="s">
        <v>7042</v>
      </c>
      <c r="D3069" s="68" t="s">
        <v>3551</v>
      </c>
      <c r="E3069" s="68" t="s">
        <v>3552</v>
      </c>
      <c r="F3069" s="68" t="s">
        <v>7066</v>
      </c>
      <c r="G3069" s="68" t="s">
        <v>587</v>
      </c>
      <c r="I3069" s="69">
        <v>20076.150000000001</v>
      </c>
      <c r="J3069" s="69">
        <v>12201705.029999999</v>
      </c>
    </row>
    <row r="3070" spans="1:10" x14ac:dyDescent="0.25">
      <c r="A3070" s="70">
        <v>45900</v>
      </c>
      <c r="B3070" s="68" t="s">
        <v>7042</v>
      </c>
      <c r="C3070" s="68" t="s">
        <v>7042</v>
      </c>
      <c r="D3070" s="68" t="s">
        <v>3551</v>
      </c>
      <c r="E3070" s="68" t="s">
        <v>3552</v>
      </c>
      <c r="F3070" s="68" t="s">
        <v>7012</v>
      </c>
      <c r="G3070" s="68" t="s">
        <v>587</v>
      </c>
      <c r="I3070" s="69">
        <v>35.979999999999997</v>
      </c>
      <c r="J3070" s="69">
        <v>12201669.050000001</v>
      </c>
    </row>
    <row r="3071" spans="1:10" x14ac:dyDescent="0.25">
      <c r="A3071" s="70">
        <v>45900</v>
      </c>
      <c r="B3071" s="68" t="s">
        <v>7042</v>
      </c>
      <c r="C3071" s="68" t="s">
        <v>7042</v>
      </c>
      <c r="D3071" s="68" t="s">
        <v>3551</v>
      </c>
      <c r="E3071" s="68" t="s">
        <v>3552</v>
      </c>
      <c r="F3071" s="68" t="s">
        <v>7067</v>
      </c>
      <c r="G3071" s="68" t="s">
        <v>587</v>
      </c>
      <c r="I3071" s="69">
        <v>37.78</v>
      </c>
      <c r="J3071" s="69">
        <v>12201631.27</v>
      </c>
    </row>
    <row r="3072" spans="1:10" x14ac:dyDescent="0.25">
      <c r="A3072" s="70">
        <v>45900</v>
      </c>
      <c r="B3072" s="68" t="s">
        <v>7042</v>
      </c>
      <c r="C3072" s="68" t="s">
        <v>7042</v>
      </c>
      <c r="D3072" s="68" t="s">
        <v>3551</v>
      </c>
      <c r="E3072" s="68" t="s">
        <v>3552</v>
      </c>
      <c r="F3072" s="68" t="s">
        <v>7068</v>
      </c>
      <c r="G3072" s="68" t="s">
        <v>587</v>
      </c>
      <c r="I3072" s="69">
        <v>9.3000000000000007</v>
      </c>
      <c r="J3072" s="69">
        <v>12201621.970000001</v>
      </c>
    </row>
    <row r="3073" spans="1:10" ht="165" x14ac:dyDescent="0.25">
      <c r="A3073" s="70">
        <v>45900</v>
      </c>
      <c r="B3073" s="68" t="s">
        <v>7069</v>
      </c>
      <c r="C3073" s="68" t="s">
        <v>7069</v>
      </c>
      <c r="D3073" s="68" t="s">
        <v>3551</v>
      </c>
      <c r="E3073" s="68" t="s">
        <v>3552</v>
      </c>
      <c r="F3073" s="68" t="s">
        <v>7070</v>
      </c>
      <c r="G3073" s="68" t="s">
        <v>587</v>
      </c>
      <c r="I3073" s="69">
        <v>194.4</v>
      </c>
      <c r="J3073" s="69">
        <v>12201427.57</v>
      </c>
    </row>
    <row r="3074" spans="1:10" ht="30" x14ac:dyDescent="0.25">
      <c r="A3074" s="70">
        <v>45900</v>
      </c>
      <c r="B3074" s="68" t="s">
        <v>7069</v>
      </c>
      <c r="C3074" s="68" t="s">
        <v>7069</v>
      </c>
      <c r="D3074" s="68" t="s">
        <v>3551</v>
      </c>
      <c r="E3074" s="68" t="s">
        <v>3552</v>
      </c>
      <c r="F3074" s="68" t="s">
        <v>7071</v>
      </c>
      <c r="G3074" s="68" t="s">
        <v>587</v>
      </c>
      <c r="I3074" s="69">
        <v>953.3</v>
      </c>
      <c r="J3074" s="69">
        <v>12200474.27</v>
      </c>
    </row>
    <row r="3075" spans="1:10" ht="120" x14ac:dyDescent="0.25">
      <c r="A3075" s="70">
        <v>45900</v>
      </c>
      <c r="B3075" s="68" t="s">
        <v>7069</v>
      </c>
      <c r="C3075" s="68" t="s">
        <v>7069</v>
      </c>
      <c r="D3075" s="68" t="s">
        <v>3551</v>
      </c>
      <c r="E3075" s="68" t="s">
        <v>3552</v>
      </c>
      <c r="F3075" s="68" t="s">
        <v>7072</v>
      </c>
      <c r="G3075" s="68" t="s">
        <v>587</v>
      </c>
      <c r="I3075" s="69">
        <v>35.1</v>
      </c>
      <c r="J3075" s="69">
        <v>12200439.17</v>
      </c>
    </row>
    <row r="3076" spans="1:10" ht="120" x14ac:dyDescent="0.25">
      <c r="A3076" s="70">
        <v>45900</v>
      </c>
      <c r="B3076" s="68" t="s">
        <v>7069</v>
      </c>
      <c r="C3076" s="68" t="s">
        <v>7069</v>
      </c>
      <c r="D3076" s="68" t="s">
        <v>3551</v>
      </c>
      <c r="E3076" s="68" t="s">
        <v>3552</v>
      </c>
      <c r="F3076" s="68" t="s">
        <v>7072</v>
      </c>
      <c r="G3076" s="68" t="s">
        <v>587</v>
      </c>
      <c r="I3076" s="69">
        <v>35.1</v>
      </c>
      <c r="J3076" s="69">
        <v>12200404.07</v>
      </c>
    </row>
    <row r="3077" spans="1:10" ht="30" x14ac:dyDescent="0.25">
      <c r="A3077" s="70">
        <v>45900</v>
      </c>
      <c r="B3077" s="68" t="s">
        <v>7069</v>
      </c>
      <c r="C3077" s="68" t="s">
        <v>7069</v>
      </c>
      <c r="D3077" s="68" t="s">
        <v>3551</v>
      </c>
      <c r="E3077" s="68" t="s">
        <v>3552</v>
      </c>
      <c r="F3077" s="68" t="s">
        <v>7073</v>
      </c>
      <c r="G3077" s="68" t="s">
        <v>587</v>
      </c>
      <c r="I3077" s="69">
        <v>317.73</v>
      </c>
      <c r="J3077" s="69">
        <v>12200086.34</v>
      </c>
    </row>
    <row r="3078" spans="1:10" ht="120" x14ac:dyDescent="0.25">
      <c r="A3078" s="70">
        <v>45900</v>
      </c>
      <c r="B3078" s="68" t="s">
        <v>7069</v>
      </c>
      <c r="C3078" s="68" t="s">
        <v>7069</v>
      </c>
      <c r="D3078" s="68" t="s">
        <v>3551</v>
      </c>
      <c r="E3078" s="68" t="s">
        <v>3552</v>
      </c>
      <c r="F3078" s="68" t="s">
        <v>7072</v>
      </c>
      <c r="G3078" s="68" t="s">
        <v>587</v>
      </c>
      <c r="I3078" s="69">
        <v>35.1</v>
      </c>
      <c r="J3078" s="69">
        <v>12200051.24</v>
      </c>
    </row>
    <row r="3079" spans="1:10" ht="30" x14ac:dyDescent="0.25">
      <c r="A3079" s="70">
        <v>45900</v>
      </c>
      <c r="B3079" s="68" t="s">
        <v>7069</v>
      </c>
      <c r="C3079" s="68" t="s">
        <v>7069</v>
      </c>
      <c r="D3079" s="68" t="s">
        <v>3551</v>
      </c>
      <c r="E3079" s="68" t="s">
        <v>3552</v>
      </c>
      <c r="F3079" s="68" t="s">
        <v>7074</v>
      </c>
      <c r="G3079" s="68" t="s">
        <v>587</v>
      </c>
      <c r="I3079" s="69">
        <v>5.09</v>
      </c>
      <c r="J3079" s="69">
        <v>12200046.15</v>
      </c>
    </row>
    <row r="3080" spans="1:10" ht="75" x14ac:dyDescent="0.25">
      <c r="A3080" s="70">
        <v>45900</v>
      </c>
      <c r="B3080" s="68" t="s">
        <v>7069</v>
      </c>
      <c r="C3080" s="68" t="s">
        <v>7069</v>
      </c>
      <c r="D3080" s="68" t="s">
        <v>3551</v>
      </c>
      <c r="E3080" s="68" t="s">
        <v>3552</v>
      </c>
      <c r="F3080" s="68" t="s">
        <v>7075</v>
      </c>
      <c r="G3080" s="68" t="s">
        <v>587</v>
      </c>
      <c r="I3080" s="69">
        <v>121.61</v>
      </c>
      <c r="J3080" s="69">
        <v>12199924.539999999</v>
      </c>
    </row>
    <row r="3081" spans="1:10" x14ac:dyDescent="0.25">
      <c r="A3081" s="70">
        <v>45900</v>
      </c>
      <c r="B3081" s="68" t="s">
        <v>7069</v>
      </c>
      <c r="C3081" s="68" t="s">
        <v>7069</v>
      </c>
      <c r="D3081" s="68" t="s">
        <v>3551</v>
      </c>
      <c r="E3081" s="68" t="s">
        <v>3552</v>
      </c>
      <c r="F3081" s="68" t="s">
        <v>5656</v>
      </c>
      <c r="G3081" s="68" t="s">
        <v>587</v>
      </c>
      <c r="I3081" s="69">
        <v>30.32</v>
      </c>
      <c r="J3081" s="69">
        <v>12199894.220000001</v>
      </c>
    </row>
    <row r="3082" spans="1:10" x14ac:dyDescent="0.25">
      <c r="A3082" s="70">
        <v>45900</v>
      </c>
      <c r="B3082" s="68" t="s">
        <v>7069</v>
      </c>
      <c r="C3082" s="68" t="s">
        <v>7069</v>
      </c>
      <c r="D3082" s="68" t="s">
        <v>3551</v>
      </c>
      <c r="E3082" s="68" t="s">
        <v>3552</v>
      </c>
      <c r="F3082" s="68" t="s">
        <v>5656</v>
      </c>
      <c r="G3082" s="68" t="s">
        <v>587</v>
      </c>
      <c r="I3082" s="69">
        <v>30.32</v>
      </c>
      <c r="J3082" s="69">
        <v>12199863.9</v>
      </c>
    </row>
    <row r="3083" spans="1:10" x14ac:dyDescent="0.25">
      <c r="A3083" s="70">
        <v>45900</v>
      </c>
      <c r="B3083" s="68" t="s">
        <v>7069</v>
      </c>
      <c r="C3083" s="68" t="s">
        <v>7069</v>
      </c>
      <c r="D3083" s="68" t="s">
        <v>3551</v>
      </c>
      <c r="E3083" s="68" t="s">
        <v>3552</v>
      </c>
      <c r="F3083" s="68" t="s">
        <v>5656</v>
      </c>
      <c r="G3083" s="68" t="s">
        <v>587</v>
      </c>
      <c r="I3083" s="69">
        <v>60.63</v>
      </c>
      <c r="J3083" s="69">
        <v>12199803.27</v>
      </c>
    </row>
    <row r="3084" spans="1:10" x14ac:dyDescent="0.25">
      <c r="A3084" s="70">
        <v>45900</v>
      </c>
      <c r="B3084" s="68" t="s">
        <v>7069</v>
      </c>
      <c r="C3084" s="68" t="s">
        <v>7069</v>
      </c>
      <c r="D3084" s="68" t="s">
        <v>3551</v>
      </c>
      <c r="E3084" s="68" t="s">
        <v>3552</v>
      </c>
      <c r="F3084" s="68" t="s">
        <v>5656</v>
      </c>
      <c r="G3084" s="68" t="s">
        <v>587</v>
      </c>
      <c r="I3084" s="69">
        <v>30.32</v>
      </c>
      <c r="J3084" s="69">
        <v>12199772.949999999</v>
      </c>
    </row>
    <row r="3085" spans="1:10" x14ac:dyDescent="0.25">
      <c r="A3085" s="70">
        <v>45900</v>
      </c>
      <c r="B3085" s="68" t="s">
        <v>7069</v>
      </c>
      <c r="C3085" s="68" t="s">
        <v>7069</v>
      </c>
      <c r="D3085" s="68" t="s">
        <v>3551</v>
      </c>
      <c r="E3085" s="68" t="s">
        <v>3552</v>
      </c>
      <c r="F3085" s="68" t="s">
        <v>5656</v>
      </c>
      <c r="G3085" s="68" t="s">
        <v>587</v>
      </c>
      <c r="I3085" s="69">
        <v>30.32</v>
      </c>
      <c r="J3085" s="69">
        <v>12199742.630000001</v>
      </c>
    </row>
    <row r="3086" spans="1:10" x14ac:dyDescent="0.25">
      <c r="A3086" s="70">
        <v>45900</v>
      </c>
      <c r="B3086" s="68" t="s">
        <v>7069</v>
      </c>
      <c r="C3086" s="68" t="s">
        <v>7069</v>
      </c>
      <c r="D3086" s="68" t="s">
        <v>3551</v>
      </c>
      <c r="E3086" s="68" t="s">
        <v>3552</v>
      </c>
      <c r="F3086" s="68" t="s">
        <v>5656</v>
      </c>
      <c r="G3086" s="68" t="s">
        <v>587</v>
      </c>
      <c r="I3086" s="69">
        <v>30.32</v>
      </c>
      <c r="J3086" s="69">
        <v>12199712.310000001</v>
      </c>
    </row>
    <row r="3087" spans="1:10" x14ac:dyDescent="0.25">
      <c r="A3087" s="70">
        <v>45900</v>
      </c>
      <c r="B3087" s="68" t="s">
        <v>7069</v>
      </c>
      <c r="C3087" s="68" t="s">
        <v>7069</v>
      </c>
      <c r="D3087" s="68" t="s">
        <v>3551</v>
      </c>
      <c r="E3087" s="68" t="s">
        <v>3552</v>
      </c>
      <c r="F3087" s="68" t="s">
        <v>5656</v>
      </c>
      <c r="G3087" s="68" t="s">
        <v>587</v>
      </c>
      <c r="I3087" s="69">
        <v>30.32</v>
      </c>
      <c r="J3087" s="69">
        <v>12199681.99</v>
      </c>
    </row>
    <row r="3088" spans="1:10" x14ac:dyDescent="0.25">
      <c r="A3088" s="70">
        <v>45900</v>
      </c>
      <c r="B3088" s="68" t="s">
        <v>7069</v>
      </c>
      <c r="C3088" s="68" t="s">
        <v>7069</v>
      </c>
      <c r="D3088" s="68" t="s">
        <v>3551</v>
      </c>
      <c r="E3088" s="68" t="s">
        <v>3552</v>
      </c>
      <c r="F3088" s="68" t="s">
        <v>5656</v>
      </c>
      <c r="G3088" s="68" t="s">
        <v>587</v>
      </c>
      <c r="I3088" s="69">
        <v>30.32</v>
      </c>
      <c r="J3088" s="69">
        <v>12199651.67</v>
      </c>
    </row>
    <row r="3089" spans="1:10" x14ac:dyDescent="0.25">
      <c r="A3089" s="70">
        <v>45900</v>
      </c>
      <c r="B3089" s="68" t="s">
        <v>7069</v>
      </c>
      <c r="C3089" s="68" t="s">
        <v>7069</v>
      </c>
      <c r="D3089" s="68" t="s">
        <v>3551</v>
      </c>
      <c r="E3089" s="68" t="s">
        <v>3552</v>
      </c>
      <c r="F3089" s="68" t="s">
        <v>5656</v>
      </c>
      <c r="G3089" s="68" t="s">
        <v>587</v>
      </c>
      <c r="I3089" s="69">
        <v>30.32</v>
      </c>
      <c r="J3089" s="69">
        <v>12199621.35</v>
      </c>
    </row>
    <row r="3090" spans="1:10" x14ac:dyDescent="0.25">
      <c r="A3090" s="70">
        <v>45900</v>
      </c>
      <c r="B3090" s="68" t="s">
        <v>7069</v>
      </c>
      <c r="C3090" s="68" t="s">
        <v>7069</v>
      </c>
      <c r="D3090" s="68" t="s">
        <v>3551</v>
      </c>
      <c r="E3090" s="68" t="s">
        <v>3552</v>
      </c>
      <c r="F3090" s="68" t="s">
        <v>5656</v>
      </c>
      <c r="G3090" s="68" t="s">
        <v>587</v>
      </c>
      <c r="I3090" s="69">
        <v>30.32</v>
      </c>
      <c r="J3090" s="69">
        <v>12199591.029999999</v>
      </c>
    </row>
    <row r="3091" spans="1:10" x14ac:dyDescent="0.25">
      <c r="A3091" s="70">
        <v>45900</v>
      </c>
      <c r="B3091" s="68" t="s">
        <v>7069</v>
      </c>
      <c r="C3091" s="68" t="s">
        <v>7069</v>
      </c>
      <c r="D3091" s="68" t="s">
        <v>3551</v>
      </c>
      <c r="E3091" s="68" t="s">
        <v>3552</v>
      </c>
      <c r="F3091" s="68" t="s">
        <v>5656</v>
      </c>
      <c r="G3091" s="68" t="s">
        <v>587</v>
      </c>
      <c r="I3091" s="69">
        <v>30.32</v>
      </c>
      <c r="J3091" s="69">
        <v>12199560.710000001</v>
      </c>
    </row>
    <row r="3092" spans="1:10" x14ac:dyDescent="0.25">
      <c r="A3092" s="70">
        <v>45900</v>
      </c>
      <c r="B3092" s="68" t="s">
        <v>7069</v>
      </c>
      <c r="C3092" s="68" t="s">
        <v>7069</v>
      </c>
      <c r="D3092" s="68" t="s">
        <v>3551</v>
      </c>
      <c r="E3092" s="68" t="s">
        <v>3552</v>
      </c>
      <c r="F3092" s="68" t="s">
        <v>5656</v>
      </c>
      <c r="G3092" s="68" t="s">
        <v>587</v>
      </c>
      <c r="I3092" s="69">
        <v>30.32</v>
      </c>
      <c r="J3092" s="69">
        <v>12199530.390000001</v>
      </c>
    </row>
    <row r="3093" spans="1:10" x14ac:dyDescent="0.25">
      <c r="A3093" s="70">
        <v>45900</v>
      </c>
      <c r="B3093" s="68" t="s">
        <v>7069</v>
      </c>
      <c r="C3093" s="68" t="s">
        <v>7069</v>
      </c>
      <c r="D3093" s="68" t="s">
        <v>3551</v>
      </c>
      <c r="E3093" s="68" t="s">
        <v>3552</v>
      </c>
      <c r="F3093" s="68" t="s">
        <v>7076</v>
      </c>
      <c r="G3093" s="68" t="s">
        <v>587</v>
      </c>
      <c r="I3093" s="69">
        <v>2871.72</v>
      </c>
      <c r="J3093" s="69">
        <v>12196658.67</v>
      </c>
    </row>
    <row r="3094" spans="1:10" ht="30" x14ac:dyDescent="0.25">
      <c r="A3094" s="70">
        <v>45900</v>
      </c>
      <c r="B3094" s="68" t="s">
        <v>7069</v>
      </c>
      <c r="C3094" s="68" t="s">
        <v>7069</v>
      </c>
      <c r="D3094" s="68" t="s">
        <v>3551</v>
      </c>
      <c r="E3094" s="68" t="s">
        <v>3552</v>
      </c>
      <c r="F3094" s="68" t="s">
        <v>4414</v>
      </c>
      <c r="G3094" s="68" t="s">
        <v>587</v>
      </c>
      <c r="I3094" s="69">
        <v>6.24</v>
      </c>
      <c r="J3094" s="69">
        <v>12196652.43</v>
      </c>
    </row>
    <row r="3095" spans="1:10" x14ac:dyDescent="0.25">
      <c r="A3095" s="70">
        <v>45900</v>
      </c>
      <c r="B3095" s="68" t="s">
        <v>7069</v>
      </c>
      <c r="C3095" s="68" t="s">
        <v>7069</v>
      </c>
      <c r="D3095" s="68" t="s">
        <v>3551</v>
      </c>
      <c r="E3095" s="68" t="s">
        <v>3552</v>
      </c>
      <c r="F3095" s="68" t="s">
        <v>5656</v>
      </c>
      <c r="G3095" s="68" t="s">
        <v>587</v>
      </c>
      <c r="I3095" s="69">
        <v>30.32</v>
      </c>
      <c r="J3095" s="69">
        <v>12196622.109999999</v>
      </c>
    </row>
    <row r="3096" spans="1:10" x14ac:dyDescent="0.25">
      <c r="A3096" s="70">
        <v>45900</v>
      </c>
      <c r="B3096" s="68" t="s">
        <v>7069</v>
      </c>
      <c r="C3096" s="68" t="s">
        <v>7069</v>
      </c>
      <c r="D3096" s="68" t="s">
        <v>3551</v>
      </c>
      <c r="E3096" s="68" t="s">
        <v>3552</v>
      </c>
      <c r="F3096" s="68" t="s">
        <v>5656</v>
      </c>
      <c r="G3096" s="68" t="s">
        <v>587</v>
      </c>
      <c r="I3096" s="69">
        <v>30.32</v>
      </c>
      <c r="J3096" s="69">
        <v>12196591.789999999</v>
      </c>
    </row>
    <row r="3097" spans="1:10" x14ac:dyDescent="0.25">
      <c r="A3097" s="70">
        <v>45900</v>
      </c>
      <c r="B3097" s="68" t="s">
        <v>7069</v>
      </c>
      <c r="C3097" s="68" t="s">
        <v>7069</v>
      </c>
      <c r="D3097" s="68" t="s">
        <v>3551</v>
      </c>
      <c r="E3097" s="68" t="s">
        <v>3552</v>
      </c>
      <c r="F3097" s="68" t="s">
        <v>5656</v>
      </c>
      <c r="G3097" s="68" t="s">
        <v>587</v>
      </c>
      <c r="I3097" s="69">
        <v>30.32</v>
      </c>
      <c r="J3097" s="69">
        <v>12196561.470000001</v>
      </c>
    </row>
    <row r="3098" spans="1:10" x14ac:dyDescent="0.25">
      <c r="A3098" s="70">
        <v>45900</v>
      </c>
      <c r="B3098" s="68" t="s">
        <v>7069</v>
      </c>
      <c r="C3098" s="68" t="s">
        <v>7069</v>
      </c>
      <c r="D3098" s="68" t="s">
        <v>3551</v>
      </c>
      <c r="E3098" s="68" t="s">
        <v>3552</v>
      </c>
      <c r="F3098" s="68" t="s">
        <v>5656</v>
      </c>
      <c r="G3098" s="68" t="s">
        <v>587</v>
      </c>
      <c r="I3098" s="69">
        <v>30.32</v>
      </c>
      <c r="J3098" s="69">
        <v>12196531.15</v>
      </c>
    </row>
    <row r="3099" spans="1:10" x14ac:dyDescent="0.25">
      <c r="A3099" s="70">
        <v>45900</v>
      </c>
      <c r="B3099" s="68" t="s">
        <v>7069</v>
      </c>
      <c r="C3099" s="68" t="s">
        <v>7069</v>
      </c>
      <c r="D3099" s="68" t="s">
        <v>3551</v>
      </c>
      <c r="E3099" s="68" t="s">
        <v>3552</v>
      </c>
      <c r="F3099" s="68" t="s">
        <v>5656</v>
      </c>
      <c r="G3099" s="68" t="s">
        <v>587</v>
      </c>
      <c r="I3099" s="69">
        <v>30.32</v>
      </c>
      <c r="J3099" s="69">
        <v>12196500.83</v>
      </c>
    </row>
    <row r="3100" spans="1:10" x14ac:dyDescent="0.25">
      <c r="A3100" s="70">
        <v>45900</v>
      </c>
      <c r="B3100" s="68" t="s">
        <v>7069</v>
      </c>
      <c r="C3100" s="68" t="s">
        <v>7069</v>
      </c>
      <c r="D3100" s="68" t="s">
        <v>3551</v>
      </c>
      <c r="E3100" s="68" t="s">
        <v>3552</v>
      </c>
      <c r="F3100" s="68" t="s">
        <v>5656</v>
      </c>
      <c r="G3100" s="68" t="s">
        <v>587</v>
      </c>
      <c r="I3100" s="69">
        <v>30.32</v>
      </c>
      <c r="J3100" s="69">
        <v>12196470.51</v>
      </c>
    </row>
    <row r="3101" spans="1:10" x14ac:dyDescent="0.25">
      <c r="A3101" s="70">
        <v>45900</v>
      </c>
      <c r="B3101" s="68">
        <v>32749</v>
      </c>
      <c r="C3101" s="68">
        <v>6122023</v>
      </c>
      <c r="D3101" s="68" t="s">
        <v>3551</v>
      </c>
      <c r="E3101" s="68" t="s">
        <v>3664</v>
      </c>
      <c r="F3101" s="68" t="s">
        <v>5145</v>
      </c>
      <c r="G3101" s="68" t="s">
        <v>6929</v>
      </c>
      <c r="H3101" s="69">
        <v>1025.6099999999999</v>
      </c>
      <c r="J3101" s="69">
        <v>12197496.119999999</v>
      </c>
    </row>
    <row r="3102" spans="1:10" x14ac:dyDescent="0.25">
      <c r="A3102" s="70">
        <v>45900</v>
      </c>
      <c r="B3102" s="68" t="s">
        <v>7077</v>
      </c>
      <c r="C3102" s="68" t="s">
        <v>7077</v>
      </c>
      <c r="D3102" s="68" t="s">
        <v>3551</v>
      </c>
      <c r="E3102" s="68" t="s">
        <v>3552</v>
      </c>
      <c r="F3102" s="68" t="s">
        <v>7078</v>
      </c>
      <c r="G3102" s="68" t="s">
        <v>1876</v>
      </c>
      <c r="I3102" s="69">
        <v>243</v>
      </c>
      <c r="J3102" s="69">
        <v>12197253.119999999</v>
      </c>
    </row>
    <row r="3103" spans="1:10" x14ac:dyDescent="0.25">
      <c r="A3103" s="70">
        <v>45900</v>
      </c>
      <c r="B3103" s="68" t="s">
        <v>7079</v>
      </c>
      <c r="C3103" s="68" t="s">
        <v>7079</v>
      </c>
      <c r="D3103" s="68" t="s">
        <v>3551</v>
      </c>
      <c r="E3103" s="68" t="s">
        <v>3552</v>
      </c>
      <c r="F3103" s="68" t="s">
        <v>7080</v>
      </c>
      <c r="G3103" s="68" t="s">
        <v>587</v>
      </c>
      <c r="I3103" s="69">
        <v>2176.8200000000002</v>
      </c>
      <c r="J3103" s="69">
        <v>12195076.300000001</v>
      </c>
    </row>
    <row r="3104" spans="1:10" x14ac:dyDescent="0.25">
      <c r="A3104" s="70">
        <v>45900</v>
      </c>
      <c r="B3104" s="68" t="s">
        <v>7079</v>
      </c>
      <c r="C3104" s="68" t="s">
        <v>7079</v>
      </c>
      <c r="D3104" s="68" t="s">
        <v>3551</v>
      </c>
      <c r="E3104" s="68" t="s">
        <v>3552</v>
      </c>
      <c r="F3104" s="68" t="s">
        <v>7081</v>
      </c>
      <c r="G3104" s="68" t="s">
        <v>587</v>
      </c>
      <c r="I3104" s="69">
        <v>1280.46</v>
      </c>
      <c r="J3104" s="69">
        <v>12193795.84</v>
      </c>
    </row>
    <row r="3105" spans="1:10" ht="30" x14ac:dyDescent="0.25">
      <c r="A3105" s="70">
        <v>45900</v>
      </c>
      <c r="B3105" s="68" t="s">
        <v>7079</v>
      </c>
      <c r="C3105" s="68" t="s">
        <v>7079</v>
      </c>
      <c r="D3105" s="68" t="s">
        <v>3551</v>
      </c>
      <c r="E3105" s="68" t="s">
        <v>3552</v>
      </c>
      <c r="F3105" s="68" t="s">
        <v>7082</v>
      </c>
      <c r="G3105" s="68" t="s">
        <v>587</v>
      </c>
      <c r="I3105" s="69">
        <v>151.99</v>
      </c>
      <c r="J3105" s="69">
        <v>12193643.85</v>
      </c>
    </row>
    <row r="3106" spans="1:10" ht="30" x14ac:dyDescent="0.25">
      <c r="A3106" s="70">
        <v>45900</v>
      </c>
      <c r="B3106" s="68" t="s">
        <v>7079</v>
      </c>
      <c r="C3106" s="68" t="s">
        <v>7079</v>
      </c>
      <c r="D3106" s="68" t="s">
        <v>3551</v>
      </c>
      <c r="E3106" s="68" t="s">
        <v>3552</v>
      </c>
      <c r="F3106" s="68" t="s">
        <v>7082</v>
      </c>
      <c r="G3106" s="68" t="s">
        <v>587</v>
      </c>
      <c r="I3106" s="69">
        <v>151.99</v>
      </c>
      <c r="J3106" s="69">
        <v>12193491.859999999</v>
      </c>
    </row>
    <row r="3107" spans="1:10" ht="30" x14ac:dyDescent="0.25">
      <c r="A3107" s="70">
        <v>45900</v>
      </c>
      <c r="B3107" s="68" t="s">
        <v>7079</v>
      </c>
      <c r="C3107" s="68" t="s">
        <v>7079</v>
      </c>
      <c r="D3107" s="68" t="s">
        <v>3551</v>
      </c>
      <c r="E3107" s="68" t="s">
        <v>3552</v>
      </c>
      <c r="F3107" s="68" t="s">
        <v>7082</v>
      </c>
      <c r="G3107" s="68" t="s">
        <v>587</v>
      </c>
      <c r="I3107" s="69">
        <v>151.99</v>
      </c>
      <c r="J3107" s="69">
        <v>12193339.869999999</v>
      </c>
    </row>
    <row r="3108" spans="1:10" ht="30" x14ac:dyDescent="0.25">
      <c r="A3108" s="70">
        <v>45900</v>
      </c>
      <c r="B3108" s="68" t="s">
        <v>7079</v>
      </c>
      <c r="C3108" s="68" t="s">
        <v>7079</v>
      </c>
      <c r="D3108" s="68" t="s">
        <v>3551</v>
      </c>
      <c r="E3108" s="68" t="s">
        <v>3552</v>
      </c>
      <c r="F3108" s="68" t="s">
        <v>7082</v>
      </c>
      <c r="G3108" s="68" t="s">
        <v>587</v>
      </c>
      <c r="I3108" s="69">
        <v>151.99</v>
      </c>
      <c r="J3108" s="69">
        <v>12193187.880000001</v>
      </c>
    </row>
    <row r="3109" spans="1:10" ht="30" x14ac:dyDescent="0.25">
      <c r="A3109" s="70">
        <v>45900</v>
      </c>
      <c r="B3109" s="68" t="s">
        <v>7079</v>
      </c>
      <c r="C3109" s="68" t="s">
        <v>7079</v>
      </c>
      <c r="D3109" s="68" t="s">
        <v>3551</v>
      </c>
      <c r="E3109" s="68" t="s">
        <v>3552</v>
      </c>
      <c r="F3109" s="68" t="s">
        <v>7082</v>
      </c>
      <c r="G3109" s="68" t="s">
        <v>587</v>
      </c>
      <c r="I3109" s="69">
        <v>151.99</v>
      </c>
      <c r="J3109" s="69">
        <v>12193035.890000001</v>
      </c>
    </row>
    <row r="3110" spans="1:10" ht="30" x14ac:dyDescent="0.25">
      <c r="A3110" s="70">
        <v>45900</v>
      </c>
      <c r="B3110" s="68" t="s">
        <v>7079</v>
      </c>
      <c r="C3110" s="68" t="s">
        <v>7079</v>
      </c>
      <c r="D3110" s="68" t="s">
        <v>3551</v>
      </c>
      <c r="E3110" s="68" t="s">
        <v>3552</v>
      </c>
      <c r="F3110" s="68" t="s">
        <v>6510</v>
      </c>
      <c r="G3110" s="68" t="s">
        <v>587</v>
      </c>
      <c r="I3110" s="69">
        <v>1754.2</v>
      </c>
      <c r="J3110" s="69">
        <v>12191281.689999999</v>
      </c>
    </row>
    <row r="3111" spans="1:10" ht="30" x14ac:dyDescent="0.25">
      <c r="A3111" s="70">
        <v>45900</v>
      </c>
      <c r="B3111" s="68" t="s">
        <v>7079</v>
      </c>
      <c r="C3111" s="68" t="s">
        <v>7079</v>
      </c>
      <c r="D3111" s="68" t="s">
        <v>3551</v>
      </c>
      <c r="E3111" s="68" t="s">
        <v>3552</v>
      </c>
      <c r="F3111" s="68" t="s">
        <v>7082</v>
      </c>
      <c r="G3111" s="68" t="s">
        <v>587</v>
      </c>
      <c r="I3111" s="69">
        <v>3343.71</v>
      </c>
      <c r="J3111" s="69">
        <v>12187937.98</v>
      </c>
    </row>
    <row r="3112" spans="1:10" ht="30" x14ac:dyDescent="0.25">
      <c r="A3112" s="70">
        <v>45900</v>
      </c>
      <c r="B3112" s="68" t="s">
        <v>7079</v>
      </c>
      <c r="C3112" s="68" t="s">
        <v>7079</v>
      </c>
      <c r="D3112" s="68" t="s">
        <v>3551</v>
      </c>
      <c r="E3112" s="68" t="s">
        <v>3552</v>
      </c>
      <c r="F3112" s="68" t="s">
        <v>5376</v>
      </c>
      <c r="G3112" s="68" t="s">
        <v>587</v>
      </c>
      <c r="I3112" s="69">
        <v>2359.88</v>
      </c>
      <c r="J3112" s="69">
        <v>12185578.1</v>
      </c>
    </row>
    <row r="3113" spans="1:10" ht="30" x14ac:dyDescent="0.25">
      <c r="A3113" s="70">
        <v>45900</v>
      </c>
      <c r="B3113" s="68" t="s">
        <v>7079</v>
      </c>
      <c r="C3113" s="68" t="s">
        <v>7079</v>
      </c>
      <c r="D3113" s="68" t="s">
        <v>3551</v>
      </c>
      <c r="E3113" s="68" t="s">
        <v>3552</v>
      </c>
      <c r="F3113" s="68" t="s">
        <v>5376</v>
      </c>
      <c r="G3113" s="68" t="s">
        <v>587</v>
      </c>
      <c r="I3113" s="69">
        <v>2359.88</v>
      </c>
      <c r="J3113" s="69">
        <v>12183218.220000001</v>
      </c>
    </row>
    <row r="3114" spans="1:10" ht="30" x14ac:dyDescent="0.25">
      <c r="A3114" s="70">
        <v>45900</v>
      </c>
      <c r="B3114" s="68" t="s">
        <v>7083</v>
      </c>
      <c r="C3114" s="68" t="s">
        <v>7083</v>
      </c>
      <c r="D3114" s="68" t="s">
        <v>3551</v>
      </c>
      <c r="E3114" s="68" t="s">
        <v>3552</v>
      </c>
      <c r="F3114" s="68" t="s">
        <v>7084</v>
      </c>
      <c r="G3114" s="68" t="s">
        <v>3563</v>
      </c>
      <c r="I3114" s="69">
        <v>10.76</v>
      </c>
      <c r="J3114" s="69">
        <v>12183207.460000001</v>
      </c>
    </row>
    <row r="3115" spans="1:10" ht="30" x14ac:dyDescent="0.25">
      <c r="A3115" s="70">
        <v>45900</v>
      </c>
      <c r="B3115" s="68" t="s">
        <v>7083</v>
      </c>
      <c r="C3115" s="68" t="s">
        <v>7083</v>
      </c>
      <c r="D3115" s="68" t="s">
        <v>3551</v>
      </c>
      <c r="E3115" s="68" t="s">
        <v>3552</v>
      </c>
      <c r="F3115" s="68" t="s">
        <v>6555</v>
      </c>
      <c r="G3115" s="68" t="s">
        <v>3563</v>
      </c>
      <c r="I3115" s="69">
        <v>51.24</v>
      </c>
      <c r="J3115" s="69">
        <v>12183156.220000001</v>
      </c>
    </row>
    <row r="3116" spans="1:10" ht="30" x14ac:dyDescent="0.25">
      <c r="A3116" s="70">
        <v>45900</v>
      </c>
      <c r="B3116" s="68" t="s">
        <v>7083</v>
      </c>
      <c r="C3116" s="68" t="s">
        <v>7083</v>
      </c>
      <c r="D3116" s="68" t="s">
        <v>3551</v>
      </c>
      <c r="E3116" s="68" t="s">
        <v>3552</v>
      </c>
      <c r="F3116" s="68" t="s">
        <v>5076</v>
      </c>
      <c r="G3116" s="68" t="s">
        <v>3563</v>
      </c>
      <c r="I3116" s="69">
        <v>39.950000000000003</v>
      </c>
      <c r="J3116" s="69">
        <v>12183116.27</v>
      </c>
    </row>
    <row r="3117" spans="1:10" ht="30" x14ac:dyDescent="0.25">
      <c r="A3117" s="70">
        <v>45900</v>
      </c>
      <c r="B3117" s="68" t="s">
        <v>7085</v>
      </c>
      <c r="C3117" s="68" t="s">
        <v>7085</v>
      </c>
      <c r="D3117" s="68" t="s">
        <v>3551</v>
      </c>
      <c r="E3117" s="68" t="s">
        <v>3552</v>
      </c>
      <c r="F3117" s="68" t="s">
        <v>7086</v>
      </c>
      <c r="G3117" s="68" t="s">
        <v>3563</v>
      </c>
      <c r="I3117" s="69">
        <v>1427.08</v>
      </c>
      <c r="J3117" s="69">
        <v>12181689.189999999</v>
      </c>
    </row>
    <row r="3118" spans="1:10" ht="30" x14ac:dyDescent="0.25">
      <c r="A3118" s="70">
        <v>45900</v>
      </c>
      <c r="B3118" s="68" t="s">
        <v>7085</v>
      </c>
      <c r="C3118" s="68" t="s">
        <v>7085</v>
      </c>
      <c r="D3118" s="68" t="s">
        <v>3551</v>
      </c>
      <c r="E3118" s="68" t="s">
        <v>3552</v>
      </c>
      <c r="F3118" s="68" t="s">
        <v>7087</v>
      </c>
      <c r="G3118" s="68" t="s">
        <v>3563</v>
      </c>
      <c r="I3118" s="69">
        <v>572.12</v>
      </c>
      <c r="J3118" s="69">
        <v>12181117.07</v>
      </c>
    </row>
    <row r="3119" spans="1:10" ht="30" x14ac:dyDescent="0.25">
      <c r="A3119" s="70">
        <v>45900</v>
      </c>
      <c r="B3119" s="68" t="s">
        <v>7088</v>
      </c>
      <c r="C3119" s="68" t="s">
        <v>7088</v>
      </c>
      <c r="D3119" s="68" t="s">
        <v>3551</v>
      </c>
      <c r="E3119" s="68" t="s">
        <v>3552</v>
      </c>
      <c r="F3119" s="68" t="s">
        <v>3565</v>
      </c>
      <c r="G3119" s="68" t="s">
        <v>3563</v>
      </c>
      <c r="I3119" s="69">
        <v>267.89999999999998</v>
      </c>
      <c r="J3119" s="69">
        <v>12180849.17</v>
      </c>
    </row>
    <row r="3120" spans="1:10" ht="30" x14ac:dyDescent="0.25">
      <c r="A3120" s="70">
        <v>45900</v>
      </c>
      <c r="B3120" s="68" t="s">
        <v>7088</v>
      </c>
      <c r="C3120" s="68" t="s">
        <v>7088</v>
      </c>
      <c r="D3120" s="68" t="s">
        <v>3551</v>
      </c>
      <c r="E3120" s="68" t="s">
        <v>3552</v>
      </c>
      <c r="F3120" s="68" t="s">
        <v>3569</v>
      </c>
      <c r="G3120" s="68" t="s">
        <v>3563</v>
      </c>
      <c r="I3120" s="69">
        <v>866.39</v>
      </c>
      <c r="J3120" s="69">
        <v>12179982.779999999</v>
      </c>
    </row>
    <row r="3121" spans="1:10" ht="30" x14ac:dyDescent="0.25">
      <c r="A3121" s="70">
        <v>45900</v>
      </c>
      <c r="B3121" s="68" t="s">
        <v>7088</v>
      </c>
      <c r="C3121" s="68" t="s">
        <v>7088</v>
      </c>
      <c r="D3121" s="68" t="s">
        <v>3551</v>
      </c>
      <c r="E3121" s="68" t="s">
        <v>3552</v>
      </c>
      <c r="F3121" s="68" t="s">
        <v>7089</v>
      </c>
      <c r="G3121" s="68" t="s">
        <v>3563</v>
      </c>
      <c r="I3121" s="69">
        <v>684.22</v>
      </c>
      <c r="J3121" s="69">
        <v>12179298.560000001</v>
      </c>
    </row>
    <row r="3122" spans="1:10" ht="30" x14ac:dyDescent="0.25">
      <c r="A3122" s="70">
        <v>45900</v>
      </c>
      <c r="B3122" s="68" t="s">
        <v>7088</v>
      </c>
      <c r="C3122" s="68" t="s">
        <v>7088</v>
      </c>
      <c r="D3122" s="68" t="s">
        <v>3551</v>
      </c>
      <c r="E3122" s="68" t="s">
        <v>3552</v>
      </c>
      <c r="F3122" s="68" t="s">
        <v>3565</v>
      </c>
      <c r="G3122" s="68" t="s">
        <v>3563</v>
      </c>
      <c r="I3122" s="69">
        <v>2411.09</v>
      </c>
      <c r="J3122" s="69">
        <v>12176887.470000001</v>
      </c>
    </row>
    <row r="3123" spans="1:10" ht="30" x14ac:dyDescent="0.25">
      <c r="A3123" s="70">
        <v>45900</v>
      </c>
      <c r="B3123" s="68" t="s">
        <v>7088</v>
      </c>
      <c r="C3123" s="68" t="s">
        <v>7088</v>
      </c>
      <c r="D3123" s="68" t="s">
        <v>3551</v>
      </c>
      <c r="E3123" s="68" t="s">
        <v>3552</v>
      </c>
      <c r="F3123" s="68" t="s">
        <v>7090</v>
      </c>
      <c r="G3123" s="68" t="s">
        <v>3563</v>
      </c>
      <c r="I3123" s="69">
        <v>82.17</v>
      </c>
      <c r="J3123" s="69">
        <v>12176805.300000001</v>
      </c>
    </row>
    <row r="3124" spans="1:10" ht="30" x14ac:dyDescent="0.25">
      <c r="A3124" s="70">
        <v>45900</v>
      </c>
      <c r="B3124" s="68" t="s">
        <v>7091</v>
      </c>
      <c r="C3124" s="68" t="s">
        <v>7091</v>
      </c>
      <c r="D3124" s="68" t="s">
        <v>3551</v>
      </c>
      <c r="E3124" s="68" t="s">
        <v>3552</v>
      </c>
      <c r="F3124" s="68" t="s">
        <v>6916</v>
      </c>
      <c r="G3124" s="68" t="s">
        <v>3563</v>
      </c>
      <c r="I3124" s="69">
        <v>58</v>
      </c>
      <c r="J3124" s="69">
        <v>12176747.300000001</v>
      </c>
    </row>
    <row r="3125" spans="1:10" ht="30" x14ac:dyDescent="0.25">
      <c r="A3125" s="70">
        <v>45900</v>
      </c>
      <c r="B3125" s="68" t="s">
        <v>7091</v>
      </c>
      <c r="C3125" s="68" t="s">
        <v>7091</v>
      </c>
      <c r="D3125" s="68" t="s">
        <v>3551</v>
      </c>
      <c r="E3125" s="68" t="s">
        <v>3552</v>
      </c>
      <c r="F3125" s="68" t="s">
        <v>7092</v>
      </c>
      <c r="G3125" s="68" t="s">
        <v>3563</v>
      </c>
      <c r="I3125" s="69">
        <v>3.05</v>
      </c>
      <c r="J3125" s="69">
        <v>12176744.25</v>
      </c>
    </row>
    <row r="3126" spans="1:10" ht="30" x14ac:dyDescent="0.25">
      <c r="A3126" s="70">
        <v>45900</v>
      </c>
      <c r="B3126" s="68" t="s">
        <v>7091</v>
      </c>
      <c r="C3126" s="68" t="s">
        <v>7091</v>
      </c>
      <c r="D3126" s="68" t="s">
        <v>3551</v>
      </c>
      <c r="E3126" s="68" t="s">
        <v>3552</v>
      </c>
      <c r="F3126" s="68" t="s">
        <v>7093</v>
      </c>
      <c r="G3126" s="68" t="s">
        <v>3563</v>
      </c>
      <c r="I3126" s="69">
        <v>164.08</v>
      </c>
      <c r="J3126" s="69">
        <v>12176580.17</v>
      </c>
    </row>
    <row r="3127" spans="1:10" ht="30" x14ac:dyDescent="0.25">
      <c r="A3127" s="70">
        <v>45900</v>
      </c>
      <c r="B3127" s="68" t="s">
        <v>7091</v>
      </c>
      <c r="C3127" s="68" t="s">
        <v>7091</v>
      </c>
      <c r="D3127" s="68" t="s">
        <v>3551</v>
      </c>
      <c r="E3127" s="68" t="s">
        <v>3552</v>
      </c>
      <c r="F3127" s="68" t="s">
        <v>7094</v>
      </c>
      <c r="G3127" s="68" t="s">
        <v>3563</v>
      </c>
      <c r="I3127" s="69">
        <v>85.87</v>
      </c>
      <c r="J3127" s="69">
        <v>12176494.300000001</v>
      </c>
    </row>
    <row r="3128" spans="1:10" ht="30" x14ac:dyDescent="0.25">
      <c r="A3128" s="70">
        <v>45900</v>
      </c>
      <c r="B3128" s="68" t="s">
        <v>7091</v>
      </c>
      <c r="C3128" s="68" t="s">
        <v>7091</v>
      </c>
      <c r="D3128" s="68" t="s">
        <v>3551</v>
      </c>
      <c r="E3128" s="68" t="s">
        <v>3552</v>
      </c>
      <c r="F3128" s="68" t="s">
        <v>7093</v>
      </c>
      <c r="G3128" s="68" t="s">
        <v>3563</v>
      </c>
      <c r="I3128" s="69">
        <v>41.02</v>
      </c>
      <c r="J3128" s="69">
        <v>12176453.279999999</v>
      </c>
    </row>
    <row r="3129" spans="1:10" ht="30" x14ac:dyDescent="0.25">
      <c r="A3129" s="70">
        <v>45900</v>
      </c>
      <c r="B3129" s="68" t="s">
        <v>7091</v>
      </c>
      <c r="C3129" s="68" t="s">
        <v>7091</v>
      </c>
      <c r="D3129" s="68" t="s">
        <v>3551</v>
      </c>
      <c r="E3129" s="68" t="s">
        <v>3552</v>
      </c>
      <c r="F3129" s="68" t="s">
        <v>7095</v>
      </c>
      <c r="G3129" s="68" t="s">
        <v>3563</v>
      </c>
      <c r="I3129" s="69">
        <v>45.02</v>
      </c>
      <c r="J3129" s="69">
        <v>12176408.26</v>
      </c>
    </row>
    <row r="3130" spans="1:10" ht="30" x14ac:dyDescent="0.25">
      <c r="A3130" s="70">
        <v>45900</v>
      </c>
      <c r="B3130" s="68" t="s">
        <v>7091</v>
      </c>
      <c r="C3130" s="68" t="s">
        <v>7091</v>
      </c>
      <c r="D3130" s="68" t="s">
        <v>3551</v>
      </c>
      <c r="E3130" s="68" t="s">
        <v>3552</v>
      </c>
      <c r="F3130" s="68" t="s">
        <v>7094</v>
      </c>
      <c r="G3130" s="68" t="s">
        <v>3563</v>
      </c>
      <c r="I3130" s="69">
        <v>42.94</v>
      </c>
      <c r="J3130" s="69">
        <v>12176365.32</v>
      </c>
    </row>
    <row r="3131" spans="1:10" ht="75" x14ac:dyDescent="0.25">
      <c r="A3131" s="70">
        <v>45900</v>
      </c>
      <c r="B3131" s="68" t="s">
        <v>7091</v>
      </c>
      <c r="C3131" s="68" t="s">
        <v>7091</v>
      </c>
      <c r="D3131" s="68" t="s">
        <v>3551</v>
      </c>
      <c r="E3131" s="68" t="s">
        <v>3552</v>
      </c>
      <c r="F3131" s="68" t="s">
        <v>7096</v>
      </c>
      <c r="G3131" s="68" t="s">
        <v>3563</v>
      </c>
      <c r="I3131" s="69">
        <v>305.27</v>
      </c>
      <c r="J3131" s="69">
        <v>12176060.050000001</v>
      </c>
    </row>
    <row r="3132" spans="1:10" ht="30" x14ac:dyDescent="0.25">
      <c r="A3132" s="70">
        <v>45900</v>
      </c>
      <c r="B3132" s="68" t="s">
        <v>7091</v>
      </c>
      <c r="C3132" s="68" t="s">
        <v>7091</v>
      </c>
      <c r="D3132" s="68" t="s">
        <v>3551</v>
      </c>
      <c r="E3132" s="68" t="s">
        <v>3552</v>
      </c>
      <c r="F3132" s="68" t="s">
        <v>7094</v>
      </c>
      <c r="G3132" s="68" t="s">
        <v>3563</v>
      </c>
      <c r="I3132" s="69">
        <v>85.87</v>
      </c>
      <c r="J3132" s="69">
        <v>12175974.18</v>
      </c>
    </row>
    <row r="3133" spans="1:10" ht="30" x14ac:dyDescent="0.25">
      <c r="A3133" s="70">
        <v>45900</v>
      </c>
      <c r="B3133" s="68" t="s">
        <v>7091</v>
      </c>
      <c r="C3133" s="68" t="s">
        <v>7091</v>
      </c>
      <c r="D3133" s="68" t="s">
        <v>3551</v>
      </c>
      <c r="E3133" s="68" t="s">
        <v>3552</v>
      </c>
      <c r="F3133" s="68" t="s">
        <v>7094</v>
      </c>
      <c r="G3133" s="68" t="s">
        <v>3563</v>
      </c>
      <c r="I3133" s="69">
        <v>64.400000000000006</v>
      </c>
      <c r="J3133" s="69">
        <v>12175909.779999999</v>
      </c>
    </row>
    <row r="3134" spans="1:10" ht="30" x14ac:dyDescent="0.25">
      <c r="A3134" s="70">
        <v>45900</v>
      </c>
      <c r="B3134" s="68" t="s">
        <v>7091</v>
      </c>
      <c r="C3134" s="68" t="s">
        <v>7091</v>
      </c>
      <c r="D3134" s="68" t="s">
        <v>3551</v>
      </c>
      <c r="E3134" s="68" t="s">
        <v>3552</v>
      </c>
      <c r="F3134" s="68" t="s">
        <v>7097</v>
      </c>
      <c r="G3134" s="68" t="s">
        <v>3563</v>
      </c>
      <c r="I3134" s="69">
        <v>511.53</v>
      </c>
      <c r="J3134" s="69">
        <v>12175398.25</v>
      </c>
    </row>
    <row r="3135" spans="1:10" ht="30" x14ac:dyDescent="0.25">
      <c r="A3135" s="70">
        <v>45900</v>
      </c>
      <c r="B3135" s="68" t="s">
        <v>7091</v>
      </c>
      <c r="C3135" s="68" t="s">
        <v>7091</v>
      </c>
      <c r="D3135" s="68" t="s">
        <v>3551</v>
      </c>
      <c r="E3135" s="68" t="s">
        <v>3552</v>
      </c>
      <c r="F3135" s="68" t="s">
        <v>7098</v>
      </c>
      <c r="G3135" s="68" t="s">
        <v>3563</v>
      </c>
      <c r="I3135" s="69">
        <v>219.08</v>
      </c>
      <c r="J3135" s="69">
        <v>12175179.17</v>
      </c>
    </row>
    <row r="3136" spans="1:10" ht="30" x14ac:dyDescent="0.25">
      <c r="A3136" s="70">
        <v>45900</v>
      </c>
      <c r="B3136" s="68" t="s">
        <v>7091</v>
      </c>
      <c r="C3136" s="68" t="s">
        <v>7091</v>
      </c>
      <c r="D3136" s="68" t="s">
        <v>3551</v>
      </c>
      <c r="E3136" s="68" t="s">
        <v>3552</v>
      </c>
      <c r="F3136" s="68" t="s">
        <v>7099</v>
      </c>
      <c r="G3136" s="68" t="s">
        <v>3563</v>
      </c>
      <c r="I3136" s="69">
        <v>556.9</v>
      </c>
      <c r="J3136" s="69">
        <v>12174622.27</v>
      </c>
    </row>
    <row r="3137" spans="1:10" ht="30" x14ac:dyDescent="0.25">
      <c r="A3137" s="70">
        <v>45900</v>
      </c>
      <c r="B3137" s="68" t="s">
        <v>7091</v>
      </c>
      <c r="C3137" s="68" t="s">
        <v>7091</v>
      </c>
      <c r="D3137" s="68" t="s">
        <v>3551</v>
      </c>
      <c r="E3137" s="68" t="s">
        <v>3552</v>
      </c>
      <c r="F3137" s="68" t="s">
        <v>7100</v>
      </c>
      <c r="G3137" s="68" t="s">
        <v>3563</v>
      </c>
      <c r="I3137" s="69">
        <v>40.89</v>
      </c>
      <c r="J3137" s="69">
        <v>12174581.380000001</v>
      </c>
    </row>
    <row r="3138" spans="1:10" ht="30" x14ac:dyDescent="0.25">
      <c r="A3138" s="70">
        <v>45900</v>
      </c>
      <c r="B3138" s="68" t="s">
        <v>7091</v>
      </c>
      <c r="C3138" s="68" t="s">
        <v>7091</v>
      </c>
      <c r="D3138" s="68" t="s">
        <v>3551</v>
      </c>
      <c r="E3138" s="68" t="s">
        <v>3552</v>
      </c>
      <c r="F3138" s="68" t="s">
        <v>7101</v>
      </c>
      <c r="G3138" s="68" t="s">
        <v>3563</v>
      </c>
      <c r="I3138" s="69">
        <v>7.68</v>
      </c>
      <c r="J3138" s="69">
        <v>12174573.699999999</v>
      </c>
    </row>
    <row r="3139" spans="1:10" ht="30" x14ac:dyDescent="0.25">
      <c r="A3139" s="70">
        <v>45900</v>
      </c>
      <c r="B3139" s="68" t="s">
        <v>7091</v>
      </c>
      <c r="C3139" s="68" t="s">
        <v>7091</v>
      </c>
      <c r="D3139" s="68" t="s">
        <v>3551</v>
      </c>
      <c r="E3139" s="68" t="s">
        <v>3552</v>
      </c>
      <c r="F3139" s="68" t="s">
        <v>7102</v>
      </c>
      <c r="G3139" s="68" t="s">
        <v>3563</v>
      </c>
      <c r="I3139" s="69">
        <v>301.83999999999997</v>
      </c>
      <c r="J3139" s="69">
        <v>12174271.859999999</v>
      </c>
    </row>
    <row r="3140" spans="1:10" ht="30" x14ac:dyDescent="0.25">
      <c r="A3140" s="70">
        <v>45900</v>
      </c>
      <c r="B3140" s="68" t="s">
        <v>7091</v>
      </c>
      <c r="C3140" s="68" t="s">
        <v>7091</v>
      </c>
      <c r="D3140" s="68" t="s">
        <v>3551</v>
      </c>
      <c r="E3140" s="68" t="s">
        <v>3552</v>
      </c>
      <c r="F3140" s="68" t="s">
        <v>5339</v>
      </c>
      <c r="G3140" s="68" t="s">
        <v>3563</v>
      </c>
      <c r="I3140" s="69">
        <v>223.55</v>
      </c>
      <c r="J3140" s="69">
        <v>12174048.310000001</v>
      </c>
    </row>
    <row r="3141" spans="1:10" ht="30" x14ac:dyDescent="0.25">
      <c r="A3141" s="70">
        <v>45900</v>
      </c>
      <c r="B3141" s="68" t="s">
        <v>7091</v>
      </c>
      <c r="C3141" s="68" t="s">
        <v>7091</v>
      </c>
      <c r="D3141" s="68" t="s">
        <v>3551</v>
      </c>
      <c r="E3141" s="68" t="s">
        <v>3552</v>
      </c>
      <c r="F3141" s="68" t="s">
        <v>7103</v>
      </c>
      <c r="G3141" s="68" t="s">
        <v>3563</v>
      </c>
      <c r="I3141" s="69">
        <v>133.15</v>
      </c>
      <c r="J3141" s="69">
        <v>12173915.16</v>
      </c>
    </row>
    <row r="3142" spans="1:10" ht="30" x14ac:dyDescent="0.25">
      <c r="A3142" s="70">
        <v>45900</v>
      </c>
      <c r="B3142" s="68" t="s">
        <v>7091</v>
      </c>
      <c r="C3142" s="68" t="s">
        <v>7091</v>
      </c>
      <c r="D3142" s="68" t="s">
        <v>3551</v>
      </c>
      <c r="E3142" s="68" t="s">
        <v>3552</v>
      </c>
      <c r="F3142" s="68" t="s">
        <v>7104</v>
      </c>
      <c r="G3142" s="68" t="s">
        <v>3563</v>
      </c>
      <c r="I3142" s="69">
        <v>117</v>
      </c>
      <c r="J3142" s="69">
        <v>12173798.16</v>
      </c>
    </row>
    <row r="3143" spans="1:10" ht="30" x14ac:dyDescent="0.25">
      <c r="A3143" s="70">
        <v>45900</v>
      </c>
      <c r="B3143" s="68" t="s">
        <v>7091</v>
      </c>
      <c r="C3143" s="68" t="s">
        <v>7091</v>
      </c>
      <c r="D3143" s="68" t="s">
        <v>3551</v>
      </c>
      <c r="E3143" s="68" t="s">
        <v>3552</v>
      </c>
      <c r="F3143" s="68" t="s">
        <v>7105</v>
      </c>
      <c r="G3143" s="68" t="s">
        <v>3563</v>
      </c>
      <c r="I3143" s="69">
        <v>26.72</v>
      </c>
      <c r="J3143" s="69">
        <v>12173771.439999999</v>
      </c>
    </row>
    <row r="3144" spans="1:10" ht="30" x14ac:dyDescent="0.25">
      <c r="A3144" s="70">
        <v>45900</v>
      </c>
      <c r="B3144" s="68" t="s">
        <v>7091</v>
      </c>
      <c r="C3144" s="68" t="s">
        <v>7091</v>
      </c>
      <c r="D3144" s="68" t="s">
        <v>3551</v>
      </c>
      <c r="E3144" s="68" t="s">
        <v>3552</v>
      </c>
      <c r="F3144" s="68" t="s">
        <v>7102</v>
      </c>
      <c r="G3144" s="68" t="s">
        <v>3563</v>
      </c>
      <c r="I3144" s="69">
        <v>60.37</v>
      </c>
      <c r="J3144" s="69">
        <v>12173711.07</v>
      </c>
    </row>
    <row r="3145" spans="1:10" ht="30" x14ac:dyDescent="0.25">
      <c r="A3145" s="70">
        <v>45900</v>
      </c>
      <c r="B3145" s="68" t="s">
        <v>7091</v>
      </c>
      <c r="C3145" s="68" t="s">
        <v>7091</v>
      </c>
      <c r="D3145" s="68" t="s">
        <v>3551</v>
      </c>
      <c r="E3145" s="68" t="s">
        <v>3552</v>
      </c>
      <c r="F3145" s="68" t="s">
        <v>7106</v>
      </c>
      <c r="G3145" s="68" t="s">
        <v>3563</v>
      </c>
      <c r="I3145" s="69">
        <v>155.97999999999999</v>
      </c>
      <c r="J3145" s="69">
        <v>12173555.09</v>
      </c>
    </row>
    <row r="3146" spans="1:10" ht="30" x14ac:dyDescent="0.25">
      <c r="A3146" s="70">
        <v>45900</v>
      </c>
      <c r="B3146" s="68" t="s">
        <v>7091</v>
      </c>
      <c r="C3146" s="68" t="s">
        <v>7091</v>
      </c>
      <c r="D3146" s="68" t="s">
        <v>3551</v>
      </c>
      <c r="E3146" s="68" t="s">
        <v>3552</v>
      </c>
      <c r="F3146" s="68" t="s">
        <v>7107</v>
      </c>
      <c r="G3146" s="68" t="s">
        <v>3563</v>
      </c>
      <c r="I3146" s="69">
        <v>547.85</v>
      </c>
      <c r="J3146" s="69">
        <v>12173007.24</v>
      </c>
    </row>
    <row r="3147" spans="1:10" ht="30" x14ac:dyDescent="0.25">
      <c r="A3147" s="70">
        <v>45900</v>
      </c>
      <c r="B3147" s="68" t="s">
        <v>7091</v>
      </c>
      <c r="C3147" s="68" t="s">
        <v>7091</v>
      </c>
      <c r="D3147" s="68" t="s">
        <v>3551</v>
      </c>
      <c r="E3147" s="68" t="s">
        <v>3552</v>
      </c>
      <c r="F3147" s="68" t="s">
        <v>7108</v>
      </c>
      <c r="G3147" s="68" t="s">
        <v>3563</v>
      </c>
      <c r="I3147" s="69">
        <v>19.05</v>
      </c>
      <c r="J3147" s="69">
        <v>12172988.189999999</v>
      </c>
    </row>
    <row r="3148" spans="1:10" ht="30" x14ac:dyDescent="0.25">
      <c r="A3148" s="70">
        <v>45900</v>
      </c>
      <c r="B3148" s="68" t="s">
        <v>7091</v>
      </c>
      <c r="C3148" s="68" t="s">
        <v>7091</v>
      </c>
      <c r="D3148" s="68" t="s">
        <v>3551</v>
      </c>
      <c r="E3148" s="68" t="s">
        <v>3552</v>
      </c>
      <c r="F3148" s="68" t="s">
        <v>7094</v>
      </c>
      <c r="G3148" s="68" t="s">
        <v>3563</v>
      </c>
      <c r="I3148" s="69">
        <v>1367.51</v>
      </c>
      <c r="J3148" s="69">
        <v>12171620.68</v>
      </c>
    </row>
    <row r="3149" spans="1:10" ht="30" x14ac:dyDescent="0.25">
      <c r="A3149" s="70">
        <v>45900</v>
      </c>
      <c r="B3149" s="68" t="s">
        <v>7091</v>
      </c>
      <c r="C3149" s="68" t="s">
        <v>7091</v>
      </c>
      <c r="D3149" s="68" t="s">
        <v>3551</v>
      </c>
      <c r="E3149" s="68" t="s">
        <v>3552</v>
      </c>
      <c r="F3149" s="68" t="s">
        <v>7109</v>
      </c>
      <c r="G3149" s="68" t="s">
        <v>3563</v>
      </c>
      <c r="I3149" s="69">
        <v>374.36</v>
      </c>
      <c r="J3149" s="69">
        <v>12171246.32</v>
      </c>
    </row>
    <row r="3150" spans="1:10" ht="30" x14ac:dyDescent="0.25">
      <c r="A3150" s="70">
        <v>45900</v>
      </c>
      <c r="B3150" s="68" t="s">
        <v>7091</v>
      </c>
      <c r="C3150" s="68" t="s">
        <v>7091</v>
      </c>
      <c r="D3150" s="68" t="s">
        <v>3551</v>
      </c>
      <c r="E3150" s="68" t="s">
        <v>3552</v>
      </c>
      <c r="F3150" s="68" t="s">
        <v>7110</v>
      </c>
      <c r="G3150" s="68" t="s">
        <v>3563</v>
      </c>
      <c r="I3150" s="69">
        <v>0.22</v>
      </c>
      <c r="J3150" s="69">
        <v>12171246.1</v>
      </c>
    </row>
    <row r="3151" spans="1:10" ht="30" x14ac:dyDescent="0.25">
      <c r="A3151" s="70">
        <v>45900</v>
      </c>
      <c r="B3151" s="68" t="s">
        <v>7091</v>
      </c>
      <c r="C3151" s="68" t="s">
        <v>7091</v>
      </c>
      <c r="D3151" s="68" t="s">
        <v>3551</v>
      </c>
      <c r="E3151" s="68" t="s">
        <v>3552</v>
      </c>
      <c r="F3151" s="68" t="s">
        <v>7111</v>
      </c>
      <c r="G3151" s="68" t="s">
        <v>3563</v>
      </c>
      <c r="I3151" s="69">
        <v>526.79</v>
      </c>
      <c r="J3151" s="69">
        <v>12170719.310000001</v>
      </c>
    </row>
    <row r="3152" spans="1:10" ht="30" x14ac:dyDescent="0.25">
      <c r="A3152" s="70">
        <v>45900</v>
      </c>
      <c r="B3152" s="68" t="s">
        <v>7091</v>
      </c>
      <c r="C3152" s="68" t="s">
        <v>7091</v>
      </c>
      <c r="D3152" s="68" t="s">
        <v>3551</v>
      </c>
      <c r="E3152" s="68" t="s">
        <v>3552</v>
      </c>
      <c r="F3152" s="68" t="s">
        <v>7112</v>
      </c>
      <c r="G3152" s="68" t="s">
        <v>3563</v>
      </c>
      <c r="I3152" s="69">
        <v>15.16</v>
      </c>
      <c r="J3152" s="69">
        <v>12170704.15</v>
      </c>
    </row>
    <row r="3153" spans="1:10" ht="45" x14ac:dyDescent="0.25">
      <c r="A3153" s="70">
        <v>45900</v>
      </c>
      <c r="B3153" s="68" t="s">
        <v>7091</v>
      </c>
      <c r="C3153" s="68" t="s">
        <v>7091</v>
      </c>
      <c r="D3153" s="68" t="s">
        <v>3551</v>
      </c>
      <c r="E3153" s="68" t="s">
        <v>3552</v>
      </c>
      <c r="F3153" s="68" t="s">
        <v>7113</v>
      </c>
      <c r="G3153" s="68" t="s">
        <v>3563</v>
      </c>
      <c r="I3153" s="69">
        <v>88.15</v>
      </c>
      <c r="J3153" s="69">
        <v>12170616</v>
      </c>
    </row>
    <row r="3154" spans="1:10" ht="30" x14ac:dyDescent="0.25">
      <c r="A3154" s="70">
        <v>45900</v>
      </c>
      <c r="B3154" s="68" t="s">
        <v>7091</v>
      </c>
      <c r="C3154" s="68" t="s">
        <v>7091</v>
      </c>
      <c r="D3154" s="68" t="s">
        <v>3551</v>
      </c>
      <c r="E3154" s="68" t="s">
        <v>3552</v>
      </c>
      <c r="F3154" s="68" t="s">
        <v>7114</v>
      </c>
      <c r="G3154" s="68" t="s">
        <v>3563</v>
      </c>
      <c r="I3154" s="69">
        <v>45.47</v>
      </c>
      <c r="J3154" s="69">
        <v>12170570.529999999</v>
      </c>
    </row>
    <row r="3155" spans="1:10" ht="30" x14ac:dyDescent="0.25">
      <c r="A3155" s="70">
        <v>45900</v>
      </c>
      <c r="B3155" s="68" t="s">
        <v>7091</v>
      </c>
      <c r="C3155" s="68" t="s">
        <v>7091</v>
      </c>
      <c r="D3155" s="68" t="s">
        <v>3551</v>
      </c>
      <c r="E3155" s="68" t="s">
        <v>3552</v>
      </c>
      <c r="F3155" s="68" t="s">
        <v>7115</v>
      </c>
      <c r="G3155" s="68" t="s">
        <v>3563</v>
      </c>
      <c r="I3155" s="69">
        <v>743</v>
      </c>
      <c r="J3155" s="69">
        <v>12169827.529999999</v>
      </c>
    </row>
    <row r="3156" spans="1:10" ht="30" x14ac:dyDescent="0.25">
      <c r="A3156" s="70">
        <v>45900</v>
      </c>
      <c r="B3156" s="68" t="s">
        <v>7091</v>
      </c>
      <c r="C3156" s="68" t="s">
        <v>7091</v>
      </c>
      <c r="D3156" s="68" t="s">
        <v>3551</v>
      </c>
      <c r="E3156" s="68" t="s">
        <v>3552</v>
      </c>
      <c r="F3156" s="68" t="s">
        <v>7116</v>
      </c>
      <c r="G3156" s="68" t="s">
        <v>3563</v>
      </c>
      <c r="I3156" s="69">
        <v>124</v>
      </c>
      <c r="J3156" s="69">
        <v>12169703.529999999</v>
      </c>
    </row>
    <row r="3157" spans="1:10" ht="30" x14ac:dyDescent="0.25">
      <c r="A3157" s="70">
        <v>45900</v>
      </c>
      <c r="B3157" s="68" t="s">
        <v>7091</v>
      </c>
      <c r="C3157" s="68" t="s">
        <v>7091</v>
      </c>
      <c r="D3157" s="68" t="s">
        <v>3551</v>
      </c>
      <c r="E3157" s="68" t="s">
        <v>3552</v>
      </c>
      <c r="F3157" s="68" t="s">
        <v>7117</v>
      </c>
      <c r="G3157" s="68" t="s">
        <v>3563</v>
      </c>
      <c r="I3157" s="69">
        <v>96.95</v>
      </c>
      <c r="J3157" s="69">
        <v>12169606.58</v>
      </c>
    </row>
    <row r="3158" spans="1:10" ht="30" x14ac:dyDescent="0.25">
      <c r="A3158" s="70">
        <v>45900</v>
      </c>
      <c r="B3158" s="68" t="s">
        <v>7091</v>
      </c>
      <c r="C3158" s="68" t="s">
        <v>7091</v>
      </c>
      <c r="D3158" s="68" t="s">
        <v>3551</v>
      </c>
      <c r="E3158" s="68" t="s">
        <v>3552</v>
      </c>
      <c r="F3158" s="68" t="s">
        <v>7118</v>
      </c>
      <c r="G3158" s="68" t="s">
        <v>3563</v>
      </c>
      <c r="I3158" s="69">
        <v>185.11</v>
      </c>
      <c r="J3158" s="69">
        <v>12169421.470000001</v>
      </c>
    </row>
    <row r="3159" spans="1:10" ht="45" x14ac:dyDescent="0.25">
      <c r="A3159" s="70">
        <v>45900</v>
      </c>
      <c r="B3159" s="68" t="s">
        <v>7091</v>
      </c>
      <c r="C3159" s="68" t="s">
        <v>7091</v>
      </c>
      <c r="D3159" s="68" t="s">
        <v>3551</v>
      </c>
      <c r="E3159" s="68" t="s">
        <v>3552</v>
      </c>
      <c r="F3159" s="68" t="s">
        <v>5337</v>
      </c>
      <c r="G3159" s="68" t="s">
        <v>3563</v>
      </c>
      <c r="I3159" s="69">
        <v>55</v>
      </c>
      <c r="J3159" s="69">
        <v>12169366.470000001</v>
      </c>
    </row>
    <row r="3160" spans="1:10" ht="30" x14ac:dyDescent="0.25">
      <c r="A3160" s="70">
        <v>45900</v>
      </c>
      <c r="B3160" s="68" t="s">
        <v>7091</v>
      </c>
      <c r="C3160" s="68" t="s">
        <v>7091</v>
      </c>
      <c r="D3160" s="68" t="s">
        <v>3551</v>
      </c>
      <c r="E3160" s="68" t="s">
        <v>3552</v>
      </c>
      <c r="F3160" s="68" t="s">
        <v>7119</v>
      </c>
      <c r="G3160" s="68" t="s">
        <v>3563</v>
      </c>
      <c r="I3160" s="69">
        <v>203.12</v>
      </c>
      <c r="J3160" s="69">
        <v>12169163.35</v>
      </c>
    </row>
    <row r="3161" spans="1:10" ht="30" x14ac:dyDescent="0.25">
      <c r="A3161" s="70">
        <v>45900</v>
      </c>
      <c r="B3161" s="68" t="s">
        <v>7091</v>
      </c>
      <c r="C3161" s="68" t="s">
        <v>7091</v>
      </c>
      <c r="D3161" s="68" t="s">
        <v>3551</v>
      </c>
      <c r="E3161" s="68" t="s">
        <v>3552</v>
      </c>
      <c r="F3161" s="68" t="s">
        <v>7120</v>
      </c>
      <c r="G3161" s="68" t="s">
        <v>3563</v>
      </c>
      <c r="I3161" s="69">
        <v>2297</v>
      </c>
      <c r="J3161" s="69">
        <v>12166866.35</v>
      </c>
    </row>
    <row r="3162" spans="1:10" ht="30" x14ac:dyDescent="0.25">
      <c r="A3162" s="70">
        <v>45900</v>
      </c>
      <c r="B3162" s="68" t="s">
        <v>7091</v>
      </c>
      <c r="C3162" s="68" t="s">
        <v>7091</v>
      </c>
      <c r="D3162" s="68" t="s">
        <v>3551</v>
      </c>
      <c r="E3162" s="68" t="s">
        <v>3552</v>
      </c>
      <c r="F3162" s="68" t="s">
        <v>4727</v>
      </c>
      <c r="G3162" s="68" t="s">
        <v>3563</v>
      </c>
      <c r="I3162" s="69">
        <v>61.49</v>
      </c>
      <c r="J3162" s="69">
        <v>12166804.859999999</v>
      </c>
    </row>
    <row r="3163" spans="1:10" ht="75" x14ac:dyDescent="0.25">
      <c r="A3163" s="70">
        <v>45900</v>
      </c>
      <c r="B3163" s="68" t="s">
        <v>7091</v>
      </c>
      <c r="C3163" s="68" t="s">
        <v>7091</v>
      </c>
      <c r="D3163" s="68" t="s">
        <v>3551</v>
      </c>
      <c r="E3163" s="68" t="s">
        <v>3552</v>
      </c>
      <c r="F3163" s="68" t="s">
        <v>7121</v>
      </c>
      <c r="G3163" s="68" t="s">
        <v>3563</v>
      </c>
      <c r="I3163" s="69">
        <v>305.27999999999997</v>
      </c>
      <c r="J3163" s="69">
        <v>12166499.58</v>
      </c>
    </row>
    <row r="3164" spans="1:10" ht="30" x14ac:dyDescent="0.25">
      <c r="A3164" s="70">
        <v>45900</v>
      </c>
      <c r="B3164" s="68" t="s">
        <v>7091</v>
      </c>
      <c r="C3164" s="68" t="s">
        <v>7091</v>
      </c>
      <c r="D3164" s="68" t="s">
        <v>3551</v>
      </c>
      <c r="E3164" s="68" t="s">
        <v>3552</v>
      </c>
      <c r="F3164" s="68" t="s">
        <v>5473</v>
      </c>
      <c r="G3164" s="68" t="s">
        <v>3563</v>
      </c>
      <c r="J3164" s="69">
        <v>12166499.58</v>
      </c>
    </row>
    <row r="3165" spans="1:10" ht="30" x14ac:dyDescent="0.25">
      <c r="A3165" s="70">
        <v>45900</v>
      </c>
      <c r="B3165" s="68" t="s">
        <v>7091</v>
      </c>
      <c r="C3165" s="68" t="s">
        <v>7091</v>
      </c>
      <c r="D3165" s="68" t="s">
        <v>3551</v>
      </c>
      <c r="E3165" s="68" t="s">
        <v>3552</v>
      </c>
      <c r="F3165" s="68" t="s">
        <v>7122</v>
      </c>
      <c r="G3165" s="68" t="s">
        <v>3563</v>
      </c>
      <c r="I3165" s="69">
        <v>86.23</v>
      </c>
      <c r="J3165" s="69">
        <v>12166413.35</v>
      </c>
    </row>
    <row r="3166" spans="1:10" ht="30" x14ac:dyDescent="0.25">
      <c r="A3166" s="70">
        <v>45900</v>
      </c>
      <c r="B3166" s="68" t="s">
        <v>7091</v>
      </c>
      <c r="C3166" s="68" t="s">
        <v>7091</v>
      </c>
      <c r="D3166" s="68" t="s">
        <v>3551</v>
      </c>
      <c r="E3166" s="68" t="s">
        <v>3552</v>
      </c>
      <c r="F3166" s="68" t="s">
        <v>5473</v>
      </c>
      <c r="G3166" s="68" t="s">
        <v>3563</v>
      </c>
      <c r="J3166" s="69">
        <v>12166413.35</v>
      </c>
    </row>
    <row r="3167" spans="1:10" ht="30" x14ac:dyDescent="0.25">
      <c r="A3167" s="70">
        <v>45900</v>
      </c>
      <c r="B3167" s="68" t="s">
        <v>7091</v>
      </c>
      <c r="C3167" s="68" t="s">
        <v>7091</v>
      </c>
      <c r="D3167" s="68" t="s">
        <v>3551</v>
      </c>
      <c r="E3167" s="68" t="s">
        <v>3552</v>
      </c>
      <c r="F3167" s="68" t="s">
        <v>7123</v>
      </c>
      <c r="G3167" s="68" t="s">
        <v>3563</v>
      </c>
      <c r="I3167" s="69">
        <v>80.23</v>
      </c>
      <c r="J3167" s="69">
        <v>12166333.119999999</v>
      </c>
    </row>
    <row r="3168" spans="1:10" ht="30" x14ac:dyDescent="0.25">
      <c r="A3168" s="70">
        <v>45900</v>
      </c>
      <c r="B3168" s="68" t="s">
        <v>7091</v>
      </c>
      <c r="C3168" s="68" t="s">
        <v>7091</v>
      </c>
      <c r="D3168" s="68" t="s">
        <v>3551</v>
      </c>
      <c r="E3168" s="68" t="s">
        <v>3552</v>
      </c>
      <c r="F3168" s="68" t="s">
        <v>5640</v>
      </c>
      <c r="G3168" s="68" t="s">
        <v>3563</v>
      </c>
      <c r="I3168" s="69">
        <v>1682.53</v>
      </c>
      <c r="J3168" s="69">
        <v>12164650.59</v>
      </c>
    </row>
    <row r="3169" spans="1:10" ht="30" x14ac:dyDescent="0.25">
      <c r="A3169" s="70">
        <v>45900</v>
      </c>
      <c r="B3169" s="68" t="s">
        <v>7091</v>
      </c>
      <c r="C3169" s="68" t="s">
        <v>7091</v>
      </c>
      <c r="D3169" s="68" t="s">
        <v>3551</v>
      </c>
      <c r="E3169" s="68" t="s">
        <v>3552</v>
      </c>
      <c r="F3169" s="68" t="s">
        <v>5473</v>
      </c>
      <c r="G3169" s="68" t="s">
        <v>3563</v>
      </c>
      <c r="J3169" s="69">
        <v>12164650.59</v>
      </c>
    </row>
    <row r="3170" spans="1:10" ht="30" x14ac:dyDescent="0.25">
      <c r="A3170" s="70">
        <v>45900</v>
      </c>
      <c r="B3170" s="68" t="s">
        <v>7091</v>
      </c>
      <c r="C3170" s="68" t="s">
        <v>7091</v>
      </c>
      <c r="D3170" s="68" t="s">
        <v>3551</v>
      </c>
      <c r="E3170" s="68" t="s">
        <v>3552</v>
      </c>
      <c r="F3170" s="68" t="s">
        <v>5473</v>
      </c>
      <c r="G3170" s="68" t="s">
        <v>3563</v>
      </c>
      <c r="J3170" s="69">
        <v>12164650.59</v>
      </c>
    </row>
    <row r="3171" spans="1:10" ht="30" x14ac:dyDescent="0.25">
      <c r="A3171" s="70">
        <v>45900</v>
      </c>
      <c r="B3171" s="68" t="s">
        <v>7124</v>
      </c>
      <c r="C3171" s="68" t="s">
        <v>7124</v>
      </c>
      <c r="D3171" s="68" t="s">
        <v>3551</v>
      </c>
      <c r="E3171" s="68" t="s">
        <v>3552</v>
      </c>
      <c r="F3171" s="68"/>
      <c r="G3171" s="68" t="s">
        <v>3563</v>
      </c>
      <c r="I3171" s="69">
        <v>581.25</v>
      </c>
      <c r="J3171" s="69">
        <v>12164069.34</v>
      </c>
    </row>
    <row r="3172" spans="1:10" ht="30" x14ac:dyDescent="0.25">
      <c r="A3172" s="70">
        <v>45900</v>
      </c>
      <c r="B3172" s="68" t="s">
        <v>7124</v>
      </c>
      <c r="C3172" s="68" t="s">
        <v>7124</v>
      </c>
      <c r="D3172" s="68" t="s">
        <v>3551</v>
      </c>
      <c r="E3172" s="68" t="s">
        <v>3552</v>
      </c>
      <c r="F3172" s="68" t="s">
        <v>7125</v>
      </c>
      <c r="G3172" s="68" t="s">
        <v>3563</v>
      </c>
      <c r="I3172" s="69">
        <v>606</v>
      </c>
      <c r="J3172" s="69">
        <v>12163463.34</v>
      </c>
    </row>
    <row r="3173" spans="1:10" ht="30" x14ac:dyDescent="0.25">
      <c r="A3173" s="70">
        <v>45900</v>
      </c>
      <c r="B3173" s="68" t="s">
        <v>7124</v>
      </c>
      <c r="C3173" s="68" t="s">
        <v>7124</v>
      </c>
      <c r="D3173" s="68" t="s">
        <v>3551</v>
      </c>
      <c r="E3173" s="68" t="s">
        <v>3552</v>
      </c>
      <c r="F3173" s="68" t="s">
        <v>7126</v>
      </c>
      <c r="G3173" s="68" t="s">
        <v>3563</v>
      </c>
      <c r="I3173" s="69">
        <v>267.75</v>
      </c>
      <c r="J3173" s="69">
        <v>12163195.59</v>
      </c>
    </row>
    <row r="3174" spans="1:10" ht="45" x14ac:dyDescent="0.25">
      <c r="A3174" s="70">
        <v>45900</v>
      </c>
      <c r="B3174" s="68" t="s">
        <v>7124</v>
      </c>
      <c r="C3174" s="68" t="s">
        <v>7124</v>
      </c>
      <c r="D3174" s="68" t="s">
        <v>3551</v>
      </c>
      <c r="E3174" s="68" t="s">
        <v>3552</v>
      </c>
      <c r="F3174" s="68" t="s">
        <v>7127</v>
      </c>
      <c r="G3174" s="68" t="s">
        <v>3563</v>
      </c>
      <c r="I3174" s="69">
        <v>452.5</v>
      </c>
      <c r="J3174" s="69">
        <v>12162743.09</v>
      </c>
    </row>
    <row r="3175" spans="1:10" ht="60" x14ac:dyDescent="0.25">
      <c r="A3175" s="70">
        <v>45900</v>
      </c>
      <c r="B3175" s="68" t="s">
        <v>7124</v>
      </c>
      <c r="C3175" s="68" t="s">
        <v>7124</v>
      </c>
      <c r="D3175" s="68" t="s">
        <v>3551</v>
      </c>
      <c r="E3175" s="68" t="s">
        <v>3552</v>
      </c>
      <c r="F3175" s="68" t="s">
        <v>7128</v>
      </c>
      <c r="G3175" s="68" t="s">
        <v>3563</v>
      </c>
      <c r="I3175" s="69">
        <v>282.5</v>
      </c>
      <c r="J3175" s="69">
        <v>12162460.59</v>
      </c>
    </row>
    <row r="3176" spans="1:10" ht="60" x14ac:dyDescent="0.25">
      <c r="A3176" s="70">
        <v>45900</v>
      </c>
      <c r="B3176" s="68" t="s">
        <v>7124</v>
      </c>
      <c r="C3176" s="68" t="s">
        <v>7124</v>
      </c>
      <c r="D3176" s="68" t="s">
        <v>3551</v>
      </c>
      <c r="E3176" s="68" t="s">
        <v>3552</v>
      </c>
      <c r="F3176" s="68" t="s">
        <v>7129</v>
      </c>
      <c r="G3176" s="68" t="s">
        <v>3563</v>
      </c>
      <c r="I3176" s="69">
        <v>267.5</v>
      </c>
      <c r="J3176" s="69">
        <v>12162193.09</v>
      </c>
    </row>
    <row r="3177" spans="1:10" ht="45" x14ac:dyDescent="0.25">
      <c r="A3177" s="70">
        <v>45900</v>
      </c>
      <c r="B3177" s="68" t="s">
        <v>7124</v>
      </c>
      <c r="C3177" s="68" t="s">
        <v>7124</v>
      </c>
      <c r="D3177" s="68" t="s">
        <v>3551</v>
      </c>
      <c r="E3177" s="68" t="s">
        <v>3552</v>
      </c>
      <c r="F3177" s="68" t="s">
        <v>7127</v>
      </c>
      <c r="G3177" s="68" t="s">
        <v>3563</v>
      </c>
      <c r="I3177" s="69">
        <v>434.5</v>
      </c>
      <c r="J3177" s="69">
        <v>12161758.59</v>
      </c>
    </row>
    <row r="3178" spans="1:10" ht="30" x14ac:dyDescent="0.25">
      <c r="A3178" s="70">
        <v>45900</v>
      </c>
      <c r="B3178" s="68" t="s">
        <v>7124</v>
      </c>
      <c r="C3178" s="68" t="s">
        <v>7124</v>
      </c>
      <c r="D3178" s="68" t="s">
        <v>3551</v>
      </c>
      <c r="E3178" s="68" t="s">
        <v>3552</v>
      </c>
      <c r="F3178" s="68" t="s">
        <v>7130</v>
      </c>
      <c r="G3178" s="68" t="s">
        <v>3563</v>
      </c>
      <c r="I3178" s="69">
        <v>585</v>
      </c>
      <c r="J3178" s="69">
        <v>12161173.59</v>
      </c>
    </row>
    <row r="3179" spans="1:10" ht="30" x14ac:dyDescent="0.25">
      <c r="A3179" s="70">
        <v>45900</v>
      </c>
      <c r="B3179" s="68" t="s">
        <v>7124</v>
      </c>
      <c r="C3179" s="68" t="s">
        <v>7124</v>
      </c>
      <c r="D3179" s="68" t="s">
        <v>3551</v>
      </c>
      <c r="E3179" s="68" t="s">
        <v>3552</v>
      </c>
      <c r="F3179" s="68" t="s">
        <v>7131</v>
      </c>
      <c r="G3179" s="68" t="s">
        <v>3563</v>
      </c>
      <c r="I3179" s="69">
        <v>220.25</v>
      </c>
      <c r="J3179" s="69">
        <v>12160953.34</v>
      </c>
    </row>
    <row r="3180" spans="1:10" ht="30" x14ac:dyDescent="0.25">
      <c r="A3180" s="70">
        <v>45900</v>
      </c>
      <c r="B3180" s="68" t="s">
        <v>7124</v>
      </c>
      <c r="C3180" s="68" t="s">
        <v>7124</v>
      </c>
      <c r="D3180" s="68" t="s">
        <v>3551</v>
      </c>
      <c r="E3180" s="68" t="s">
        <v>3552</v>
      </c>
      <c r="F3180" s="68" t="s">
        <v>7132</v>
      </c>
      <c r="G3180" s="68" t="s">
        <v>3563</v>
      </c>
      <c r="I3180" s="69">
        <v>253.39</v>
      </c>
      <c r="J3180" s="69">
        <v>12160699.949999999</v>
      </c>
    </row>
    <row r="3181" spans="1:10" ht="30" x14ac:dyDescent="0.25">
      <c r="A3181" s="70">
        <v>45900</v>
      </c>
      <c r="B3181" s="68" t="s">
        <v>7124</v>
      </c>
      <c r="C3181" s="68" t="s">
        <v>7124</v>
      </c>
      <c r="D3181" s="68" t="s">
        <v>3551</v>
      </c>
      <c r="E3181" s="68" t="s">
        <v>3552</v>
      </c>
      <c r="F3181" s="68" t="s">
        <v>7133</v>
      </c>
      <c r="G3181" s="68" t="s">
        <v>3563</v>
      </c>
      <c r="I3181" s="69">
        <v>66.34</v>
      </c>
      <c r="J3181" s="69">
        <v>12160633.609999999</v>
      </c>
    </row>
    <row r="3182" spans="1:10" ht="30" x14ac:dyDescent="0.25">
      <c r="A3182" s="70">
        <v>45900</v>
      </c>
      <c r="B3182" s="68" t="s">
        <v>7124</v>
      </c>
      <c r="C3182" s="68" t="s">
        <v>7124</v>
      </c>
      <c r="D3182" s="68" t="s">
        <v>3551</v>
      </c>
      <c r="E3182" s="68" t="s">
        <v>3552</v>
      </c>
      <c r="F3182" s="68" t="s">
        <v>7134</v>
      </c>
      <c r="G3182" s="68" t="s">
        <v>3563</v>
      </c>
      <c r="I3182" s="69">
        <v>67</v>
      </c>
      <c r="J3182" s="69">
        <v>12160566.609999999</v>
      </c>
    </row>
    <row r="3183" spans="1:10" ht="30" x14ac:dyDescent="0.25">
      <c r="A3183" s="70">
        <v>45900</v>
      </c>
      <c r="B3183" s="68" t="s">
        <v>7124</v>
      </c>
      <c r="C3183" s="68" t="s">
        <v>7124</v>
      </c>
      <c r="D3183" s="68" t="s">
        <v>3551</v>
      </c>
      <c r="E3183" s="68" t="s">
        <v>3552</v>
      </c>
      <c r="F3183" s="68" t="s">
        <v>7135</v>
      </c>
      <c r="G3183" s="68" t="s">
        <v>3563</v>
      </c>
      <c r="I3183" s="69">
        <v>75</v>
      </c>
      <c r="J3183" s="69">
        <v>12160491.609999999</v>
      </c>
    </row>
    <row r="3184" spans="1:10" ht="45" x14ac:dyDescent="0.25">
      <c r="A3184" s="70">
        <v>45900</v>
      </c>
      <c r="B3184" s="68" t="s">
        <v>7124</v>
      </c>
      <c r="C3184" s="68" t="s">
        <v>7124</v>
      </c>
      <c r="D3184" s="68" t="s">
        <v>3551</v>
      </c>
      <c r="E3184" s="68" t="s">
        <v>3552</v>
      </c>
      <c r="F3184" s="68" t="s">
        <v>7136</v>
      </c>
      <c r="G3184" s="68" t="s">
        <v>3563</v>
      </c>
      <c r="I3184" s="69">
        <v>56.44</v>
      </c>
      <c r="J3184" s="69">
        <v>12160435.17</v>
      </c>
    </row>
    <row r="3185" spans="1:10" ht="30" x14ac:dyDescent="0.25">
      <c r="A3185" s="70">
        <v>45900</v>
      </c>
      <c r="B3185" s="68" t="s">
        <v>7124</v>
      </c>
      <c r="C3185" s="68" t="s">
        <v>7124</v>
      </c>
      <c r="D3185" s="68" t="s">
        <v>3551</v>
      </c>
      <c r="E3185" s="68" t="s">
        <v>3552</v>
      </c>
      <c r="F3185" s="68" t="s">
        <v>7137</v>
      </c>
      <c r="G3185" s="68" t="s">
        <v>3563</v>
      </c>
      <c r="I3185" s="69">
        <v>100</v>
      </c>
      <c r="J3185" s="69">
        <v>12160335.17</v>
      </c>
    </row>
    <row r="3186" spans="1:10" ht="30" x14ac:dyDescent="0.25">
      <c r="A3186" s="70">
        <v>45900</v>
      </c>
      <c r="B3186" s="68" t="s">
        <v>7124</v>
      </c>
      <c r="C3186" s="68" t="s">
        <v>7124</v>
      </c>
      <c r="D3186" s="68" t="s">
        <v>3551</v>
      </c>
      <c r="E3186" s="68" t="s">
        <v>3552</v>
      </c>
      <c r="F3186" s="68" t="s">
        <v>4208</v>
      </c>
      <c r="G3186" s="68" t="s">
        <v>3563</v>
      </c>
      <c r="I3186" s="69">
        <v>365</v>
      </c>
      <c r="J3186" s="69">
        <v>12159970.17</v>
      </c>
    </row>
    <row r="3187" spans="1:10" ht="45" x14ac:dyDescent="0.25">
      <c r="A3187" s="70">
        <v>45900</v>
      </c>
      <c r="B3187" s="68" t="s">
        <v>7124</v>
      </c>
      <c r="C3187" s="68" t="s">
        <v>7124</v>
      </c>
      <c r="D3187" s="68" t="s">
        <v>3551</v>
      </c>
      <c r="E3187" s="68" t="s">
        <v>3552</v>
      </c>
      <c r="F3187" s="68" t="s">
        <v>7136</v>
      </c>
      <c r="G3187" s="68" t="s">
        <v>3563</v>
      </c>
      <c r="I3187" s="69">
        <v>338.61</v>
      </c>
      <c r="J3187" s="69">
        <v>12159631.560000001</v>
      </c>
    </row>
    <row r="3188" spans="1:10" ht="30" x14ac:dyDescent="0.25">
      <c r="A3188" s="70">
        <v>45900</v>
      </c>
      <c r="B3188" s="68" t="s">
        <v>7124</v>
      </c>
      <c r="C3188" s="68" t="s">
        <v>7124</v>
      </c>
      <c r="D3188" s="68" t="s">
        <v>3551</v>
      </c>
      <c r="E3188" s="68" t="s">
        <v>3552</v>
      </c>
      <c r="F3188" s="68" t="s">
        <v>7138</v>
      </c>
      <c r="G3188" s="68" t="s">
        <v>3563</v>
      </c>
      <c r="I3188" s="69">
        <v>20.14</v>
      </c>
      <c r="J3188" s="69">
        <v>12159611.42</v>
      </c>
    </row>
    <row r="3189" spans="1:10" ht="45" x14ac:dyDescent="0.25">
      <c r="A3189" s="70">
        <v>45900</v>
      </c>
      <c r="B3189" s="68" t="s">
        <v>7139</v>
      </c>
      <c r="C3189" s="68" t="s">
        <v>7139</v>
      </c>
      <c r="D3189" s="68" t="s">
        <v>3551</v>
      </c>
      <c r="E3189" s="68" t="s">
        <v>3552</v>
      </c>
      <c r="F3189" s="68" t="s">
        <v>7140</v>
      </c>
      <c r="G3189" s="68" t="s">
        <v>3563</v>
      </c>
      <c r="I3189" s="69">
        <v>2.0099999999999998</v>
      </c>
      <c r="J3189" s="69">
        <v>12159609.41</v>
      </c>
    </row>
    <row r="3190" spans="1:10" ht="30" x14ac:dyDescent="0.25">
      <c r="A3190" s="70">
        <v>45900</v>
      </c>
      <c r="B3190" s="68" t="s">
        <v>7139</v>
      </c>
      <c r="C3190" s="68" t="s">
        <v>7139</v>
      </c>
      <c r="D3190" s="68" t="s">
        <v>3551</v>
      </c>
      <c r="E3190" s="68" t="s">
        <v>3552</v>
      </c>
      <c r="F3190" s="68" t="s">
        <v>7020</v>
      </c>
      <c r="G3190" s="68" t="s">
        <v>3563</v>
      </c>
      <c r="I3190" s="69">
        <v>11.62</v>
      </c>
      <c r="J3190" s="69">
        <v>12159597.789999999</v>
      </c>
    </row>
    <row r="3191" spans="1:10" ht="45" x14ac:dyDescent="0.25">
      <c r="A3191" s="70">
        <v>45900</v>
      </c>
      <c r="B3191" s="68" t="s">
        <v>7139</v>
      </c>
      <c r="C3191" s="68" t="s">
        <v>7139</v>
      </c>
      <c r="D3191" s="68" t="s">
        <v>3551</v>
      </c>
      <c r="E3191" s="68" t="s">
        <v>3552</v>
      </c>
      <c r="F3191" s="68" t="s">
        <v>7141</v>
      </c>
      <c r="G3191" s="68" t="s">
        <v>3563</v>
      </c>
      <c r="I3191" s="69">
        <v>148.03</v>
      </c>
      <c r="J3191" s="69">
        <v>12159449.76</v>
      </c>
    </row>
    <row r="3192" spans="1:10" ht="30" x14ac:dyDescent="0.25">
      <c r="A3192" s="70">
        <v>45900</v>
      </c>
      <c r="B3192" s="68" t="s">
        <v>7139</v>
      </c>
      <c r="C3192" s="68" t="s">
        <v>7139</v>
      </c>
      <c r="D3192" s="68" t="s">
        <v>3551</v>
      </c>
      <c r="E3192" s="68" t="s">
        <v>3552</v>
      </c>
      <c r="F3192" s="68" t="s">
        <v>7142</v>
      </c>
      <c r="G3192" s="68" t="s">
        <v>3563</v>
      </c>
      <c r="I3192" s="69">
        <v>103.3</v>
      </c>
      <c r="J3192" s="69">
        <v>12159346.460000001</v>
      </c>
    </row>
    <row r="3193" spans="1:10" ht="30" x14ac:dyDescent="0.25">
      <c r="A3193" s="70">
        <v>45900</v>
      </c>
      <c r="B3193" s="68" t="s">
        <v>7139</v>
      </c>
      <c r="C3193" s="68" t="s">
        <v>7139</v>
      </c>
      <c r="D3193" s="68" t="s">
        <v>3551</v>
      </c>
      <c r="E3193" s="68" t="s">
        <v>3552</v>
      </c>
      <c r="F3193" s="68" t="s">
        <v>7143</v>
      </c>
      <c r="G3193" s="68" t="s">
        <v>3563</v>
      </c>
      <c r="I3193" s="69">
        <v>15.73</v>
      </c>
      <c r="J3193" s="69">
        <v>12159330.73</v>
      </c>
    </row>
    <row r="3194" spans="1:10" ht="30" x14ac:dyDescent="0.25">
      <c r="A3194" s="70">
        <v>45900</v>
      </c>
      <c r="B3194" s="68" t="s">
        <v>7139</v>
      </c>
      <c r="C3194" s="68" t="s">
        <v>7139</v>
      </c>
      <c r="D3194" s="68" t="s">
        <v>3551</v>
      </c>
      <c r="E3194" s="68" t="s">
        <v>3552</v>
      </c>
      <c r="F3194" s="68" t="s">
        <v>7144</v>
      </c>
      <c r="G3194" s="68" t="s">
        <v>3563</v>
      </c>
      <c r="I3194" s="69">
        <v>4.2300000000000004</v>
      </c>
      <c r="J3194" s="69">
        <v>12159326.5</v>
      </c>
    </row>
    <row r="3195" spans="1:10" ht="30" x14ac:dyDescent="0.25">
      <c r="A3195" s="70">
        <v>45900</v>
      </c>
      <c r="B3195" s="68" t="s">
        <v>7139</v>
      </c>
      <c r="C3195" s="68" t="s">
        <v>7139</v>
      </c>
      <c r="D3195" s="68" t="s">
        <v>3551</v>
      </c>
      <c r="E3195" s="68" t="s">
        <v>3552</v>
      </c>
      <c r="F3195" s="68" t="s">
        <v>7145</v>
      </c>
      <c r="G3195" s="68" t="s">
        <v>3563</v>
      </c>
      <c r="I3195" s="69">
        <v>12.9</v>
      </c>
      <c r="J3195" s="69">
        <v>12159313.6</v>
      </c>
    </row>
    <row r="3196" spans="1:10" ht="30" x14ac:dyDescent="0.25">
      <c r="A3196" s="70">
        <v>45900</v>
      </c>
      <c r="B3196" s="68" t="s">
        <v>7139</v>
      </c>
      <c r="C3196" s="68" t="s">
        <v>7139</v>
      </c>
      <c r="D3196" s="68" t="s">
        <v>3551</v>
      </c>
      <c r="E3196" s="68" t="s">
        <v>3552</v>
      </c>
      <c r="F3196" s="68" t="s">
        <v>7146</v>
      </c>
      <c r="G3196" s="68" t="s">
        <v>3563</v>
      </c>
      <c r="I3196" s="69">
        <v>117.64</v>
      </c>
      <c r="J3196" s="69">
        <v>12159195.960000001</v>
      </c>
    </row>
    <row r="3197" spans="1:10" ht="30" x14ac:dyDescent="0.25">
      <c r="A3197" s="70">
        <v>45900</v>
      </c>
      <c r="B3197" s="68" t="s">
        <v>7139</v>
      </c>
      <c r="C3197" s="68" t="s">
        <v>7139</v>
      </c>
      <c r="D3197" s="68" t="s">
        <v>3551</v>
      </c>
      <c r="E3197" s="68" t="s">
        <v>3552</v>
      </c>
      <c r="F3197" s="68" t="s">
        <v>7147</v>
      </c>
      <c r="G3197" s="68" t="s">
        <v>3563</v>
      </c>
      <c r="I3197" s="69">
        <v>14.12</v>
      </c>
      <c r="J3197" s="69">
        <v>12159181.84</v>
      </c>
    </row>
    <row r="3198" spans="1:10" ht="30" x14ac:dyDescent="0.25">
      <c r="A3198" s="70">
        <v>45900</v>
      </c>
      <c r="B3198" s="68" t="s">
        <v>7139</v>
      </c>
      <c r="C3198" s="68" t="s">
        <v>7139</v>
      </c>
      <c r="D3198" s="68" t="s">
        <v>3551</v>
      </c>
      <c r="E3198" s="68" t="s">
        <v>3552</v>
      </c>
      <c r="F3198" s="68" t="s">
        <v>7145</v>
      </c>
      <c r="G3198" s="68" t="s">
        <v>3563</v>
      </c>
      <c r="I3198" s="69">
        <v>166.65</v>
      </c>
      <c r="J3198" s="69">
        <v>12159015.189999999</v>
      </c>
    </row>
    <row r="3199" spans="1:10" ht="30" x14ac:dyDescent="0.25">
      <c r="A3199" s="70">
        <v>45900</v>
      </c>
      <c r="B3199" s="68" t="s">
        <v>7139</v>
      </c>
      <c r="C3199" s="68" t="s">
        <v>7139</v>
      </c>
      <c r="D3199" s="68" t="s">
        <v>3551</v>
      </c>
      <c r="E3199" s="68" t="s">
        <v>3552</v>
      </c>
      <c r="F3199" s="68" t="s">
        <v>7148</v>
      </c>
      <c r="G3199" s="68" t="s">
        <v>3563</v>
      </c>
      <c r="I3199" s="69">
        <v>10.16</v>
      </c>
      <c r="J3199" s="69">
        <v>12159005.029999999</v>
      </c>
    </row>
    <row r="3200" spans="1:10" ht="30" x14ac:dyDescent="0.25">
      <c r="A3200" s="70">
        <v>45900</v>
      </c>
      <c r="B3200" s="68" t="s">
        <v>7139</v>
      </c>
      <c r="C3200" s="68" t="s">
        <v>7139</v>
      </c>
      <c r="D3200" s="68" t="s">
        <v>3551</v>
      </c>
      <c r="E3200" s="68" t="s">
        <v>3552</v>
      </c>
      <c r="F3200" s="68" t="s">
        <v>7149</v>
      </c>
      <c r="G3200" s="68" t="s">
        <v>3563</v>
      </c>
      <c r="I3200" s="69">
        <v>262.27999999999997</v>
      </c>
      <c r="J3200" s="69">
        <v>12158742.75</v>
      </c>
    </row>
    <row r="3201" spans="1:10" ht="45" x14ac:dyDescent="0.25">
      <c r="A3201" s="70">
        <v>45900</v>
      </c>
      <c r="B3201" s="68" t="s">
        <v>7139</v>
      </c>
      <c r="C3201" s="68" t="s">
        <v>7139</v>
      </c>
      <c r="D3201" s="68" t="s">
        <v>3551</v>
      </c>
      <c r="E3201" s="68" t="s">
        <v>3552</v>
      </c>
      <c r="F3201" s="68" t="s">
        <v>7150</v>
      </c>
      <c r="G3201" s="68" t="s">
        <v>3563</v>
      </c>
      <c r="I3201" s="69">
        <v>50.14</v>
      </c>
      <c r="J3201" s="69">
        <v>12158692.609999999</v>
      </c>
    </row>
    <row r="3202" spans="1:10" ht="30" x14ac:dyDescent="0.25">
      <c r="A3202" s="70">
        <v>45900</v>
      </c>
      <c r="B3202" s="68" t="s">
        <v>7139</v>
      </c>
      <c r="C3202" s="68" t="s">
        <v>7139</v>
      </c>
      <c r="D3202" s="68" t="s">
        <v>3551</v>
      </c>
      <c r="E3202" s="68" t="s">
        <v>3552</v>
      </c>
      <c r="F3202" s="68" t="s">
        <v>7151</v>
      </c>
      <c r="G3202" s="68" t="s">
        <v>3563</v>
      </c>
      <c r="I3202" s="69">
        <v>281.06</v>
      </c>
      <c r="J3202" s="69">
        <v>12158411.550000001</v>
      </c>
    </row>
    <row r="3203" spans="1:10" ht="90" x14ac:dyDescent="0.25">
      <c r="A3203" s="70">
        <v>45900</v>
      </c>
      <c r="B3203" s="68" t="s">
        <v>7139</v>
      </c>
      <c r="C3203" s="68" t="s">
        <v>7139</v>
      </c>
      <c r="D3203" s="68" t="s">
        <v>3551</v>
      </c>
      <c r="E3203" s="68" t="s">
        <v>3552</v>
      </c>
      <c r="F3203" s="68" t="s">
        <v>5673</v>
      </c>
      <c r="G3203" s="68" t="s">
        <v>3563</v>
      </c>
      <c r="I3203" s="69">
        <v>457.36</v>
      </c>
      <c r="J3203" s="69">
        <v>12157954.189999999</v>
      </c>
    </row>
    <row r="3204" spans="1:10" ht="30" x14ac:dyDescent="0.25">
      <c r="A3204" s="70">
        <v>45900</v>
      </c>
      <c r="B3204" s="68" t="s">
        <v>7139</v>
      </c>
      <c r="C3204" s="68" t="s">
        <v>7139</v>
      </c>
      <c r="D3204" s="68" t="s">
        <v>3551</v>
      </c>
      <c r="E3204" s="68" t="s">
        <v>3552</v>
      </c>
      <c r="F3204" s="68" t="s">
        <v>7152</v>
      </c>
      <c r="G3204" s="68" t="s">
        <v>3563</v>
      </c>
      <c r="I3204" s="69">
        <v>68.55</v>
      </c>
      <c r="J3204" s="69">
        <v>12157885.640000001</v>
      </c>
    </row>
    <row r="3205" spans="1:10" ht="30" x14ac:dyDescent="0.25">
      <c r="A3205" s="70">
        <v>45900</v>
      </c>
      <c r="B3205" s="68" t="s">
        <v>7139</v>
      </c>
      <c r="C3205" s="68" t="s">
        <v>7139</v>
      </c>
      <c r="D3205" s="68" t="s">
        <v>3551</v>
      </c>
      <c r="E3205" s="68" t="s">
        <v>3552</v>
      </c>
      <c r="F3205" s="68" t="s">
        <v>7153</v>
      </c>
      <c r="G3205" s="68" t="s">
        <v>3563</v>
      </c>
      <c r="I3205" s="69">
        <v>157.63</v>
      </c>
      <c r="J3205" s="69">
        <v>12157728.01</v>
      </c>
    </row>
    <row r="3206" spans="1:10" ht="30" x14ac:dyDescent="0.25">
      <c r="A3206" s="70">
        <v>45900</v>
      </c>
      <c r="B3206" s="68" t="s">
        <v>7139</v>
      </c>
      <c r="C3206" s="68" t="s">
        <v>7139</v>
      </c>
      <c r="D3206" s="68" t="s">
        <v>3551</v>
      </c>
      <c r="E3206" s="68" t="s">
        <v>3552</v>
      </c>
      <c r="F3206" s="68" t="s">
        <v>7154</v>
      </c>
      <c r="G3206" s="68" t="s">
        <v>3563</v>
      </c>
      <c r="I3206" s="69">
        <v>342.79</v>
      </c>
      <c r="J3206" s="69">
        <v>12157385.220000001</v>
      </c>
    </row>
    <row r="3207" spans="1:10" ht="30" x14ac:dyDescent="0.25">
      <c r="A3207" s="70">
        <v>45900</v>
      </c>
      <c r="B3207" s="68" t="s">
        <v>7139</v>
      </c>
      <c r="C3207" s="68" t="s">
        <v>7139</v>
      </c>
      <c r="D3207" s="68" t="s">
        <v>3551</v>
      </c>
      <c r="E3207" s="68" t="s">
        <v>3552</v>
      </c>
      <c r="F3207" s="68" t="s">
        <v>7155</v>
      </c>
      <c r="G3207" s="68" t="s">
        <v>3563</v>
      </c>
      <c r="I3207" s="69">
        <v>50.48</v>
      </c>
      <c r="J3207" s="69">
        <v>12157334.74</v>
      </c>
    </row>
    <row r="3208" spans="1:10" ht="30" x14ac:dyDescent="0.25">
      <c r="A3208" s="70">
        <v>45900</v>
      </c>
      <c r="B3208" s="68" t="s">
        <v>7139</v>
      </c>
      <c r="C3208" s="68" t="s">
        <v>7139</v>
      </c>
      <c r="D3208" s="68" t="s">
        <v>3551</v>
      </c>
      <c r="E3208" s="68" t="s">
        <v>3552</v>
      </c>
      <c r="F3208" s="68" t="s">
        <v>7149</v>
      </c>
      <c r="G3208" s="68" t="s">
        <v>3563</v>
      </c>
      <c r="I3208" s="69">
        <v>11.21</v>
      </c>
      <c r="J3208" s="69">
        <v>12157323.529999999</v>
      </c>
    </row>
    <row r="3209" spans="1:10" ht="45" x14ac:dyDescent="0.25">
      <c r="A3209" s="70">
        <v>45900</v>
      </c>
      <c r="B3209" s="68" t="s">
        <v>7139</v>
      </c>
      <c r="C3209" s="68" t="s">
        <v>7139</v>
      </c>
      <c r="D3209" s="68" t="s">
        <v>3551</v>
      </c>
      <c r="E3209" s="68" t="s">
        <v>3552</v>
      </c>
      <c r="F3209" s="68" t="s">
        <v>7150</v>
      </c>
      <c r="G3209" s="68" t="s">
        <v>3563</v>
      </c>
      <c r="I3209" s="69">
        <v>223.36</v>
      </c>
      <c r="J3209" s="69">
        <v>12157100.17</v>
      </c>
    </row>
    <row r="3210" spans="1:10" ht="30" x14ac:dyDescent="0.25">
      <c r="A3210" s="70">
        <v>45900</v>
      </c>
      <c r="B3210" s="68" t="s">
        <v>7139</v>
      </c>
      <c r="C3210" s="68" t="s">
        <v>7139</v>
      </c>
      <c r="D3210" s="68" t="s">
        <v>3551</v>
      </c>
      <c r="E3210" s="68" t="s">
        <v>3552</v>
      </c>
      <c r="F3210" s="68" t="s">
        <v>7156</v>
      </c>
      <c r="G3210" s="68" t="s">
        <v>3563</v>
      </c>
      <c r="I3210" s="69">
        <v>223.27</v>
      </c>
      <c r="J3210" s="69">
        <v>12156876.9</v>
      </c>
    </row>
    <row r="3211" spans="1:10" ht="30" x14ac:dyDescent="0.25">
      <c r="A3211" s="70">
        <v>45900</v>
      </c>
      <c r="B3211" s="68" t="s">
        <v>7139</v>
      </c>
      <c r="C3211" s="68" t="s">
        <v>7139</v>
      </c>
      <c r="D3211" s="68" t="s">
        <v>3551</v>
      </c>
      <c r="E3211" s="68" t="s">
        <v>3552</v>
      </c>
      <c r="F3211" s="68" t="s">
        <v>7157</v>
      </c>
      <c r="G3211" s="68" t="s">
        <v>3563</v>
      </c>
      <c r="I3211" s="69">
        <v>113.66</v>
      </c>
      <c r="J3211" s="69">
        <v>12156763.24</v>
      </c>
    </row>
    <row r="3212" spans="1:10" ht="30" x14ac:dyDescent="0.25">
      <c r="A3212" s="70">
        <v>45900</v>
      </c>
      <c r="B3212" s="68" t="s">
        <v>7158</v>
      </c>
      <c r="C3212" s="68" t="s">
        <v>7158</v>
      </c>
      <c r="D3212" s="68" t="s">
        <v>3551</v>
      </c>
      <c r="E3212" s="68" t="s">
        <v>3552</v>
      </c>
      <c r="F3212" s="68" t="s">
        <v>7159</v>
      </c>
      <c r="G3212" s="68" t="s">
        <v>3563</v>
      </c>
      <c r="I3212" s="69">
        <v>25.19</v>
      </c>
      <c r="J3212" s="69">
        <v>12156738.050000001</v>
      </c>
    </row>
    <row r="3213" spans="1:10" ht="30" x14ac:dyDescent="0.25">
      <c r="A3213" s="70">
        <v>45900</v>
      </c>
      <c r="B3213" s="68" t="s">
        <v>7158</v>
      </c>
      <c r="C3213" s="68" t="s">
        <v>7158</v>
      </c>
      <c r="D3213" s="68" t="s">
        <v>3551</v>
      </c>
      <c r="E3213" s="68" t="s">
        <v>3552</v>
      </c>
      <c r="F3213" s="68" t="s">
        <v>7045</v>
      </c>
      <c r="G3213" s="68" t="s">
        <v>3563</v>
      </c>
      <c r="I3213" s="69">
        <v>4.1900000000000004</v>
      </c>
      <c r="J3213" s="69">
        <v>12156733.859999999</v>
      </c>
    </row>
    <row r="3214" spans="1:10" ht="30" x14ac:dyDescent="0.25">
      <c r="A3214" s="70">
        <v>45900</v>
      </c>
      <c r="B3214" s="68" t="s">
        <v>7158</v>
      </c>
      <c r="C3214" s="68" t="s">
        <v>7158</v>
      </c>
      <c r="D3214" s="68" t="s">
        <v>3551</v>
      </c>
      <c r="E3214" s="68" t="s">
        <v>3552</v>
      </c>
      <c r="F3214" s="68" t="s">
        <v>7160</v>
      </c>
      <c r="G3214" s="68" t="s">
        <v>3563</v>
      </c>
      <c r="I3214" s="69">
        <v>13.14</v>
      </c>
      <c r="J3214" s="69">
        <v>12156720.720000001</v>
      </c>
    </row>
    <row r="3215" spans="1:10" ht="30" x14ac:dyDescent="0.25">
      <c r="A3215" s="70">
        <v>45900</v>
      </c>
      <c r="B3215" s="68" t="s">
        <v>7158</v>
      </c>
      <c r="C3215" s="68" t="s">
        <v>7158</v>
      </c>
      <c r="D3215" s="68" t="s">
        <v>3551</v>
      </c>
      <c r="E3215" s="68" t="s">
        <v>3552</v>
      </c>
      <c r="F3215" s="68"/>
      <c r="G3215" s="68" t="s">
        <v>3563</v>
      </c>
      <c r="I3215" s="69">
        <v>638.02</v>
      </c>
      <c r="J3215" s="69">
        <v>12156082.699999999</v>
      </c>
    </row>
    <row r="3216" spans="1:10" ht="30" x14ac:dyDescent="0.25">
      <c r="A3216" s="70">
        <v>45900</v>
      </c>
      <c r="B3216" s="68" t="s">
        <v>7158</v>
      </c>
      <c r="C3216" s="68" t="s">
        <v>7158</v>
      </c>
      <c r="D3216" s="68" t="s">
        <v>3551</v>
      </c>
      <c r="E3216" s="68" t="s">
        <v>3552</v>
      </c>
      <c r="F3216" s="68" t="s">
        <v>7161</v>
      </c>
      <c r="G3216" s="68" t="s">
        <v>3563</v>
      </c>
      <c r="I3216" s="69">
        <v>83.65</v>
      </c>
      <c r="J3216" s="69">
        <v>12155999.050000001</v>
      </c>
    </row>
    <row r="3217" spans="1:10" ht="30" x14ac:dyDescent="0.25">
      <c r="A3217" s="70">
        <v>45900</v>
      </c>
      <c r="B3217" s="68" t="s">
        <v>7158</v>
      </c>
      <c r="C3217" s="68" t="s">
        <v>7158</v>
      </c>
      <c r="D3217" s="68" t="s">
        <v>3551</v>
      </c>
      <c r="E3217" s="68" t="s">
        <v>3552</v>
      </c>
      <c r="F3217" s="68" t="s">
        <v>7162</v>
      </c>
      <c r="G3217" s="68" t="s">
        <v>3563</v>
      </c>
      <c r="I3217" s="69">
        <v>220.02</v>
      </c>
      <c r="J3217" s="69">
        <v>12155779.029999999</v>
      </c>
    </row>
    <row r="3218" spans="1:10" ht="30" x14ac:dyDescent="0.25">
      <c r="A3218" s="70">
        <v>45900</v>
      </c>
      <c r="B3218" s="68" t="s">
        <v>7158</v>
      </c>
      <c r="C3218" s="68" t="s">
        <v>7158</v>
      </c>
      <c r="D3218" s="68" t="s">
        <v>3551</v>
      </c>
      <c r="E3218" s="68" t="s">
        <v>3552</v>
      </c>
      <c r="F3218" s="68" t="s">
        <v>7159</v>
      </c>
      <c r="G3218" s="68" t="s">
        <v>3563</v>
      </c>
      <c r="I3218" s="69">
        <v>116.44</v>
      </c>
      <c r="J3218" s="69">
        <v>12155662.59</v>
      </c>
    </row>
    <row r="3219" spans="1:10" ht="30" x14ac:dyDescent="0.25">
      <c r="A3219" s="70">
        <v>45900</v>
      </c>
      <c r="B3219" s="68" t="s">
        <v>7158</v>
      </c>
      <c r="C3219" s="68" t="s">
        <v>7158</v>
      </c>
      <c r="D3219" s="68" t="s">
        <v>3551</v>
      </c>
      <c r="E3219" s="68" t="s">
        <v>3552</v>
      </c>
      <c r="F3219" s="68" t="s">
        <v>7163</v>
      </c>
      <c r="G3219" s="68" t="s">
        <v>3563</v>
      </c>
      <c r="I3219" s="69">
        <v>23.02</v>
      </c>
      <c r="J3219" s="69">
        <v>12155639.57</v>
      </c>
    </row>
    <row r="3220" spans="1:10" ht="30" x14ac:dyDescent="0.25">
      <c r="A3220" s="70">
        <v>45900</v>
      </c>
      <c r="B3220" s="68" t="s">
        <v>7158</v>
      </c>
      <c r="C3220" s="68" t="s">
        <v>7158</v>
      </c>
      <c r="D3220" s="68" t="s">
        <v>3551</v>
      </c>
      <c r="E3220" s="68" t="s">
        <v>3552</v>
      </c>
      <c r="F3220" s="68" t="s">
        <v>7045</v>
      </c>
      <c r="G3220" s="68" t="s">
        <v>3563</v>
      </c>
      <c r="I3220" s="69">
        <v>70.13</v>
      </c>
      <c r="J3220" s="69">
        <v>12155569.439999999</v>
      </c>
    </row>
    <row r="3221" spans="1:10" ht="30" x14ac:dyDescent="0.25">
      <c r="A3221" s="70">
        <v>45900</v>
      </c>
      <c r="B3221" s="68" t="s">
        <v>7158</v>
      </c>
      <c r="C3221" s="68" t="s">
        <v>7158</v>
      </c>
      <c r="D3221" s="68" t="s">
        <v>3551</v>
      </c>
      <c r="E3221" s="68" t="s">
        <v>3552</v>
      </c>
      <c r="F3221" s="68" t="s">
        <v>7164</v>
      </c>
      <c r="G3221" s="68" t="s">
        <v>3563</v>
      </c>
      <c r="I3221" s="69">
        <v>20.48</v>
      </c>
      <c r="J3221" s="69">
        <v>12155548.960000001</v>
      </c>
    </row>
    <row r="3222" spans="1:10" ht="30" x14ac:dyDescent="0.25">
      <c r="A3222" s="70">
        <v>45900</v>
      </c>
      <c r="B3222" s="68" t="s">
        <v>7158</v>
      </c>
      <c r="C3222" s="68" t="s">
        <v>7158</v>
      </c>
      <c r="D3222" s="68" t="s">
        <v>3551</v>
      </c>
      <c r="E3222" s="68" t="s">
        <v>3552</v>
      </c>
      <c r="F3222" s="68" t="s">
        <v>7165</v>
      </c>
      <c r="G3222" s="68" t="s">
        <v>3563</v>
      </c>
      <c r="I3222" s="69">
        <v>1.25</v>
      </c>
      <c r="J3222" s="69">
        <v>12155547.710000001</v>
      </c>
    </row>
    <row r="3223" spans="1:10" ht="30" x14ac:dyDescent="0.25">
      <c r="A3223" s="70">
        <v>45900</v>
      </c>
      <c r="B3223" s="68" t="s">
        <v>7158</v>
      </c>
      <c r="C3223" s="68" t="s">
        <v>7158</v>
      </c>
      <c r="D3223" s="68" t="s">
        <v>3551</v>
      </c>
      <c r="E3223" s="68" t="s">
        <v>3552</v>
      </c>
      <c r="F3223" s="68" t="s">
        <v>6812</v>
      </c>
      <c r="G3223" s="68" t="s">
        <v>3563</v>
      </c>
      <c r="I3223" s="69">
        <v>1.59</v>
      </c>
      <c r="J3223" s="69">
        <v>12155546.119999999</v>
      </c>
    </row>
    <row r="3224" spans="1:10" ht="30" x14ac:dyDescent="0.25">
      <c r="A3224" s="70">
        <v>45900</v>
      </c>
      <c r="B3224" s="68" t="s">
        <v>7158</v>
      </c>
      <c r="C3224" s="68" t="s">
        <v>7158</v>
      </c>
      <c r="D3224" s="68" t="s">
        <v>3551</v>
      </c>
      <c r="E3224" s="68" t="s">
        <v>3552</v>
      </c>
      <c r="F3224" s="68" t="s">
        <v>7166</v>
      </c>
      <c r="G3224" s="68" t="s">
        <v>3563</v>
      </c>
      <c r="I3224" s="69">
        <v>12.08</v>
      </c>
      <c r="J3224" s="69">
        <v>12155534.039999999</v>
      </c>
    </row>
    <row r="3225" spans="1:10" ht="30" x14ac:dyDescent="0.25">
      <c r="A3225" s="70">
        <v>45900</v>
      </c>
      <c r="B3225" s="68" t="s">
        <v>7158</v>
      </c>
      <c r="C3225" s="68" t="s">
        <v>7158</v>
      </c>
      <c r="D3225" s="68" t="s">
        <v>3551</v>
      </c>
      <c r="E3225" s="68" t="s">
        <v>3552</v>
      </c>
      <c r="F3225" s="68" t="s">
        <v>6084</v>
      </c>
      <c r="G3225" s="68" t="s">
        <v>3563</v>
      </c>
      <c r="I3225" s="69">
        <v>186.68</v>
      </c>
      <c r="J3225" s="69">
        <v>12155347.359999999</v>
      </c>
    </row>
    <row r="3226" spans="1:10" ht="30" x14ac:dyDescent="0.25">
      <c r="A3226" s="70">
        <v>45900</v>
      </c>
      <c r="B3226" s="68" t="s">
        <v>7158</v>
      </c>
      <c r="C3226" s="68" t="s">
        <v>7158</v>
      </c>
      <c r="D3226" s="68" t="s">
        <v>3551</v>
      </c>
      <c r="E3226" s="68" t="s">
        <v>3552</v>
      </c>
      <c r="F3226" s="68" t="s">
        <v>7167</v>
      </c>
      <c r="G3226" s="68" t="s">
        <v>3563</v>
      </c>
      <c r="I3226" s="69">
        <v>134</v>
      </c>
      <c r="J3226" s="69">
        <v>12155213.359999999</v>
      </c>
    </row>
    <row r="3227" spans="1:10" ht="30" x14ac:dyDescent="0.25">
      <c r="A3227" s="70">
        <v>45900</v>
      </c>
      <c r="B3227" s="68" t="s">
        <v>7158</v>
      </c>
      <c r="C3227" s="68" t="s">
        <v>7158</v>
      </c>
      <c r="D3227" s="68" t="s">
        <v>3551</v>
      </c>
      <c r="E3227" s="68" t="s">
        <v>3552</v>
      </c>
      <c r="F3227" s="68" t="s">
        <v>5145</v>
      </c>
      <c r="G3227" s="68" t="s">
        <v>3563</v>
      </c>
      <c r="I3227" s="69">
        <v>873.4</v>
      </c>
      <c r="J3227" s="69">
        <v>12154339.960000001</v>
      </c>
    </row>
    <row r="3228" spans="1:10" ht="30" x14ac:dyDescent="0.25">
      <c r="A3228" s="70">
        <v>45900</v>
      </c>
      <c r="B3228" s="68" t="s">
        <v>7158</v>
      </c>
      <c r="C3228" s="68" t="s">
        <v>7158</v>
      </c>
      <c r="D3228" s="68" t="s">
        <v>3551</v>
      </c>
      <c r="E3228" s="68" t="s">
        <v>3552</v>
      </c>
      <c r="F3228" s="68"/>
      <c r="G3228" s="68" t="s">
        <v>3563</v>
      </c>
      <c r="I3228" s="69">
        <v>160.22</v>
      </c>
      <c r="J3228" s="69">
        <v>12154179.74</v>
      </c>
    </row>
    <row r="3229" spans="1:10" ht="30" x14ac:dyDescent="0.25">
      <c r="A3229" s="70">
        <v>45900</v>
      </c>
      <c r="B3229" s="68" t="s">
        <v>7168</v>
      </c>
      <c r="C3229" s="68" t="s">
        <v>7168</v>
      </c>
      <c r="D3229" s="68" t="s">
        <v>3551</v>
      </c>
      <c r="E3229" s="68" t="s">
        <v>3552</v>
      </c>
      <c r="F3229" s="68" t="s">
        <v>5178</v>
      </c>
      <c r="G3229" s="68" t="s">
        <v>3563</v>
      </c>
      <c r="I3229" s="69">
        <v>857.09</v>
      </c>
      <c r="J3229" s="69">
        <v>12153322.65</v>
      </c>
    </row>
    <row r="3230" spans="1:10" ht="45" x14ac:dyDescent="0.25">
      <c r="A3230" s="70">
        <v>45900</v>
      </c>
      <c r="B3230" s="68" t="s">
        <v>7168</v>
      </c>
      <c r="C3230" s="68" t="s">
        <v>7168</v>
      </c>
      <c r="D3230" s="68" t="s">
        <v>3551</v>
      </c>
      <c r="E3230" s="68" t="s">
        <v>3552</v>
      </c>
      <c r="F3230" s="68" t="s">
        <v>7169</v>
      </c>
      <c r="G3230" s="68" t="s">
        <v>3563</v>
      </c>
      <c r="I3230" s="69">
        <v>8.08</v>
      </c>
      <c r="J3230" s="69">
        <v>12153314.57</v>
      </c>
    </row>
    <row r="3231" spans="1:10" ht="45" x14ac:dyDescent="0.25">
      <c r="A3231" s="70">
        <v>45900</v>
      </c>
      <c r="B3231" s="68" t="s">
        <v>7168</v>
      </c>
      <c r="C3231" s="68" t="s">
        <v>7168</v>
      </c>
      <c r="D3231" s="68" t="s">
        <v>3551</v>
      </c>
      <c r="E3231" s="68" t="s">
        <v>3552</v>
      </c>
      <c r="F3231" s="68" t="s">
        <v>7170</v>
      </c>
      <c r="G3231" s="68" t="s">
        <v>3563</v>
      </c>
      <c r="I3231" s="69">
        <v>2.14</v>
      </c>
      <c r="J3231" s="69">
        <v>12153312.43</v>
      </c>
    </row>
    <row r="3232" spans="1:10" ht="45" x14ac:dyDescent="0.25">
      <c r="A3232" s="70">
        <v>45900</v>
      </c>
      <c r="B3232" s="68" t="s">
        <v>7168</v>
      </c>
      <c r="C3232" s="68" t="s">
        <v>7168</v>
      </c>
      <c r="D3232" s="68" t="s">
        <v>3551</v>
      </c>
      <c r="E3232" s="68" t="s">
        <v>3552</v>
      </c>
      <c r="F3232" s="68" t="s">
        <v>7169</v>
      </c>
      <c r="G3232" s="68" t="s">
        <v>3563</v>
      </c>
      <c r="I3232" s="69">
        <v>22.3</v>
      </c>
      <c r="J3232" s="69">
        <v>12153290.130000001</v>
      </c>
    </row>
    <row r="3233" spans="1:10" ht="30" x14ac:dyDescent="0.25">
      <c r="A3233" s="70">
        <v>45900</v>
      </c>
      <c r="B3233" s="68" t="s">
        <v>7168</v>
      </c>
      <c r="C3233" s="68" t="s">
        <v>7168</v>
      </c>
      <c r="D3233" s="68" t="s">
        <v>3551</v>
      </c>
      <c r="E3233" s="68" t="s">
        <v>3552</v>
      </c>
      <c r="F3233" s="68" t="s">
        <v>6274</v>
      </c>
      <c r="G3233" s="68" t="s">
        <v>3563</v>
      </c>
      <c r="I3233" s="69">
        <v>17.86</v>
      </c>
      <c r="J3233" s="69">
        <v>12153272.27</v>
      </c>
    </row>
    <row r="3234" spans="1:10" ht="30" x14ac:dyDescent="0.25">
      <c r="A3234" s="70">
        <v>45900</v>
      </c>
      <c r="B3234" s="68" t="s">
        <v>7168</v>
      </c>
      <c r="C3234" s="68" t="s">
        <v>7168</v>
      </c>
      <c r="D3234" s="68" t="s">
        <v>3551</v>
      </c>
      <c r="E3234" s="68" t="s">
        <v>3552</v>
      </c>
      <c r="F3234" s="68" t="s">
        <v>5145</v>
      </c>
      <c r="G3234" s="68" t="s">
        <v>3563</v>
      </c>
      <c r="I3234" s="69">
        <v>71.459999999999994</v>
      </c>
      <c r="J3234" s="69">
        <v>12153200.810000001</v>
      </c>
    </row>
    <row r="3235" spans="1:10" ht="30" x14ac:dyDescent="0.25">
      <c r="A3235" s="70">
        <v>45900</v>
      </c>
      <c r="B3235" s="68" t="s">
        <v>7171</v>
      </c>
      <c r="C3235" s="68" t="s">
        <v>7171</v>
      </c>
      <c r="D3235" s="68" t="s">
        <v>3551</v>
      </c>
      <c r="E3235" s="68" t="s">
        <v>3552</v>
      </c>
      <c r="F3235" s="68" t="s">
        <v>4200</v>
      </c>
      <c r="G3235" s="68" t="s">
        <v>587</v>
      </c>
      <c r="I3235" s="69">
        <v>11.24</v>
      </c>
      <c r="J3235" s="69">
        <v>12153189.57</v>
      </c>
    </row>
    <row r="3236" spans="1:10" ht="30" x14ac:dyDescent="0.25">
      <c r="A3236" s="70">
        <v>45900</v>
      </c>
      <c r="B3236" s="68" t="s">
        <v>7171</v>
      </c>
      <c r="C3236" s="68" t="s">
        <v>7171</v>
      </c>
      <c r="D3236" s="68" t="s">
        <v>3551</v>
      </c>
      <c r="E3236" s="68" t="s">
        <v>3552</v>
      </c>
      <c r="F3236" s="68" t="s">
        <v>4200</v>
      </c>
      <c r="G3236" s="68" t="s">
        <v>587</v>
      </c>
      <c r="I3236" s="69">
        <v>247.35</v>
      </c>
      <c r="J3236" s="69">
        <v>12152942.220000001</v>
      </c>
    </row>
    <row r="3237" spans="1:10" ht="30" x14ac:dyDescent="0.25">
      <c r="A3237" s="70">
        <v>45900</v>
      </c>
      <c r="B3237" s="68" t="s">
        <v>7171</v>
      </c>
      <c r="C3237" s="68" t="s">
        <v>7171</v>
      </c>
      <c r="D3237" s="68" t="s">
        <v>3551</v>
      </c>
      <c r="E3237" s="68" t="s">
        <v>3552</v>
      </c>
      <c r="F3237" s="68" t="s">
        <v>4200</v>
      </c>
      <c r="G3237" s="68" t="s">
        <v>587</v>
      </c>
      <c r="I3237" s="69">
        <v>11.24</v>
      </c>
      <c r="J3237" s="69">
        <v>12152930.98</v>
      </c>
    </row>
    <row r="3238" spans="1:10" ht="30" x14ac:dyDescent="0.25">
      <c r="A3238" s="70">
        <v>45900</v>
      </c>
      <c r="B3238" s="68" t="s">
        <v>7171</v>
      </c>
      <c r="C3238" s="68" t="s">
        <v>7171</v>
      </c>
      <c r="D3238" s="68" t="s">
        <v>3551</v>
      </c>
      <c r="E3238" s="68" t="s">
        <v>3552</v>
      </c>
      <c r="F3238" s="68" t="s">
        <v>4200</v>
      </c>
      <c r="G3238" s="68" t="s">
        <v>587</v>
      </c>
      <c r="I3238" s="69">
        <v>22.49</v>
      </c>
      <c r="J3238" s="69">
        <v>12152908.49</v>
      </c>
    </row>
    <row r="3239" spans="1:10" ht="30" x14ac:dyDescent="0.25">
      <c r="A3239" s="70">
        <v>45900</v>
      </c>
      <c r="B3239" s="68" t="s">
        <v>7171</v>
      </c>
      <c r="C3239" s="68" t="s">
        <v>7171</v>
      </c>
      <c r="D3239" s="68" t="s">
        <v>3551</v>
      </c>
      <c r="E3239" s="68" t="s">
        <v>3552</v>
      </c>
      <c r="F3239" s="68" t="s">
        <v>4200</v>
      </c>
      <c r="G3239" s="68" t="s">
        <v>587</v>
      </c>
      <c r="I3239" s="69">
        <v>56.22</v>
      </c>
      <c r="J3239" s="69">
        <v>12152852.27</v>
      </c>
    </row>
    <row r="3240" spans="1:10" ht="30" x14ac:dyDescent="0.25">
      <c r="A3240" s="70">
        <v>45900</v>
      </c>
      <c r="B3240" s="68" t="s">
        <v>7171</v>
      </c>
      <c r="C3240" s="68" t="s">
        <v>7171</v>
      </c>
      <c r="D3240" s="68" t="s">
        <v>3551</v>
      </c>
      <c r="E3240" s="68" t="s">
        <v>3552</v>
      </c>
      <c r="F3240" s="68" t="s">
        <v>4200</v>
      </c>
      <c r="G3240" s="68" t="s">
        <v>587</v>
      </c>
      <c r="I3240" s="69">
        <v>179.89</v>
      </c>
      <c r="J3240" s="69">
        <v>12152672.380000001</v>
      </c>
    </row>
    <row r="3241" spans="1:10" ht="30" x14ac:dyDescent="0.25">
      <c r="A3241" s="70">
        <v>45900</v>
      </c>
      <c r="B3241" s="68" t="s">
        <v>7171</v>
      </c>
      <c r="C3241" s="68" t="s">
        <v>7171</v>
      </c>
      <c r="D3241" s="68" t="s">
        <v>3551</v>
      </c>
      <c r="E3241" s="68" t="s">
        <v>3552</v>
      </c>
      <c r="F3241" s="68" t="s">
        <v>4200</v>
      </c>
      <c r="G3241" s="68" t="s">
        <v>587</v>
      </c>
      <c r="I3241" s="69">
        <v>11.24</v>
      </c>
      <c r="J3241" s="69">
        <v>12152661.140000001</v>
      </c>
    </row>
    <row r="3242" spans="1:10" ht="30" x14ac:dyDescent="0.25">
      <c r="A3242" s="70">
        <v>45900</v>
      </c>
      <c r="B3242" s="68" t="s">
        <v>7171</v>
      </c>
      <c r="C3242" s="68" t="s">
        <v>7171</v>
      </c>
      <c r="D3242" s="68" t="s">
        <v>3551</v>
      </c>
      <c r="E3242" s="68" t="s">
        <v>3552</v>
      </c>
      <c r="F3242" s="68" t="s">
        <v>4200</v>
      </c>
      <c r="G3242" s="68" t="s">
        <v>587</v>
      </c>
      <c r="I3242" s="69">
        <v>11.24</v>
      </c>
      <c r="J3242" s="69">
        <v>12152649.9</v>
      </c>
    </row>
    <row r="3243" spans="1:10" ht="30" x14ac:dyDescent="0.25">
      <c r="A3243" s="70">
        <v>45900</v>
      </c>
      <c r="B3243" s="68" t="s">
        <v>7171</v>
      </c>
      <c r="C3243" s="68" t="s">
        <v>7171</v>
      </c>
      <c r="D3243" s="68" t="s">
        <v>3551</v>
      </c>
      <c r="E3243" s="68" t="s">
        <v>3552</v>
      </c>
      <c r="F3243" s="68" t="s">
        <v>4200</v>
      </c>
      <c r="G3243" s="68" t="s">
        <v>587</v>
      </c>
      <c r="I3243" s="69">
        <v>11.24</v>
      </c>
      <c r="J3243" s="69">
        <v>12152638.66</v>
      </c>
    </row>
    <row r="3244" spans="1:10" ht="30" x14ac:dyDescent="0.25">
      <c r="A3244" s="70">
        <v>45900</v>
      </c>
      <c r="B3244" s="68" t="s">
        <v>7171</v>
      </c>
      <c r="C3244" s="68" t="s">
        <v>7171</v>
      </c>
      <c r="D3244" s="68" t="s">
        <v>3551</v>
      </c>
      <c r="E3244" s="68" t="s">
        <v>3552</v>
      </c>
      <c r="F3244" s="68" t="s">
        <v>4200</v>
      </c>
      <c r="G3244" s="68" t="s">
        <v>587</v>
      </c>
      <c r="I3244" s="69">
        <v>44.97</v>
      </c>
      <c r="J3244" s="69">
        <v>12152593.689999999</v>
      </c>
    </row>
    <row r="3245" spans="1:10" ht="30" x14ac:dyDescent="0.25">
      <c r="A3245" s="70">
        <v>45900</v>
      </c>
      <c r="B3245" s="68" t="s">
        <v>7171</v>
      </c>
      <c r="C3245" s="68" t="s">
        <v>7171</v>
      </c>
      <c r="D3245" s="68" t="s">
        <v>3551</v>
      </c>
      <c r="E3245" s="68" t="s">
        <v>3552</v>
      </c>
      <c r="F3245" s="68" t="s">
        <v>4200</v>
      </c>
      <c r="G3245" s="68" t="s">
        <v>587</v>
      </c>
      <c r="I3245" s="69">
        <v>89.94</v>
      </c>
      <c r="J3245" s="69">
        <v>12152503.75</v>
      </c>
    </row>
    <row r="3246" spans="1:10" ht="30" x14ac:dyDescent="0.25">
      <c r="A3246" s="70">
        <v>45900</v>
      </c>
      <c r="B3246" s="68" t="s">
        <v>7171</v>
      </c>
      <c r="C3246" s="68" t="s">
        <v>7171</v>
      </c>
      <c r="D3246" s="68" t="s">
        <v>3551</v>
      </c>
      <c r="E3246" s="68" t="s">
        <v>3552</v>
      </c>
      <c r="F3246" s="68" t="s">
        <v>4200</v>
      </c>
      <c r="G3246" s="68" t="s">
        <v>587</v>
      </c>
      <c r="I3246" s="69">
        <v>11.24</v>
      </c>
      <c r="J3246" s="69">
        <v>12152492.51</v>
      </c>
    </row>
    <row r="3247" spans="1:10" ht="30" x14ac:dyDescent="0.25">
      <c r="A3247" s="70">
        <v>45900</v>
      </c>
      <c r="B3247" s="68" t="s">
        <v>7171</v>
      </c>
      <c r="C3247" s="68" t="s">
        <v>7171</v>
      </c>
      <c r="D3247" s="68" t="s">
        <v>3551</v>
      </c>
      <c r="E3247" s="68" t="s">
        <v>3552</v>
      </c>
      <c r="F3247" s="68" t="s">
        <v>4200</v>
      </c>
      <c r="G3247" s="68" t="s">
        <v>587</v>
      </c>
      <c r="I3247" s="69">
        <v>33.729999999999997</v>
      </c>
      <c r="J3247" s="69">
        <v>12152458.779999999</v>
      </c>
    </row>
    <row r="3248" spans="1:10" ht="30" x14ac:dyDescent="0.25">
      <c r="A3248" s="70">
        <v>45900</v>
      </c>
      <c r="B3248" s="68" t="s">
        <v>7171</v>
      </c>
      <c r="C3248" s="68" t="s">
        <v>7171</v>
      </c>
      <c r="D3248" s="68" t="s">
        <v>3551</v>
      </c>
      <c r="E3248" s="68" t="s">
        <v>3552</v>
      </c>
      <c r="F3248" s="68" t="s">
        <v>4200</v>
      </c>
      <c r="G3248" s="68" t="s">
        <v>587</v>
      </c>
      <c r="I3248" s="69">
        <v>28.11</v>
      </c>
      <c r="J3248" s="69">
        <v>12152430.67</v>
      </c>
    </row>
    <row r="3249" spans="1:10" ht="30" x14ac:dyDescent="0.25">
      <c r="A3249" s="70">
        <v>45900</v>
      </c>
      <c r="B3249" s="68" t="s">
        <v>7171</v>
      </c>
      <c r="C3249" s="68" t="s">
        <v>7171</v>
      </c>
      <c r="D3249" s="68" t="s">
        <v>3551</v>
      </c>
      <c r="E3249" s="68" t="s">
        <v>3552</v>
      </c>
      <c r="F3249" s="68" t="s">
        <v>4200</v>
      </c>
      <c r="G3249" s="68" t="s">
        <v>587</v>
      </c>
      <c r="I3249" s="69">
        <v>44.97</v>
      </c>
      <c r="J3249" s="69">
        <v>12152385.699999999</v>
      </c>
    </row>
    <row r="3250" spans="1:10" x14ac:dyDescent="0.25">
      <c r="A3250" s="70">
        <v>45900</v>
      </c>
      <c r="B3250" s="68" t="s">
        <v>7172</v>
      </c>
      <c r="C3250" s="68" t="s">
        <v>7172</v>
      </c>
      <c r="D3250" s="68" t="s">
        <v>3551</v>
      </c>
      <c r="E3250" s="68" t="s">
        <v>3552</v>
      </c>
      <c r="F3250" s="68" t="s">
        <v>7173</v>
      </c>
      <c r="G3250" s="68" t="s">
        <v>587</v>
      </c>
      <c r="I3250" s="69">
        <v>1190</v>
      </c>
      <c r="J3250" s="69">
        <v>12151195.699999999</v>
      </c>
    </row>
    <row r="3251" spans="1:10" ht="30" x14ac:dyDescent="0.25">
      <c r="A3251" s="70">
        <v>45900</v>
      </c>
      <c r="B3251" s="68" t="s">
        <v>7172</v>
      </c>
      <c r="C3251" s="68" t="s">
        <v>7172</v>
      </c>
      <c r="D3251" s="68" t="s">
        <v>3551</v>
      </c>
      <c r="E3251" s="68" t="s">
        <v>3552</v>
      </c>
      <c r="F3251" s="68" t="s">
        <v>7044</v>
      </c>
      <c r="G3251" s="68" t="s">
        <v>587</v>
      </c>
      <c r="I3251" s="69">
        <v>430.55</v>
      </c>
      <c r="J3251" s="69">
        <v>12150765.15</v>
      </c>
    </row>
    <row r="3252" spans="1:10" x14ac:dyDescent="0.25">
      <c r="A3252" s="70">
        <v>45900</v>
      </c>
      <c r="B3252" s="68" t="s">
        <v>7172</v>
      </c>
      <c r="C3252" s="68" t="s">
        <v>7172</v>
      </c>
      <c r="D3252" s="68" t="s">
        <v>3551</v>
      </c>
      <c r="E3252" s="68" t="s">
        <v>3552</v>
      </c>
      <c r="F3252" s="68" t="s">
        <v>7173</v>
      </c>
      <c r="G3252" s="68" t="s">
        <v>587</v>
      </c>
      <c r="I3252" s="69">
        <v>476</v>
      </c>
      <c r="J3252" s="69">
        <v>12150289.15</v>
      </c>
    </row>
    <row r="3253" spans="1:10" x14ac:dyDescent="0.25">
      <c r="A3253" s="70">
        <v>45900</v>
      </c>
      <c r="B3253" s="68" t="s">
        <v>7172</v>
      </c>
      <c r="C3253" s="68" t="s">
        <v>7172</v>
      </c>
      <c r="D3253" s="68" t="s">
        <v>3551</v>
      </c>
      <c r="E3253" s="68" t="s">
        <v>3552</v>
      </c>
      <c r="F3253" s="68" t="s">
        <v>7174</v>
      </c>
      <c r="G3253" s="68" t="s">
        <v>587</v>
      </c>
      <c r="I3253" s="69">
        <v>451</v>
      </c>
      <c r="J3253" s="69">
        <v>12149838.15</v>
      </c>
    </row>
    <row r="3254" spans="1:10" x14ac:dyDescent="0.25">
      <c r="A3254" s="70">
        <v>45900</v>
      </c>
      <c r="B3254" s="68" t="s">
        <v>7172</v>
      </c>
      <c r="C3254" s="68" t="s">
        <v>7172</v>
      </c>
      <c r="D3254" s="68" t="s">
        <v>3551</v>
      </c>
      <c r="E3254" s="68" t="s">
        <v>3552</v>
      </c>
      <c r="F3254" s="68" t="s">
        <v>7093</v>
      </c>
      <c r="G3254" s="68" t="s">
        <v>587</v>
      </c>
      <c r="I3254" s="69">
        <v>697.34</v>
      </c>
      <c r="J3254" s="69">
        <v>12149140.810000001</v>
      </c>
    </row>
    <row r="3255" spans="1:10" ht="30" x14ac:dyDescent="0.25">
      <c r="A3255" s="70">
        <v>45900</v>
      </c>
      <c r="B3255" s="68" t="s">
        <v>7172</v>
      </c>
      <c r="C3255" s="68" t="s">
        <v>7172</v>
      </c>
      <c r="D3255" s="68" t="s">
        <v>3551</v>
      </c>
      <c r="E3255" s="68" t="s">
        <v>3552</v>
      </c>
      <c r="F3255" s="68" t="s">
        <v>7092</v>
      </c>
      <c r="G3255" s="68" t="s">
        <v>587</v>
      </c>
      <c r="I3255" s="69">
        <v>3.05</v>
      </c>
      <c r="J3255" s="69">
        <v>12149137.76</v>
      </c>
    </row>
    <row r="3256" spans="1:10" x14ac:dyDescent="0.25">
      <c r="A3256" s="70">
        <v>45900</v>
      </c>
      <c r="B3256" s="68" t="s">
        <v>7172</v>
      </c>
      <c r="C3256" s="68" t="s">
        <v>7172</v>
      </c>
      <c r="D3256" s="68" t="s">
        <v>3551</v>
      </c>
      <c r="E3256" s="68" t="s">
        <v>3552</v>
      </c>
      <c r="F3256" s="68" t="s">
        <v>7175</v>
      </c>
      <c r="G3256" s="68" t="s">
        <v>587</v>
      </c>
      <c r="I3256" s="69">
        <v>13471.54</v>
      </c>
      <c r="J3256" s="69">
        <v>12135666.220000001</v>
      </c>
    </row>
    <row r="3257" spans="1:10" x14ac:dyDescent="0.25">
      <c r="A3257" s="70">
        <v>45900</v>
      </c>
      <c r="B3257" s="68" t="s">
        <v>7172</v>
      </c>
      <c r="C3257" s="68" t="s">
        <v>7172</v>
      </c>
      <c r="D3257" s="68" t="s">
        <v>3551</v>
      </c>
      <c r="E3257" s="68" t="s">
        <v>3552</v>
      </c>
      <c r="F3257" s="68" t="s">
        <v>5624</v>
      </c>
      <c r="G3257" s="68" t="s">
        <v>587</v>
      </c>
      <c r="I3257" s="69">
        <v>51.79</v>
      </c>
      <c r="J3257" s="69">
        <v>12135614.43</v>
      </c>
    </row>
    <row r="3258" spans="1:10" x14ac:dyDescent="0.25">
      <c r="A3258" s="70">
        <v>45900</v>
      </c>
      <c r="B3258" s="68" t="s">
        <v>7172</v>
      </c>
      <c r="C3258" s="68" t="s">
        <v>7172</v>
      </c>
      <c r="D3258" s="68" t="s">
        <v>3551</v>
      </c>
      <c r="E3258" s="68" t="s">
        <v>3552</v>
      </c>
      <c r="F3258" s="68" t="s">
        <v>5624</v>
      </c>
      <c r="G3258" s="68" t="s">
        <v>587</v>
      </c>
      <c r="I3258" s="69">
        <v>17.260000000000002</v>
      </c>
      <c r="J3258" s="69">
        <v>12135597.17</v>
      </c>
    </row>
    <row r="3259" spans="1:10" x14ac:dyDescent="0.25">
      <c r="A3259" s="70">
        <v>45900</v>
      </c>
      <c r="B3259" s="68" t="s">
        <v>7172</v>
      </c>
      <c r="C3259" s="68" t="s">
        <v>7172</v>
      </c>
      <c r="D3259" s="68" t="s">
        <v>3551</v>
      </c>
      <c r="E3259" s="68" t="s">
        <v>3552</v>
      </c>
      <c r="F3259" s="68" t="s">
        <v>6636</v>
      </c>
      <c r="G3259" s="68" t="s">
        <v>587</v>
      </c>
      <c r="I3259" s="69">
        <v>326.74</v>
      </c>
      <c r="J3259" s="69">
        <v>12135270.43</v>
      </c>
    </row>
    <row r="3260" spans="1:10" x14ac:dyDescent="0.25">
      <c r="A3260" s="70">
        <v>45900</v>
      </c>
      <c r="B3260" s="68" t="s">
        <v>7172</v>
      </c>
      <c r="C3260" s="68" t="s">
        <v>7172</v>
      </c>
      <c r="D3260" s="68" t="s">
        <v>3551</v>
      </c>
      <c r="E3260" s="68" t="s">
        <v>3552</v>
      </c>
      <c r="F3260" s="68" t="s">
        <v>5624</v>
      </c>
      <c r="G3260" s="68" t="s">
        <v>587</v>
      </c>
      <c r="I3260" s="69">
        <v>51.79</v>
      </c>
      <c r="J3260" s="69">
        <v>12135218.640000001</v>
      </c>
    </row>
    <row r="3261" spans="1:10" x14ac:dyDescent="0.25">
      <c r="A3261" s="70">
        <v>45900</v>
      </c>
      <c r="B3261" s="68" t="s">
        <v>7172</v>
      </c>
      <c r="C3261" s="68" t="s">
        <v>7172</v>
      </c>
      <c r="D3261" s="68" t="s">
        <v>3551</v>
      </c>
      <c r="E3261" s="68" t="s">
        <v>3552</v>
      </c>
      <c r="F3261" s="68" t="s">
        <v>5570</v>
      </c>
      <c r="G3261" s="68" t="s">
        <v>587</v>
      </c>
      <c r="I3261" s="69">
        <v>21101.38</v>
      </c>
      <c r="J3261" s="69">
        <v>12114117.26</v>
      </c>
    </row>
    <row r="3262" spans="1:10" x14ac:dyDescent="0.25">
      <c r="A3262" s="70">
        <v>45900</v>
      </c>
      <c r="B3262" s="68" t="s">
        <v>7172</v>
      </c>
      <c r="C3262" s="68" t="s">
        <v>7172</v>
      </c>
      <c r="D3262" s="68" t="s">
        <v>3551</v>
      </c>
      <c r="E3262" s="68" t="s">
        <v>3552</v>
      </c>
      <c r="F3262" s="68" t="s">
        <v>5624</v>
      </c>
      <c r="G3262" s="68" t="s">
        <v>587</v>
      </c>
      <c r="I3262" s="69">
        <v>69.06</v>
      </c>
      <c r="J3262" s="69">
        <v>12114048.199999999</v>
      </c>
    </row>
    <row r="3263" spans="1:10" x14ac:dyDescent="0.25">
      <c r="A3263" s="70">
        <v>45900</v>
      </c>
      <c r="B3263" s="68" t="s">
        <v>7172</v>
      </c>
      <c r="C3263" s="68" t="s">
        <v>7172</v>
      </c>
      <c r="D3263" s="68" t="s">
        <v>3551</v>
      </c>
      <c r="E3263" s="68" t="s">
        <v>3552</v>
      </c>
      <c r="F3263" s="68" t="s">
        <v>7176</v>
      </c>
      <c r="G3263" s="68" t="s">
        <v>587</v>
      </c>
      <c r="I3263" s="69">
        <v>73.5</v>
      </c>
      <c r="J3263" s="69">
        <v>12113974.699999999</v>
      </c>
    </row>
    <row r="3264" spans="1:10" ht="45" x14ac:dyDescent="0.25">
      <c r="A3264" s="70">
        <v>45900</v>
      </c>
      <c r="B3264" s="68" t="s">
        <v>7172</v>
      </c>
      <c r="C3264" s="68" t="s">
        <v>7172</v>
      </c>
      <c r="D3264" s="68" t="s">
        <v>3551</v>
      </c>
      <c r="E3264" s="68" t="s">
        <v>3552</v>
      </c>
      <c r="F3264" s="68" t="s">
        <v>7177</v>
      </c>
      <c r="G3264" s="68" t="s">
        <v>587</v>
      </c>
      <c r="I3264" s="69">
        <v>90.85</v>
      </c>
      <c r="J3264" s="69">
        <v>12113883.85</v>
      </c>
    </row>
    <row r="3265" spans="1:10" x14ac:dyDescent="0.25">
      <c r="A3265" s="70">
        <v>45900</v>
      </c>
      <c r="B3265" s="68" t="s">
        <v>7172</v>
      </c>
      <c r="C3265" s="68" t="s">
        <v>7172</v>
      </c>
      <c r="D3265" s="68" t="s">
        <v>3551</v>
      </c>
      <c r="E3265" s="68" t="s">
        <v>3552</v>
      </c>
      <c r="F3265" s="68" t="s">
        <v>6303</v>
      </c>
      <c r="G3265" s="68" t="s">
        <v>587</v>
      </c>
      <c r="I3265" s="69">
        <v>3.6</v>
      </c>
      <c r="J3265" s="69">
        <v>12113880.25</v>
      </c>
    </row>
    <row r="3266" spans="1:10" ht="30" x14ac:dyDescent="0.25">
      <c r="A3266" s="70">
        <v>45900</v>
      </c>
      <c r="B3266" s="68" t="s">
        <v>7172</v>
      </c>
      <c r="C3266" s="68" t="s">
        <v>7172</v>
      </c>
      <c r="D3266" s="68" t="s">
        <v>3551</v>
      </c>
      <c r="E3266" s="68" t="s">
        <v>3552</v>
      </c>
      <c r="F3266" s="68" t="s">
        <v>7178</v>
      </c>
      <c r="G3266" s="68" t="s">
        <v>587</v>
      </c>
      <c r="I3266" s="69">
        <v>127.03</v>
      </c>
      <c r="J3266" s="69">
        <v>12113753.220000001</v>
      </c>
    </row>
    <row r="3267" spans="1:10" x14ac:dyDescent="0.25">
      <c r="A3267" s="70">
        <v>45900</v>
      </c>
      <c r="B3267" s="68" t="s">
        <v>7172</v>
      </c>
      <c r="C3267" s="68" t="s">
        <v>7172</v>
      </c>
      <c r="D3267" s="68" t="s">
        <v>3551</v>
      </c>
      <c r="E3267" s="68" t="s">
        <v>3552</v>
      </c>
      <c r="F3267" s="68" t="s">
        <v>7179</v>
      </c>
      <c r="G3267" s="68" t="s">
        <v>587</v>
      </c>
      <c r="I3267" s="69">
        <v>38.5</v>
      </c>
      <c r="J3267" s="69">
        <v>12113714.720000001</v>
      </c>
    </row>
    <row r="3268" spans="1:10" x14ac:dyDescent="0.25">
      <c r="A3268" s="70">
        <v>45900</v>
      </c>
      <c r="B3268" s="68" t="s">
        <v>7172</v>
      </c>
      <c r="C3268" s="68" t="s">
        <v>7172</v>
      </c>
      <c r="D3268" s="68" t="s">
        <v>3551</v>
      </c>
      <c r="E3268" s="68" t="s">
        <v>3552</v>
      </c>
      <c r="F3268" s="68" t="s">
        <v>7179</v>
      </c>
      <c r="G3268" s="68" t="s">
        <v>587</v>
      </c>
      <c r="I3268" s="69">
        <v>19.25</v>
      </c>
      <c r="J3268" s="69">
        <v>12113695.470000001</v>
      </c>
    </row>
    <row r="3269" spans="1:10" x14ac:dyDescent="0.25">
      <c r="A3269" s="70">
        <v>45900</v>
      </c>
      <c r="B3269" s="68" t="s">
        <v>7172</v>
      </c>
      <c r="C3269" s="68" t="s">
        <v>7172</v>
      </c>
      <c r="D3269" s="68" t="s">
        <v>3551</v>
      </c>
      <c r="E3269" s="68" t="s">
        <v>3552</v>
      </c>
      <c r="F3269" s="68" t="s">
        <v>7179</v>
      </c>
      <c r="G3269" s="68" t="s">
        <v>587</v>
      </c>
      <c r="I3269" s="69">
        <v>19.25</v>
      </c>
      <c r="J3269" s="69">
        <v>12113676.220000001</v>
      </c>
    </row>
    <row r="3270" spans="1:10" ht="30" x14ac:dyDescent="0.25">
      <c r="A3270" s="70">
        <v>45900</v>
      </c>
      <c r="B3270" s="68" t="s">
        <v>7172</v>
      </c>
      <c r="C3270" s="68" t="s">
        <v>7172</v>
      </c>
      <c r="D3270" s="68" t="s">
        <v>3551</v>
      </c>
      <c r="E3270" s="68" t="s">
        <v>3552</v>
      </c>
      <c r="F3270" s="68" t="s">
        <v>4173</v>
      </c>
      <c r="G3270" s="68" t="s">
        <v>587</v>
      </c>
      <c r="I3270" s="69">
        <v>421.8</v>
      </c>
      <c r="J3270" s="69">
        <v>12113254.42</v>
      </c>
    </row>
    <row r="3271" spans="1:10" x14ac:dyDescent="0.25">
      <c r="A3271" s="70">
        <v>45900</v>
      </c>
      <c r="B3271" s="68" t="s">
        <v>7172</v>
      </c>
      <c r="C3271" s="68" t="s">
        <v>7172</v>
      </c>
      <c r="D3271" s="68" t="s">
        <v>3551</v>
      </c>
      <c r="E3271" s="68" t="s">
        <v>3552</v>
      </c>
      <c r="F3271" s="68" t="s">
        <v>7180</v>
      </c>
      <c r="G3271" s="68" t="s">
        <v>587</v>
      </c>
      <c r="I3271" s="69">
        <v>110.34</v>
      </c>
      <c r="J3271" s="69">
        <v>12113144.08</v>
      </c>
    </row>
    <row r="3272" spans="1:10" x14ac:dyDescent="0.25">
      <c r="A3272" s="70">
        <v>45900</v>
      </c>
      <c r="B3272" s="68" t="s">
        <v>7172</v>
      </c>
      <c r="C3272" s="68" t="s">
        <v>7172</v>
      </c>
      <c r="D3272" s="68" t="s">
        <v>3551</v>
      </c>
      <c r="E3272" s="68" t="s">
        <v>3552</v>
      </c>
      <c r="F3272" s="68" t="s">
        <v>7180</v>
      </c>
      <c r="G3272" s="68" t="s">
        <v>587</v>
      </c>
      <c r="I3272" s="69">
        <v>110.34</v>
      </c>
      <c r="J3272" s="69">
        <v>12113033.74</v>
      </c>
    </row>
    <row r="3273" spans="1:10" x14ac:dyDescent="0.25">
      <c r="A3273" s="70">
        <v>45900</v>
      </c>
      <c r="B3273" s="68" t="s">
        <v>7172</v>
      </c>
      <c r="C3273" s="68" t="s">
        <v>7172</v>
      </c>
      <c r="D3273" s="68" t="s">
        <v>3551</v>
      </c>
      <c r="E3273" s="68" t="s">
        <v>3552</v>
      </c>
      <c r="F3273" s="68" t="s">
        <v>7180</v>
      </c>
      <c r="G3273" s="68" t="s">
        <v>587</v>
      </c>
      <c r="I3273" s="69">
        <v>220.68</v>
      </c>
      <c r="J3273" s="69">
        <v>12112813.060000001</v>
      </c>
    </row>
    <row r="3274" spans="1:10" x14ac:dyDescent="0.25">
      <c r="A3274" s="70">
        <v>45900</v>
      </c>
      <c r="B3274" s="68" t="s">
        <v>7172</v>
      </c>
      <c r="C3274" s="68" t="s">
        <v>7172</v>
      </c>
      <c r="D3274" s="68" t="s">
        <v>3551</v>
      </c>
      <c r="E3274" s="68" t="s">
        <v>3552</v>
      </c>
      <c r="F3274" s="68" t="s">
        <v>7180</v>
      </c>
      <c r="G3274" s="68" t="s">
        <v>587</v>
      </c>
      <c r="I3274" s="69">
        <v>110.34</v>
      </c>
      <c r="J3274" s="69">
        <v>12112702.720000001</v>
      </c>
    </row>
    <row r="3275" spans="1:10" x14ac:dyDescent="0.25">
      <c r="A3275" s="70">
        <v>45900</v>
      </c>
      <c r="B3275" s="68" t="s">
        <v>7172</v>
      </c>
      <c r="C3275" s="68" t="s">
        <v>7172</v>
      </c>
      <c r="D3275" s="68" t="s">
        <v>3551</v>
      </c>
      <c r="E3275" s="68" t="s">
        <v>3552</v>
      </c>
      <c r="F3275" s="68" t="s">
        <v>7181</v>
      </c>
      <c r="G3275" s="68" t="s">
        <v>587</v>
      </c>
      <c r="I3275" s="69">
        <v>128.04</v>
      </c>
      <c r="J3275" s="69">
        <v>12112574.68</v>
      </c>
    </row>
    <row r="3276" spans="1:10" x14ac:dyDescent="0.25">
      <c r="A3276" s="70">
        <v>45900</v>
      </c>
      <c r="B3276" s="68" t="s">
        <v>7172</v>
      </c>
      <c r="C3276" s="68" t="s">
        <v>7172</v>
      </c>
      <c r="D3276" s="68" t="s">
        <v>3551</v>
      </c>
      <c r="E3276" s="68" t="s">
        <v>3552</v>
      </c>
      <c r="F3276" s="68" t="s">
        <v>7182</v>
      </c>
      <c r="G3276" s="68" t="s">
        <v>587</v>
      </c>
      <c r="I3276" s="69">
        <v>107.99</v>
      </c>
      <c r="J3276" s="69">
        <v>12112466.689999999</v>
      </c>
    </row>
    <row r="3277" spans="1:10" ht="30" x14ac:dyDescent="0.25">
      <c r="A3277" s="70">
        <v>45900</v>
      </c>
      <c r="B3277" s="68" t="s">
        <v>7172</v>
      </c>
      <c r="C3277" s="68" t="s">
        <v>7172</v>
      </c>
      <c r="D3277" s="68" t="s">
        <v>3551</v>
      </c>
      <c r="E3277" s="68" t="s">
        <v>3552</v>
      </c>
      <c r="F3277" s="68" t="s">
        <v>7183</v>
      </c>
      <c r="G3277" s="68" t="s">
        <v>587</v>
      </c>
      <c r="I3277" s="69">
        <v>1088.04</v>
      </c>
      <c r="J3277" s="69">
        <v>12111378.65</v>
      </c>
    </row>
    <row r="3278" spans="1:10" x14ac:dyDescent="0.25">
      <c r="A3278" s="70">
        <v>45900</v>
      </c>
      <c r="B3278" s="68" t="s">
        <v>7172</v>
      </c>
      <c r="C3278" s="68" t="s">
        <v>7172</v>
      </c>
      <c r="D3278" s="68" t="s">
        <v>3551</v>
      </c>
      <c r="E3278" s="68" t="s">
        <v>3552</v>
      </c>
      <c r="F3278" s="68" t="s">
        <v>7184</v>
      </c>
      <c r="G3278" s="68" t="s">
        <v>587</v>
      </c>
      <c r="I3278" s="69">
        <v>108.04</v>
      </c>
      <c r="J3278" s="69">
        <v>12111270.609999999</v>
      </c>
    </row>
    <row r="3279" spans="1:10" x14ac:dyDescent="0.25">
      <c r="A3279" s="70">
        <v>45900</v>
      </c>
      <c r="B3279" s="68" t="s">
        <v>7172</v>
      </c>
      <c r="C3279" s="68" t="s">
        <v>7172</v>
      </c>
      <c r="D3279" s="68" t="s">
        <v>3551</v>
      </c>
      <c r="E3279" s="68" t="s">
        <v>3552</v>
      </c>
      <c r="F3279" s="68" t="s">
        <v>7184</v>
      </c>
      <c r="G3279" s="68" t="s">
        <v>587</v>
      </c>
      <c r="I3279" s="69">
        <v>108.04</v>
      </c>
      <c r="J3279" s="69">
        <v>12111162.57</v>
      </c>
    </row>
    <row r="3280" spans="1:10" x14ac:dyDescent="0.25">
      <c r="A3280" s="70">
        <v>45900</v>
      </c>
      <c r="B3280" s="68" t="s">
        <v>7172</v>
      </c>
      <c r="C3280" s="68" t="s">
        <v>7172</v>
      </c>
      <c r="D3280" s="68" t="s">
        <v>3551</v>
      </c>
      <c r="E3280" s="68" t="s">
        <v>3552</v>
      </c>
      <c r="F3280" s="68" t="s">
        <v>7184</v>
      </c>
      <c r="G3280" s="68" t="s">
        <v>587</v>
      </c>
      <c r="I3280" s="69">
        <v>108.04</v>
      </c>
      <c r="J3280" s="69">
        <v>12111054.529999999</v>
      </c>
    </row>
    <row r="3281" spans="1:10" x14ac:dyDescent="0.25">
      <c r="A3281" s="70">
        <v>45900</v>
      </c>
      <c r="B3281" s="68" t="s">
        <v>7172</v>
      </c>
      <c r="C3281" s="68" t="s">
        <v>7172</v>
      </c>
      <c r="D3281" s="68" t="s">
        <v>3551</v>
      </c>
      <c r="E3281" s="68" t="s">
        <v>3552</v>
      </c>
      <c r="F3281" s="68" t="s">
        <v>7180</v>
      </c>
      <c r="G3281" s="68" t="s">
        <v>587</v>
      </c>
      <c r="I3281" s="69">
        <v>110.34</v>
      </c>
      <c r="J3281" s="69">
        <v>12110944.189999999</v>
      </c>
    </row>
    <row r="3282" spans="1:10" x14ac:dyDescent="0.25">
      <c r="A3282" s="70">
        <v>45900</v>
      </c>
      <c r="B3282" s="68" t="s">
        <v>7172</v>
      </c>
      <c r="C3282" s="68" t="s">
        <v>7172</v>
      </c>
      <c r="D3282" s="68" t="s">
        <v>3551</v>
      </c>
      <c r="E3282" s="68" t="s">
        <v>3552</v>
      </c>
      <c r="F3282" s="68" t="s">
        <v>7180</v>
      </c>
      <c r="G3282" s="68" t="s">
        <v>587</v>
      </c>
      <c r="I3282" s="69">
        <v>110.34</v>
      </c>
      <c r="J3282" s="69">
        <v>12110833.85</v>
      </c>
    </row>
    <row r="3283" spans="1:10" x14ac:dyDescent="0.25">
      <c r="A3283" s="70">
        <v>45900</v>
      </c>
      <c r="B3283" s="68" t="s">
        <v>7172</v>
      </c>
      <c r="C3283" s="68" t="s">
        <v>7172</v>
      </c>
      <c r="D3283" s="68" t="s">
        <v>3551</v>
      </c>
      <c r="E3283" s="68" t="s">
        <v>3552</v>
      </c>
      <c r="F3283" s="68" t="s">
        <v>7184</v>
      </c>
      <c r="G3283" s="68" t="s">
        <v>587</v>
      </c>
      <c r="I3283" s="69">
        <v>108.04</v>
      </c>
      <c r="J3283" s="69">
        <v>12110725.810000001</v>
      </c>
    </row>
    <row r="3284" spans="1:10" x14ac:dyDescent="0.25">
      <c r="A3284" s="70">
        <v>45900</v>
      </c>
      <c r="B3284" s="68" t="s">
        <v>7172</v>
      </c>
      <c r="C3284" s="68" t="s">
        <v>7172</v>
      </c>
      <c r="D3284" s="68" t="s">
        <v>3551</v>
      </c>
      <c r="E3284" s="68" t="s">
        <v>3552</v>
      </c>
      <c r="F3284" s="68" t="s">
        <v>7185</v>
      </c>
      <c r="G3284" s="68" t="s">
        <v>587</v>
      </c>
      <c r="I3284" s="69">
        <v>769.79</v>
      </c>
      <c r="J3284" s="69">
        <v>12109956.02</v>
      </c>
    </row>
    <row r="3285" spans="1:10" x14ac:dyDescent="0.25">
      <c r="A3285" s="70">
        <v>45900</v>
      </c>
      <c r="B3285" s="68" t="s">
        <v>7172</v>
      </c>
      <c r="C3285" s="68" t="s">
        <v>7172</v>
      </c>
      <c r="D3285" s="68" t="s">
        <v>3551</v>
      </c>
      <c r="E3285" s="68" t="s">
        <v>3552</v>
      </c>
      <c r="F3285" s="68" t="s">
        <v>7186</v>
      </c>
      <c r="G3285" s="68" t="s">
        <v>587</v>
      </c>
      <c r="I3285" s="69">
        <v>1896.64</v>
      </c>
      <c r="J3285" s="69">
        <v>12108059.380000001</v>
      </c>
    </row>
    <row r="3286" spans="1:10" x14ac:dyDescent="0.25">
      <c r="A3286" s="70">
        <v>45900</v>
      </c>
      <c r="B3286" s="68" t="s">
        <v>7172</v>
      </c>
      <c r="C3286" s="68" t="s">
        <v>7172</v>
      </c>
      <c r="D3286" s="68" t="s">
        <v>3551</v>
      </c>
      <c r="E3286" s="68" t="s">
        <v>3552</v>
      </c>
      <c r="F3286" s="68" t="s">
        <v>7187</v>
      </c>
      <c r="G3286" s="68" t="s">
        <v>587</v>
      </c>
      <c r="I3286" s="69">
        <v>131.26</v>
      </c>
      <c r="J3286" s="69">
        <v>12107928.119999999</v>
      </c>
    </row>
    <row r="3287" spans="1:10" ht="90" x14ac:dyDescent="0.25">
      <c r="A3287" s="70">
        <v>45900</v>
      </c>
      <c r="B3287" s="68" t="s">
        <v>7172</v>
      </c>
      <c r="C3287" s="68" t="s">
        <v>7172</v>
      </c>
      <c r="D3287" s="68" t="s">
        <v>3551</v>
      </c>
      <c r="E3287" s="68" t="s">
        <v>3552</v>
      </c>
      <c r="F3287" s="68" t="s">
        <v>7188</v>
      </c>
      <c r="G3287" s="68" t="s">
        <v>587</v>
      </c>
      <c r="I3287" s="69">
        <v>323</v>
      </c>
      <c r="J3287" s="69">
        <v>12107605.119999999</v>
      </c>
    </row>
    <row r="3288" spans="1:10" ht="90" x14ac:dyDescent="0.25">
      <c r="A3288" s="70">
        <v>45900</v>
      </c>
      <c r="B3288" s="68" t="s">
        <v>7172</v>
      </c>
      <c r="C3288" s="68" t="s">
        <v>7172</v>
      </c>
      <c r="D3288" s="68" t="s">
        <v>3551</v>
      </c>
      <c r="E3288" s="68" t="s">
        <v>3552</v>
      </c>
      <c r="F3288" s="68" t="s">
        <v>7188</v>
      </c>
      <c r="G3288" s="68" t="s">
        <v>587</v>
      </c>
      <c r="I3288" s="69">
        <v>323</v>
      </c>
      <c r="J3288" s="69">
        <v>12107282.119999999</v>
      </c>
    </row>
    <row r="3289" spans="1:10" x14ac:dyDescent="0.25">
      <c r="A3289" s="70">
        <v>45900</v>
      </c>
      <c r="B3289" s="68" t="s">
        <v>7172</v>
      </c>
      <c r="C3289" s="68" t="s">
        <v>7172</v>
      </c>
      <c r="D3289" s="68" t="s">
        <v>3551</v>
      </c>
      <c r="E3289" s="68" t="s">
        <v>3552</v>
      </c>
      <c r="F3289" s="68" t="s">
        <v>7189</v>
      </c>
      <c r="G3289" s="68" t="s">
        <v>587</v>
      </c>
      <c r="I3289" s="69">
        <v>725.04</v>
      </c>
      <c r="J3289" s="69">
        <v>12106557.08</v>
      </c>
    </row>
    <row r="3290" spans="1:10" x14ac:dyDescent="0.25">
      <c r="A3290" s="70">
        <v>45900</v>
      </c>
      <c r="B3290" s="68" t="s">
        <v>7172</v>
      </c>
      <c r="C3290" s="68" t="s">
        <v>7172</v>
      </c>
      <c r="D3290" s="68" t="s">
        <v>3551</v>
      </c>
      <c r="E3290" s="68" t="s">
        <v>3552</v>
      </c>
      <c r="F3290" s="68" t="s">
        <v>7190</v>
      </c>
      <c r="G3290" s="68" t="s">
        <v>587</v>
      </c>
      <c r="I3290" s="69">
        <v>191.13</v>
      </c>
      <c r="J3290" s="69">
        <v>12106365.949999999</v>
      </c>
    </row>
    <row r="3291" spans="1:10" x14ac:dyDescent="0.25">
      <c r="A3291" s="70">
        <v>45900</v>
      </c>
      <c r="B3291" s="68" t="s">
        <v>7172</v>
      </c>
      <c r="C3291" s="68" t="s">
        <v>7172</v>
      </c>
      <c r="D3291" s="68" t="s">
        <v>3551</v>
      </c>
      <c r="E3291" s="68" t="s">
        <v>3552</v>
      </c>
      <c r="F3291" s="68" t="s">
        <v>7191</v>
      </c>
      <c r="G3291" s="68" t="s">
        <v>587</v>
      </c>
      <c r="I3291" s="69">
        <v>191.13</v>
      </c>
      <c r="J3291" s="69">
        <v>12106174.82</v>
      </c>
    </row>
    <row r="3292" spans="1:10" x14ac:dyDescent="0.25">
      <c r="A3292" s="70">
        <v>45900</v>
      </c>
      <c r="B3292" s="68" t="s">
        <v>7172</v>
      </c>
      <c r="C3292" s="68" t="s">
        <v>7172</v>
      </c>
      <c r="D3292" s="68" t="s">
        <v>3551</v>
      </c>
      <c r="E3292" s="68" t="s">
        <v>3552</v>
      </c>
      <c r="F3292" s="68" t="s">
        <v>7192</v>
      </c>
      <c r="G3292" s="68" t="s">
        <v>587</v>
      </c>
      <c r="I3292" s="69">
        <v>324.11</v>
      </c>
      <c r="J3292" s="69">
        <v>12105850.710000001</v>
      </c>
    </row>
    <row r="3293" spans="1:10" x14ac:dyDescent="0.25">
      <c r="A3293" s="70">
        <v>45900</v>
      </c>
      <c r="B3293" s="68" t="s">
        <v>7172</v>
      </c>
      <c r="C3293" s="68" t="s">
        <v>7172</v>
      </c>
      <c r="D3293" s="68" t="s">
        <v>3551</v>
      </c>
      <c r="E3293" s="68" t="s">
        <v>3552</v>
      </c>
      <c r="F3293" s="68" t="s">
        <v>5557</v>
      </c>
      <c r="G3293" s="68" t="s">
        <v>587</v>
      </c>
      <c r="I3293" s="69">
        <v>319.2</v>
      </c>
      <c r="J3293" s="69">
        <v>12105531.51</v>
      </c>
    </row>
    <row r="3294" spans="1:10" ht="30" x14ac:dyDescent="0.25">
      <c r="A3294" s="70">
        <v>45900</v>
      </c>
      <c r="B3294" s="68" t="s">
        <v>7172</v>
      </c>
      <c r="C3294" s="68" t="s">
        <v>7172</v>
      </c>
      <c r="D3294" s="68" t="s">
        <v>3551</v>
      </c>
      <c r="E3294" s="68" t="s">
        <v>3552</v>
      </c>
      <c r="F3294" s="68" t="s">
        <v>5477</v>
      </c>
      <c r="G3294" s="68" t="s">
        <v>587</v>
      </c>
      <c r="I3294" s="69">
        <v>6958.81</v>
      </c>
      <c r="J3294" s="69">
        <v>12098572.699999999</v>
      </c>
    </row>
    <row r="3295" spans="1:10" ht="45" x14ac:dyDescent="0.25">
      <c r="A3295" s="70">
        <v>45900</v>
      </c>
      <c r="B3295" s="68" t="s">
        <v>7172</v>
      </c>
      <c r="C3295" s="68" t="s">
        <v>7172</v>
      </c>
      <c r="D3295" s="68" t="s">
        <v>3551</v>
      </c>
      <c r="E3295" s="68" t="s">
        <v>3552</v>
      </c>
      <c r="F3295" s="68" t="s">
        <v>7193</v>
      </c>
      <c r="G3295" s="68" t="s">
        <v>587</v>
      </c>
      <c r="I3295" s="69">
        <v>1552.4</v>
      </c>
      <c r="J3295" s="69">
        <v>12097020.300000001</v>
      </c>
    </row>
    <row r="3296" spans="1:10" x14ac:dyDescent="0.25">
      <c r="A3296" s="70">
        <v>45900</v>
      </c>
      <c r="B3296" s="68" t="s">
        <v>7172</v>
      </c>
      <c r="C3296" s="68" t="s">
        <v>7172</v>
      </c>
      <c r="D3296" s="68" t="s">
        <v>3551</v>
      </c>
      <c r="E3296" s="68" t="s">
        <v>3552</v>
      </c>
      <c r="F3296" s="68" t="s">
        <v>5327</v>
      </c>
      <c r="G3296" s="68" t="s">
        <v>587</v>
      </c>
      <c r="I3296" s="69">
        <v>436.58</v>
      </c>
      <c r="J3296" s="69">
        <v>12096583.720000001</v>
      </c>
    </row>
    <row r="3297" spans="1:10" ht="30" x14ac:dyDescent="0.25">
      <c r="A3297" s="70">
        <v>45900</v>
      </c>
      <c r="B3297" s="68" t="s">
        <v>7194</v>
      </c>
      <c r="C3297" s="68" t="s">
        <v>7194</v>
      </c>
      <c r="D3297" s="68" t="s">
        <v>3551</v>
      </c>
      <c r="E3297" s="68" t="s">
        <v>3552</v>
      </c>
      <c r="F3297" s="68" t="s">
        <v>7195</v>
      </c>
      <c r="G3297" s="68" t="s">
        <v>576</v>
      </c>
      <c r="I3297" s="69">
        <v>467.11</v>
      </c>
      <c r="J3297" s="69">
        <v>12096116.609999999</v>
      </c>
    </row>
    <row r="3298" spans="1:10" x14ac:dyDescent="0.25">
      <c r="A3298" s="70">
        <v>45900</v>
      </c>
      <c r="B3298" s="68">
        <v>33826</v>
      </c>
      <c r="C3298" s="68">
        <v>33826</v>
      </c>
      <c r="D3298" s="68" t="s">
        <v>3551</v>
      </c>
      <c r="E3298" s="68" t="s">
        <v>3552</v>
      </c>
      <c r="F3298" s="68"/>
      <c r="G3298" s="68" t="s">
        <v>587</v>
      </c>
      <c r="I3298" s="69">
        <v>8.6</v>
      </c>
      <c r="J3298" s="69">
        <v>12096108.01</v>
      </c>
    </row>
    <row r="3299" spans="1:10" x14ac:dyDescent="0.25">
      <c r="A3299" s="70">
        <v>45900</v>
      </c>
      <c r="B3299" s="68">
        <v>33826</v>
      </c>
      <c r="C3299" s="68">
        <v>33826</v>
      </c>
      <c r="D3299" s="68" t="s">
        <v>3551</v>
      </c>
      <c r="E3299" s="68" t="s">
        <v>3552</v>
      </c>
      <c r="F3299" s="68"/>
      <c r="G3299" s="68" t="s">
        <v>587</v>
      </c>
      <c r="I3299" s="69">
        <v>6.02</v>
      </c>
      <c r="J3299" s="69">
        <v>12096101.99</v>
      </c>
    </row>
    <row r="3300" spans="1:10" x14ac:dyDescent="0.25">
      <c r="A3300" s="70">
        <v>45900</v>
      </c>
      <c r="B3300" s="68" t="s">
        <v>7196</v>
      </c>
      <c r="C3300" s="68" t="s">
        <v>7196</v>
      </c>
      <c r="D3300" s="68" t="s">
        <v>3551</v>
      </c>
      <c r="E3300" s="68" t="s">
        <v>3552</v>
      </c>
      <c r="F3300" s="68" t="s">
        <v>7197</v>
      </c>
      <c r="G3300" s="68" t="s">
        <v>587</v>
      </c>
      <c r="I3300" s="69">
        <v>243.44</v>
      </c>
      <c r="J3300" s="69">
        <v>12095858.550000001</v>
      </c>
    </row>
    <row r="3301" spans="1:10" x14ac:dyDescent="0.25">
      <c r="A3301" s="70">
        <v>45900</v>
      </c>
      <c r="B3301" s="68" t="s">
        <v>7196</v>
      </c>
      <c r="C3301" s="68" t="s">
        <v>7196</v>
      </c>
      <c r="D3301" s="68" t="s">
        <v>3551</v>
      </c>
      <c r="E3301" s="68" t="s">
        <v>3552</v>
      </c>
      <c r="F3301" s="68" t="s">
        <v>7197</v>
      </c>
      <c r="G3301" s="68" t="s">
        <v>587</v>
      </c>
      <c r="I3301" s="69">
        <v>243.44</v>
      </c>
      <c r="J3301" s="69">
        <v>12095615.109999999</v>
      </c>
    </row>
    <row r="3302" spans="1:10" x14ac:dyDescent="0.25">
      <c r="A3302" s="70">
        <v>45900</v>
      </c>
      <c r="B3302" s="68" t="s">
        <v>7196</v>
      </c>
      <c r="C3302" s="68" t="s">
        <v>7196</v>
      </c>
      <c r="D3302" s="68" t="s">
        <v>3551</v>
      </c>
      <c r="E3302" s="68" t="s">
        <v>3552</v>
      </c>
      <c r="F3302" s="68" t="s">
        <v>7197</v>
      </c>
      <c r="G3302" s="68" t="s">
        <v>587</v>
      </c>
      <c r="I3302" s="69">
        <v>243.44</v>
      </c>
      <c r="J3302" s="69">
        <v>12095371.67</v>
      </c>
    </row>
    <row r="3303" spans="1:10" ht="30" x14ac:dyDescent="0.25">
      <c r="A3303" s="70">
        <v>45900</v>
      </c>
      <c r="B3303" s="68" t="s">
        <v>7196</v>
      </c>
      <c r="C3303" s="68" t="s">
        <v>7196</v>
      </c>
      <c r="D3303" s="68" t="s">
        <v>3551</v>
      </c>
      <c r="E3303" s="68" t="s">
        <v>3552</v>
      </c>
      <c r="F3303" s="68" t="s">
        <v>7198</v>
      </c>
      <c r="G3303" s="68" t="s">
        <v>587</v>
      </c>
      <c r="I3303" s="69">
        <v>511.66</v>
      </c>
      <c r="J3303" s="69">
        <v>12094860.01</v>
      </c>
    </row>
    <row r="3304" spans="1:10" ht="30" x14ac:dyDescent="0.25">
      <c r="A3304" s="70">
        <v>45900</v>
      </c>
      <c r="B3304" s="68" t="s">
        <v>7196</v>
      </c>
      <c r="C3304" s="68" t="s">
        <v>7196</v>
      </c>
      <c r="D3304" s="68" t="s">
        <v>3551</v>
      </c>
      <c r="E3304" s="68" t="s">
        <v>3552</v>
      </c>
      <c r="F3304" s="68" t="s">
        <v>7198</v>
      </c>
      <c r="G3304" s="68" t="s">
        <v>587</v>
      </c>
      <c r="I3304" s="69">
        <v>511.66</v>
      </c>
      <c r="J3304" s="69">
        <v>12094348.35</v>
      </c>
    </row>
    <row r="3305" spans="1:10" ht="30" x14ac:dyDescent="0.25">
      <c r="A3305" s="70">
        <v>45900</v>
      </c>
      <c r="B3305" s="68" t="s">
        <v>7196</v>
      </c>
      <c r="C3305" s="68" t="s">
        <v>7196</v>
      </c>
      <c r="D3305" s="68" t="s">
        <v>3551</v>
      </c>
      <c r="E3305" s="68" t="s">
        <v>3552</v>
      </c>
      <c r="F3305" s="68" t="s">
        <v>7198</v>
      </c>
      <c r="G3305" s="68" t="s">
        <v>587</v>
      </c>
      <c r="I3305" s="69">
        <v>511.66</v>
      </c>
      <c r="J3305" s="69">
        <v>12093836.689999999</v>
      </c>
    </row>
    <row r="3306" spans="1:10" ht="30" x14ac:dyDescent="0.25">
      <c r="A3306" s="70">
        <v>45900</v>
      </c>
      <c r="B3306" s="68" t="s">
        <v>7196</v>
      </c>
      <c r="C3306" s="68" t="s">
        <v>7196</v>
      </c>
      <c r="D3306" s="68" t="s">
        <v>3551</v>
      </c>
      <c r="E3306" s="68" t="s">
        <v>3552</v>
      </c>
      <c r="F3306" s="68" t="s">
        <v>7198</v>
      </c>
      <c r="G3306" s="68" t="s">
        <v>587</v>
      </c>
      <c r="I3306" s="69">
        <v>511.66</v>
      </c>
      <c r="J3306" s="69">
        <v>12093325.029999999</v>
      </c>
    </row>
    <row r="3307" spans="1:10" x14ac:dyDescent="0.25">
      <c r="A3307" s="70">
        <v>45900</v>
      </c>
      <c r="B3307" s="68" t="s">
        <v>7196</v>
      </c>
      <c r="C3307" s="68" t="s">
        <v>7196</v>
      </c>
      <c r="D3307" s="68" t="s">
        <v>3551</v>
      </c>
      <c r="E3307" s="68" t="s">
        <v>3552</v>
      </c>
      <c r="F3307" s="68" t="s">
        <v>7199</v>
      </c>
      <c r="G3307" s="68" t="s">
        <v>587</v>
      </c>
      <c r="I3307" s="69">
        <v>158.94999999999999</v>
      </c>
      <c r="J3307" s="69">
        <v>12093166.08</v>
      </c>
    </row>
    <row r="3308" spans="1:10" x14ac:dyDescent="0.25">
      <c r="A3308" s="70">
        <v>45900</v>
      </c>
      <c r="B3308" s="68" t="s">
        <v>7196</v>
      </c>
      <c r="C3308" s="68" t="s">
        <v>7196</v>
      </c>
      <c r="D3308" s="68" t="s">
        <v>3551</v>
      </c>
      <c r="E3308" s="68" t="s">
        <v>3552</v>
      </c>
      <c r="F3308" s="68" t="s">
        <v>7199</v>
      </c>
      <c r="G3308" s="68" t="s">
        <v>587</v>
      </c>
      <c r="I3308" s="69">
        <v>158.94999999999999</v>
      </c>
      <c r="J3308" s="69">
        <v>12093007.130000001</v>
      </c>
    </row>
    <row r="3309" spans="1:10" x14ac:dyDescent="0.25">
      <c r="A3309" s="70">
        <v>45900</v>
      </c>
      <c r="B3309" s="68" t="s">
        <v>7196</v>
      </c>
      <c r="C3309" s="68" t="s">
        <v>7196</v>
      </c>
      <c r="D3309" s="68" t="s">
        <v>3551</v>
      </c>
      <c r="E3309" s="68" t="s">
        <v>3552</v>
      </c>
      <c r="F3309" s="68" t="s">
        <v>7199</v>
      </c>
      <c r="G3309" s="68" t="s">
        <v>587</v>
      </c>
      <c r="I3309" s="69">
        <v>158.94999999999999</v>
      </c>
      <c r="J3309" s="69">
        <v>12092848.18</v>
      </c>
    </row>
    <row r="3310" spans="1:10" x14ac:dyDescent="0.25">
      <c r="A3310" s="70">
        <v>45900</v>
      </c>
      <c r="B3310" s="68" t="s">
        <v>7196</v>
      </c>
      <c r="C3310" s="68" t="s">
        <v>7196</v>
      </c>
      <c r="D3310" s="68" t="s">
        <v>3551</v>
      </c>
      <c r="E3310" s="68" t="s">
        <v>3552</v>
      </c>
      <c r="F3310" s="68" t="s">
        <v>7199</v>
      </c>
      <c r="G3310" s="68" t="s">
        <v>587</v>
      </c>
      <c r="I3310" s="69">
        <v>158.94999999999999</v>
      </c>
      <c r="J3310" s="69">
        <v>12092689.23</v>
      </c>
    </row>
    <row r="3311" spans="1:10" x14ac:dyDescent="0.25">
      <c r="A3311" s="70">
        <v>45900</v>
      </c>
      <c r="B3311" s="68" t="s">
        <v>7196</v>
      </c>
      <c r="C3311" s="68" t="s">
        <v>7196</v>
      </c>
      <c r="D3311" s="68" t="s">
        <v>3551</v>
      </c>
      <c r="E3311" s="68" t="s">
        <v>3552</v>
      </c>
      <c r="F3311" s="68" t="s">
        <v>7200</v>
      </c>
      <c r="G3311" s="68" t="s">
        <v>587</v>
      </c>
      <c r="I3311" s="69">
        <v>27.52</v>
      </c>
      <c r="J3311" s="69">
        <v>12092661.710000001</v>
      </c>
    </row>
    <row r="3312" spans="1:10" x14ac:dyDescent="0.25">
      <c r="A3312" s="70">
        <v>45900</v>
      </c>
      <c r="B3312" s="68" t="s">
        <v>7196</v>
      </c>
      <c r="C3312" s="68" t="s">
        <v>7196</v>
      </c>
      <c r="D3312" s="68" t="s">
        <v>3551</v>
      </c>
      <c r="E3312" s="68" t="s">
        <v>3552</v>
      </c>
      <c r="F3312" s="68" t="s">
        <v>7201</v>
      </c>
      <c r="G3312" s="68" t="s">
        <v>587</v>
      </c>
      <c r="I3312" s="69">
        <v>772</v>
      </c>
      <c r="J3312" s="69">
        <v>12091889.710000001</v>
      </c>
    </row>
    <row r="3313" spans="1:10" x14ac:dyDescent="0.25">
      <c r="A3313" s="70">
        <v>45900</v>
      </c>
      <c r="B3313" s="68" t="s">
        <v>7196</v>
      </c>
      <c r="C3313" s="68" t="s">
        <v>7196</v>
      </c>
      <c r="D3313" s="68" t="s">
        <v>3551</v>
      </c>
      <c r="E3313" s="68" t="s">
        <v>3552</v>
      </c>
      <c r="F3313" s="68" t="s">
        <v>7202</v>
      </c>
      <c r="G3313" s="68" t="s">
        <v>587</v>
      </c>
      <c r="I3313" s="69">
        <v>124</v>
      </c>
      <c r="J3313" s="69">
        <v>12091765.710000001</v>
      </c>
    </row>
    <row r="3314" spans="1:10" ht="60" x14ac:dyDescent="0.25">
      <c r="A3314" s="70">
        <v>45900</v>
      </c>
      <c r="B3314" s="68" t="s">
        <v>7196</v>
      </c>
      <c r="C3314" s="68" t="s">
        <v>7196</v>
      </c>
      <c r="D3314" s="68" t="s">
        <v>3551</v>
      </c>
      <c r="E3314" s="68" t="s">
        <v>3552</v>
      </c>
      <c r="F3314" s="68" t="s">
        <v>7203</v>
      </c>
      <c r="G3314" s="68" t="s">
        <v>587</v>
      </c>
      <c r="I3314" s="69">
        <v>523</v>
      </c>
      <c r="J3314" s="69">
        <v>12091242.710000001</v>
      </c>
    </row>
    <row r="3315" spans="1:10" ht="30" x14ac:dyDescent="0.25">
      <c r="A3315" s="70">
        <v>45900</v>
      </c>
      <c r="B3315" s="68" t="s">
        <v>7196</v>
      </c>
      <c r="C3315" s="68" t="s">
        <v>7196</v>
      </c>
      <c r="D3315" s="68" t="s">
        <v>3551</v>
      </c>
      <c r="E3315" s="68" t="s">
        <v>3552</v>
      </c>
      <c r="F3315" s="68" t="s">
        <v>7100</v>
      </c>
      <c r="G3315" s="68" t="s">
        <v>587</v>
      </c>
      <c r="I3315" s="69">
        <v>204.44</v>
      </c>
      <c r="J3315" s="69">
        <v>12091038.27</v>
      </c>
    </row>
    <row r="3316" spans="1:10" ht="30" x14ac:dyDescent="0.25">
      <c r="A3316" s="70">
        <v>45900</v>
      </c>
      <c r="B3316" s="68" t="s">
        <v>7196</v>
      </c>
      <c r="C3316" s="68" t="s">
        <v>7196</v>
      </c>
      <c r="D3316" s="68" t="s">
        <v>3551</v>
      </c>
      <c r="E3316" s="68" t="s">
        <v>3552</v>
      </c>
      <c r="F3316" s="68" t="s">
        <v>7204</v>
      </c>
      <c r="G3316" s="68" t="s">
        <v>587</v>
      </c>
      <c r="I3316" s="69">
        <v>258.58999999999997</v>
      </c>
      <c r="J3316" s="69">
        <v>12090779.68</v>
      </c>
    </row>
    <row r="3317" spans="1:10" ht="75" x14ac:dyDescent="0.25">
      <c r="A3317" s="70">
        <v>45900</v>
      </c>
      <c r="B3317" s="68" t="s">
        <v>7196</v>
      </c>
      <c r="C3317" s="68" t="s">
        <v>7196</v>
      </c>
      <c r="D3317" s="68" t="s">
        <v>3551</v>
      </c>
      <c r="E3317" s="68" t="s">
        <v>3552</v>
      </c>
      <c r="F3317" s="68" t="s">
        <v>7205</v>
      </c>
      <c r="G3317" s="68" t="s">
        <v>587</v>
      </c>
      <c r="I3317" s="69">
        <v>17.93</v>
      </c>
      <c r="J3317" s="69">
        <v>12090761.75</v>
      </c>
    </row>
    <row r="3318" spans="1:10" ht="75" x14ac:dyDescent="0.25">
      <c r="A3318" s="70">
        <v>45900</v>
      </c>
      <c r="B3318" s="68" t="s">
        <v>7196</v>
      </c>
      <c r="C3318" s="68" t="s">
        <v>7196</v>
      </c>
      <c r="D3318" s="68" t="s">
        <v>3551</v>
      </c>
      <c r="E3318" s="68" t="s">
        <v>3552</v>
      </c>
      <c r="F3318" s="68" t="s">
        <v>7205</v>
      </c>
      <c r="G3318" s="68" t="s">
        <v>587</v>
      </c>
      <c r="I3318" s="69">
        <v>17.93</v>
      </c>
      <c r="J3318" s="69">
        <v>12090743.82</v>
      </c>
    </row>
    <row r="3319" spans="1:10" ht="75" x14ac:dyDescent="0.25">
      <c r="A3319" s="70">
        <v>45900</v>
      </c>
      <c r="B3319" s="68" t="s">
        <v>7196</v>
      </c>
      <c r="C3319" s="68" t="s">
        <v>7196</v>
      </c>
      <c r="D3319" s="68" t="s">
        <v>3551</v>
      </c>
      <c r="E3319" s="68" t="s">
        <v>3552</v>
      </c>
      <c r="F3319" s="68" t="s">
        <v>7205</v>
      </c>
      <c r="G3319" s="68" t="s">
        <v>587</v>
      </c>
      <c r="I3319" s="69">
        <v>17.93</v>
      </c>
      <c r="J3319" s="69">
        <v>12090725.890000001</v>
      </c>
    </row>
    <row r="3320" spans="1:10" ht="75" x14ac:dyDescent="0.25">
      <c r="A3320" s="70">
        <v>45900</v>
      </c>
      <c r="B3320" s="68" t="s">
        <v>7196</v>
      </c>
      <c r="C3320" s="68" t="s">
        <v>7196</v>
      </c>
      <c r="D3320" s="68" t="s">
        <v>3551</v>
      </c>
      <c r="E3320" s="68" t="s">
        <v>3552</v>
      </c>
      <c r="F3320" s="68" t="s">
        <v>7205</v>
      </c>
      <c r="G3320" s="68" t="s">
        <v>587</v>
      </c>
      <c r="I3320" s="69">
        <v>17.93</v>
      </c>
      <c r="J3320" s="69">
        <v>12090707.960000001</v>
      </c>
    </row>
    <row r="3321" spans="1:10" ht="75" x14ac:dyDescent="0.25">
      <c r="A3321" s="70">
        <v>45900</v>
      </c>
      <c r="B3321" s="68" t="s">
        <v>7196</v>
      </c>
      <c r="C3321" s="68" t="s">
        <v>7196</v>
      </c>
      <c r="D3321" s="68" t="s">
        <v>3551</v>
      </c>
      <c r="E3321" s="68" t="s">
        <v>3552</v>
      </c>
      <c r="F3321" s="68" t="s">
        <v>7205</v>
      </c>
      <c r="G3321" s="68" t="s">
        <v>587</v>
      </c>
      <c r="I3321" s="69">
        <v>35.869999999999997</v>
      </c>
      <c r="J3321" s="69">
        <v>12090672.09</v>
      </c>
    </row>
    <row r="3322" spans="1:10" ht="30" x14ac:dyDescent="0.25">
      <c r="A3322" s="70">
        <v>45900</v>
      </c>
      <c r="B3322" s="68" t="s">
        <v>7196</v>
      </c>
      <c r="C3322" s="68" t="s">
        <v>7196</v>
      </c>
      <c r="D3322" s="68" t="s">
        <v>3551</v>
      </c>
      <c r="E3322" s="68" t="s">
        <v>3552</v>
      </c>
      <c r="F3322" s="68" t="s">
        <v>5302</v>
      </c>
      <c r="G3322" s="68" t="s">
        <v>587</v>
      </c>
      <c r="I3322" s="69">
        <v>122.66</v>
      </c>
      <c r="J3322" s="69">
        <v>12090549.43</v>
      </c>
    </row>
    <row r="3323" spans="1:10" x14ac:dyDescent="0.25">
      <c r="A3323" s="70">
        <v>45900</v>
      </c>
      <c r="B3323" s="68" t="s">
        <v>7196</v>
      </c>
      <c r="C3323" s="68" t="s">
        <v>7196</v>
      </c>
      <c r="D3323" s="68" t="s">
        <v>3551</v>
      </c>
      <c r="E3323" s="68" t="s">
        <v>3552</v>
      </c>
      <c r="F3323" s="68" t="s">
        <v>7206</v>
      </c>
      <c r="G3323" s="68" t="s">
        <v>587</v>
      </c>
      <c r="I3323" s="69">
        <v>7.31</v>
      </c>
      <c r="J3323" s="69">
        <v>12090542.119999999</v>
      </c>
    </row>
    <row r="3324" spans="1:10" ht="30" x14ac:dyDescent="0.25">
      <c r="A3324" s="70">
        <v>45900</v>
      </c>
      <c r="B3324" s="68" t="s">
        <v>7196</v>
      </c>
      <c r="C3324" s="68" t="s">
        <v>7196</v>
      </c>
      <c r="D3324" s="68" t="s">
        <v>3551</v>
      </c>
      <c r="E3324" s="68" t="s">
        <v>3552</v>
      </c>
      <c r="F3324" s="68" t="s">
        <v>7207</v>
      </c>
      <c r="G3324" s="68" t="s">
        <v>587</v>
      </c>
      <c r="I3324" s="69">
        <v>21.84</v>
      </c>
      <c r="J3324" s="69">
        <v>12090520.279999999</v>
      </c>
    </row>
    <row r="3325" spans="1:10" ht="30" x14ac:dyDescent="0.25">
      <c r="A3325" s="70">
        <v>45900</v>
      </c>
      <c r="B3325" s="68" t="s">
        <v>7196</v>
      </c>
      <c r="C3325" s="68" t="s">
        <v>7196</v>
      </c>
      <c r="D3325" s="68" t="s">
        <v>3551</v>
      </c>
      <c r="E3325" s="68" t="s">
        <v>3552</v>
      </c>
      <c r="F3325" s="68" t="s">
        <v>7017</v>
      </c>
      <c r="G3325" s="68" t="s">
        <v>587</v>
      </c>
      <c r="I3325" s="69">
        <v>175.76</v>
      </c>
      <c r="J3325" s="69">
        <v>12090344.52</v>
      </c>
    </row>
    <row r="3326" spans="1:10" ht="30" x14ac:dyDescent="0.25">
      <c r="A3326" s="70">
        <v>45900</v>
      </c>
      <c r="B3326" s="68" t="s">
        <v>7196</v>
      </c>
      <c r="C3326" s="68" t="s">
        <v>7196</v>
      </c>
      <c r="D3326" s="68" t="s">
        <v>3551</v>
      </c>
      <c r="E3326" s="68" t="s">
        <v>3552</v>
      </c>
      <c r="F3326" s="68" t="s">
        <v>7017</v>
      </c>
      <c r="G3326" s="68" t="s">
        <v>587</v>
      </c>
      <c r="I3326" s="69">
        <v>43.38</v>
      </c>
      <c r="J3326" s="69">
        <v>12090301.140000001</v>
      </c>
    </row>
    <row r="3327" spans="1:10" ht="30" x14ac:dyDescent="0.25">
      <c r="A3327" s="70">
        <v>45900</v>
      </c>
      <c r="B3327" s="68" t="s">
        <v>7196</v>
      </c>
      <c r="C3327" s="68" t="s">
        <v>7196</v>
      </c>
      <c r="D3327" s="68" t="s">
        <v>3551</v>
      </c>
      <c r="E3327" s="68" t="s">
        <v>3552</v>
      </c>
      <c r="F3327" s="68" t="s">
        <v>7017</v>
      </c>
      <c r="G3327" s="68" t="s">
        <v>587</v>
      </c>
      <c r="I3327" s="69">
        <v>110.13</v>
      </c>
      <c r="J3327" s="69">
        <v>12090191.01</v>
      </c>
    </row>
    <row r="3328" spans="1:10" x14ac:dyDescent="0.25">
      <c r="A3328" s="70">
        <v>45900</v>
      </c>
      <c r="B3328" s="68" t="s">
        <v>7196</v>
      </c>
      <c r="C3328" s="68" t="s">
        <v>7196</v>
      </c>
      <c r="D3328" s="68" t="s">
        <v>3551</v>
      </c>
      <c r="E3328" s="68" t="s">
        <v>3552</v>
      </c>
      <c r="F3328" s="68" t="s">
        <v>7005</v>
      </c>
      <c r="G3328" s="68" t="s">
        <v>587</v>
      </c>
      <c r="I3328" s="69">
        <v>110.31</v>
      </c>
      <c r="J3328" s="69">
        <v>12090080.699999999</v>
      </c>
    </row>
    <row r="3329" spans="1:10" x14ac:dyDescent="0.25">
      <c r="A3329" s="70">
        <v>45900</v>
      </c>
      <c r="B3329" s="68" t="s">
        <v>7196</v>
      </c>
      <c r="C3329" s="68" t="s">
        <v>7196</v>
      </c>
      <c r="D3329" s="68" t="s">
        <v>3551</v>
      </c>
      <c r="E3329" s="68" t="s">
        <v>3552</v>
      </c>
      <c r="F3329" s="68" t="s">
        <v>7005</v>
      </c>
      <c r="G3329" s="68" t="s">
        <v>587</v>
      </c>
      <c r="I3329" s="69">
        <v>110.31</v>
      </c>
      <c r="J3329" s="69">
        <v>12089970.390000001</v>
      </c>
    </row>
    <row r="3330" spans="1:10" x14ac:dyDescent="0.25">
      <c r="A3330" s="70">
        <v>45900</v>
      </c>
      <c r="B3330" s="68" t="s">
        <v>7196</v>
      </c>
      <c r="C3330" s="68" t="s">
        <v>7196</v>
      </c>
      <c r="D3330" s="68" t="s">
        <v>3551</v>
      </c>
      <c r="E3330" s="68" t="s">
        <v>3552</v>
      </c>
      <c r="F3330" s="68" t="s">
        <v>7005</v>
      </c>
      <c r="G3330" s="68" t="s">
        <v>587</v>
      </c>
      <c r="I3330" s="69">
        <v>220.61</v>
      </c>
      <c r="J3330" s="69">
        <v>12089749.779999999</v>
      </c>
    </row>
    <row r="3331" spans="1:10" ht="30" x14ac:dyDescent="0.25">
      <c r="A3331" s="70">
        <v>45900</v>
      </c>
      <c r="B3331" s="68" t="s">
        <v>7196</v>
      </c>
      <c r="C3331" s="68" t="s">
        <v>7196</v>
      </c>
      <c r="D3331" s="68" t="s">
        <v>3551</v>
      </c>
      <c r="E3331" s="68" t="s">
        <v>3552</v>
      </c>
      <c r="F3331" s="68" t="s">
        <v>7208</v>
      </c>
      <c r="G3331" s="68" t="s">
        <v>587</v>
      </c>
      <c r="I3331" s="69">
        <v>32.369999999999997</v>
      </c>
      <c r="J3331" s="69">
        <v>12089717.41</v>
      </c>
    </row>
    <row r="3332" spans="1:10" ht="30" x14ac:dyDescent="0.25">
      <c r="A3332" s="70">
        <v>45900</v>
      </c>
      <c r="B3332" s="68" t="s">
        <v>7196</v>
      </c>
      <c r="C3332" s="68" t="s">
        <v>7196</v>
      </c>
      <c r="D3332" s="68" t="s">
        <v>3551</v>
      </c>
      <c r="E3332" s="68" t="s">
        <v>3552</v>
      </c>
      <c r="F3332" s="68" t="s">
        <v>7208</v>
      </c>
      <c r="G3332" s="68" t="s">
        <v>587</v>
      </c>
      <c r="I3332" s="69">
        <v>32.369999999999997</v>
      </c>
      <c r="J3332" s="69">
        <v>12089685.039999999</v>
      </c>
    </row>
    <row r="3333" spans="1:10" ht="30" x14ac:dyDescent="0.25">
      <c r="A3333" s="70">
        <v>45900</v>
      </c>
      <c r="B3333" s="68" t="s">
        <v>7196</v>
      </c>
      <c r="C3333" s="68" t="s">
        <v>7196</v>
      </c>
      <c r="D3333" s="68" t="s">
        <v>3551</v>
      </c>
      <c r="E3333" s="68" t="s">
        <v>3552</v>
      </c>
      <c r="F3333" s="68" t="s">
        <v>7208</v>
      </c>
      <c r="G3333" s="68" t="s">
        <v>587</v>
      </c>
      <c r="I3333" s="69">
        <v>97.1</v>
      </c>
      <c r="J3333" s="69">
        <v>12089587.939999999</v>
      </c>
    </row>
    <row r="3334" spans="1:10" ht="150" x14ac:dyDescent="0.25">
      <c r="A3334" s="70">
        <v>45900</v>
      </c>
      <c r="B3334" s="68" t="s">
        <v>7209</v>
      </c>
      <c r="C3334" s="68" t="s">
        <v>7209</v>
      </c>
      <c r="D3334" s="68" t="s">
        <v>3551</v>
      </c>
      <c r="E3334" s="68" t="s">
        <v>3552</v>
      </c>
      <c r="F3334" s="68" t="s">
        <v>7210</v>
      </c>
      <c r="G3334" s="68" t="s">
        <v>587</v>
      </c>
      <c r="I3334" s="69">
        <v>388.81</v>
      </c>
      <c r="J3334" s="69">
        <v>12089199.130000001</v>
      </c>
    </row>
    <row r="3335" spans="1:10" x14ac:dyDescent="0.25">
      <c r="A3335" s="70">
        <v>45900</v>
      </c>
      <c r="B3335" s="68" t="s">
        <v>7209</v>
      </c>
      <c r="C3335" s="68" t="s">
        <v>7209</v>
      </c>
      <c r="D3335" s="68" t="s">
        <v>3551</v>
      </c>
      <c r="E3335" s="68" t="s">
        <v>3552</v>
      </c>
      <c r="F3335" s="68" t="s">
        <v>7211</v>
      </c>
      <c r="G3335" s="68" t="s">
        <v>587</v>
      </c>
      <c r="I3335" s="69">
        <v>275.33999999999997</v>
      </c>
      <c r="J3335" s="69">
        <v>12088923.789999999</v>
      </c>
    </row>
    <row r="3336" spans="1:10" x14ac:dyDescent="0.25">
      <c r="A3336" s="70">
        <v>45900</v>
      </c>
      <c r="B3336" s="68" t="s">
        <v>7209</v>
      </c>
      <c r="C3336" s="68" t="s">
        <v>7209</v>
      </c>
      <c r="D3336" s="68" t="s">
        <v>3551</v>
      </c>
      <c r="E3336" s="68" t="s">
        <v>3552</v>
      </c>
      <c r="F3336" s="68" t="s">
        <v>7211</v>
      </c>
      <c r="G3336" s="68" t="s">
        <v>587</v>
      </c>
      <c r="I3336" s="69">
        <v>275.33999999999997</v>
      </c>
      <c r="J3336" s="69">
        <v>12088648.449999999</v>
      </c>
    </row>
    <row r="3337" spans="1:10" ht="30" x14ac:dyDescent="0.25">
      <c r="A3337" s="70">
        <v>45900</v>
      </c>
      <c r="B3337" s="68" t="s">
        <v>7209</v>
      </c>
      <c r="C3337" s="68" t="s">
        <v>7209</v>
      </c>
      <c r="D3337" s="68" t="s">
        <v>3551</v>
      </c>
      <c r="E3337" s="68" t="s">
        <v>3552</v>
      </c>
      <c r="F3337" s="68" t="s">
        <v>7212</v>
      </c>
      <c r="G3337" s="68" t="s">
        <v>587</v>
      </c>
      <c r="I3337" s="69">
        <v>258.58999999999997</v>
      </c>
      <c r="J3337" s="69">
        <v>12088389.859999999</v>
      </c>
    </row>
    <row r="3338" spans="1:10" ht="30" x14ac:dyDescent="0.25">
      <c r="A3338" s="70">
        <v>45900</v>
      </c>
      <c r="B3338" s="68" t="s">
        <v>7209</v>
      </c>
      <c r="C3338" s="68" t="s">
        <v>7209</v>
      </c>
      <c r="D3338" s="68" t="s">
        <v>3551</v>
      </c>
      <c r="E3338" s="68" t="s">
        <v>3552</v>
      </c>
      <c r="F3338" s="68" t="s">
        <v>7204</v>
      </c>
      <c r="G3338" s="68" t="s">
        <v>587</v>
      </c>
      <c r="I3338" s="69">
        <v>258.58999999999997</v>
      </c>
      <c r="J3338" s="69">
        <v>12088131.27</v>
      </c>
    </row>
    <row r="3339" spans="1:10" x14ac:dyDescent="0.25">
      <c r="A3339" s="70">
        <v>45900</v>
      </c>
      <c r="B3339" s="68" t="s">
        <v>7209</v>
      </c>
      <c r="C3339" s="68" t="s">
        <v>7209</v>
      </c>
      <c r="D3339" s="68" t="s">
        <v>3551</v>
      </c>
      <c r="E3339" s="68" t="s">
        <v>3552</v>
      </c>
      <c r="F3339" s="68" t="s">
        <v>7211</v>
      </c>
      <c r="G3339" s="68" t="s">
        <v>587</v>
      </c>
      <c r="I3339" s="69">
        <v>137.66999999999999</v>
      </c>
      <c r="J3339" s="69">
        <v>12087993.6</v>
      </c>
    </row>
    <row r="3340" spans="1:10" x14ac:dyDescent="0.25">
      <c r="A3340" s="70">
        <v>45900</v>
      </c>
      <c r="B3340" s="68" t="s">
        <v>7209</v>
      </c>
      <c r="C3340" s="68" t="s">
        <v>7209</v>
      </c>
      <c r="D3340" s="68" t="s">
        <v>3551</v>
      </c>
      <c r="E3340" s="68" t="s">
        <v>3552</v>
      </c>
      <c r="F3340" s="68" t="s">
        <v>7211</v>
      </c>
      <c r="G3340" s="68" t="s">
        <v>587</v>
      </c>
      <c r="I3340" s="69">
        <v>137.66999999999999</v>
      </c>
      <c r="J3340" s="69">
        <v>12087855.93</v>
      </c>
    </row>
    <row r="3341" spans="1:10" x14ac:dyDescent="0.25">
      <c r="A3341" s="70">
        <v>45900</v>
      </c>
      <c r="B3341" s="68" t="s">
        <v>7209</v>
      </c>
      <c r="C3341" s="68" t="s">
        <v>7209</v>
      </c>
      <c r="D3341" s="68" t="s">
        <v>3551</v>
      </c>
      <c r="E3341" s="68" t="s">
        <v>3552</v>
      </c>
      <c r="F3341" s="68" t="s">
        <v>7211</v>
      </c>
      <c r="G3341" s="68" t="s">
        <v>587</v>
      </c>
      <c r="I3341" s="69">
        <v>137.66999999999999</v>
      </c>
      <c r="J3341" s="69">
        <v>12087718.26</v>
      </c>
    </row>
    <row r="3342" spans="1:10" x14ac:dyDescent="0.25">
      <c r="A3342" s="70">
        <v>45900</v>
      </c>
      <c r="B3342" s="68" t="s">
        <v>7209</v>
      </c>
      <c r="C3342" s="68" t="s">
        <v>7209</v>
      </c>
      <c r="D3342" s="68" t="s">
        <v>3551</v>
      </c>
      <c r="E3342" s="68" t="s">
        <v>3552</v>
      </c>
      <c r="F3342" s="68" t="s">
        <v>7211</v>
      </c>
      <c r="G3342" s="68" t="s">
        <v>587</v>
      </c>
      <c r="I3342" s="69">
        <v>137.66999999999999</v>
      </c>
      <c r="J3342" s="69">
        <v>12087580.59</v>
      </c>
    </row>
    <row r="3343" spans="1:10" x14ac:dyDescent="0.25">
      <c r="A3343" s="70">
        <v>45900</v>
      </c>
      <c r="B3343" s="68" t="s">
        <v>7209</v>
      </c>
      <c r="C3343" s="68" t="s">
        <v>7209</v>
      </c>
      <c r="D3343" s="68" t="s">
        <v>3551</v>
      </c>
      <c r="E3343" s="68" t="s">
        <v>3552</v>
      </c>
      <c r="F3343" s="68" t="s">
        <v>7213</v>
      </c>
      <c r="G3343" s="68" t="s">
        <v>587</v>
      </c>
      <c r="I3343" s="69">
        <v>252.25</v>
      </c>
      <c r="J3343" s="69">
        <v>12087328.34</v>
      </c>
    </row>
    <row r="3344" spans="1:10" ht="30" x14ac:dyDescent="0.25">
      <c r="A3344" s="70">
        <v>45900</v>
      </c>
      <c r="B3344" s="68" t="s">
        <v>7209</v>
      </c>
      <c r="C3344" s="68" t="s">
        <v>7209</v>
      </c>
      <c r="D3344" s="68" t="s">
        <v>3551</v>
      </c>
      <c r="E3344" s="68" t="s">
        <v>3552</v>
      </c>
      <c r="F3344" s="68" t="s">
        <v>6937</v>
      </c>
      <c r="G3344" s="68" t="s">
        <v>587</v>
      </c>
      <c r="I3344" s="69">
        <v>1.78</v>
      </c>
      <c r="J3344" s="69">
        <v>12087326.560000001</v>
      </c>
    </row>
    <row r="3345" spans="1:10" ht="30" x14ac:dyDescent="0.25">
      <c r="A3345" s="70">
        <v>45900</v>
      </c>
      <c r="B3345" s="68" t="s">
        <v>7209</v>
      </c>
      <c r="C3345" s="68" t="s">
        <v>7209</v>
      </c>
      <c r="D3345" s="68" t="s">
        <v>3551</v>
      </c>
      <c r="E3345" s="68" t="s">
        <v>3552</v>
      </c>
      <c r="F3345" s="68" t="s">
        <v>6937</v>
      </c>
      <c r="G3345" s="68" t="s">
        <v>587</v>
      </c>
      <c r="I3345" s="69">
        <v>1.78</v>
      </c>
      <c r="J3345" s="69">
        <v>12087324.779999999</v>
      </c>
    </row>
    <row r="3346" spans="1:10" ht="30" x14ac:dyDescent="0.25">
      <c r="A3346" s="70">
        <v>45900</v>
      </c>
      <c r="B3346" s="68" t="s">
        <v>7209</v>
      </c>
      <c r="C3346" s="68" t="s">
        <v>7209</v>
      </c>
      <c r="D3346" s="68" t="s">
        <v>3551</v>
      </c>
      <c r="E3346" s="68" t="s">
        <v>3552</v>
      </c>
      <c r="F3346" s="68" t="s">
        <v>6937</v>
      </c>
      <c r="G3346" s="68" t="s">
        <v>587</v>
      </c>
      <c r="I3346" s="69">
        <v>3.55</v>
      </c>
      <c r="J3346" s="69">
        <v>12087321.23</v>
      </c>
    </row>
    <row r="3347" spans="1:10" ht="30" x14ac:dyDescent="0.25">
      <c r="A3347" s="70">
        <v>45900</v>
      </c>
      <c r="B3347" s="68" t="s">
        <v>7209</v>
      </c>
      <c r="C3347" s="68" t="s">
        <v>7209</v>
      </c>
      <c r="D3347" s="68" t="s">
        <v>3551</v>
      </c>
      <c r="E3347" s="68" t="s">
        <v>3552</v>
      </c>
      <c r="F3347" s="68" t="s">
        <v>6937</v>
      </c>
      <c r="G3347" s="68" t="s">
        <v>587</v>
      </c>
      <c r="I3347" s="69">
        <v>1.78</v>
      </c>
      <c r="J3347" s="69">
        <v>12087319.449999999</v>
      </c>
    </row>
    <row r="3348" spans="1:10" ht="30" x14ac:dyDescent="0.25">
      <c r="A3348" s="70">
        <v>45900</v>
      </c>
      <c r="B3348" s="68" t="s">
        <v>7209</v>
      </c>
      <c r="C3348" s="68" t="s">
        <v>7209</v>
      </c>
      <c r="D3348" s="68" t="s">
        <v>3551</v>
      </c>
      <c r="E3348" s="68" t="s">
        <v>3552</v>
      </c>
      <c r="F3348" s="68" t="s">
        <v>7214</v>
      </c>
      <c r="G3348" s="68" t="s">
        <v>587</v>
      </c>
      <c r="I3348" s="69">
        <v>477.09</v>
      </c>
      <c r="J3348" s="69">
        <v>12086842.359999999</v>
      </c>
    </row>
    <row r="3349" spans="1:10" ht="30" x14ac:dyDescent="0.25">
      <c r="A3349" s="70">
        <v>45900</v>
      </c>
      <c r="B3349" s="68" t="s">
        <v>7209</v>
      </c>
      <c r="C3349" s="68" t="s">
        <v>7209</v>
      </c>
      <c r="D3349" s="68" t="s">
        <v>3551</v>
      </c>
      <c r="E3349" s="68" t="s">
        <v>3552</v>
      </c>
      <c r="F3349" s="68" t="s">
        <v>5302</v>
      </c>
      <c r="G3349" s="68" t="s">
        <v>587</v>
      </c>
      <c r="I3349" s="69">
        <v>113.22</v>
      </c>
      <c r="J3349" s="69">
        <v>12086729.140000001</v>
      </c>
    </row>
    <row r="3350" spans="1:10" x14ac:dyDescent="0.25">
      <c r="A3350" s="70">
        <v>45900</v>
      </c>
      <c r="B3350" s="68" t="s">
        <v>7209</v>
      </c>
      <c r="C3350" s="68" t="s">
        <v>7209</v>
      </c>
      <c r="D3350" s="68" t="s">
        <v>3551</v>
      </c>
      <c r="E3350" s="68" t="s">
        <v>3552</v>
      </c>
      <c r="F3350" s="68" t="s">
        <v>6810</v>
      </c>
      <c r="G3350" s="68" t="s">
        <v>587</v>
      </c>
      <c r="I3350" s="69">
        <v>266.18</v>
      </c>
      <c r="J3350" s="69">
        <v>12086462.960000001</v>
      </c>
    </row>
    <row r="3351" spans="1:10" x14ac:dyDescent="0.25">
      <c r="A3351" s="70">
        <v>45900</v>
      </c>
      <c r="B3351" s="68" t="s">
        <v>7209</v>
      </c>
      <c r="C3351" s="68" t="s">
        <v>7209</v>
      </c>
      <c r="D3351" s="68" t="s">
        <v>3551</v>
      </c>
      <c r="E3351" s="68" t="s">
        <v>3552</v>
      </c>
      <c r="F3351" s="68" t="s">
        <v>7215</v>
      </c>
      <c r="G3351" s="68" t="s">
        <v>587</v>
      </c>
      <c r="I3351" s="69">
        <v>62.81</v>
      </c>
      <c r="J3351" s="69">
        <v>12086400.15</v>
      </c>
    </row>
    <row r="3352" spans="1:10" x14ac:dyDescent="0.25">
      <c r="A3352" s="70">
        <v>45900</v>
      </c>
      <c r="B3352" s="68" t="s">
        <v>7216</v>
      </c>
      <c r="C3352" s="68" t="s">
        <v>7216</v>
      </c>
      <c r="D3352" s="68" t="s">
        <v>3551</v>
      </c>
      <c r="E3352" s="68" t="s">
        <v>3552</v>
      </c>
      <c r="F3352" s="68" t="s">
        <v>7217</v>
      </c>
      <c r="G3352" s="68" t="s">
        <v>587</v>
      </c>
      <c r="I3352" s="69">
        <v>922.27</v>
      </c>
      <c r="J3352" s="69">
        <v>12085477.880000001</v>
      </c>
    </row>
    <row r="3353" spans="1:10" ht="30" x14ac:dyDescent="0.25">
      <c r="A3353" s="70">
        <v>45900</v>
      </c>
      <c r="B3353" s="68" t="s">
        <v>7216</v>
      </c>
      <c r="C3353" s="68" t="s">
        <v>7216</v>
      </c>
      <c r="D3353" s="68" t="s">
        <v>3551</v>
      </c>
      <c r="E3353" s="68" t="s">
        <v>3552</v>
      </c>
      <c r="F3353" s="68" t="s">
        <v>7218</v>
      </c>
      <c r="G3353" s="68" t="s">
        <v>587</v>
      </c>
      <c r="I3353" s="69">
        <v>1518.77</v>
      </c>
      <c r="J3353" s="69">
        <v>12083959.109999999</v>
      </c>
    </row>
    <row r="3354" spans="1:10" x14ac:dyDescent="0.25">
      <c r="A3354" s="70">
        <v>45900</v>
      </c>
      <c r="B3354" s="68" t="s">
        <v>7216</v>
      </c>
      <c r="C3354" s="68" t="s">
        <v>7216</v>
      </c>
      <c r="D3354" s="68" t="s">
        <v>3551</v>
      </c>
      <c r="E3354" s="68" t="s">
        <v>3552</v>
      </c>
      <c r="F3354" s="68" t="s">
        <v>7219</v>
      </c>
      <c r="G3354" s="68" t="s">
        <v>587</v>
      </c>
      <c r="I3354" s="69">
        <v>1935.54</v>
      </c>
      <c r="J3354" s="69">
        <v>12082023.57</v>
      </c>
    </row>
    <row r="3355" spans="1:10" x14ac:dyDescent="0.25">
      <c r="A3355" s="70">
        <v>45900</v>
      </c>
      <c r="B3355" s="68" t="s">
        <v>7216</v>
      </c>
      <c r="C3355" s="68" t="s">
        <v>7216</v>
      </c>
      <c r="D3355" s="68" t="s">
        <v>3551</v>
      </c>
      <c r="E3355" s="68" t="s">
        <v>3552</v>
      </c>
      <c r="F3355" s="68" t="s">
        <v>4500</v>
      </c>
      <c r="G3355" s="68" t="s">
        <v>587</v>
      </c>
      <c r="I3355" s="69">
        <v>14.87</v>
      </c>
      <c r="J3355" s="69">
        <v>12082008.699999999</v>
      </c>
    </row>
    <row r="3356" spans="1:10" x14ac:dyDescent="0.25">
      <c r="A3356" s="70">
        <v>45900</v>
      </c>
      <c r="B3356" s="68" t="s">
        <v>7216</v>
      </c>
      <c r="C3356" s="68" t="s">
        <v>7216</v>
      </c>
      <c r="D3356" s="68" t="s">
        <v>3551</v>
      </c>
      <c r="E3356" s="68" t="s">
        <v>3552</v>
      </c>
      <c r="F3356" s="68" t="s">
        <v>7220</v>
      </c>
      <c r="G3356" s="68" t="s">
        <v>587</v>
      </c>
      <c r="I3356" s="69">
        <v>3951.79</v>
      </c>
      <c r="J3356" s="69">
        <v>12078056.91</v>
      </c>
    </row>
    <row r="3357" spans="1:10" x14ac:dyDescent="0.25">
      <c r="A3357" s="70">
        <v>45900</v>
      </c>
      <c r="B3357" s="68" t="s">
        <v>7216</v>
      </c>
      <c r="C3357" s="68" t="s">
        <v>7216</v>
      </c>
      <c r="D3357" s="68" t="s">
        <v>3551</v>
      </c>
      <c r="E3357" s="68" t="s">
        <v>3552</v>
      </c>
      <c r="F3357" s="68" t="s">
        <v>7094</v>
      </c>
      <c r="G3357" s="68" t="s">
        <v>587</v>
      </c>
      <c r="I3357" s="69">
        <v>64.400000000000006</v>
      </c>
      <c r="J3357" s="69">
        <v>12077992.51</v>
      </c>
    </row>
    <row r="3358" spans="1:10" x14ac:dyDescent="0.25">
      <c r="A3358" s="70">
        <v>45900</v>
      </c>
      <c r="B3358" s="68" t="s">
        <v>7216</v>
      </c>
      <c r="C3358" s="68" t="s">
        <v>7216</v>
      </c>
      <c r="D3358" s="68" t="s">
        <v>3551</v>
      </c>
      <c r="E3358" s="68" t="s">
        <v>3552</v>
      </c>
      <c r="F3358" s="68" t="s">
        <v>7221</v>
      </c>
      <c r="G3358" s="68" t="s">
        <v>587</v>
      </c>
      <c r="I3358" s="69">
        <v>1392.27</v>
      </c>
      <c r="J3358" s="69">
        <v>12076600.24</v>
      </c>
    </row>
    <row r="3359" spans="1:10" x14ac:dyDescent="0.25">
      <c r="A3359" s="70">
        <v>45900</v>
      </c>
      <c r="B3359" s="68" t="s">
        <v>7216</v>
      </c>
      <c r="C3359" s="68" t="s">
        <v>7216</v>
      </c>
      <c r="D3359" s="68" t="s">
        <v>3551</v>
      </c>
      <c r="E3359" s="68" t="s">
        <v>3552</v>
      </c>
      <c r="F3359" s="68" t="s">
        <v>7222</v>
      </c>
      <c r="G3359" s="68" t="s">
        <v>587</v>
      </c>
      <c r="I3359" s="69">
        <v>1535.27</v>
      </c>
      <c r="J3359" s="69">
        <v>12075064.970000001</v>
      </c>
    </row>
    <row r="3360" spans="1:10" x14ac:dyDescent="0.25">
      <c r="A3360" s="70">
        <v>45900</v>
      </c>
      <c r="B3360" s="68" t="s">
        <v>7216</v>
      </c>
      <c r="C3360" s="68" t="s">
        <v>7216</v>
      </c>
      <c r="D3360" s="68" t="s">
        <v>3551</v>
      </c>
      <c r="E3360" s="68" t="s">
        <v>3552</v>
      </c>
      <c r="F3360" s="68" t="s">
        <v>7067</v>
      </c>
      <c r="G3360" s="68" t="s">
        <v>587</v>
      </c>
      <c r="I3360" s="69">
        <v>37.78</v>
      </c>
      <c r="J3360" s="69">
        <v>12075027.189999999</v>
      </c>
    </row>
    <row r="3361" spans="1:10" x14ac:dyDescent="0.25">
      <c r="A3361" s="70">
        <v>45900</v>
      </c>
      <c r="B3361" s="68" t="s">
        <v>7216</v>
      </c>
      <c r="C3361" s="68" t="s">
        <v>7216</v>
      </c>
      <c r="D3361" s="68" t="s">
        <v>3551</v>
      </c>
      <c r="E3361" s="68" t="s">
        <v>3552</v>
      </c>
      <c r="F3361" s="68" t="s">
        <v>7223</v>
      </c>
      <c r="G3361" s="68" t="s">
        <v>587</v>
      </c>
      <c r="I3361" s="69">
        <v>334.48</v>
      </c>
      <c r="J3361" s="69">
        <v>12074692.710000001</v>
      </c>
    </row>
    <row r="3362" spans="1:10" x14ac:dyDescent="0.25">
      <c r="A3362" s="70">
        <v>45900</v>
      </c>
      <c r="B3362" s="68" t="s">
        <v>7216</v>
      </c>
      <c r="C3362" s="68" t="s">
        <v>7216</v>
      </c>
      <c r="D3362" s="68" t="s">
        <v>3551</v>
      </c>
      <c r="E3362" s="68" t="s">
        <v>3552</v>
      </c>
      <c r="F3362" s="68" t="s">
        <v>7224</v>
      </c>
      <c r="G3362" s="68" t="s">
        <v>587</v>
      </c>
      <c r="I3362" s="69">
        <v>28.48</v>
      </c>
      <c r="J3362" s="69">
        <v>12074664.23</v>
      </c>
    </row>
    <row r="3363" spans="1:10" x14ac:dyDescent="0.25">
      <c r="A3363" s="70">
        <v>45900</v>
      </c>
      <c r="B3363" s="68" t="s">
        <v>7216</v>
      </c>
      <c r="C3363" s="68" t="s">
        <v>7216</v>
      </c>
      <c r="D3363" s="68" t="s">
        <v>3551</v>
      </c>
      <c r="E3363" s="68" t="s">
        <v>3552</v>
      </c>
      <c r="F3363" s="68" t="s">
        <v>7225</v>
      </c>
      <c r="G3363" s="68" t="s">
        <v>587</v>
      </c>
      <c r="I3363" s="69">
        <v>7.85</v>
      </c>
      <c r="J3363" s="69">
        <v>12074656.380000001</v>
      </c>
    </row>
    <row r="3364" spans="1:10" x14ac:dyDescent="0.25">
      <c r="A3364" s="70">
        <v>45900</v>
      </c>
      <c r="B3364" s="68" t="s">
        <v>7216</v>
      </c>
      <c r="C3364" s="68" t="s">
        <v>7216</v>
      </c>
      <c r="D3364" s="68" t="s">
        <v>3551</v>
      </c>
      <c r="E3364" s="68" t="s">
        <v>3552</v>
      </c>
      <c r="F3364" s="68" t="s">
        <v>7225</v>
      </c>
      <c r="G3364" s="68" t="s">
        <v>587</v>
      </c>
      <c r="I3364" s="69">
        <v>7.85</v>
      </c>
      <c r="J3364" s="69">
        <v>12074648.529999999</v>
      </c>
    </row>
    <row r="3365" spans="1:10" x14ac:dyDescent="0.25">
      <c r="A3365" s="70">
        <v>45900</v>
      </c>
      <c r="B3365" s="68" t="s">
        <v>7216</v>
      </c>
      <c r="C3365" s="68" t="s">
        <v>7216</v>
      </c>
      <c r="D3365" s="68" t="s">
        <v>3551</v>
      </c>
      <c r="E3365" s="68" t="s">
        <v>3552</v>
      </c>
      <c r="F3365" s="68" t="s">
        <v>7225</v>
      </c>
      <c r="G3365" s="68" t="s">
        <v>587</v>
      </c>
      <c r="I3365" s="69">
        <v>7.85</v>
      </c>
      <c r="J3365" s="69">
        <v>12074640.68</v>
      </c>
    </row>
    <row r="3366" spans="1:10" ht="30" x14ac:dyDescent="0.25">
      <c r="A3366" s="70">
        <v>45900</v>
      </c>
      <c r="B3366" s="68" t="s">
        <v>7216</v>
      </c>
      <c r="C3366" s="68" t="s">
        <v>7216</v>
      </c>
      <c r="D3366" s="68" t="s">
        <v>3551</v>
      </c>
      <c r="E3366" s="68" t="s">
        <v>3552</v>
      </c>
      <c r="F3366" s="68" t="s">
        <v>6040</v>
      </c>
      <c r="G3366" s="68" t="s">
        <v>587</v>
      </c>
      <c r="I3366" s="69">
        <v>34.82</v>
      </c>
      <c r="J3366" s="69">
        <v>12074605.859999999</v>
      </c>
    </row>
    <row r="3367" spans="1:10" ht="45" x14ac:dyDescent="0.25">
      <c r="A3367" s="70">
        <v>45900</v>
      </c>
      <c r="B3367" s="68" t="s">
        <v>7216</v>
      </c>
      <c r="C3367" s="68" t="s">
        <v>7216</v>
      </c>
      <c r="D3367" s="68" t="s">
        <v>3551</v>
      </c>
      <c r="E3367" s="68" t="s">
        <v>3552</v>
      </c>
      <c r="F3367" s="68" t="s">
        <v>7226</v>
      </c>
      <c r="G3367" s="68" t="s">
        <v>587</v>
      </c>
      <c r="I3367" s="69">
        <v>48.72</v>
      </c>
      <c r="J3367" s="69">
        <v>12074557.140000001</v>
      </c>
    </row>
    <row r="3368" spans="1:10" ht="45" x14ac:dyDescent="0.25">
      <c r="A3368" s="70">
        <v>45900</v>
      </c>
      <c r="B3368" s="68" t="s">
        <v>7216</v>
      </c>
      <c r="C3368" s="68" t="s">
        <v>7216</v>
      </c>
      <c r="D3368" s="68" t="s">
        <v>3551</v>
      </c>
      <c r="E3368" s="68" t="s">
        <v>3552</v>
      </c>
      <c r="F3368" s="68" t="s">
        <v>7227</v>
      </c>
      <c r="G3368" s="68" t="s">
        <v>587</v>
      </c>
      <c r="I3368" s="69">
        <v>157.19</v>
      </c>
      <c r="J3368" s="69">
        <v>12074399.949999999</v>
      </c>
    </row>
    <row r="3369" spans="1:10" x14ac:dyDescent="0.25">
      <c r="A3369" s="70">
        <v>45900</v>
      </c>
      <c r="B3369" s="68" t="s">
        <v>7216</v>
      </c>
      <c r="C3369" s="68" t="s">
        <v>7216</v>
      </c>
      <c r="D3369" s="68" t="s">
        <v>3551</v>
      </c>
      <c r="E3369" s="68" t="s">
        <v>3552</v>
      </c>
      <c r="F3369" s="68" t="s">
        <v>5573</v>
      </c>
      <c r="G3369" s="68" t="s">
        <v>587</v>
      </c>
      <c r="I3369" s="69">
        <v>542.4</v>
      </c>
      <c r="J3369" s="69">
        <v>12073857.550000001</v>
      </c>
    </row>
    <row r="3370" spans="1:10" x14ac:dyDescent="0.25">
      <c r="A3370" s="70">
        <v>45900</v>
      </c>
      <c r="B3370" s="68" t="s">
        <v>7216</v>
      </c>
      <c r="C3370" s="68" t="s">
        <v>7216</v>
      </c>
      <c r="D3370" s="68" t="s">
        <v>3551</v>
      </c>
      <c r="E3370" s="68" t="s">
        <v>3552</v>
      </c>
      <c r="F3370" s="68" t="s">
        <v>7173</v>
      </c>
      <c r="G3370" s="68" t="s">
        <v>587</v>
      </c>
      <c r="I3370" s="69">
        <v>83.3</v>
      </c>
      <c r="J3370" s="69">
        <v>12073774.25</v>
      </c>
    </row>
    <row r="3371" spans="1:10" x14ac:dyDescent="0.25">
      <c r="A3371" s="70">
        <v>45900</v>
      </c>
      <c r="B3371" s="68" t="s">
        <v>7216</v>
      </c>
      <c r="C3371" s="68" t="s">
        <v>7216</v>
      </c>
      <c r="D3371" s="68" t="s">
        <v>3551</v>
      </c>
      <c r="E3371" s="68" t="s">
        <v>3552</v>
      </c>
      <c r="F3371" s="68" t="s">
        <v>7228</v>
      </c>
      <c r="G3371" s="68" t="s">
        <v>587</v>
      </c>
      <c r="I3371" s="69">
        <v>35.74</v>
      </c>
      <c r="J3371" s="69">
        <v>12073738.51</v>
      </c>
    </row>
    <row r="3372" spans="1:10" x14ac:dyDescent="0.25">
      <c r="A3372" s="70">
        <v>45900</v>
      </c>
      <c r="B3372" s="68" t="s">
        <v>7229</v>
      </c>
      <c r="C3372" s="68" t="s">
        <v>7229</v>
      </c>
      <c r="D3372" s="68" t="s">
        <v>3551</v>
      </c>
      <c r="E3372" s="68" t="s">
        <v>3552</v>
      </c>
      <c r="F3372" s="68" t="s">
        <v>5538</v>
      </c>
      <c r="G3372" s="68" t="s">
        <v>587</v>
      </c>
      <c r="I3372" s="69">
        <v>49.75</v>
      </c>
      <c r="J3372" s="69">
        <v>12073688.76</v>
      </c>
    </row>
    <row r="3373" spans="1:10" x14ac:dyDescent="0.25">
      <c r="A3373" s="70">
        <v>45900</v>
      </c>
      <c r="B3373" s="68" t="s">
        <v>7229</v>
      </c>
      <c r="C3373" s="68" t="s">
        <v>7229</v>
      </c>
      <c r="D3373" s="68" t="s">
        <v>3551</v>
      </c>
      <c r="E3373" s="68" t="s">
        <v>3552</v>
      </c>
      <c r="F3373" s="68" t="s">
        <v>7230</v>
      </c>
      <c r="G3373" s="68" t="s">
        <v>587</v>
      </c>
      <c r="I3373" s="69">
        <v>2491.27</v>
      </c>
      <c r="J3373" s="69">
        <v>12071197.49</v>
      </c>
    </row>
    <row r="3374" spans="1:10" x14ac:dyDescent="0.25">
      <c r="A3374" s="70">
        <v>45900</v>
      </c>
      <c r="B3374" s="68" t="s">
        <v>7229</v>
      </c>
      <c r="C3374" s="68" t="s">
        <v>7229</v>
      </c>
      <c r="D3374" s="68" t="s">
        <v>3551</v>
      </c>
      <c r="E3374" s="68" t="s">
        <v>3552</v>
      </c>
      <c r="F3374" s="68" t="s">
        <v>7231</v>
      </c>
      <c r="G3374" s="68" t="s">
        <v>587</v>
      </c>
      <c r="I3374" s="69">
        <v>992.27</v>
      </c>
      <c r="J3374" s="69">
        <v>12070205.220000001</v>
      </c>
    </row>
    <row r="3375" spans="1:10" x14ac:dyDescent="0.25">
      <c r="A3375" s="70">
        <v>45900</v>
      </c>
      <c r="B3375" s="68" t="s">
        <v>7229</v>
      </c>
      <c r="C3375" s="68" t="s">
        <v>7229</v>
      </c>
      <c r="D3375" s="68" t="s">
        <v>3551</v>
      </c>
      <c r="E3375" s="68" t="s">
        <v>3552</v>
      </c>
      <c r="F3375" s="68" t="s">
        <v>7232</v>
      </c>
      <c r="G3375" s="68" t="s">
        <v>587</v>
      </c>
      <c r="I3375" s="69">
        <v>1372.31</v>
      </c>
      <c r="J3375" s="69">
        <v>12068832.91</v>
      </c>
    </row>
    <row r="3376" spans="1:10" x14ac:dyDescent="0.25">
      <c r="A3376" s="70">
        <v>45900</v>
      </c>
      <c r="B3376" s="68" t="s">
        <v>7229</v>
      </c>
      <c r="C3376" s="68" t="s">
        <v>7229</v>
      </c>
      <c r="D3376" s="68" t="s">
        <v>3551</v>
      </c>
      <c r="E3376" s="68" t="s">
        <v>3552</v>
      </c>
      <c r="F3376" s="68" t="s">
        <v>7233</v>
      </c>
      <c r="G3376" s="68" t="s">
        <v>587</v>
      </c>
      <c r="I3376" s="69">
        <v>1198.27</v>
      </c>
      <c r="J3376" s="69">
        <v>12067634.640000001</v>
      </c>
    </row>
    <row r="3377" spans="1:10" x14ac:dyDescent="0.25">
      <c r="A3377" s="70">
        <v>45900</v>
      </c>
      <c r="B3377" s="68" t="s">
        <v>7229</v>
      </c>
      <c r="C3377" s="68" t="s">
        <v>7229</v>
      </c>
      <c r="D3377" s="68" t="s">
        <v>3551</v>
      </c>
      <c r="E3377" s="68" t="s">
        <v>3552</v>
      </c>
      <c r="F3377" s="68">
        <v>15</v>
      </c>
      <c r="G3377" s="68" t="s">
        <v>587</v>
      </c>
      <c r="I3377" s="69">
        <v>14</v>
      </c>
      <c r="J3377" s="69">
        <v>12067620.640000001</v>
      </c>
    </row>
    <row r="3378" spans="1:10" x14ac:dyDescent="0.25">
      <c r="A3378" s="70">
        <v>45900</v>
      </c>
      <c r="B3378" s="68" t="s">
        <v>7229</v>
      </c>
      <c r="C3378" s="68" t="s">
        <v>7229</v>
      </c>
      <c r="D3378" s="68" t="s">
        <v>3551</v>
      </c>
      <c r="E3378" s="68" t="s">
        <v>3552</v>
      </c>
      <c r="F3378" s="68" t="s">
        <v>7234</v>
      </c>
      <c r="G3378" s="68" t="s">
        <v>587</v>
      </c>
      <c r="I3378" s="69">
        <v>25.51</v>
      </c>
      <c r="J3378" s="69">
        <v>12067595.130000001</v>
      </c>
    </row>
    <row r="3379" spans="1:10" ht="30" x14ac:dyDescent="0.25">
      <c r="A3379" s="70">
        <v>45900</v>
      </c>
      <c r="B3379" s="68" t="s">
        <v>7229</v>
      </c>
      <c r="C3379" s="68" t="s">
        <v>7229</v>
      </c>
      <c r="D3379" s="68" t="s">
        <v>3551</v>
      </c>
      <c r="E3379" s="68" t="s">
        <v>3552</v>
      </c>
      <c r="F3379" s="68" t="s">
        <v>7235</v>
      </c>
      <c r="G3379" s="68" t="s">
        <v>587</v>
      </c>
      <c r="I3379" s="69">
        <v>21.64</v>
      </c>
      <c r="J3379" s="69">
        <v>12067573.49</v>
      </c>
    </row>
    <row r="3380" spans="1:10" x14ac:dyDescent="0.25">
      <c r="A3380" s="70">
        <v>45900</v>
      </c>
      <c r="B3380" s="68" t="s">
        <v>7229</v>
      </c>
      <c r="C3380" s="68" t="s">
        <v>7229</v>
      </c>
      <c r="D3380" s="68" t="s">
        <v>3551</v>
      </c>
      <c r="E3380" s="68" t="s">
        <v>3552</v>
      </c>
      <c r="F3380" s="68" t="s">
        <v>6442</v>
      </c>
      <c r="G3380" s="68" t="s">
        <v>587</v>
      </c>
      <c r="J3380" s="69">
        <v>12067573.49</v>
      </c>
    </row>
    <row r="3381" spans="1:10" x14ac:dyDescent="0.25">
      <c r="A3381" s="70">
        <v>45900</v>
      </c>
      <c r="B3381" s="68" t="s">
        <v>7229</v>
      </c>
      <c r="C3381" s="68" t="s">
        <v>7229</v>
      </c>
      <c r="D3381" s="68" t="s">
        <v>3551</v>
      </c>
      <c r="E3381" s="68" t="s">
        <v>3552</v>
      </c>
      <c r="F3381" s="68" t="s">
        <v>5933</v>
      </c>
      <c r="G3381" s="68" t="s">
        <v>587</v>
      </c>
      <c r="I3381" s="69">
        <v>333.59</v>
      </c>
      <c r="J3381" s="69">
        <v>12067239.9</v>
      </c>
    </row>
    <row r="3382" spans="1:10" x14ac:dyDescent="0.25">
      <c r="A3382" s="70">
        <v>45900</v>
      </c>
      <c r="B3382" s="68" t="s">
        <v>7229</v>
      </c>
      <c r="C3382" s="68" t="s">
        <v>7229</v>
      </c>
      <c r="D3382" s="68" t="s">
        <v>3551</v>
      </c>
      <c r="E3382" s="68" t="s">
        <v>3552</v>
      </c>
      <c r="F3382" s="68" t="s">
        <v>5557</v>
      </c>
      <c r="G3382" s="68" t="s">
        <v>587</v>
      </c>
      <c r="I3382" s="69">
        <v>45.6</v>
      </c>
      <c r="J3382" s="69">
        <v>12067194.300000001</v>
      </c>
    </row>
    <row r="3383" spans="1:10" x14ac:dyDescent="0.25">
      <c r="A3383" s="70">
        <v>45900</v>
      </c>
      <c r="B3383" s="68" t="s">
        <v>7229</v>
      </c>
      <c r="C3383" s="68" t="s">
        <v>7229</v>
      </c>
      <c r="D3383" s="68" t="s">
        <v>3551</v>
      </c>
      <c r="E3383" s="68" t="s">
        <v>3552</v>
      </c>
      <c r="F3383" s="68" t="s">
        <v>5557</v>
      </c>
      <c r="G3383" s="68" t="s">
        <v>587</v>
      </c>
      <c r="I3383" s="69">
        <v>22.8</v>
      </c>
      <c r="J3383" s="69">
        <v>12067171.5</v>
      </c>
    </row>
    <row r="3384" spans="1:10" x14ac:dyDescent="0.25">
      <c r="A3384" s="70">
        <v>45900</v>
      </c>
      <c r="B3384" s="68" t="s">
        <v>7229</v>
      </c>
      <c r="C3384" s="68" t="s">
        <v>7229</v>
      </c>
      <c r="D3384" s="68" t="s">
        <v>3551</v>
      </c>
      <c r="E3384" s="68" t="s">
        <v>3552</v>
      </c>
      <c r="F3384" s="68" t="s">
        <v>5557</v>
      </c>
      <c r="G3384" s="68" t="s">
        <v>587</v>
      </c>
      <c r="I3384" s="69">
        <v>22.8</v>
      </c>
      <c r="J3384" s="69">
        <v>12067148.699999999</v>
      </c>
    </row>
    <row r="3385" spans="1:10" x14ac:dyDescent="0.25">
      <c r="A3385" s="70">
        <v>45900</v>
      </c>
      <c r="B3385" s="68" t="s">
        <v>7229</v>
      </c>
      <c r="C3385" s="68" t="s">
        <v>7229</v>
      </c>
      <c r="D3385" s="68" t="s">
        <v>3551</v>
      </c>
      <c r="E3385" s="68" t="s">
        <v>3552</v>
      </c>
      <c r="F3385" s="68" t="s">
        <v>5557</v>
      </c>
      <c r="G3385" s="68" t="s">
        <v>587</v>
      </c>
      <c r="I3385" s="69">
        <v>22.8</v>
      </c>
      <c r="J3385" s="69">
        <v>12067125.9</v>
      </c>
    </row>
    <row r="3386" spans="1:10" x14ac:dyDescent="0.25">
      <c r="A3386" s="70">
        <v>45900</v>
      </c>
      <c r="B3386" s="68" t="s">
        <v>7229</v>
      </c>
      <c r="C3386" s="68" t="s">
        <v>7229</v>
      </c>
      <c r="D3386" s="68" t="s">
        <v>3551</v>
      </c>
      <c r="E3386" s="68" t="s">
        <v>3552</v>
      </c>
      <c r="F3386" s="68" t="s">
        <v>5557</v>
      </c>
      <c r="G3386" s="68" t="s">
        <v>587</v>
      </c>
      <c r="I3386" s="69">
        <v>22.8</v>
      </c>
      <c r="J3386" s="69">
        <v>12067103.1</v>
      </c>
    </row>
    <row r="3387" spans="1:10" x14ac:dyDescent="0.25">
      <c r="A3387" s="70">
        <v>45900</v>
      </c>
      <c r="B3387" s="68" t="s">
        <v>7229</v>
      </c>
      <c r="C3387" s="68" t="s">
        <v>7229</v>
      </c>
      <c r="D3387" s="68" t="s">
        <v>3551</v>
      </c>
      <c r="E3387" s="68" t="s">
        <v>3552</v>
      </c>
      <c r="F3387" s="68" t="s">
        <v>5574</v>
      </c>
      <c r="G3387" s="68" t="s">
        <v>587</v>
      </c>
      <c r="I3387" s="69">
        <v>400.05</v>
      </c>
      <c r="J3387" s="69">
        <v>12066703.050000001</v>
      </c>
    </row>
    <row r="3388" spans="1:10" x14ac:dyDescent="0.25">
      <c r="A3388" s="70">
        <v>45900</v>
      </c>
      <c r="B3388" s="68" t="s">
        <v>7229</v>
      </c>
      <c r="C3388" s="68" t="s">
        <v>7229</v>
      </c>
      <c r="D3388" s="68" t="s">
        <v>3551</v>
      </c>
      <c r="E3388" s="68" t="s">
        <v>3552</v>
      </c>
      <c r="F3388" s="68" t="s">
        <v>6174</v>
      </c>
      <c r="G3388" s="68" t="s">
        <v>587</v>
      </c>
      <c r="I3388" s="69">
        <v>42.54</v>
      </c>
      <c r="J3388" s="69">
        <v>12066660.51</v>
      </c>
    </row>
    <row r="3389" spans="1:10" x14ac:dyDescent="0.25">
      <c r="A3389" s="70">
        <v>45900</v>
      </c>
      <c r="B3389" s="68" t="s">
        <v>7229</v>
      </c>
      <c r="C3389" s="68" t="s">
        <v>7229</v>
      </c>
      <c r="D3389" s="68" t="s">
        <v>3551</v>
      </c>
      <c r="E3389" s="68" t="s">
        <v>3552</v>
      </c>
      <c r="F3389" s="68" t="s">
        <v>7173</v>
      </c>
      <c r="G3389" s="68" t="s">
        <v>587</v>
      </c>
      <c r="I3389" s="69">
        <v>96.39</v>
      </c>
      <c r="J3389" s="69">
        <v>12066564.119999999</v>
      </c>
    </row>
    <row r="3390" spans="1:10" x14ac:dyDescent="0.25">
      <c r="A3390" s="70">
        <v>45900</v>
      </c>
      <c r="B3390" s="68" t="s">
        <v>7236</v>
      </c>
      <c r="C3390" s="68" t="s">
        <v>7236</v>
      </c>
      <c r="D3390" s="68" t="s">
        <v>3551</v>
      </c>
      <c r="E3390" s="68" t="s">
        <v>3552</v>
      </c>
      <c r="F3390" s="68" t="s">
        <v>5551</v>
      </c>
      <c r="G3390" s="68" t="s">
        <v>587</v>
      </c>
      <c r="I3390" s="69">
        <v>2395.38</v>
      </c>
      <c r="J3390" s="69">
        <v>12064168.74</v>
      </c>
    </row>
    <row r="3391" spans="1:10" x14ac:dyDescent="0.25">
      <c r="A3391" s="70">
        <v>45900</v>
      </c>
      <c r="B3391" s="68" t="s">
        <v>7236</v>
      </c>
      <c r="C3391" s="68" t="s">
        <v>7236</v>
      </c>
      <c r="D3391" s="68" t="s">
        <v>3551</v>
      </c>
      <c r="E3391" s="68" t="s">
        <v>3552</v>
      </c>
      <c r="F3391" s="68" t="s">
        <v>5570</v>
      </c>
      <c r="G3391" s="68" t="s">
        <v>587</v>
      </c>
      <c r="I3391" s="69">
        <v>141.62</v>
      </c>
      <c r="J3391" s="69">
        <v>12064027.119999999</v>
      </c>
    </row>
    <row r="3392" spans="1:10" ht="30" x14ac:dyDescent="0.25">
      <c r="A3392" s="70">
        <v>45900</v>
      </c>
      <c r="B3392" s="68" t="s">
        <v>7236</v>
      </c>
      <c r="C3392" s="68" t="s">
        <v>7236</v>
      </c>
      <c r="D3392" s="68" t="s">
        <v>3551</v>
      </c>
      <c r="E3392" s="68" t="s">
        <v>3552</v>
      </c>
      <c r="F3392" s="68" t="s">
        <v>5535</v>
      </c>
      <c r="G3392" s="68" t="s">
        <v>587</v>
      </c>
      <c r="I3392" s="69">
        <v>65.8</v>
      </c>
      <c r="J3392" s="69">
        <v>12063961.32</v>
      </c>
    </row>
    <row r="3393" spans="1:10" x14ac:dyDescent="0.25">
      <c r="A3393" s="70">
        <v>45900</v>
      </c>
      <c r="B3393" s="68" t="s">
        <v>7236</v>
      </c>
      <c r="C3393" s="68" t="s">
        <v>7236</v>
      </c>
      <c r="D3393" s="68" t="s">
        <v>3551</v>
      </c>
      <c r="E3393" s="68" t="s">
        <v>3552</v>
      </c>
      <c r="F3393" s="68" t="s">
        <v>5538</v>
      </c>
      <c r="G3393" s="68" t="s">
        <v>587</v>
      </c>
      <c r="I3393" s="69">
        <v>49.75</v>
      </c>
      <c r="J3393" s="69">
        <v>12063911.57</v>
      </c>
    </row>
    <row r="3394" spans="1:10" x14ac:dyDescent="0.25">
      <c r="A3394" s="70">
        <v>45900</v>
      </c>
      <c r="B3394" s="68" t="s">
        <v>7236</v>
      </c>
      <c r="C3394" s="68" t="s">
        <v>7236</v>
      </c>
      <c r="D3394" s="68" t="s">
        <v>3551</v>
      </c>
      <c r="E3394" s="68" t="s">
        <v>3552</v>
      </c>
      <c r="F3394" s="68" t="s">
        <v>5538</v>
      </c>
      <c r="G3394" s="68" t="s">
        <v>587</v>
      </c>
      <c r="I3394" s="69">
        <v>49.75</v>
      </c>
      <c r="J3394" s="69">
        <v>12063861.82</v>
      </c>
    </row>
    <row r="3395" spans="1:10" x14ac:dyDescent="0.25">
      <c r="A3395" s="70">
        <v>45900</v>
      </c>
      <c r="B3395" s="68" t="s">
        <v>7236</v>
      </c>
      <c r="C3395" s="68" t="s">
        <v>7236</v>
      </c>
      <c r="D3395" s="68" t="s">
        <v>3551</v>
      </c>
      <c r="E3395" s="68" t="s">
        <v>3552</v>
      </c>
      <c r="F3395" s="68" t="s">
        <v>5559</v>
      </c>
      <c r="G3395" s="68" t="s">
        <v>587</v>
      </c>
      <c r="I3395" s="69">
        <v>22.8</v>
      </c>
      <c r="J3395" s="69">
        <v>12063839.02</v>
      </c>
    </row>
    <row r="3396" spans="1:10" x14ac:dyDescent="0.25">
      <c r="A3396" s="70">
        <v>45900</v>
      </c>
      <c r="B3396" s="68" t="s">
        <v>7236</v>
      </c>
      <c r="C3396" s="68" t="s">
        <v>7236</v>
      </c>
      <c r="D3396" s="68" t="s">
        <v>3551</v>
      </c>
      <c r="E3396" s="68" t="s">
        <v>3552</v>
      </c>
      <c r="F3396" s="68" t="s">
        <v>5559</v>
      </c>
      <c r="G3396" s="68" t="s">
        <v>587</v>
      </c>
      <c r="I3396" s="69">
        <v>22.8</v>
      </c>
      <c r="J3396" s="69">
        <v>12063816.220000001</v>
      </c>
    </row>
    <row r="3397" spans="1:10" x14ac:dyDescent="0.25">
      <c r="A3397" s="70">
        <v>45900</v>
      </c>
      <c r="B3397" s="68" t="s">
        <v>7236</v>
      </c>
      <c r="C3397" s="68" t="s">
        <v>7236</v>
      </c>
      <c r="D3397" s="68" t="s">
        <v>3551</v>
      </c>
      <c r="E3397" s="68" t="s">
        <v>3552</v>
      </c>
      <c r="F3397" s="68" t="s">
        <v>5559</v>
      </c>
      <c r="G3397" s="68" t="s">
        <v>587</v>
      </c>
      <c r="I3397" s="69">
        <v>22.8</v>
      </c>
      <c r="J3397" s="69">
        <v>12063793.42</v>
      </c>
    </row>
    <row r="3398" spans="1:10" x14ac:dyDescent="0.25">
      <c r="A3398" s="70">
        <v>45900</v>
      </c>
      <c r="B3398" s="68" t="s">
        <v>7236</v>
      </c>
      <c r="C3398" s="68" t="s">
        <v>7236</v>
      </c>
      <c r="D3398" s="68" t="s">
        <v>3551</v>
      </c>
      <c r="E3398" s="68" t="s">
        <v>3552</v>
      </c>
      <c r="F3398" s="68" t="s">
        <v>5557</v>
      </c>
      <c r="G3398" s="68" t="s">
        <v>587</v>
      </c>
      <c r="I3398" s="69">
        <v>45.6</v>
      </c>
      <c r="J3398" s="69">
        <v>12063747.82</v>
      </c>
    </row>
    <row r="3399" spans="1:10" x14ac:dyDescent="0.25">
      <c r="A3399" s="70">
        <v>45900</v>
      </c>
      <c r="B3399" s="68" t="s">
        <v>7236</v>
      </c>
      <c r="C3399" s="68" t="s">
        <v>7236</v>
      </c>
      <c r="D3399" s="68" t="s">
        <v>3551</v>
      </c>
      <c r="E3399" s="68" t="s">
        <v>3552</v>
      </c>
      <c r="F3399" s="68" t="s">
        <v>6780</v>
      </c>
      <c r="G3399" s="68" t="s">
        <v>587</v>
      </c>
      <c r="I3399" s="69">
        <v>16.16</v>
      </c>
      <c r="J3399" s="69">
        <v>12063731.66</v>
      </c>
    </row>
    <row r="3400" spans="1:10" ht="30" x14ac:dyDescent="0.25">
      <c r="A3400" s="70">
        <v>45900</v>
      </c>
      <c r="B3400" s="68" t="s">
        <v>7236</v>
      </c>
      <c r="C3400" s="68" t="s">
        <v>7236</v>
      </c>
      <c r="D3400" s="68" t="s">
        <v>3551</v>
      </c>
      <c r="E3400" s="68" t="s">
        <v>3552</v>
      </c>
      <c r="F3400" s="68" t="s">
        <v>6779</v>
      </c>
      <c r="G3400" s="68" t="s">
        <v>587</v>
      </c>
      <c r="I3400" s="69">
        <v>55.16</v>
      </c>
      <c r="J3400" s="69">
        <v>12063676.5</v>
      </c>
    </row>
    <row r="3401" spans="1:10" ht="30" x14ac:dyDescent="0.25">
      <c r="A3401" s="70">
        <v>45900</v>
      </c>
      <c r="B3401" s="68" t="s">
        <v>7236</v>
      </c>
      <c r="C3401" s="68" t="s">
        <v>7236</v>
      </c>
      <c r="D3401" s="68" t="s">
        <v>3551</v>
      </c>
      <c r="E3401" s="68" t="s">
        <v>3552</v>
      </c>
      <c r="F3401" s="68" t="s">
        <v>5554</v>
      </c>
      <c r="G3401" s="68" t="s">
        <v>587</v>
      </c>
      <c r="I3401" s="69">
        <v>1125.78</v>
      </c>
      <c r="J3401" s="69">
        <v>12062550.720000001</v>
      </c>
    </row>
    <row r="3402" spans="1:10" x14ac:dyDescent="0.25">
      <c r="A3402" s="70">
        <v>45900</v>
      </c>
      <c r="B3402" s="68" t="s">
        <v>7236</v>
      </c>
      <c r="C3402" s="68" t="s">
        <v>7236</v>
      </c>
      <c r="D3402" s="68" t="s">
        <v>3551</v>
      </c>
      <c r="E3402" s="68" t="s">
        <v>3552</v>
      </c>
      <c r="F3402" s="68" t="s">
        <v>6801</v>
      </c>
      <c r="G3402" s="68" t="s">
        <v>587</v>
      </c>
      <c r="I3402" s="69">
        <v>542.34</v>
      </c>
      <c r="J3402" s="69">
        <v>12062008.380000001</v>
      </c>
    </row>
    <row r="3403" spans="1:10" x14ac:dyDescent="0.25">
      <c r="A3403" s="70">
        <v>45900</v>
      </c>
      <c r="B3403" s="68" t="s">
        <v>7236</v>
      </c>
      <c r="C3403" s="68" t="s">
        <v>7236</v>
      </c>
      <c r="D3403" s="68" t="s">
        <v>3551</v>
      </c>
      <c r="E3403" s="68" t="s">
        <v>3552</v>
      </c>
      <c r="F3403" s="68" t="s">
        <v>7237</v>
      </c>
      <c r="G3403" s="68" t="s">
        <v>587</v>
      </c>
      <c r="I3403" s="69">
        <v>41.52</v>
      </c>
      <c r="J3403" s="69">
        <v>12061966.859999999</v>
      </c>
    </row>
    <row r="3404" spans="1:10" ht="30" x14ac:dyDescent="0.25">
      <c r="A3404" s="70">
        <v>45900</v>
      </c>
      <c r="B3404" s="68">
        <v>33967</v>
      </c>
      <c r="C3404" s="68">
        <v>33967</v>
      </c>
      <c r="D3404" s="68" t="s">
        <v>3551</v>
      </c>
      <c r="E3404" s="68" t="s">
        <v>3552</v>
      </c>
      <c r="F3404" s="68" t="s">
        <v>7238</v>
      </c>
      <c r="G3404" s="68" t="s">
        <v>587</v>
      </c>
      <c r="I3404" s="69">
        <v>264.57</v>
      </c>
      <c r="J3404" s="69">
        <v>12061702.289999999</v>
      </c>
    </row>
    <row r="3405" spans="1:10" ht="180" x14ac:dyDescent="0.25">
      <c r="A3405" s="70">
        <v>45900</v>
      </c>
      <c r="B3405" s="68">
        <v>33967</v>
      </c>
      <c r="C3405" s="68">
        <v>33967</v>
      </c>
      <c r="D3405" s="68" t="s">
        <v>3551</v>
      </c>
      <c r="E3405" s="68" t="s">
        <v>3552</v>
      </c>
      <c r="F3405" s="68" t="s">
        <v>7239</v>
      </c>
      <c r="G3405" s="68" t="s">
        <v>587</v>
      </c>
      <c r="I3405" s="69">
        <v>528</v>
      </c>
      <c r="J3405" s="69">
        <v>12061174.289999999</v>
      </c>
    </row>
    <row r="3406" spans="1:10" x14ac:dyDescent="0.25">
      <c r="A3406" s="70">
        <v>45900</v>
      </c>
      <c r="B3406" s="68">
        <v>33968</v>
      </c>
      <c r="C3406" s="68">
        <v>33968</v>
      </c>
      <c r="D3406" s="68" t="s">
        <v>3551</v>
      </c>
      <c r="E3406" s="68" t="s">
        <v>3552</v>
      </c>
      <c r="F3406" s="68"/>
      <c r="G3406" s="68" t="s">
        <v>587</v>
      </c>
      <c r="I3406" s="69">
        <v>5.77</v>
      </c>
      <c r="J3406" s="69">
        <v>12061168.52</v>
      </c>
    </row>
    <row r="3407" spans="1:10" x14ac:dyDescent="0.25">
      <c r="A3407" s="70">
        <v>45900</v>
      </c>
      <c r="B3407" s="68">
        <v>33968</v>
      </c>
      <c r="C3407" s="68">
        <v>33968</v>
      </c>
      <c r="D3407" s="68" t="s">
        <v>3551</v>
      </c>
      <c r="E3407" s="68" t="s">
        <v>3552</v>
      </c>
      <c r="F3407" s="68"/>
      <c r="G3407" s="68" t="s">
        <v>587</v>
      </c>
      <c r="I3407" s="69">
        <v>5.77</v>
      </c>
      <c r="J3407" s="69">
        <v>12061162.75</v>
      </c>
    </row>
    <row r="3408" spans="1:10" x14ac:dyDescent="0.25">
      <c r="A3408" s="70">
        <v>45900</v>
      </c>
      <c r="B3408" s="68">
        <v>33968</v>
      </c>
      <c r="C3408" s="68">
        <v>33968</v>
      </c>
      <c r="D3408" s="68" t="s">
        <v>3551</v>
      </c>
      <c r="E3408" s="68" t="s">
        <v>3552</v>
      </c>
      <c r="F3408" s="68"/>
      <c r="G3408" s="68" t="s">
        <v>587</v>
      </c>
      <c r="I3408" s="69">
        <v>4.43</v>
      </c>
      <c r="J3408" s="69">
        <v>12061158.32</v>
      </c>
    </row>
    <row r="3409" spans="1:10" x14ac:dyDescent="0.25">
      <c r="A3409" s="70">
        <v>45900</v>
      </c>
      <c r="B3409" s="68">
        <v>33968</v>
      </c>
      <c r="C3409" s="68">
        <v>33968</v>
      </c>
      <c r="D3409" s="68" t="s">
        <v>3551</v>
      </c>
      <c r="E3409" s="68" t="s">
        <v>3552</v>
      </c>
      <c r="F3409" s="68"/>
      <c r="G3409" s="68" t="s">
        <v>587</v>
      </c>
      <c r="I3409" s="69">
        <v>3.3</v>
      </c>
      <c r="J3409" s="69">
        <v>12061155.02</v>
      </c>
    </row>
    <row r="3410" spans="1:10" x14ac:dyDescent="0.25">
      <c r="A3410" s="70">
        <v>45900</v>
      </c>
      <c r="B3410" s="68">
        <v>33968</v>
      </c>
      <c r="C3410" s="68">
        <v>33968</v>
      </c>
      <c r="D3410" s="68" t="s">
        <v>3551</v>
      </c>
      <c r="E3410" s="68" t="s">
        <v>3552</v>
      </c>
      <c r="F3410" s="68"/>
      <c r="G3410" s="68" t="s">
        <v>587</v>
      </c>
      <c r="I3410" s="69">
        <v>2.86</v>
      </c>
      <c r="J3410" s="69">
        <v>12061152.16</v>
      </c>
    </row>
    <row r="3411" spans="1:10" ht="30" x14ac:dyDescent="0.25">
      <c r="A3411" s="70">
        <v>45900</v>
      </c>
      <c r="B3411" s="68" t="s">
        <v>7240</v>
      </c>
      <c r="C3411" s="68" t="s">
        <v>7240</v>
      </c>
      <c r="D3411" s="68" t="s">
        <v>3551</v>
      </c>
      <c r="E3411" s="68" t="s">
        <v>3552</v>
      </c>
      <c r="F3411" s="68" t="s">
        <v>7241</v>
      </c>
      <c r="G3411" s="68" t="s">
        <v>579</v>
      </c>
      <c r="I3411" s="69">
        <v>720</v>
      </c>
      <c r="J3411" s="69">
        <v>12060432.16</v>
      </c>
    </row>
    <row r="3412" spans="1:10" x14ac:dyDescent="0.25">
      <c r="A3412" s="70">
        <v>45900</v>
      </c>
      <c r="B3412" s="68" t="s">
        <v>7240</v>
      </c>
      <c r="C3412" s="68" t="s">
        <v>7240</v>
      </c>
      <c r="D3412" s="68" t="s">
        <v>3551</v>
      </c>
      <c r="E3412" s="68" t="s">
        <v>3552</v>
      </c>
      <c r="F3412" s="68"/>
      <c r="G3412" s="68" t="s">
        <v>579</v>
      </c>
      <c r="I3412" s="69">
        <v>4644</v>
      </c>
      <c r="J3412" s="69">
        <v>12055788.16</v>
      </c>
    </row>
    <row r="3413" spans="1:10" x14ac:dyDescent="0.25">
      <c r="A3413" s="70">
        <v>45900</v>
      </c>
      <c r="B3413" s="68" t="s">
        <v>7242</v>
      </c>
      <c r="C3413" s="68" t="s">
        <v>7242</v>
      </c>
      <c r="D3413" s="68" t="s">
        <v>3551</v>
      </c>
      <c r="E3413" s="68" t="s">
        <v>3552</v>
      </c>
      <c r="F3413" s="68" t="s">
        <v>7243</v>
      </c>
      <c r="G3413" s="68" t="s">
        <v>579</v>
      </c>
      <c r="I3413" s="69">
        <v>868</v>
      </c>
      <c r="J3413" s="69">
        <v>12054920.16</v>
      </c>
    </row>
    <row r="3414" spans="1:10" ht="30" x14ac:dyDescent="0.25">
      <c r="A3414" s="70">
        <v>45900</v>
      </c>
      <c r="B3414" s="68" t="s">
        <v>7244</v>
      </c>
      <c r="C3414" s="68" t="s">
        <v>7244</v>
      </c>
      <c r="D3414" s="68" t="s">
        <v>3551</v>
      </c>
      <c r="E3414" s="68" t="s">
        <v>3552</v>
      </c>
      <c r="F3414" s="68" t="s">
        <v>7241</v>
      </c>
      <c r="G3414" s="68" t="s">
        <v>579</v>
      </c>
      <c r="I3414" s="69">
        <v>540</v>
      </c>
      <c r="J3414" s="69">
        <v>12054380.16</v>
      </c>
    </row>
    <row r="3415" spans="1:10" x14ac:dyDescent="0.25">
      <c r="A3415" s="70">
        <v>45900</v>
      </c>
      <c r="B3415" s="68" t="s">
        <v>7244</v>
      </c>
      <c r="C3415" s="68" t="s">
        <v>7244</v>
      </c>
      <c r="D3415" s="68" t="s">
        <v>3551</v>
      </c>
      <c r="E3415" s="68" t="s">
        <v>3552</v>
      </c>
      <c r="F3415" s="68"/>
      <c r="G3415" s="68" t="s">
        <v>579</v>
      </c>
      <c r="I3415" s="69">
        <v>4644</v>
      </c>
      <c r="J3415" s="69">
        <v>12049736.16</v>
      </c>
    </row>
    <row r="3416" spans="1:10" x14ac:dyDescent="0.25">
      <c r="A3416" s="70">
        <v>45900</v>
      </c>
      <c r="B3416" s="68" t="s">
        <v>7244</v>
      </c>
      <c r="C3416" s="68" t="s">
        <v>7244</v>
      </c>
      <c r="D3416" s="68" t="s">
        <v>3551</v>
      </c>
      <c r="E3416" s="68" t="s">
        <v>3552</v>
      </c>
      <c r="F3416" s="68"/>
      <c r="G3416" s="68" t="s">
        <v>579</v>
      </c>
      <c r="I3416" s="69">
        <v>6037.2</v>
      </c>
      <c r="J3416" s="69">
        <v>12043698.960000001</v>
      </c>
    </row>
    <row r="3417" spans="1:10" x14ac:dyDescent="0.25">
      <c r="A3417" s="70">
        <v>45900</v>
      </c>
      <c r="B3417" s="68" t="s">
        <v>7244</v>
      </c>
      <c r="C3417" s="68" t="s">
        <v>7244</v>
      </c>
      <c r="D3417" s="68" t="s">
        <v>3551</v>
      </c>
      <c r="E3417" s="68" t="s">
        <v>3552</v>
      </c>
      <c r="F3417" s="68" t="s">
        <v>7245</v>
      </c>
      <c r="G3417" s="68" t="s">
        <v>579</v>
      </c>
      <c r="I3417" s="69">
        <v>449.4</v>
      </c>
      <c r="J3417" s="69">
        <v>12043249.560000001</v>
      </c>
    </row>
    <row r="3418" spans="1:10" x14ac:dyDescent="0.25">
      <c r="A3418" s="70">
        <v>45900</v>
      </c>
      <c r="B3418" s="68">
        <v>33999</v>
      </c>
      <c r="C3418" s="68">
        <v>33999</v>
      </c>
      <c r="D3418" s="68" t="s">
        <v>3551</v>
      </c>
      <c r="E3418" s="68" t="s">
        <v>3552</v>
      </c>
      <c r="F3418" s="68" t="s">
        <v>7246</v>
      </c>
      <c r="G3418" s="68" t="s">
        <v>587</v>
      </c>
      <c r="I3418" s="69">
        <v>32.81</v>
      </c>
      <c r="J3418" s="69">
        <v>12043216.75</v>
      </c>
    </row>
    <row r="3419" spans="1:10" x14ac:dyDescent="0.25">
      <c r="A3419" s="70">
        <v>45900</v>
      </c>
      <c r="B3419" s="68">
        <v>33999</v>
      </c>
      <c r="C3419" s="68">
        <v>33999</v>
      </c>
      <c r="D3419" s="68" t="s">
        <v>3551</v>
      </c>
      <c r="E3419" s="68" t="s">
        <v>3552</v>
      </c>
      <c r="F3419" s="68" t="s">
        <v>7247</v>
      </c>
      <c r="G3419" s="68" t="s">
        <v>587</v>
      </c>
      <c r="I3419" s="69">
        <v>32.81</v>
      </c>
      <c r="J3419" s="69">
        <v>12043183.939999999</v>
      </c>
    </row>
    <row r="3420" spans="1:10" x14ac:dyDescent="0.25">
      <c r="A3420" s="70">
        <v>45900</v>
      </c>
      <c r="B3420" s="68">
        <v>33999</v>
      </c>
      <c r="C3420" s="68">
        <v>33999</v>
      </c>
      <c r="D3420" s="68" t="s">
        <v>3551</v>
      </c>
      <c r="E3420" s="68" t="s">
        <v>3552</v>
      </c>
      <c r="F3420" s="68" t="s">
        <v>7248</v>
      </c>
      <c r="G3420" s="68" t="s">
        <v>587</v>
      </c>
      <c r="I3420" s="69">
        <v>32.81</v>
      </c>
      <c r="J3420" s="69">
        <v>12043151.130000001</v>
      </c>
    </row>
    <row r="3421" spans="1:10" x14ac:dyDescent="0.25">
      <c r="A3421" s="70">
        <v>45900</v>
      </c>
      <c r="B3421" s="68">
        <v>33999</v>
      </c>
      <c r="C3421" s="68">
        <v>33999</v>
      </c>
      <c r="D3421" s="68" t="s">
        <v>3551</v>
      </c>
      <c r="E3421" s="68" t="s">
        <v>3552</v>
      </c>
      <c r="F3421" s="68" t="s">
        <v>7249</v>
      </c>
      <c r="G3421" s="68" t="s">
        <v>587</v>
      </c>
      <c r="I3421" s="69">
        <v>32.81</v>
      </c>
      <c r="J3421" s="69">
        <v>12043118.32</v>
      </c>
    </row>
    <row r="3422" spans="1:10" x14ac:dyDescent="0.25">
      <c r="A3422" s="70">
        <v>45900</v>
      </c>
      <c r="B3422" s="68">
        <v>33999</v>
      </c>
      <c r="C3422" s="68">
        <v>33999</v>
      </c>
      <c r="D3422" s="68" t="s">
        <v>3551</v>
      </c>
      <c r="E3422" s="68" t="s">
        <v>3552</v>
      </c>
      <c r="F3422" s="68" t="s">
        <v>7250</v>
      </c>
      <c r="G3422" s="68" t="s">
        <v>587</v>
      </c>
      <c r="I3422" s="69">
        <v>32.81</v>
      </c>
      <c r="J3422" s="69">
        <v>12043085.51</v>
      </c>
    </row>
    <row r="3423" spans="1:10" x14ac:dyDescent="0.25">
      <c r="A3423" s="70">
        <v>45900</v>
      </c>
      <c r="B3423" s="68">
        <v>33999</v>
      </c>
      <c r="C3423" s="68">
        <v>33999</v>
      </c>
      <c r="D3423" s="68" t="s">
        <v>3551</v>
      </c>
      <c r="E3423" s="68" t="s">
        <v>3552</v>
      </c>
      <c r="F3423" s="68" t="s">
        <v>7251</v>
      </c>
      <c r="G3423" s="68" t="s">
        <v>587</v>
      </c>
      <c r="I3423" s="69">
        <v>32.81</v>
      </c>
      <c r="J3423" s="69">
        <v>12043052.699999999</v>
      </c>
    </row>
    <row r="3424" spans="1:10" x14ac:dyDescent="0.25">
      <c r="A3424" s="70">
        <v>45900</v>
      </c>
      <c r="B3424" s="68">
        <v>33999</v>
      </c>
      <c r="C3424" s="68">
        <v>33999</v>
      </c>
      <c r="D3424" s="68" t="s">
        <v>3551</v>
      </c>
      <c r="E3424" s="68" t="s">
        <v>3552</v>
      </c>
      <c r="F3424" s="68" t="s">
        <v>7252</v>
      </c>
      <c r="G3424" s="68" t="s">
        <v>587</v>
      </c>
      <c r="I3424" s="69">
        <v>32.81</v>
      </c>
      <c r="J3424" s="69">
        <v>12043019.890000001</v>
      </c>
    </row>
    <row r="3425" spans="1:10" x14ac:dyDescent="0.25">
      <c r="A3425" s="70">
        <v>45900</v>
      </c>
      <c r="B3425" s="68">
        <v>33999</v>
      </c>
      <c r="C3425" s="68">
        <v>33999</v>
      </c>
      <c r="D3425" s="68" t="s">
        <v>3551</v>
      </c>
      <c r="E3425" s="68" t="s">
        <v>3552</v>
      </c>
      <c r="F3425" s="68" t="s">
        <v>7253</v>
      </c>
      <c r="G3425" s="68" t="s">
        <v>587</v>
      </c>
      <c r="I3425" s="69">
        <v>32.81</v>
      </c>
      <c r="J3425" s="69">
        <v>12042987.08</v>
      </c>
    </row>
    <row r="3426" spans="1:10" x14ac:dyDescent="0.25">
      <c r="A3426" s="70">
        <v>45900</v>
      </c>
      <c r="B3426" s="68">
        <v>33999</v>
      </c>
      <c r="C3426" s="68">
        <v>33999</v>
      </c>
      <c r="D3426" s="68" t="s">
        <v>3551</v>
      </c>
      <c r="E3426" s="68" t="s">
        <v>3552</v>
      </c>
      <c r="F3426" s="68" t="s">
        <v>7254</v>
      </c>
      <c r="G3426" s="68" t="s">
        <v>587</v>
      </c>
      <c r="I3426" s="69">
        <v>32.81</v>
      </c>
      <c r="J3426" s="69">
        <v>12042954.27</v>
      </c>
    </row>
    <row r="3427" spans="1:10" x14ac:dyDescent="0.25">
      <c r="A3427" s="70">
        <v>45900</v>
      </c>
      <c r="B3427" s="68">
        <v>33999</v>
      </c>
      <c r="C3427" s="68">
        <v>33999</v>
      </c>
      <c r="D3427" s="68" t="s">
        <v>3551</v>
      </c>
      <c r="E3427" s="68" t="s">
        <v>3552</v>
      </c>
      <c r="F3427" s="68" t="s">
        <v>7255</v>
      </c>
      <c r="G3427" s="68" t="s">
        <v>587</v>
      </c>
      <c r="I3427" s="69">
        <v>32.81</v>
      </c>
      <c r="J3427" s="69">
        <v>12042921.460000001</v>
      </c>
    </row>
    <row r="3428" spans="1:10" x14ac:dyDescent="0.25">
      <c r="A3428" s="70">
        <v>45900</v>
      </c>
      <c r="B3428" s="68">
        <v>33999</v>
      </c>
      <c r="C3428" s="68">
        <v>33999</v>
      </c>
      <c r="D3428" s="68" t="s">
        <v>3551</v>
      </c>
      <c r="E3428" s="68" t="s">
        <v>3552</v>
      </c>
      <c r="F3428" s="68" t="s">
        <v>7256</v>
      </c>
      <c r="G3428" s="68" t="s">
        <v>587</v>
      </c>
      <c r="I3428" s="69">
        <v>32.81</v>
      </c>
      <c r="J3428" s="69">
        <v>12042888.65</v>
      </c>
    </row>
    <row r="3429" spans="1:10" x14ac:dyDescent="0.25">
      <c r="A3429" s="70">
        <v>45900</v>
      </c>
      <c r="B3429" s="68">
        <v>33999</v>
      </c>
      <c r="C3429" s="68">
        <v>33999</v>
      </c>
      <c r="D3429" s="68" t="s">
        <v>3551</v>
      </c>
      <c r="E3429" s="68" t="s">
        <v>3552</v>
      </c>
      <c r="F3429" s="68" t="s">
        <v>7257</v>
      </c>
      <c r="G3429" s="68" t="s">
        <v>587</v>
      </c>
      <c r="I3429" s="69">
        <v>32.81</v>
      </c>
      <c r="J3429" s="69">
        <v>12042855.84</v>
      </c>
    </row>
    <row r="3430" spans="1:10" x14ac:dyDescent="0.25">
      <c r="A3430" s="70">
        <v>45900</v>
      </c>
      <c r="B3430" s="68">
        <v>33999</v>
      </c>
      <c r="C3430" s="68">
        <v>33999</v>
      </c>
      <c r="D3430" s="68" t="s">
        <v>3551</v>
      </c>
      <c r="E3430" s="68" t="s">
        <v>3552</v>
      </c>
      <c r="F3430" s="68" t="s">
        <v>7258</v>
      </c>
      <c r="G3430" s="68" t="s">
        <v>587</v>
      </c>
      <c r="I3430" s="69">
        <v>32.81</v>
      </c>
      <c r="J3430" s="69">
        <v>12042823.029999999</v>
      </c>
    </row>
    <row r="3431" spans="1:10" x14ac:dyDescent="0.25">
      <c r="A3431" s="70">
        <v>45900</v>
      </c>
      <c r="B3431" s="68">
        <v>33999</v>
      </c>
      <c r="C3431" s="68">
        <v>33999</v>
      </c>
      <c r="D3431" s="68" t="s">
        <v>3551</v>
      </c>
      <c r="E3431" s="68" t="s">
        <v>3552</v>
      </c>
      <c r="F3431" s="68" t="s">
        <v>7259</v>
      </c>
      <c r="G3431" s="68" t="s">
        <v>587</v>
      </c>
      <c r="I3431" s="69">
        <v>32.81</v>
      </c>
      <c r="J3431" s="69">
        <v>12042790.220000001</v>
      </c>
    </row>
    <row r="3432" spans="1:10" x14ac:dyDescent="0.25">
      <c r="A3432" s="70">
        <v>45900</v>
      </c>
      <c r="B3432" s="68">
        <v>33999</v>
      </c>
      <c r="C3432" s="68">
        <v>33999</v>
      </c>
      <c r="D3432" s="68" t="s">
        <v>3551</v>
      </c>
      <c r="E3432" s="68" t="s">
        <v>3552</v>
      </c>
      <c r="F3432" s="68" t="s">
        <v>7260</v>
      </c>
      <c r="G3432" s="68" t="s">
        <v>587</v>
      </c>
      <c r="I3432" s="69">
        <v>32.81</v>
      </c>
      <c r="J3432" s="69">
        <v>12042757.41</v>
      </c>
    </row>
    <row r="3433" spans="1:10" x14ac:dyDescent="0.25">
      <c r="A3433" s="70">
        <v>45900</v>
      </c>
      <c r="B3433" s="68">
        <v>33999</v>
      </c>
      <c r="C3433" s="68">
        <v>33999</v>
      </c>
      <c r="D3433" s="68" t="s">
        <v>3551</v>
      </c>
      <c r="E3433" s="68" t="s">
        <v>3552</v>
      </c>
      <c r="F3433" s="68" t="s">
        <v>7261</v>
      </c>
      <c r="G3433" s="68" t="s">
        <v>587</v>
      </c>
      <c r="I3433" s="69">
        <v>32.81</v>
      </c>
      <c r="J3433" s="69">
        <v>12042724.6</v>
      </c>
    </row>
    <row r="3434" spans="1:10" x14ac:dyDescent="0.25">
      <c r="A3434" s="70">
        <v>45900</v>
      </c>
      <c r="B3434" s="68">
        <v>33999</v>
      </c>
      <c r="C3434" s="68">
        <v>33999</v>
      </c>
      <c r="D3434" s="68" t="s">
        <v>3551</v>
      </c>
      <c r="E3434" s="68" t="s">
        <v>3552</v>
      </c>
      <c r="F3434" s="68" t="s">
        <v>7262</v>
      </c>
      <c r="G3434" s="68" t="s">
        <v>587</v>
      </c>
      <c r="I3434" s="69">
        <v>32.81</v>
      </c>
      <c r="J3434" s="69">
        <v>12042691.789999999</v>
      </c>
    </row>
    <row r="3435" spans="1:10" x14ac:dyDescent="0.25">
      <c r="A3435" s="70">
        <v>45900</v>
      </c>
      <c r="B3435" s="68">
        <v>33999</v>
      </c>
      <c r="C3435" s="68">
        <v>33999</v>
      </c>
      <c r="D3435" s="68" t="s">
        <v>3551</v>
      </c>
      <c r="E3435" s="68" t="s">
        <v>3552</v>
      </c>
      <c r="F3435" s="68" t="s">
        <v>7263</v>
      </c>
      <c r="G3435" s="68" t="s">
        <v>587</v>
      </c>
      <c r="I3435" s="69">
        <v>32.81</v>
      </c>
      <c r="J3435" s="69">
        <v>12042658.98</v>
      </c>
    </row>
    <row r="3436" spans="1:10" x14ac:dyDescent="0.25">
      <c r="A3436" s="70">
        <v>45900</v>
      </c>
      <c r="B3436" s="68">
        <v>33999</v>
      </c>
      <c r="C3436" s="68">
        <v>33999</v>
      </c>
      <c r="D3436" s="68" t="s">
        <v>3551</v>
      </c>
      <c r="E3436" s="68" t="s">
        <v>3552</v>
      </c>
      <c r="F3436" s="68" t="s">
        <v>7264</v>
      </c>
      <c r="G3436" s="68" t="s">
        <v>587</v>
      </c>
      <c r="I3436" s="69">
        <v>32.81</v>
      </c>
      <c r="J3436" s="69">
        <v>12042626.17</v>
      </c>
    </row>
    <row r="3437" spans="1:10" x14ac:dyDescent="0.25">
      <c r="A3437" s="70">
        <v>45900</v>
      </c>
      <c r="B3437" s="68">
        <v>33999</v>
      </c>
      <c r="C3437" s="68">
        <v>33999</v>
      </c>
      <c r="D3437" s="68" t="s">
        <v>3551</v>
      </c>
      <c r="E3437" s="68" t="s">
        <v>3552</v>
      </c>
      <c r="F3437" s="68" t="s">
        <v>7265</v>
      </c>
      <c r="G3437" s="68" t="s">
        <v>587</v>
      </c>
      <c r="I3437" s="69">
        <v>32.81</v>
      </c>
      <c r="J3437" s="69">
        <v>12042593.359999999</v>
      </c>
    </row>
    <row r="3438" spans="1:10" x14ac:dyDescent="0.25">
      <c r="A3438" s="70">
        <v>45900</v>
      </c>
      <c r="B3438" s="68">
        <v>33999</v>
      </c>
      <c r="C3438" s="68">
        <v>33999</v>
      </c>
      <c r="D3438" s="68" t="s">
        <v>3551</v>
      </c>
      <c r="E3438" s="68" t="s">
        <v>3552</v>
      </c>
      <c r="F3438" s="68" t="s">
        <v>7266</v>
      </c>
      <c r="G3438" s="68" t="s">
        <v>587</v>
      </c>
      <c r="I3438" s="69">
        <v>32.81</v>
      </c>
      <c r="J3438" s="69">
        <v>12042560.550000001</v>
      </c>
    </row>
    <row r="3439" spans="1:10" x14ac:dyDescent="0.25">
      <c r="A3439" s="70">
        <v>45900</v>
      </c>
      <c r="B3439" s="68">
        <v>33999</v>
      </c>
      <c r="C3439" s="68">
        <v>33999</v>
      </c>
      <c r="D3439" s="68" t="s">
        <v>3551</v>
      </c>
      <c r="E3439" s="68" t="s">
        <v>3552</v>
      </c>
      <c r="F3439" s="68" t="s">
        <v>7267</v>
      </c>
      <c r="G3439" s="68" t="s">
        <v>587</v>
      </c>
      <c r="I3439" s="69">
        <v>32.81</v>
      </c>
      <c r="J3439" s="69">
        <v>12042527.74</v>
      </c>
    </row>
    <row r="3440" spans="1:10" x14ac:dyDescent="0.25">
      <c r="A3440" s="70">
        <v>45900</v>
      </c>
      <c r="B3440" s="68">
        <v>33999</v>
      </c>
      <c r="C3440" s="68">
        <v>33999</v>
      </c>
      <c r="D3440" s="68" t="s">
        <v>3551</v>
      </c>
      <c r="E3440" s="68" t="s">
        <v>3552</v>
      </c>
      <c r="F3440" s="68" t="s">
        <v>7268</v>
      </c>
      <c r="G3440" s="68" t="s">
        <v>587</v>
      </c>
      <c r="I3440" s="69">
        <v>32.81</v>
      </c>
      <c r="J3440" s="69">
        <v>12042494.93</v>
      </c>
    </row>
    <row r="3441" spans="1:10" x14ac:dyDescent="0.25">
      <c r="A3441" s="70">
        <v>45900</v>
      </c>
      <c r="B3441" s="68">
        <v>33999</v>
      </c>
      <c r="C3441" s="68">
        <v>33999</v>
      </c>
      <c r="D3441" s="68" t="s">
        <v>3551</v>
      </c>
      <c r="E3441" s="68" t="s">
        <v>3552</v>
      </c>
      <c r="F3441" s="68" t="s">
        <v>7269</v>
      </c>
      <c r="G3441" s="68" t="s">
        <v>587</v>
      </c>
      <c r="I3441" s="69">
        <v>32.81</v>
      </c>
      <c r="J3441" s="69">
        <v>12042462.119999999</v>
      </c>
    </row>
    <row r="3442" spans="1:10" x14ac:dyDescent="0.25">
      <c r="A3442" s="70">
        <v>45900</v>
      </c>
      <c r="B3442" s="68">
        <v>33999</v>
      </c>
      <c r="C3442" s="68">
        <v>33999</v>
      </c>
      <c r="D3442" s="68" t="s">
        <v>3551</v>
      </c>
      <c r="E3442" s="68" t="s">
        <v>3552</v>
      </c>
      <c r="F3442" s="68" t="s">
        <v>7270</v>
      </c>
      <c r="G3442" s="68" t="s">
        <v>587</v>
      </c>
      <c r="I3442" s="69">
        <v>32.81</v>
      </c>
      <c r="J3442" s="69">
        <v>12042429.310000001</v>
      </c>
    </row>
    <row r="3443" spans="1:10" x14ac:dyDescent="0.25">
      <c r="A3443" s="70">
        <v>45900</v>
      </c>
      <c r="B3443" s="68">
        <v>33999</v>
      </c>
      <c r="C3443" s="68">
        <v>33999</v>
      </c>
      <c r="D3443" s="68" t="s">
        <v>3551</v>
      </c>
      <c r="E3443" s="68" t="s">
        <v>3552</v>
      </c>
      <c r="F3443" s="68" t="s">
        <v>7271</v>
      </c>
      <c r="G3443" s="68" t="s">
        <v>587</v>
      </c>
      <c r="I3443" s="69">
        <v>32.81</v>
      </c>
      <c r="J3443" s="69">
        <v>12042396.5</v>
      </c>
    </row>
    <row r="3444" spans="1:10" x14ac:dyDescent="0.25">
      <c r="A3444" s="70">
        <v>45900</v>
      </c>
      <c r="B3444" s="68">
        <v>33999</v>
      </c>
      <c r="C3444" s="68">
        <v>33999</v>
      </c>
      <c r="D3444" s="68" t="s">
        <v>3551</v>
      </c>
      <c r="E3444" s="68" t="s">
        <v>3552</v>
      </c>
      <c r="F3444" s="68" t="s">
        <v>7272</v>
      </c>
      <c r="G3444" s="68" t="s">
        <v>587</v>
      </c>
      <c r="I3444" s="69">
        <v>32.81</v>
      </c>
      <c r="J3444" s="69">
        <v>12042363.689999999</v>
      </c>
    </row>
    <row r="3445" spans="1:10" x14ac:dyDescent="0.25">
      <c r="A3445" s="70">
        <v>45900</v>
      </c>
      <c r="B3445" s="68">
        <v>33999</v>
      </c>
      <c r="C3445" s="68">
        <v>33999</v>
      </c>
      <c r="D3445" s="68" t="s">
        <v>3551</v>
      </c>
      <c r="E3445" s="68" t="s">
        <v>3552</v>
      </c>
      <c r="F3445" s="68" t="s">
        <v>7273</v>
      </c>
      <c r="G3445" s="68" t="s">
        <v>587</v>
      </c>
      <c r="I3445" s="69">
        <v>32.81</v>
      </c>
      <c r="J3445" s="69">
        <v>12042330.880000001</v>
      </c>
    </row>
    <row r="3446" spans="1:10" x14ac:dyDescent="0.25">
      <c r="A3446" s="70">
        <v>45900</v>
      </c>
      <c r="B3446" s="68">
        <v>33999</v>
      </c>
      <c r="C3446" s="68">
        <v>33999</v>
      </c>
      <c r="D3446" s="68" t="s">
        <v>3551</v>
      </c>
      <c r="E3446" s="68" t="s">
        <v>3552</v>
      </c>
      <c r="F3446" s="68" t="s">
        <v>7274</v>
      </c>
      <c r="G3446" s="68" t="s">
        <v>587</v>
      </c>
      <c r="I3446" s="69">
        <v>32.81</v>
      </c>
      <c r="J3446" s="69">
        <v>12042298.07</v>
      </c>
    </row>
    <row r="3447" spans="1:10" x14ac:dyDescent="0.25">
      <c r="A3447" s="70">
        <v>45900</v>
      </c>
      <c r="B3447" s="68">
        <v>33999</v>
      </c>
      <c r="C3447" s="68">
        <v>33999</v>
      </c>
      <c r="D3447" s="68" t="s">
        <v>3551</v>
      </c>
      <c r="E3447" s="68" t="s">
        <v>3552</v>
      </c>
      <c r="F3447" s="68" t="s">
        <v>7275</v>
      </c>
      <c r="G3447" s="68" t="s">
        <v>587</v>
      </c>
      <c r="I3447" s="69">
        <v>32.81</v>
      </c>
      <c r="J3447" s="69">
        <v>12042265.26</v>
      </c>
    </row>
    <row r="3448" spans="1:10" x14ac:dyDescent="0.25">
      <c r="A3448" s="70">
        <v>45900</v>
      </c>
      <c r="B3448" s="68">
        <v>33999</v>
      </c>
      <c r="C3448" s="68">
        <v>33999</v>
      </c>
      <c r="D3448" s="68" t="s">
        <v>3551</v>
      </c>
      <c r="E3448" s="68" t="s">
        <v>3552</v>
      </c>
      <c r="F3448" s="68" t="s">
        <v>7276</v>
      </c>
      <c r="G3448" s="68" t="s">
        <v>587</v>
      </c>
      <c r="I3448" s="69">
        <v>32.81</v>
      </c>
      <c r="J3448" s="69">
        <v>12042232.449999999</v>
      </c>
    </row>
    <row r="3449" spans="1:10" x14ac:dyDescent="0.25">
      <c r="A3449" s="70">
        <v>45900</v>
      </c>
      <c r="B3449" s="68">
        <v>33999</v>
      </c>
      <c r="C3449" s="68">
        <v>33999</v>
      </c>
      <c r="D3449" s="68" t="s">
        <v>3551</v>
      </c>
      <c r="E3449" s="68" t="s">
        <v>3552</v>
      </c>
      <c r="F3449" s="68" t="s">
        <v>7277</v>
      </c>
      <c r="G3449" s="68" t="s">
        <v>587</v>
      </c>
      <c r="I3449" s="69">
        <v>32.81</v>
      </c>
      <c r="J3449" s="69">
        <v>12042199.640000001</v>
      </c>
    </row>
    <row r="3450" spans="1:10" x14ac:dyDescent="0.25">
      <c r="A3450" s="70">
        <v>45900</v>
      </c>
      <c r="B3450" s="68">
        <v>33999</v>
      </c>
      <c r="C3450" s="68">
        <v>33999</v>
      </c>
      <c r="D3450" s="68" t="s">
        <v>3551</v>
      </c>
      <c r="E3450" s="68" t="s">
        <v>3552</v>
      </c>
      <c r="F3450" s="68" t="s">
        <v>7278</v>
      </c>
      <c r="G3450" s="68" t="s">
        <v>587</v>
      </c>
      <c r="I3450" s="69">
        <v>32.81</v>
      </c>
      <c r="J3450" s="69">
        <v>12042166.83</v>
      </c>
    </row>
    <row r="3451" spans="1:10" x14ac:dyDescent="0.25">
      <c r="A3451" s="70">
        <v>45900</v>
      </c>
      <c r="B3451" s="68">
        <v>33999</v>
      </c>
      <c r="C3451" s="68">
        <v>33999</v>
      </c>
      <c r="D3451" s="68" t="s">
        <v>3551</v>
      </c>
      <c r="E3451" s="68" t="s">
        <v>3552</v>
      </c>
      <c r="F3451" s="68" t="s">
        <v>7279</v>
      </c>
      <c r="G3451" s="68" t="s">
        <v>587</v>
      </c>
      <c r="I3451" s="69">
        <v>32.81</v>
      </c>
      <c r="J3451" s="69">
        <v>12042134.02</v>
      </c>
    </row>
    <row r="3452" spans="1:10" x14ac:dyDescent="0.25">
      <c r="A3452" s="70">
        <v>45900</v>
      </c>
      <c r="B3452" s="68">
        <v>33999</v>
      </c>
      <c r="C3452" s="68">
        <v>33999</v>
      </c>
      <c r="D3452" s="68" t="s">
        <v>3551</v>
      </c>
      <c r="E3452" s="68" t="s">
        <v>3552</v>
      </c>
      <c r="F3452" s="68" t="s">
        <v>7280</v>
      </c>
      <c r="G3452" s="68" t="s">
        <v>587</v>
      </c>
      <c r="I3452" s="69">
        <v>32.81</v>
      </c>
      <c r="J3452" s="69">
        <v>12042101.210000001</v>
      </c>
    </row>
    <row r="3453" spans="1:10" x14ac:dyDescent="0.25">
      <c r="A3453" s="70">
        <v>45900</v>
      </c>
      <c r="B3453" s="68">
        <v>33999</v>
      </c>
      <c r="C3453" s="68">
        <v>33999</v>
      </c>
      <c r="D3453" s="68" t="s">
        <v>3551</v>
      </c>
      <c r="E3453" s="68" t="s">
        <v>3552</v>
      </c>
      <c r="F3453" s="68" t="s">
        <v>7281</v>
      </c>
      <c r="G3453" s="68" t="s">
        <v>587</v>
      </c>
      <c r="I3453" s="69">
        <v>32.81</v>
      </c>
      <c r="J3453" s="69">
        <v>12042068.4</v>
      </c>
    </row>
    <row r="3454" spans="1:10" x14ac:dyDescent="0.25">
      <c r="A3454" s="70">
        <v>45900</v>
      </c>
      <c r="B3454" s="68">
        <v>33999</v>
      </c>
      <c r="C3454" s="68">
        <v>33999</v>
      </c>
      <c r="D3454" s="68" t="s">
        <v>3551</v>
      </c>
      <c r="E3454" s="68" t="s">
        <v>3552</v>
      </c>
      <c r="F3454" s="68" t="s">
        <v>7282</v>
      </c>
      <c r="G3454" s="68" t="s">
        <v>587</v>
      </c>
      <c r="I3454" s="69">
        <v>32.81</v>
      </c>
      <c r="J3454" s="69">
        <v>12042035.59</v>
      </c>
    </row>
    <row r="3455" spans="1:10" x14ac:dyDescent="0.25">
      <c r="A3455" s="70">
        <v>45900</v>
      </c>
      <c r="B3455" s="68">
        <v>33999</v>
      </c>
      <c r="C3455" s="68">
        <v>33999</v>
      </c>
      <c r="D3455" s="68" t="s">
        <v>3551</v>
      </c>
      <c r="E3455" s="68" t="s">
        <v>3552</v>
      </c>
      <c r="F3455" s="68" t="s">
        <v>7283</v>
      </c>
      <c r="G3455" s="68" t="s">
        <v>587</v>
      </c>
      <c r="I3455" s="69">
        <v>32.81</v>
      </c>
      <c r="J3455" s="69">
        <v>12042002.779999999</v>
      </c>
    </row>
    <row r="3456" spans="1:10" x14ac:dyDescent="0.25">
      <c r="A3456" s="70">
        <v>45900</v>
      </c>
      <c r="B3456" s="68">
        <v>33999</v>
      </c>
      <c r="C3456" s="68">
        <v>33999</v>
      </c>
      <c r="D3456" s="68" t="s">
        <v>3551</v>
      </c>
      <c r="E3456" s="68" t="s">
        <v>3552</v>
      </c>
      <c r="F3456" s="68" t="s">
        <v>7284</v>
      </c>
      <c r="G3456" s="68" t="s">
        <v>587</v>
      </c>
      <c r="I3456" s="69">
        <v>33.22</v>
      </c>
      <c r="J3456" s="69">
        <v>12041969.560000001</v>
      </c>
    </row>
    <row r="3457" spans="1:10" ht="105" x14ac:dyDescent="0.25">
      <c r="A3457" s="70">
        <v>45900</v>
      </c>
      <c r="B3457" s="68" t="s">
        <v>7285</v>
      </c>
      <c r="C3457" s="68" t="s">
        <v>7285</v>
      </c>
      <c r="D3457" s="68" t="s">
        <v>3551</v>
      </c>
      <c r="E3457" s="68" t="s">
        <v>3552</v>
      </c>
      <c r="F3457" s="68" t="s">
        <v>5184</v>
      </c>
      <c r="G3457" s="68" t="s">
        <v>579</v>
      </c>
      <c r="I3457" s="69">
        <v>5276.41</v>
      </c>
      <c r="J3457" s="69">
        <v>12036693.15</v>
      </c>
    </row>
    <row r="3458" spans="1:10" ht="105" x14ac:dyDescent="0.25">
      <c r="A3458" s="70">
        <v>45900</v>
      </c>
      <c r="B3458" s="68" t="s">
        <v>7285</v>
      </c>
      <c r="C3458" s="68" t="s">
        <v>7285</v>
      </c>
      <c r="D3458" s="68" t="s">
        <v>3551</v>
      </c>
      <c r="E3458" s="68" t="s">
        <v>3552</v>
      </c>
      <c r="F3458" s="68" t="s">
        <v>5184</v>
      </c>
      <c r="G3458" s="68" t="s">
        <v>579</v>
      </c>
      <c r="I3458" s="69">
        <v>4646.3900000000003</v>
      </c>
      <c r="J3458" s="69">
        <v>12032046.76</v>
      </c>
    </row>
    <row r="3459" spans="1:10" ht="75" x14ac:dyDescent="0.25">
      <c r="A3459" s="70">
        <v>45900</v>
      </c>
      <c r="B3459" s="68" t="s">
        <v>7286</v>
      </c>
      <c r="C3459" s="68" t="s">
        <v>7286</v>
      </c>
      <c r="D3459" s="68" t="s">
        <v>3551</v>
      </c>
      <c r="E3459" s="68" t="s">
        <v>3552</v>
      </c>
      <c r="F3459" s="68" t="s">
        <v>7287</v>
      </c>
      <c r="G3459" s="68" t="s">
        <v>579</v>
      </c>
      <c r="I3459" s="69">
        <v>2154.83</v>
      </c>
      <c r="J3459" s="69">
        <v>12029891.93</v>
      </c>
    </row>
    <row r="3460" spans="1:10" x14ac:dyDescent="0.25">
      <c r="A3460" s="70">
        <v>45900</v>
      </c>
      <c r="B3460" s="68">
        <v>34128</v>
      </c>
      <c r="C3460" s="68">
        <v>34128</v>
      </c>
      <c r="D3460" s="68" t="s">
        <v>3551</v>
      </c>
      <c r="E3460" s="68" t="s">
        <v>3552</v>
      </c>
      <c r="F3460" s="68"/>
      <c r="G3460" s="68" t="s">
        <v>587</v>
      </c>
      <c r="I3460" s="69">
        <v>32.25</v>
      </c>
      <c r="J3460" s="69">
        <v>12029859.68</v>
      </c>
    </row>
    <row r="3461" spans="1:10" x14ac:dyDescent="0.25">
      <c r="A3461" s="70">
        <v>45900</v>
      </c>
      <c r="B3461" s="68">
        <v>34128</v>
      </c>
      <c r="C3461" s="68">
        <v>34128</v>
      </c>
      <c r="D3461" s="68" t="s">
        <v>3551</v>
      </c>
      <c r="E3461" s="68" t="s">
        <v>3552</v>
      </c>
      <c r="F3461" s="68"/>
      <c r="G3461" s="68" t="s">
        <v>587</v>
      </c>
      <c r="I3461" s="69">
        <v>38.72</v>
      </c>
      <c r="J3461" s="69">
        <v>12029820.960000001</v>
      </c>
    </row>
    <row r="3462" spans="1:10" x14ac:dyDescent="0.25">
      <c r="A3462" s="70">
        <v>45900</v>
      </c>
      <c r="B3462" s="68" t="s">
        <v>7288</v>
      </c>
      <c r="C3462" s="68" t="s">
        <v>7288</v>
      </c>
      <c r="D3462" s="68" t="s">
        <v>3551</v>
      </c>
      <c r="E3462" s="68" t="s">
        <v>3552</v>
      </c>
      <c r="F3462" s="68" t="s">
        <v>7289</v>
      </c>
      <c r="G3462" s="68" t="s">
        <v>2054</v>
      </c>
      <c r="I3462" s="69">
        <v>12.01</v>
      </c>
      <c r="J3462" s="69">
        <v>12029808.949999999</v>
      </c>
    </row>
    <row r="3463" spans="1:10" x14ac:dyDescent="0.25">
      <c r="A3463" s="70">
        <v>45900</v>
      </c>
      <c r="B3463" s="68" t="s">
        <v>7288</v>
      </c>
      <c r="C3463" s="68" t="s">
        <v>7288</v>
      </c>
      <c r="D3463" s="68" t="s">
        <v>3551</v>
      </c>
      <c r="E3463" s="68" t="s">
        <v>3552</v>
      </c>
      <c r="F3463" s="68" t="s">
        <v>7290</v>
      </c>
      <c r="G3463" s="68" t="s">
        <v>2054</v>
      </c>
      <c r="I3463" s="69">
        <v>557.51</v>
      </c>
      <c r="J3463" s="69">
        <v>12029251.439999999</v>
      </c>
    </row>
    <row r="3464" spans="1:10" x14ac:dyDescent="0.25">
      <c r="A3464" s="70">
        <v>45900</v>
      </c>
      <c r="B3464" s="68" t="s">
        <v>7288</v>
      </c>
      <c r="C3464" s="68" t="s">
        <v>7288</v>
      </c>
      <c r="D3464" s="68" t="s">
        <v>3551</v>
      </c>
      <c r="E3464" s="68" t="s">
        <v>3552</v>
      </c>
      <c r="F3464" s="68" t="s">
        <v>7291</v>
      </c>
      <c r="G3464" s="68" t="s">
        <v>2054</v>
      </c>
      <c r="I3464" s="69">
        <v>126.39</v>
      </c>
      <c r="J3464" s="69">
        <v>12029125.050000001</v>
      </c>
    </row>
    <row r="3465" spans="1:10" ht="45" x14ac:dyDescent="0.25">
      <c r="A3465" s="70">
        <v>45900</v>
      </c>
      <c r="B3465" s="68" t="s">
        <v>7288</v>
      </c>
      <c r="C3465" s="68" t="s">
        <v>7288</v>
      </c>
      <c r="D3465" s="68" t="s">
        <v>3551</v>
      </c>
      <c r="E3465" s="68" t="s">
        <v>3552</v>
      </c>
      <c r="F3465" s="68" t="s">
        <v>5403</v>
      </c>
      <c r="G3465" s="68" t="s">
        <v>2054</v>
      </c>
      <c r="I3465" s="69">
        <v>1337.98</v>
      </c>
      <c r="J3465" s="69">
        <v>12027787.07</v>
      </c>
    </row>
    <row r="3466" spans="1:10" ht="45" x14ac:dyDescent="0.25">
      <c r="A3466" s="70">
        <v>45900</v>
      </c>
      <c r="B3466" s="68" t="s">
        <v>7288</v>
      </c>
      <c r="C3466" s="68" t="s">
        <v>7288</v>
      </c>
      <c r="D3466" s="68" t="s">
        <v>3551</v>
      </c>
      <c r="E3466" s="68" t="s">
        <v>3552</v>
      </c>
      <c r="F3466" s="68" t="s">
        <v>5403</v>
      </c>
      <c r="G3466" s="68" t="s">
        <v>2054</v>
      </c>
      <c r="I3466" s="69">
        <v>341.06</v>
      </c>
      <c r="J3466" s="69">
        <v>12027446.01</v>
      </c>
    </row>
    <row r="3467" spans="1:10" ht="45" x14ac:dyDescent="0.25">
      <c r="A3467" s="70">
        <v>45900</v>
      </c>
      <c r="B3467" s="68" t="s">
        <v>7288</v>
      </c>
      <c r="C3467" s="68" t="s">
        <v>7288</v>
      </c>
      <c r="D3467" s="68" t="s">
        <v>3551</v>
      </c>
      <c r="E3467" s="68" t="s">
        <v>3552</v>
      </c>
      <c r="F3467" s="68" t="s">
        <v>5403</v>
      </c>
      <c r="G3467" s="68" t="s">
        <v>2054</v>
      </c>
      <c r="I3467" s="69">
        <v>682.12</v>
      </c>
      <c r="J3467" s="69">
        <v>12026763.890000001</v>
      </c>
    </row>
    <row r="3468" spans="1:10" ht="45" x14ac:dyDescent="0.25">
      <c r="A3468" s="70">
        <v>45900</v>
      </c>
      <c r="B3468" s="68" t="s">
        <v>7288</v>
      </c>
      <c r="C3468" s="68" t="s">
        <v>7288</v>
      </c>
      <c r="D3468" s="68" t="s">
        <v>3551</v>
      </c>
      <c r="E3468" s="68" t="s">
        <v>3552</v>
      </c>
      <c r="F3468" s="68" t="s">
        <v>5403</v>
      </c>
      <c r="G3468" s="68" t="s">
        <v>2054</v>
      </c>
      <c r="I3468" s="69">
        <v>119.37</v>
      </c>
      <c r="J3468" s="69">
        <v>12026644.52</v>
      </c>
    </row>
    <row r="3469" spans="1:10" ht="45" x14ac:dyDescent="0.25">
      <c r="A3469" s="70">
        <v>45900</v>
      </c>
      <c r="B3469" s="68" t="s">
        <v>7288</v>
      </c>
      <c r="C3469" s="68" t="s">
        <v>7288</v>
      </c>
      <c r="D3469" s="68" t="s">
        <v>3551</v>
      </c>
      <c r="E3469" s="68" t="s">
        <v>3552</v>
      </c>
      <c r="F3469" s="68" t="s">
        <v>5403</v>
      </c>
      <c r="G3469" s="68" t="s">
        <v>2054</v>
      </c>
      <c r="I3469" s="69">
        <v>119.37</v>
      </c>
      <c r="J3469" s="69">
        <v>12026525.15</v>
      </c>
    </row>
    <row r="3470" spans="1:10" ht="45" x14ac:dyDescent="0.25">
      <c r="A3470" s="70">
        <v>45900</v>
      </c>
      <c r="B3470" s="68" t="s">
        <v>7288</v>
      </c>
      <c r="C3470" s="68" t="s">
        <v>7288</v>
      </c>
      <c r="D3470" s="68" t="s">
        <v>3551</v>
      </c>
      <c r="E3470" s="68" t="s">
        <v>3552</v>
      </c>
      <c r="F3470" s="68" t="s">
        <v>5403</v>
      </c>
      <c r="G3470" s="68" t="s">
        <v>2054</v>
      </c>
      <c r="I3470" s="69">
        <v>187.58</v>
      </c>
      <c r="J3470" s="69">
        <v>12026337.57</v>
      </c>
    </row>
    <row r="3471" spans="1:10" ht="45" x14ac:dyDescent="0.25">
      <c r="A3471" s="70">
        <v>45900</v>
      </c>
      <c r="B3471" s="68" t="s">
        <v>7288</v>
      </c>
      <c r="C3471" s="68" t="s">
        <v>7288</v>
      </c>
      <c r="D3471" s="68" t="s">
        <v>3551</v>
      </c>
      <c r="E3471" s="68" t="s">
        <v>3552</v>
      </c>
      <c r="F3471" s="68" t="s">
        <v>5403</v>
      </c>
      <c r="G3471" s="68" t="s">
        <v>2054</v>
      </c>
      <c r="I3471" s="69">
        <v>665.07</v>
      </c>
      <c r="J3471" s="69">
        <v>12025672.5</v>
      </c>
    </row>
    <row r="3472" spans="1:10" ht="45" x14ac:dyDescent="0.25">
      <c r="A3472" s="70">
        <v>45900</v>
      </c>
      <c r="B3472" s="68" t="s">
        <v>7288</v>
      </c>
      <c r="C3472" s="68" t="s">
        <v>7288</v>
      </c>
      <c r="D3472" s="68" t="s">
        <v>3551</v>
      </c>
      <c r="E3472" s="68" t="s">
        <v>3552</v>
      </c>
      <c r="F3472" s="68" t="s">
        <v>5403</v>
      </c>
      <c r="G3472" s="68" t="s">
        <v>2054</v>
      </c>
      <c r="I3472" s="69">
        <v>494.54</v>
      </c>
      <c r="J3472" s="69">
        <v>12025177.960000001</v>
      </c>
    </row>
    <row r="3473" spans="1:10" x14ac:dyDescent="0.25">
      <c r="A3473" s="70">
        <v>45900</v>
      </c>
      <c r="B3473" s="68" t="s">
        <v>7288</v>
      </c>
      <c r="C3473" s="68" t="s">
        <v>7288</v>
      </c>
      <c r="D3473" s="68" t="s">
        <v>3551</v>
      </c>
      <c r="E3473" s="68" t="s">
        <v>3552</v>
      </c>
      <c r="F3473" s="68" t="s">
        <v>4795</v>
      </c>
      <c r="G3473" s="68" t="s">
        <v>2054</v>
      </c>
      <c r="I3473" s="69">
        <v>9.3699999999999992</v>
      </c>
      <c r="J3473" s="69">
        <v>12025168.59</v>
      </c>
    </row>
    <row r="3474" spans="1:10" x14ac:dyDescent="0.25">
      <c r="A3474" s="70">
        <v>45900</v>
      </c>
      <c r="B3474" s="68" t="s">
        <v>7292</v>
      </c>
      <c r="C3474" s="68" t="s">
        <v>7292</v>
      </c>
      <c r="D3474" s="68" t="s">
        <v>3551</v>
      </c>
      <c r="E3474" s="68" t="s">
        <v>3552</v>
      </c>
      <c r="F3474" s="68" t="s">
        <v>7293</v>
      </c>
      <c r="G3474" s="68" t="s">
        <v>1370</v>
      </c>
      <c r="I3474" s="69">
        <v>15892.35</v>
      </c>
      <c r="J3474" s="69">
        <v>12009276.24</v>
      </c>
    </row>
    <row r="3475" spans="1:10" ht="30" x14ac:dyDescent="0.25">
      <c r="A3475" s="70">
        <v>45900</v>
      </c>
      <c r="B3475" s="68" t="s">
        <v>7294</v>
      </c>
      <c r="C3475" s="68" t="s">
        <v>7294</v>
      </c>
      <c r="D3475" s="68" t="s">
        <v>3551</v>
      </c>
      <c r="E3475" s="68" t="s">
        <v>3552</v>
      </c>
      <c r="F3475" s="68" t="s">
        <v>7295</v>
      </c>
      <c r="G3475" s="68" t="s">
        <v>1376</v>
      </c>
      <c r="I3475" s="69">
        <v>6130.1</v>
      </c>
      <c r="J3475" s="69">
        <v>12003146.140000001</v>
      </c>
    </row>
    <row r="3476" spans="1:10" ht="30" x14ac:dyDescent="0.25">
      <c r="A3476" s="70">
        <v>45900</v>
      </c>
      <c r="B3476" s="68">
        <v>34529</v>
      </c>
      <c r="C3476" s="68">
        <v>34529</v>
      </c>
      <c r="D3476" s="68" t="s">
        <v>3551</v>
      </c>
      <c r="E3476" s="68" t="s">
        <v>3552</v>
      </c>
      <c r="F3476" s="68" t="s">
        <v>7296</v>
      </c>
      <c r="G3476" s="68" t="s">
        <v>587</v>
      </c>
      <c r="I3476" s="69">
        <v>58.25</v>
      </c>
      <c r="J3476" s="69">
        <v>12003087.890000001</v>
      </c>
    </row>
    <row r="3477" spans="1:10" ht="30" x14ac:dyDescent="0.25">
      <c r="A3477" s="70">
        <v>45900</v>
      </c>
      <c r="B3477" s="68">
        <v>34529</v>
      </c>
      <c r="C3477" s="68">
        <v>34529</v>
      </c>
      <c r="D3477" s="68" t="s">
        <v>3551</v>
      </c>
      <c r="E3477" s="68" t="s">
        <v>3552</v>
      </c>
      <c r="F3477" s="68" t="s">
        <v>7297</v>
      </c>
      <c r="G3477" s="68" t="s">
        <v>587</v>
      </c>
      <c r="I3477" s="69">
        <v>58.25</v>
      </c>
      <c r="J3477" s="69">
        <v>12003029.640000001</v>
      </c>
    </row>
    <row r="3478" spans="1:10" x14ac:dyDescent="0.25">
      <c r="A3478" s="70">
        <v>45900</v>
      </c>
      <c r="B3478" s="68">
        <v>34753</v>
      </c>
      <c r="C3478" s="68">
        <v>34753</v>
      </c>
      <c r="D3478" s="68" t="s">
        <v>3551</v>
      </c>
      <c r="E3478" s="68" t="s">
        <v>3552</v>
      </c>
      <c r="F3478" s="68" t="s">
        <v>7298</v>
      </c>
      <c r="G3478" s="68" t="s">
        <v>587</v>
      </c>
      <c r="I3478" s="69">
        <v>1250</v>
      </c>
      <c r="J3478" s="69">
        <v>12001779.640000001</v>
      </c>
    </row>
    <row r="3479" spans="1:10" x14ac:dyDescent="0.25">
      <c r="A3479" s="70">
        <v>45900</v>
      </c>
      <c r="B3479" s="68" t="s">
        <v>7299</v>
      </c>
      <c r="C3479" s="68" t="s">
        <v>7299</v>
      </c>
      <c r="D3479" s="68" t="s">
        <v>3551</v>
      </c>
      <c r="E3479" s="68" t="s">
        <v>3552</v>
      </c>
      <c r="F3479" s="68" t="s">
        <v>7300</v>
      </c>
      <c r="G3479" s="68" t="s">
        <v>2060</v>
      </c>
      <c r="I3479" s="69">
        <v>894.3</v>
      </c>
      <c r="J3479" s="69">
        <v>12000885.34</v>
      </c>
    </row>
    <row r="3480" spans="1:10" x14ac:dyDescent="0.25">
      <c r="A3480" s="70">
        <v>45900</v>
      </c>
      <c r="B3480" s="68" t="s">
        <v>7299</v>
      </c>
      <c r="C3480" s="68" t="s">
        <v>7299</v>
      </c>
      <c r="D3480" s="68" t="s">
        <v>3551</v>
      </c>
      <c r="E3480" s="68" t="s">
        <v>3552</v>
      </c>
      <c r="F3480" s="68" t="s">
        <v>7301</v>
      </c>
      <c r="G3480" s="68" t="s">
        <v>2060</v>
      </c>
      <c r="I3480" s="69">
        <v>394.67</v>
      </c>
      <c r="J3480" s="69">
        <v>12000490.67</v>
      </c>
    </row>
    <row r="3481" spans="1:10" x14ac:dyDescent="0.25">
      <c r="A3481" s="70">
        <v>45900</v>
      </c>
      <c r="B3481" s="68" t="s">
        <v>7299</v>
      </c>
      <c r="C3481" s="68" t="s">
        <v>7299</v>
      </c>
      <c r="D3481" s="68" t="s">
        <v>3551</v>
      </c>
      <c r="E3481" s="68" t="s">
        <v>3552</v>
      </c>
      <c r="F3481" s="68" t="s">
        <v>7302</v>
      </c>
      <c r="G3481" s="68" t="s">
        <v>2060</v>
      </c>
      <c r="I3481" s="69">
        <v>1726</v>
      </c>
      <c r="J3481" s="69">
        <v>11998764.67</v>
      </c>
    </row>
    <row r="3482" spans="1:10" x14ac:dyDescent="0.25">
      <c r="A3482" s="70">
        <v>45900</v>
      </c>
      <c r="B3482" s="68" t="s">
        <v>7299</v>
      </c>
      <c r="C3482" s="68" t="s">
        <v>7299</v>
      </c>
      <c r="D3482" s="68" t="s">
        <v>3551</v>
      </c>
      <c r="E3482" s="68" t="s">
        <v>3552</v>
      </c>
      <c r="F3482" s="68" t="s">
        <v>7303</v>
      </c>
      <c r="G3482" s="68" t="s">
        <v>2060</v>
      </c>
      <c r="I3482" s="69">
        <v>1496</v>
      </c>
      <c r="J3482" s="69">
        <v>11997268.67</v>
      </c>
    </row>
    <row r="3483" spans="1:10" x14ac:dyDescent="0.25">
      <c r="A3483" s="70">
        <v>45900</v>
      </c>
      <c r="B3483" s="68" t="s">
        <v>7299</v>
      </c>
      <c r="C3483" s="68" t="s">
        <v>7299</v>
      </c>
      <c r="D3483" s="68" t="s">
        <v>3551</v>
      </c>
      <c r="E3483" s="68" t="s">
        <v>3552</v>
      </c>
      <c r="F3483" s="68" t="s">
        <v>7304</v>
      </c>
      <c r="G3483" s="68" t="s">
        <v>2060</v>
      </c>
      <c r="I3483" s="69">
        <v>813.33</v>
      </c>
      <c r="J3483" s="69">
        <v>11996455.34</v>
      </c>
    </row>
    <row r="3484" spans="1:10" x14ac:dyDescent="0.25">
      <c r="A3484" s="70">
        <v>45900</v>
      </c>
      <c r="B3484" s="68" t="s">
        <v>7299</v>
      </c>
      <c r="C3484" s="68" t="s">
        <v>7299</v>
      </c>
      <c r="D3484" s="68" t="s">
        <v>3551</v>
      </c>
      <c r="E3484" s="68" t="s">
        <v>3552</v>
      </c>
      <c r="F3484" s="68" t="s">
        <v>7305</v>
      </c>
      <c r="G3484" s="68" t="s">
        <v>2060</v>
      </c>
      <c r="I3484" s="69">
        <v>414.33</v>
      </c>
      <c r="J3484" s="69">
        <v>11996041.01</v>
      </c>
    </row>
    <row r="3485" spans="1:10" x14ac:dyDescent="0.25">
      <c r="A3485" s="70">
        <v>45900</v>
      </c>
      <c r="B3485" s="68" t="s">
        <v>7306</v>
      </c>
      <c r="C3485" s="68" t="s">
        <v>7306</v>
      </c>
      <c r="D3485" s="68" t="s">
        <v>3551</v>
      </c>
      <c r="E3485" s="68" t="s">
        <v>3552</v>
      </c>
      <c r="F3485" s="68"/>
      <c r="G3485" s="68" t="s">
        <v>587</v>
      </c>
      <c r="I3485" s="69">
        <v>140.93</v>
      </c>
      <c r="J3485" s="69">
        <v>11995900.08</v>
      </c>
    </row>
    <row r="3486" spans="1:10" x14ac:dyDescent="0.25">
      <c r="A3486" s="70">
        <v>45900</v>
      </c>
      <c r="B3486" s="68" t="s">
        <v>7306</v>
      </c>
      <c r="C3486" s="68" t="s">
        <v>7306</v>
      </c>
      <c r="D3486" s="68" t="s">
        <v>3551</v>
      </c>
      <c r="E3486" s="68" t="s">
        <v>3552</v>
      </c>
      <c r="F3486" s="68" t="s">
        <v>6275</v>
      </c>
      <c r="G3486" s="68" t="s">
        <v>587</v>
      </c>
      <c r="I3486" s="69">
        <v>116.45</v>
      </c>
      <c r="J3486" s="69">
        <v>11995783.630000001</v>
      </c>
    </row>
    <row r="3487" spans="1:10" x14ac:dyDescent="0.25">
      <c r="A3487" s="70">
        <v>45900</v>
      </c>
      <c r="B3487" s="68">
        <v>34768</v>
      </c>
      <c r="C3487" s="68">
        <v>34768</v>
      </c>
      <c r="D3487" s="68" t="s">
        <v>3551</v>
      </c>
      <c r="E3487" s="68" t="s">
        <v>3552</v>
      </c>
      <c r="F3487" s="68" t="s">
        <v>7307</v>
      </c>
      <c r="G3487" s="68" t="s">
        <v>587</v>
      </c>
      <c r="J3487" s="69">
        <v>11995783.630000001</v>
      </c>
    </row>
    <row r="3488" spans="1:10" x14ac:dyDescent="0.25">
      <c r="A3488" s="70">
        <v>45900</v>
      </c>
      <c r="B3488" s="68">
        <v>34769</v>
      </c>
      <c r="C3488" s="68">
        <v>34769</v>
      </c>
      <c r="D3488" s="68" t="s">
        <v>3551</v>
      </c>
      <c r="E3488" s="68" t="s">
        <v>3552</v>
      </c>
      <c r="F3488" s="68" t="s">
        <v>7308</v>
      </c>
      <c r="G3488" s="68" t="s">
        <v>587</v>
      </c>
      <c r="J3488" s="69">
        <v>11995783.630000001</v>
      </c>
    </row>
    <row r="3489" spans="1:10" ht="30" x14ac:dyDescent="0.25">
      <c r="A3489" s="70">
        <v>45900</v>
      </c>
      <c r="B3489" s="68" t="s">
        <v>7309</v>
      </c>
      <c r="C3489" s="68" t="s">
        <v>7309</v>
      </c>
      <c r="D3489" s="68" t="s">
        <v>3551</v>
      </c>
      <c r="E3489" s="68" t="s">
        <v>3552</v>
      </c>
      <c r="F3489" s="68" t="s">
        <v>7310</v>
      </c>
      <c r="G3489" s="68" t="s">
        <v>1409</v>
      </c>
      <c r="I3489" s="69">
        <v>269.66000000000003</v>
      </c>
      <c r="J3489" s="69">
        <v>11995513.970000001</v>
      </c>
    </row>
    <row r="3490" spans="1:10" ht="30" x14ac:dyDescent="0.25">
      <c r="A3490" s="70">
        <v>45900</v>
      </c>
      <c r="B3490" s="68" t="s">
        <v>7311</v>
      </c>
      <c r="C3490" s="68" t="s">
        <v>7311</v>
      </c>
      <c r="D3490" s="68" t="s">
        <v>3551</v>
      </c>
      <c r="E3490" s="68" t="s">
        <v>3552</v>
      </c>
      <c r="F3490" s="68" t="s">
        <v>7312</v>
      </c>
      <c r="G3490" s="68" t="s">
        <v>587</v>
      </c>
      <c r="I3490" s="69">
        <v>817.1</v>
      </c>
      <c r="J3490" s="69">
        <v>11994696.869999999</v>
      </c>
    </row>
    <row r="3491" spans="1:10" x14ac:dyDescent="0.25">
      <c r="A3491" s="70">
        <v>45900</v>
      </c>
      <c r="B3491" s="68" t="s">
        <v>7313</v>
      </c>
      <c r="C3491" s="68" t="s">
        <v>7313</v>
      </c>
      <c r="D3491" s="68" t="s">
        <v>3551</v>
      </c>
      <c r="E3491" s="68" t="s">
        <v>3552</v>
      </c>
      <c r="F3491" s="68" t="s">
        <v>7314</v>
      </c>
      <c r="G3491" s="68" t="s">
        <v>1910</v>
      </c>
      <c r="I3491" s="69">
        <v>138.63999999999999</v>
      </c>
      <c r="J3491" s="69">
        <v>11994558.23</v>
      </c>
    </row>
    <row r="3492" spans="1:10" ht="30" x14ac:dyDescent="0.25">
      <c r="A3492" s="70">
        <v>45900</v>
      </c>
      <c r="B3492" s="68" t="s">
        <v>7313</v>
      </c>
      <c r="C3492" s="68" t="s">
        <v>7313</v>
      </c>
      <c r="D3492" s="68" t="s">
        <v>3551</v>
      </c>
      <c r="E3492" s="68" t="s">
        <v>3552</v>
      </c>
      <c r="F3492" s="68" t="s">
        <v>7315</v>
      </c>
      <c r="G3492" s="68" t="s">
        <v>1910</v>
      </c>
      <c r="I3492" s="69">
        <v>151.34</v>
      </c>
      <c r="J3492" s="69">
        <v>11994406.890000001</v>
      </c>
    </row>
    <row r="3493" spans="1:10" ht="30" x14ac:dyDescent="0.25">
      <c r="A3493" s="70">
        <v>45900</v>
      </c>
      <c r="B3493" s="68" t="s">
        <v>7313</v>
      </c>
      <c r="C3493" s="68" t="s">
        <v>7313</v>
      </c>
      <c r="D3493" s="68" t="s">
        <v>3551</v>
      </c>
      <c r="E3493" s="68" t="s">
        <v>3552</v>
      </c>
      <c r="F3493" s="68" t="s">
        <v>7316</v>
      </c>
      <c r="G3493" s="68" t="s">
        <v>1910</v>
      </c>
      <c r="I3493" s="69">
        <v>0.08</v>
      </c>
      <c r="J3493" s="69">
        <v>11994406.810000001</v>
      </c>
    </row>
    <row r="3494" spans="1:10" ht="30" x14ac:dyDescent="0.25">
      <c r="A3494" s="70">
        <v>45900</v>
      </c>
      <c r="B3494" s="68" t="s">
        <v>7313</v>
      </c>
      <c r="C3494" s="68" t="s">
        <v>7313</v>
      </c>
      <c r="D3494" s="68" t="s">
        <v>3551</v>
      </c>
      <c r="E3494" s="68" t="s">
        <v>3552</v>
      </c>
      <c r="F3494" s="68" t="s">
        <v>7317</v>
      </c>
      <c r="G3494" s="68" t="s">
        <v>1910</v>
      </c>
      <c r="I3494" s="69">
        <v>2.89</v>
      </c>
      <c r="J3494" s="69">
        <v>11994403.92</v>
      </c>
    </row>
    <row r="3495" spans="1:10" x14ac:dyDescent="0.25">
      <c r="A3495" s="70">
        <v>45900</v>
      </c>
      <c r="B3495" s="68" t="s">
        <v>7313</v>
      </c>
      <c r="C3495" s="68" t="s">
        <v>7313</v>
      </c>
      <c r="D3495" s="68" t="s">
        <v>3551</v>
      </c>
      <c r="E3495" s="68" t="s">
        <v>3552</v>
      </c>
      <c r="F3495" s="68" t="s">
        <v>7318</v>
      </c>
      <c r="G3495" s="68" t="s">
        <v>1910</v>
      </c>
      <c r="I3495" s="69">
        <v>263.20999999999998</v>
      </c>
      <c r="J3495" s="69">
        <v>11994140.710000001</v>
      </c>
    </row>
    <row r="3496" spans="1:10" x14ac:dyDescent="0.25">
      <c r="A3496" s="70">
        <v>45900</v>
      </c>
      <c r="B3496" s="68" t="s">
        <v>7313</v>
      </c>
      <c r="C3496" s="68" t="s">
        <v>7313</v>
      </c>
      <c r="D3496" s="68" t="s">
        <v>3551</v>
      </c>
      <c r="E3496" s="68" t="s">
        <v>3552</v>
      </c>
      <c r="F3496" s="68" t="s">
        <v>7319</v>
      </c>
      <c r="G3496" s="68" t="s">
        <v>1910</v>
      </c>
      <c r="I3496" s="69">
        <v>522.84</v>
      </c>
      <c r="J3496" s="69">
        <v>11993617.869999999</v>
      </c>
    </row>
    <row r="3497" spans="1:10" x14ac:dyDescent="0.25">
      <c r="A3497" s="70">
        <v>45900</v>
      </c>
      <c r="B3497" s="68" t="s">
        <v>7313</v>
      </c>
      <c r="C3497" s="68" t="s">
        <v>7313</v>
      </c>
      <c r="D3497" s="68" t="s">
        <v>3551</v>
      </c>
      <c r="E3497" s="68" t="s">
        <v>3552</v>
      </c>
      <c r="F3497" s="68" t="s">
        <v>7319</v>
      </c>
      <c r="G3497" s="68" t="s">
        <v>1910</v>
      </c>
      <c r="I3497" s="69">
        <v>1172.5</v>
      </c>
      <c r="J3497" s="69">
        <v>11992445.369999999</v>
      </c>
    </row>
    <row r="3498" spans="1:10" ht="30" x14ac:dyDescent="0.25">
      <c r="A3498" s="70">
        <v>45900</v>
      </c>
      <c r="B3498" s="68" t="s">
        <v>7313</v>
      </c>
      <c r="C3498" s="68" t="s">
        <v>7313</v>
      </c>
      <c r="D3498" s="68" t="s">
        <v>3551</v>
      </c>
      <c r="E3498" s="68" t="s">
        <v>3552</v>
      </c>
      <c r="F3498" s="68" t="s">
        <v>7320</v>
      </c>
      <c r="G3498" s="68" t="s">
        <v>1910</v>
      </c>
      <c r="I3498" s="69">
        <v>484.46</v>
      </c>
      <c r="J3498" s="69">
        <v>11991960.91</v>
      </c>
    </row>
    <row r="3499" spans="1:10" x14ac:dyDescent="0.25">
      <c r="A3499" s="70">
        <v>45900</v>
      </c>
      <c r="B3499" s="68" t="s">
        <v>7313</v>
      </c>
      <c r="C3499" s="68" t="s">
        <v>7313</v>
      </c>
      <c r="D3499" s="68" t="s">
        <v>3551</v>
      </c>
      <c r="E3499" s="68" t="s">
        <v>3552</v>
      </c>
      <c r="F3499" s="68" t="s">
        <v>7321</v>
      </c>
      <c r="G3499" s="68" t="s">
        <v>1910</v>
      </c>
      <c r="I3499" s="69">
        <v>1641.51</v>
      </c>
      <c r="J3499" s="69">
        <v>11990319.4</v>
      </c>
    </row>
    <row r="3500" spans="1:10" ht="45" x14ac:dyDescent="0.25">
      <c r="A3500" s="70">
        <v>45900</v>
      </c>
      <c r="B3500" s="68" t="s">
        <v>7322</v>
      </c>
      <c r="C3500" s="68" t="s">
        <v>7322</v>
      </c>
      <c r="D3500" s="68" t="s">
        <v>3551</v>
      </c>
      <c r="E3500" s="68" t="s">
        <v>3552</v>
      </c>
      <c r="F3500" s="68" t="s">
        <v>5403</v>
      </c>
      <c r="G3500" s="68" t="s">
        <v>1910</v>
      </c>
      <c r="I3500" s="69">
        <v>4500.29</v>
      </c>
      <c r="J3500" s="69">
        <v>11985819.109999999</v>
      </c>
    </row>
    <row r="3501" spans="1:10" ht="45" x14ac:dyDescent="0.25">
      <c r="A3501" s="70">
        <v>45900</v>
      </c>
      <c r="B3501" s="68" t="s">
        <v>7322</v>
      </c>
      <c r="C3501" s="68" t="s">
        <v>7322</v>
      </c>
      <c r="D3501" s="68" t="s">
        <v>3551</v>
      </c>
      <c r="E3501" s="68" t="s">
        <v>3552</v>
      </c>
      <c r="F3501" s="68" t="s">
        <v>5403</v>
      </c>
      <c r="G3501" s="68" t="s">
        <v>1910</v>
      </c>
      <c r="I3501" s="69">
        <v>1063.77</v>
      </c>
      <c r="J3501" s="69">
        <v>11984755.34</v>
      </c>
    </row>
    <row r="3502" spans="1:10" ht="45" x14ac:dyDescent="0.25">
      <c r="A3502" s="70">
        <v>45900</v>
      </c>
      <c r="B3502" s="68" t="s">
        <v>7322</v>
      </c>
      <c r="C3502" s="68" t="s">
        <v>7322</v>
      </c>
      <c r="D3502" s="68" t="s">
        <v>3551</v>
      </c>
      <c r="E3502" s="68" t="s">
        <v>3552</v>
      </c>
      <c r="F3502" s="68" t="s">
        <v>5403</v>
      </c>
      <c r="G3502" s="68" t="s">
        <v>1910</v>
      </c>
      <c r="I3502" s="69">
        <v>142.38999999999999</v>
      </c>
      <c r="J3502" s="69">
        <v>11984612.949999999</v>
      </c>
    </row>
    <row r="3503" spans="1:10" x14ac:dyDescent="0.25">
      <c r="A3503" s="70">
        <v>45900</v>
      </c>
      <c r="B3503" s="68" t="s">
        <v>7322</v>
      </c>
      <c r="C3503" s="68" t="s">
        <v>7322</v>
      </c>
      <c r="D3503" s="68" t="s">
        <v>3551</v>
      </c>
      <c r="E3503" s="68" t="s">
        <v>3552</v>
      </c>
      <c r="F3503" s="68" t="s">
        <v>5661</v>
      </c>
      <c r="G3503" s="68" t="s">
        <v>1910</v>
      </c>
      <c r="I3503" s="69">
        <v>335.62</v>
      </c>
      <c r="J3503" s="69">
        <v>11984277.33</v>
      </c>
    </row>
    <row r="3504" spans="1:10" x14ac:dyDescent="0.25">
      <c r="A3504" s="70">
        <v>45900</v>
      </c>
      <c r="B3504" s="68" t="s">
        <v>7322</v>
      </c>
      <c r="C3504" s="68" t="s">
        <v>7322</v>
      </c>
      <c r="D3504" s="68" t="s">
        <v>3551</v>
      </c>
      <c r="E3504" s="68" t="s">
        <v>3552</v>
      </c>
      <c r="F3504" s="68" t="s">
        <v>5661</v>
      </c>
      <c r="G3504" s="68" t="s">
        <v>1910</v>
      </c>
      <c r="I3504" s="69">
        <v>135.96</v>
      </c>
      <c r="J3504" s="69">
        <v>11984141.369999999</v>
      </c>
    </row>
    <row r="3505" spans="1:10" x14ac:dyDescent="0.25">
      <c r="A3505" s="70">
        <v>45900</v>
      </c>
      <c r="B3505" s="68" t="s">
        <v>7322</v>
      </c>
      <c r="C3505" s="68" t="s">
        <v>7322</v>
      </c>
      <c r="D3505" s="68" t="s">
        <v>3551</v>
      </c>
      <c r="E3505" s="68" t="s">
        <v>3552</v>
      </c>
      <c r="F3505" s="68" t="s">
        <v>6537</v>
      </c>
      <c r="G3505" s="68" t="s">
        <v>1910</v>
      </c>
      <c r="I3505" s="69">
        <v>543.84</v>
      </c>
      <c r="J3505" s="69">
        <v>11983597.529999999</v>
      </c>
    </row>
    <row r="3506" spans="1:10" ht="30" x14ac:dyDescent="0.25">
      <c r="A3506" s="70">
        <v>45900</v>
      </c>
      <c r="B3506" s="68" t="s">
        <v>7322</v>
      </c>
      <c r="C3506" s="68" t="s">
        <v>7322</v>
      </c>
      <c r="D3506" s="68" t="s">
        <v>3551</v>
      </c>
      <c r="E3506" s="68" t="s">
        <v>3552</v>
      </c>
      <c r="F3506" s="68" t="s">
        <v>7312</v>
      </c>
      <c r="G3506" s="68" t="s">
        <v>1910</v>
      </c>
      <c r="I3506" s="69">
        <v>13.2</v>
      </c>
      <c r="J3506" s="69">
        <v>11983584.33</v>
      </c>
    </row>
    <row r="3507" spans="1:10" x14ac:dyDescent="0.25">
      <c r="A3507" s="70">
        <v>45900</v>
      </c>
      <c r="B3507" s="68" t="s">
        <v>7322</v>
      </c>
      <c r="C3507" s="68" t="s">
        <v>7322</v>
      </c>
      <c r="D3507" s="68" t="s">
        <v>3551</v>
      </c>
      <c r="E3507" s="68" t="s">
        <v>3552</v>
      </c>
      <c r="F3507" s="68" t="s">
        <v>7323</v>
      </c>
      <c r="G3507" s="68" t="s">
        <v>1910</v>
      </c>
      <c r="I3507" s="69">
        <v>175</v>
      </c>
      <c r="J3507" s="69">
        <v>11983409.33</v>
      </c>
    </row>
    <row r="3508" spans="1:10" x14ac:dyDescent="0.25">
      <c r="A3508" s="70">
        <v>45900</v>
      </c>
      <c r="B3508" s="68" t="s">
        <v>7322</v>
      </c>
      <c r="C3508" s="68" t="s">
        <v>7322</v>
      </c>
      <c r="D3508" s="68" t="s">
        <v>3551</v>
      </c>
      <c r="E3508" s="68" t="s">
        <v>3552</v>
      </c>
      <c r="F3508" s="68" t="s">
        <v>7324</v>
      </c>
      <c r="G3508" s="68" t="s">
        <v>1910</v>
      </c>
      <c r="I3508" s="69">
        <v>30.41</v>
      </c>
      <c r="J3508" s="69">
        <v>11983378.92</v>
      </c>
    </row>
    <row r="3509" spans="1:10" x14ac:dyDescent="0.25">
      <c r="A3509" s="70">
        <v>45900</v>
      </c>
      <c r="B3509" s="68" t="s">
        <v>7322</v>
      </c>
      <c r="C3509" s="68" t="s">
        <v>7322</v>
      </c>
      <c r="D3509" s="68" t="s">
        <v>3551</v>
      </c>
      <c r="E3509" s="68" t="s">
        <v>3552</v>
      </c>
      <c r="F3509" s="68" t="s">
        <v>7325</v>
      </c>
      <c r="G3509" s="68" t="s">
        <v>1910</v>
      </c>
      <c r="I3509" s="69">
        <v>64.44</v>
      </c>
      <c r="J3509" s="69">
        <v>11983314.48</v>
      </c>
    </row>
    <row r="3510" spans="1:10" x14ac:dyDescent="0.25">
      <c r="A3510" s="70">
        <v>45900</v>
      </c>
      <c r="B3510" s="68" t="s">
        <v>7322</v>
      </c>
      <c r="C3510" s="68" t="s">
        <v>7322</v>
      </c>
      <c r="D3510" s="68" t="s">
        <v>3551</v>
      </c>
      <c r="E3510" s="68" t="s">
        <v>3552</v>
      </c>
      <c r="F3510" s="68" t="s">
        <v>5661</v>
      </c>
      <c r="G3510" s="68" t="s">
        <v>1910</v>
      </c>
      <c r="I3510" s="69">
        <v>694.24</v>
      </c>
      <c r="J3510" s="69">
        <v>11982620.24</v>
      </c>
    </row>
    <row r="3511" spans="1:10" x14ac:dyDescent="0.25">
      <c r="A3511" s="70">
        <v>45900</v>
      </c>
      <c r="B3511" s="68" t="s">
        <v>7322</v>
      </c>
      <c r="C3511" s="68" t="s">
        <v>7322</v>
      </c>
      <c r="D3511" s="68" t="s">
        <v>3551</v>
      </c>
      <c r="E3511" s="68" t="s">
        <v>3552</v>
      </c>
      <c r="F3511" s="68" t="s">
        <v>7326</v>
      </c>
      <c r="G3511" s="68" t="s">
        <v>1910</v>
      </c>
      <c r="I3511" s="69">
        <v>289.39999999999998</v>
      </c>
      <c r="J3511" s="69">
        <v>11982330.84</v>
      </c>
    </row>
    <row r="3512" spans="1:10" x14ac:dyDescent="0.25">
      <c r="A3512" s="70">
        <v>45900</v>
      </c>
      <c r="B3512" s="68" t="s">
        <v>7322</v>
      </c>
      <c r="C3512" s="68" t="s">
        <v>7322</v>
      </c>
      <c r="D3512" s="68" t="s">
        <v>3551</v>
      </c>
      <c r="E3512" s="68" t="s">
        <v>3552</v>
      </c>
      <c r="F3512" s="68" t="s">
        <v>7327</v>
      </c>
      <c r="G3512" s="68" t="s">
        <v>1910</v>
      </c>
      <c r="I3512" s="69">
        <v>747</v>
      </c>
      <c r="J3512" s="69">
        <v>11981583.84</v>
      </c>
    </row>
    <row r="3513" spans="1:10" x14ac:dyDescent="0.25">
      <c r="A3513" s="70">
        <v>45900</v>
      </c>
      <c r="B3513" s="68" t="s">
        <v>7322</v>
      </c>
      <c r="C3513" s="68" t="s">
        <v>7322</v>
      </c>
      <c r="D3513" s="68" t="s">
        <v>3551</v>
      </c>
      <c r="E3513" s="68" t="s">
        <v>3552</v>
      </c>
      <c r="F3513" s="68" t="s">
        <v>5060</v>
      </c>
      <c r="G3513" s="68" t="s">
        <v>1910</v>
      </c>
      <c r="I3513" s="69">
        <v>402.48</v>
      </c>
      <c r="J3513" s="69">
        <v>11981181.359999999</v>
      </c>
    </row>
    <row r="3514" spans="1:10" ht="30" x14ac:dyDescent="0.25">
      <c r="A3514" s="70">
        <v>45900</v>
      </c>
      <c r="B3514" s="68" t="s">
        <v>7322</v>
      </c>
      <c r="C3514" s="68" t="s">
        <v>7322</v>
      </c>
      <c r="D3514" s="68" t="s">
        <v>3551</v>
      </c>
      <c r="E3514" s="68" t="s">
        <v>3552</v>
      </c>
      <c r="F3514" s="68" t="s">
        <v>7328</v>
      </c>
      <c r="G3514" s="68" t="s">
        <v>1910</v>
      </c>
      <c r="I3514" s="69">
        <v>2633.1</v>
      </c>
      <c r="J3514" s="69">
        <v>11978548.26</v>
      </c>
    </row>
    <row r="3515" spans="1:10" x14ac:dyDescent="0.25">
      <c r="A3515" s="70">
        <v>45900</v>
      </c>
      <c r="B3515" s="68" t="s">
        <v>7322</v>
      </c>
      <c r="C3515" s="68" t="s">
        <v>7322</v>
      </c>
      <c r="D3515" s="68" t="s">
        <v>3551</v>
      </c>
      <c r="E3515" s="68" t="s">
        <v>3552</v>
      </c>
      <c r="F3515" s="68" t="s">
        <v>6537</v>
      </c>
      <c r="G3515" s="68" t="s">
        <v>1910</v>
      </c>
      <c r="I3515" s="69">
        <v>1087.68</v>
      </c>
      <c r="J3515" s="69">
        <v>11977460.58</v>
      </c>
    </row>
    <row r="3516" spans="1:10" ht="30" x14ac:dyDescent="0.25">
      <c r="A3516" s="70">
        <v>45900</v>
      </c>
      <c r="B3516" s="68" t="s">
        <v>7322</v>
      </c>
      <c r="C3516" s="68" t="s">
        <v>7322</v>
      </c>
      <c r="D3516" s="68" t="s">
        <v>3551</v>
      </c>
      <c r="E3516" s="68" t="s">
        <v>3552</v>
      </c>
      <c r="F3516" s="68" t="s">
        <v>7312</v>
      </c>
      <c r="G3516" s="68" t="s">
        <v>1910</v>
      </c>
      <c r="I3516" s="69">
        <v>24.03</v>
      </c>
      <c r="J3516" s="69">
        <v>11977436.550000001</v>
      </c>
    </row>
    <row r="3517" spans="1:10" ht="30" x14ac:dyDescent="0.25">
      <c r="A3517" s="70">
        <v>45900</v>
      </c>
      <c r="B3517" s="68" t="s">
        <v>7322</v>
      </c>
      <c r="C3517" s="68" t="s">
        <v>7322</v>
      </c>
      <c r="D3517" s="68" t="s">
        <v>3551</v>
      </c>
      <c r="E3517" s="68" t="s">
        <v>3552</v>
      </c>
      <c r="F3517" s="68" t="s">
        <v>7312</v>
      </c>
      <c r="G3517" s="68" t="s">
        <v>1910</v>
      </c>
      <c r="I3517" s="69">
        <v>271.36</v>
      </c>
      <c r="J3517" s="69">
        <v>11977165.189999999</v>
      </c>
    </row>
    <row r="3518" spans="1:10" x14ac:dyDescent="0.25">
      <c r="A3518" s="70">
        <v>45900</v>
      </c>
      <c r="B3518" s="68" t="s">
        <v>7322</v>
      </c>
      <c r="C3518" s="68" t="s">
        <v>7322</v>
      </c>
      <c r="D3518" s="68" t="s">
        <v>3551</v>
      </c>
      <c r="E3518" s="68" t="s">
        <v>3552</v>
      </c>
      <c r="F3518" s="68" t="s">
        <v>7329</v>
      </c>
      <c r="G3518" s="68" t="s">
        <v>1910</v>
      </c>
      <c r="I3518" s="69">
        <v>355.01</v>
      </c>
      <c r="J3518" s="69">
        <v>11976810.18</v>
      </c>
    </row>
    <row r="3519" spans="1:10" x14ac:dyDescent="0.25">
      <c r="A3519" s="70">
        <v>45900</v>
      </c>
      <c r="B3519" s="68" t="s">
        <v>7322</v>
      </c>
      <c r="C3519" s="68" t="s">
        <v>7322</v>
      </c>
      <c r="D3519" s="68" t="s">
        <v>3551</v>
      </c>
      <c r="E3519" s="68" t="s">
        <v>3552</v>
      </c>
      <c r="F3519" s="68" t="s">
        <v>7330</v>
      </c>
      <c r="G3519" s="68" t="s">
        <v>1910</v>
      </c>
      <c r="I3519" s="69">
        <v>2547.8000000000002</v>
      </c>
      <c r="J3519" s="69">
        <v>11974262.380000001</v>
      </c>
    </row>
    <row r="3520" spans="1:10" ht="30" x14ac:dyDescent="0.25">
      <c r="A3520" s="70">
        <v>45900</v>
      </c>
      <c r="B3520" s="68" t="s">
        <v>7322</v>
      </c>
      <c r="C3520" s="68" t="s">
        <v>7322</v>
      </c>
      <c r="D3520" s="68" t="s">
        <v>3551</v>
      </c>
      <c r="E3520" s="68" t="s">
        <v>3552</v>
      </c>
      <c r="F3520" s="68" t="s">
        <v>7331</v>
      </c>
      <c r="G3520" s="68" t="s">
        <v>1910</v>
      </c>
      <c r="I3520" s="69">
        <v>583.73</v>
      </c>
      <c r="J3520" s="69">
        <v>11973678.65</v>
      </c>
    </row>
    <row r="3521" spans="1:10" ht="30" x14ac:dyDescent="0.25">
      <c r="A3521" s="70">
        <v>45900</v>
      </c>
      <c r="B3521" s="68" t="s">
        <v>7322</v>
      </c>
      <c r="C3521" s="68" t="s">
        <v>7322</v>
      </c>
      <c r="D3521" s="68" t="s">
        <v>3551</v>
      </c>
      <c r="E3521" s="68" t="s">
        <v>3552</v>
      </c>
      <c r="F3521" s="68" t="s">
        <v>7332</v>
      </c>
      <c r="G3521" s="68" t="s">
        <v>1910</v>
      </c>
      <c r="I3521" s="69">
        <v>593.87</v>
      </c>
      <c r="J3521" s="69">
        <v>11973084.779999999</v>
      </c>
    </row>
    <row r="3522" spans="1:10" x14ac:dyDescent="0.25">
      <c r="A3522" s="70">
        <v>45900</v>
      </c>
      <c r="B3522" s="68" t="s">
        <v>7322</v>
      </c>
      <c r="C3522" s="68" t="s">
        <v>7322</v>
      </c>
      <c r="D3522" s="68" t="s">
        <v>3551</v>
      </c>
      <c r="E3522" s="68" t="s">
        <v>3552</v>
      </c>
      <c r="F3522" s="68" t="s">
        <v>7333</v>
      </c>
      <c r="G3522" s="68" t="s">
        <v>1910</v>
      </c>
      <c r="I3522" s="69">
        <v>885.45</v>
      </c>
      <c r="J3522" s="69">
        <v>11972199.33</v>
      </c>
    </row>
    <row r="3523" spans="1:10" ht="30" x14ac:dyDescent="0.25">
      <c r="A3523" s="70">
        <v>45900</v>
      </c>
      <c r="B3523" s="68" t="s">
        <v>7322</v>
      </c>
      <c r="C3523" s="68" t="s">
        <v>7322</v>
      </c>
      <c r="D3523" s="68" t="s">
        <v>3551</v>
      </c>
      <c r="E3523" s="68" t="s">
        <v>3552</v>
      </c>
      <c r="F3523" s="68" t="s">
        <v>7334</v>
      </c>
      <c r="G3523" s="68" t="s">
        <v>1910</v>
      </c>
      <c r="I3523" s="69">
        <v>139.63999999999999</v>
      </c>
      <c r="J3523" s="69">
        <v>11972059.689999999</v>
      </c>
    </row>
    <row r="3524" spans="1:10" ht="30" x14ac:dyDescent="0.25">
      <c r="A3524" s="70">
        <v>45900</v>
      </c>
      <c r="B3524" s="68" t="s">
        <v>7322</v>
      </c>
      <c r="C3524" s="68" t="s">
        <v>7322</v>
      </c>
      <c r="D3524" s="68" t="s">
        <v>3551</v>
      </c>
      <c r="E3524" s="68" t="s">
        <v>3552</v>
      </c>
      <c r="F3524" s="68" t="s">
        <v>7320</v>
      </c>
      <c r="G3524" s="68" t="s">
        <v>1910</v>
      </c>
      <c r="I3524" s="69">
        <v>13.09</v>
      </c>
      <c r="J3524" s="69">
        <v>11972046.6</v>
      </c>
    </row>
    <row r="3525" spans="1:10" ht="30" x14ac:dyDescent="0.25">
      <c r="A3525" s="70">
        <v>45900</v>
      </c>
      <c r="B3525" s="68" t="s">
        <v>7335</v>
      </c>
      <c r="C3525" s="68" t="s">
        <v>7335</v>
      </c>
      <c r="D3525" s="68" t="s">
        <v>3551</v>
      </c>
      <c r="E3525" s="68" t="s">
        <v>3552</v>
      </c>
      <c r="F3525" s="68" t="s">
        <v>7336</v>
      </c>
      <c r="G3525" s="68" t="s">
        <v>583</v>
      </c>
      <c r="I3525" s="69">
        <v>152.30000000000001</v>
      </c>
      <c r="J3525" s="69">
        <v>11971894.300000001</v>
      </c>
    </row>
    <row r="3526" spans="1:10" x14ac:dyDescent="0.25">
      <c r="A3526" s="70">
        <v>45900</v>
      </c>
      <c r="B3526" s="68" t="s">
        <v>7335</v>
      </c>
      <c r="C3526" s="68" t="s">
        <v>7335</v>
      </c>
      <c r="D3526" s="68" t="s">
        <v>3551</v>
      </c>
      <c r="E3526" s="68" t="s">
        <v>3552</v>
      </c>
      <c r="F3526" s="68" t="s">
        <v>7090</v>
      </c>
      <c r="G3526" s="68" t="s">
        <v>583</v>
      </c>
      <c r="I3526" s="69">
        <v>575.17999999999995</v>
      </c>
      <c r="J3526" s="69">
        <v>11971319.119999999</v>
      </c>
    </row>
    <row r="3527" spans="1:10" x14ac:dyDescent="0.25">
      <c r="A3527" s="70">
        <v>45900</v>
      </c>
      <c r="B3527" s="68" t="s">
        <v>7337</v>
      </c>
      <c r="C3527" s="68" t="s">
        <v>7337</v>
      </c>
      <c r="D3527" s="68" t="s">
        <v>3551</v>
      </c>
      <c r="E3527" s="68" t="s">
        <v>3552</v>
      </c>
      <c r="F3527" s="68"/>
      <c r="G3527" s="68" t="s">
        <v>587</v>
      </c>
      <c r="I3527" s="69">
        <v>34.479999999999997</v>
      </c>
      <c r="J3527" s="69">
        <v>11971284.640000001</v>
      </c>
    </row>
    <row r="3528" spans="1:10" ht="30" x14ac:dyDescent="0.25">
      <c r="A3528" s="70">
        <v>45900</v>
      </c>
      <c r="B3528" s="68" t="s">
        <v>7337</v>
      </c>
      <c r="C3528" s="68" t="s">
        <v>7337</v>
      </c>
      <c r="D3528" s="68" t="s">
        <v>3551</v>
      </c>
      <c r="E3528" s="68" t="s">
        <v>3552</v>
      </c>
      <c r="F3528" s="68" t="s">
        <v>7338</v>
      </c>
      <c r="G3528" s="68" t="s">
        <v>587</v>
      </c>
      <c r="I3528" s="69">
        <v>66.430000000000007</v>
      </c>
      <c r="J3528" s="69">
        <v>11971218.210000001</v>
      </c>
    </row>
    <row r="3529" spans="1:10" ht="30" x14ac:dyDescent="0.25">
      <c r="A3529" s="70">
        <v>45900</v>
      </c>
      <c r="B3529" s="68" t="s">
        <v>7339</v>
      </c>
      <c r="C3529" s="68" t="s">
        <v>7339</v>
      </c>
      <c r="D3529" s="68" t="s">
        <v>3551</v>
      </c>
      <c r="E3529" s="68" t="s">
        <v>3552</v>
      </c>
      <c r="F3529" s="68" t="s">
        <v>7340</v>
      </c>
      <c r="G3529" s="68" t="s">
        <v>587</v>
      </c>
      <c r="I3529" s="69">
        <v>311.73</v>
      </c>
      <c r="J3529" s="69">
        <v>11970906.48</v>
      </c>
    </row>
    <row r="3530" spans="1:10" x14ac:dyDescent="0.25">
      <c r="A3530" s="70">
        <v>45900</v>
      </c>
      <c r="B3530" s="68" t="s">
        <v>7339</v>
      </c>
      <c r="C3530" s="68" t="s">
        <v>7339</v>
      </c>
      <c r="D3530" s="68" t="s">
        <v>3551</v>
      </c>
      <c r="E3530" s="68" t="s">
        <v>3552</v>
      </c>
      <c r="F3530" s="68" t="s">
        <v>7341</v>
      </c>
      <c r="G3530" s="68" t="s">
        <v>587</v>
      </c>
      <c r="I3530" s="69">
        <v>276.13</v>
      </c>
      <c r="J3530" s="69">
        <v>11970630.35</v>
      </c>
    </row>
    <row r="3531" spans="1:10" x14ac:dyDescent="0.25">
      <c r="A3531" s="70">
        <v>45900</v>
      </c>
      <c r="B3531" s="68" t="s">
        <v>7339</v>
      </c>
      <c r="C3531" s="68" t="s">
        <v>7339</v>
      </c>
      <c r="D3531" s="68" t="s">
        <v>3551</v>
      </c>
      <c r="E3531" s="68" t="s">
        <v>3552</v>
      </c>
      <c r="F3531" s="68" t="s">
        <v>7341</v>
      </c>
      <c r="G3531" s="68" t="s">
        <v>587</v>
      </c>
      <c r="I3531" s="69">
        <v>192.67</v>
      </c>
      <c r="J3531" s="69">
        <v>11970437.68</v>
      </c>
    </row>
    <row r="3532" spans="1:10" x14ac:dyDescent="0.25">
      <c r="A3532" s="70">
        <v>45900</v>
      </c>
      <c r="B3532" s="68" t="s">
        <v>7342</v>
      </c>
      <c r="C3532" s="68" t="s">
        <v>7342</v>
      </c>
      <c r="D3532" s="68" t="s">
        <v>3551</v>
      </c>
      <c r="E3532" s="68" t="s">
        <v>3552</v>
      </c>
      <c r="F3532" s="68" t="s">
        <v>7343</v>
      </c>
      <c r="G3532" s="68" t="s">
        <v>587</v>
      </c>
      <c r="I3532" s="69">
        <v>133.91</v>
      </c>
      <c r="J3532" s="69">
        <v>11970303.77</v>
      </c>
    </row>
    <row r="3533" spans="1:10" x14ac:dyDescent="0.25">
      <c r="A3533" s="70">
        <v>45900</v>
      </c>
      <c r="B3533" s="68" t="s">
        <v>7342</v>
      </c>
      <c r="C3533" s="68" t="s">
        <v>7342</v>
      </c>
      <c r="D3533" s="68" t="s">
        <v>3551</v>
      </c>
      <c r="E3533" s="68" t="s">
        <v>3552</v>
      </c>
      <c r="F3533" s="68" t="s">
        <v>7343</v>
      </c>
      <c r="G3533" s="68" t="s">
        <v>587</v>
      </c>
      <c r="I3533" s="69">
        <v>133.91</v>
      </c>
      <c r="J3533" s="69">
        <v>11970169.859999999</v>
      </c>
    </row>
    <row r="3534" spans="1:10" x14ac:dyDescent="0.25">
      <c r="A3534" s="70">
        <v>45900</v>
      </c>
      <c r="B3534" s="68" t="s">
        <v>7342</v>
      </c>
      <c r="C3534" s="68" t="s">
        <v>7342</v>
      </c>
      <c r="D3534" s="68" t="s">
        <v>3551</v>
      </c>
      <c r="E3534" s="68" t="s">
        <v>3552</v>
      </c>
      <c r="F3534" s="68" t="s">
        <v>7343</v>
      </c>
      <c r="G3534" s="68" t="s">
        <v>587</v>
      </c>
      <c r="I3534" s="69">
        <v>133.91</v>
      </c>
      <c r="J3534" s="69">
        <v>11970035.949999999</v>
      </c>
    </row>
    <row r="3535" spans="1:10" x14ac:dyDescent="0.25">
      <c r="A3535" s="70">
        <v>45900</v>
      </c>
      <c r="B3535" s="68" t="s">
        <v>7342</v>
      </c>
      <c r="C3535" s="68" t="s">
        <v>7342</v>
      </c>
      <c r="D3535" s="68" t="s">
        <v>3551</v>
      </c>
      <c r="E3535" s="68" t="s">
        <v>3552</v>
      </c>
      <c r="F3535" s="68"/>
      <c r="G3535" s="68" t="s">
        <v>587</v>
      </c>
      <c r="I3535" s="69">
        <v>550.66</v>
      </c>
      <c r="J3535" s="69">
        <v>11969485.289999999</v>
      </c>
    </row>
    <row r="3536" spans="1:10" x14ac:dyDescent="0.25">
      <c r="A3536" s="70">
        <v>45900</v>
      </c>
      <c r="B3536" s="68" t="s">
        <v>7342</v>
      </c>
      <c r="C3536" s="68" t="s">
        <v>7342</v>
      </c>
      <c r="D3536" s="68" t="s">
        <v>3551</v>
      </c>
      <c r="E3536" s="68" t="s">
        <v>3552</v>
      </c>
      <c r="F3536" s="68"/>
      <c r="G3536" s="68" t="s">
        <v>587</v>
      </c>
      <c r="I3536" s="69">
        <v>338.68</v>
      </c>
      <c r="J3536" s="69">
        <v>11969146.609999999</v>
      </c>
    </row>
    <row r="3537" spans="1:10" x14ac:dyDescent="0.25">
      <c r="A3537" s="70">
        <v>45900</v>
      </c>
      <c r="B3537" s="68" t="s">
        <v>7344</v>
      </c>
      <c r="C3537" s="68" t="s">
        <v>7344</v>
      </c>
      <c r="D3537" s="68" t="s">
        <v>3551</v>
      </c>
      <c r="E3537" s="68" t="s">
        <v>3552</v>
      </c>
      <c r="F3537" s="68" t="s">
        <v>7345</v>
      </c>
      <c r="G3537" s="68" t="s">
        <v>587</v>
      </c>
      <c r="I3537" s="69">
        <v>132.25</v>
      </c>
      <c r="J3537" s="69">
        <v>11969014.359999999</v>
      </c>
    </row>
    <row r="3538" spans="1:10" ht="30" x14ac:dyDescent="0.25">
      <c r="A3538" s="70">
        <v>45900</v>
      </c>
      <c r="B3538" s="68" t="s">
        <v>7344</v>
      </c>
      <c r="C3538" s="68" t="s">
        <v>7344</v>
      </c>
      <c r="D3538" s="68" t="s">
        <v>3551</v>
      </c>
      <c r="E3538" s="68" t="s">
        <v>3552</v>
      </c>
      <c r="F3538" s="68" t="s">
        <v>5302</v>
      </c>
      <c r="G3538" s="68" t="s">
        <v>587</v>
      </c>
      <c r="I3538" s="69">
        <v>144.66999999999999</v>
      </c>
      <c r="J3538" s="69">
        <v>11968869.689999999</v>
      </c>
    </row>
    <row r="3539" spans="1:10" ht="30" x14ac:dyDescent="0.25">
      <c r="A3539" s="70">
        <v>45900</v>
      </c>
      <c r="B3539" s="68" t="s">
        <v>7344</v>
      </c>
      <c r="C3539" s="68" t="s">
        <v>7344</v>
      </c>
      <c r="D3539" s="68" t="s">
        <v>3551</v>
      </c>
      <c r="E3539" s="68" t="s">
        <v>3552</v>
      </c>
      <c r="F3539" s="68" t="s">
        <v>5302</v>
      </c>
      <c r="G3539" s="68" t="s">
        <v>587</v>
      </c>
      <c r="I3539" s="69">
        <v>132.09</v>
      </c>
      <c r="J3539" s="69">
        <v>11968737.6</v>
      </c>
    </row>
    <row r="3540" spans="1:10" ht="30" x14ac:dyDescent="0.25">
      <c r="A3540" s="70">
        <v>45900</v>
      </c>
      <c r="B3540" s="68" t="s">
        <v>7344</v>
      </c>
      <c r="C3540" s="68" t="s">
        <v>7344</v>
      </c>
      <c r="D3540" s="68" t="s">
        <v>3551</v>
      </c>
      <c r="E3540" s="68" t="s">
        <v>3552</v>
      </c>
      <c r="F3540" s="68" t="s">
        <v>5302</v>
      </c>
      <c r="G3540" s="68" t="s">
        <v>587</v>
      </c>
      <c r="I3540" s="69">
        <v>50.32</v>
      </c>
      <c r="J3540" s="69">
        <v>11968687.279999999</v>
      </c>
    </row>
    <row r="3541" spans="1:10" ht="30" x14ac:dyDescent="0.25">
      <c r="A3541" s="70">
        <v>45900</v>
      </c>
      <c r="B3541" s="68" t="s">
        <v>7344</v>
      </c>
      <c r="C3541" s="68" t="s">
        <v>7344</v>
      </c>
      <c r="D3541" s="68" t="s">
        <v>3551</v>
      </c>
      <c r="E3541" s="68" t="s">
        <v>3552</v>
      </c>
      <c r="F3541" s="68" t="s">
        <v>5302</v>
      </c>
      <c r="G3541" s="68" t="s">
        <v>587</v>
      </c>
      <c r="I3541" s="69">
        <v>0.25</v>
      </c>
      <c r="J3541" s="69">
        <v>11968687.029999999</v>
      </c>
    </row>
    <row r="3542" spans="1:10" x14ac:dyDescent="0.25">
      <c r="A3542" s="70">
        <v>45900</v>
      </c>
      <c r="B3542" s="68" t="s">
        <v>7344</v>
      </c>
      <c r="C3542" s="68" t="s">
        <v>7344</v>
      </c>
      <c r="D3542" s="68" t="s">
        <v>3551</v>
      </c>
      <c r="E3542" s="68" t="s">
        <v>3552</v>
      </c>
      <c r="F3542" s="68" t="s">
        <v>5319</v>
      </c>
      <c r="G3542" s="68" t="s">
        <v>587</v>
      </c>
      <c r="I3542" s="69">
        <v>462.35</v>
      </c>
      <c r="J3542" s="69">
        <v>11968224.68</v>
      </c>
    </row>
    <row r="3543" spans="1:10" x14ac:dyDescent="0.25">
      <c r="A3543" s="70">
        <v>45900</v>
      </c>
      <c r="B3543" s="68" t="s">
        <v>7344</v>
      </c>
      <c r="C3543" s="68" t="s">
        <v>7344</v>
      </c>
      <c r="D3543" s="68" t="s">
        <v>3551</v>
      </c>
      <c r="E3543" s="68" t="s">
        <v>3552</v>
      </c>
      <c r="F3543" s="68" t="s">
        <v>5319</v>
      </c>
      <c r="G3543" s="68" t="s">
        <v>587</v>
      </c>
      <c r="I3543" s="69">
        <v>670.4</v>
      </c>
      <c r="J3543" s="69">
        <v>11967554.279999999</v>
      </c>
    </row>
    <row r="3544" spans="1:10" x14ac:dyDescent="0.25">
      <c r="A3544" s="70">
        <v>45900</v>
      </c>
      <c r="B3544" s="68" t="s">
        <v>7344</v>
      </c>
      <c r="C3544" s="68" t="s">
        <v>7344</v>
      </c>
      <c r="D3544" s="68" t="s">
        <v>3551</v>
      </c>
      <c r="E3544" s="68" t="s">
        <v>3552</v>
      </c>
      <c r="F3544" s="68" t="s">
        <v>5319</v>
      </c>
      <c r="G3544" s="68" t="s">
        <v>587</v>
      </c>
      <c r="I3544" s="69">
        <v>670.4</v>
      </c>
      <c r="J3544" s="69">
        <v>11966883.880000001</v>
      </c>
    </row>
    <row r="3545" spans="1:10" x14ac:dyDescent="0.25">
      <c r="A3545" s="70">
        <v>45900</v>
      </c>
      <c r="B3545" s="68" t="s">
        <v>7344</v>
      </c>
      <c r="C3545" s="68" t="s">
        <v>7344</v>
      </c>
      <c r="D3545" s="68" t="s">
        <v>3551</v>
      </c>
      <c r="E3545" s="68" t="s">
        <v>3552</v>
      </c>
      <c r="F3545" s="68" t="s">
        <v>5319</v>
      </c>
      <c r="G3545" s="68" t="s">
        <v>587</v>
      </c>
      <c r="I3545" s="69">
        <v>462.35</v>
      </c>
      <c r="J3545" s="69">
        <v>11966421.529999999</v>
      </c>
    </row>
    <row r="3546" spans="1:10" x14ac:dyDescent="0.25">
      <c r="A3546" s="70">
        <v>45900</v>
      </c>
      <c r="B3546" s="68" t="s">
        <v>7344</v>
      </c>
      <c r="C3546" s="68" t="s">
        <v>7344</v>
      </c>
      <c r="D3546" s="68" t="s">
        <v>3551</v>
      </c>
      <c r="E3546" s="68" t="s">
        <v>3552</v>
      </c>
      <c r="F3546" s="68" t="s">
        <v>5319</v>
      </c>
      <c r="G3546" s="68" t="s">
        <v>587</v>
      </c>
      <c r="I3546" s="69">
        <v>439.23</v>
      </c>
      <c r="J3546" s="69">
        <v>11965982.300000001</v>
      </c>
    </row>
    <row r="3547" spans="1:10" ht="30" x14ac:dyDescent="0.25">
      <c r="A3547" s="70">
        <v>45900</v>
      </c>
      <c r="B3547" s="68" t="s">
        <v>7344</v>
      </c>
      <c r="C3547" s="68" t="s">
        <v>7344</v>
      </c>
      <c r="D3547" s="68" t="s">
        <v>3551</v>
      </c>
      <c r="E3547" s="68" t="s">
        <v>3552</v>
      </c>
      <c r="F3547" s="68" t="s">
        <v>7346</v>
      </c>
      <c r="G3547" s="68" t="s">
        <v>587</v>
      </c>
      <c r="I3547" s="69">
        <v>103.42</v>
      </c>
      <c r="J3547" s="69">
        <v>11965878.880000001</v>
      </c>
    </row>
    <row r="3548" spans="1:10" ht="30" x14ac:dyDescent="0.25">
      <c r="A3548" s="70">
        <v>45900</v>
      </c>
      <c r="B3548" s="68" t="s">
        <v>7344</v>
      </c>
      <c r="C3548" s="68" t="s">
        <v>7344</v>
      </c>
      <c r="D3548" s="68" t="s">
        <v>3551</v>
      </c>
      <c r="E3548" s="68" t="s">
        <v>3552</v>
      </c>
      <c r="F3548" s="68" t="s">
        <v>5153</v>
      </c>
      <c r="G3548" s="68" t="s">
        <v>587</v>
      </c>
      <c r="I3548" s="69">
        <v>739.75</v>
      </c>
      <c r="J3548" s="69">
        <v>11965139.130000001</v>
      </c>
    </row>
    <row r="3549" spans="1:10" x14ac:dyDescent="0.25">
      <c r="A3549" s="70">
        <v>45900</v>
      </c>
      <c r="B3549" s="68" t="s">
        <v>7344</v>
      </c>
      <c r="C3549" s="68" t="s">
        <v>7344</v>
      </c>
      <c r="D3549" s="68" t="s">
        <v>3551</v>
      </c>
      <c r="E3549" s="68" t="s">
        <v>3552</v>
      </c>
      <c r="F3549" s="68"/>
      <c r="G3549" s="68" t="s">
        <v>587</v>
      </c>
      <c r="I3549" s="69">
        <v>447.34</v>
      </c>
      <c r="J3549" s="69">
        <v>11964691.789999999</v>
      </c>
    </row>
    <row r="3550" spans="1:10" x14ac:dyDescent="0.25">
      <c r="A3550" s="70">
        <v>45900</v>
      </c>
      <c r="B3550" s="68" t="s">
        <v>7344</v>
      </c>
      <c r="C3550" s="68" t="s">
        <v>7344</v>
      </c>
      <c r="D3550" s="68" t="s">
        <v>3551</v>
      </c>
      <c r="E3550" s="68" t="s">
        <v>3552</v>
      </c>
      <c r="F3550" s="68" t="s">
        <v>7237</v>
      </c>
      <c r="G3550" s="68" t="s">
        <v>587</v>
      </c>
      <c r="I3550" s="69">
        <v>663.69</v>
      </c>
      <c r="J3550" s="69">
        <v>11964028.1</v>
      </c>
    </row>
    <row r="3551" spans="1:10" x14ac:dyDescent="0.25">
      <c r="A3551" s="70">
        <v>45900</v>
      </c>
      <c r="B3551" s="68" t="s">
        <v>7344</v>
      </c>
      <c r="C3551" s="68" t="s">
        <v>7344</v>
      </c>
      <c r="D3551" s="68" t="s">
        <v>3551</v>
      </c>
      <c r="E3551" s="68" t="s">
        <v>3552</v>
      </c>
      <c r="F3551" s="68" t="s">
        <v>7347</v>
      </c>
      <c r="G3551" s="68" t="s">
        <v>587</v>
      </c>
      <c r="J3551" s="69">
        <v>11964028.1</v>
      </c>
    </row>
    <row r="3552" spans="1:10" x14ac:dyDescent="0.25">
      <c r="A3552" s="70">
        <v>45900</v>
      </c>
      <c r="B3552" s="68" t="s">
        <v>7344</v>
      </c>
      <c r="C3552" s="68" t="s">
        <v>7344</v>
      </c>
      <c r="D3552" s="68" t="s">
        <v>3551</v>
      </c>
      <c r="E3552" s="68" t="s">
        <v>3552</v>
      </c>
      <c r="F3552" s="68" t="s">
        <v>4658</v>
      </c>
      <c r="G3552" s="68" t="s">
        <v>587</v>
      </c>
      <c r="I3552" s="69">
        <v>126.1</v>
      </c>
      <c r="J3552" s="69">
        <v>11963902</v>
      </c>
    </row>
    <row r="3553" spans="1:10" x14ac:dyDescent="0.25">
      <c r="A3553" s="70">
        <v>45900</v>
      </c>
      <c r="B3553" s="68" t="s">
        <v>7344</v>
      </c>
      <c r="C3553" s="68" t="s">
        <v>7344</v>
      </c>
      <c r="D3553" s="68" t="s">
        <v>3551</v>
      </c>
      <c r="E3553" s="68" t="s">
        <v>3552</v>
      </c>
      <c r="F3553" s="68"/>
      <c r="G3553" s="68" t="s">
        <v>587</v>
      </c>
      <c r="I3553" s="69">
        <v>138.28</v>
      </c>
      <c r="J3553" s="69">
        <v>11963763.720000001</v>
      </c>
    </row>
    <row r="3554" spans="1:10" x14ac:dyDescent="0.25">
      <c r="A3554" s="70">
        <v>45900</v>
      </c>
      <c r="B3554" s="68" t="s">
        <v>7344</v>
      </c>
      <c r="C3554" s="68" t="s">
        <v>7344</v>
      </c>
      <c r="D3554" s="68" t="s">
        <v>3551</v>
      </c>
      <c r="E3554" s="68" t="s">
        <v>3552</v>
      </c>
      <c r="F3554" s="68" t="s">
        <v>4590</v>
      </c>
      <c r="G3554" s="68" t="s">
        <v>587</v>
      </c>
      <c r="I3554" s="69">
        <v>2.58</v>
      </c>
      <c r="J3554" s="69">
        <v>11963761.140000001</v>
      </c>
    </row>
    <row r="3555" spans="1:10" x14ac:dyDescent="0.25">
      <c r="A3555" s="70">
        <v>45900</v>
      </c>
      <c r="B3555" s="68" t="s">
        <v>7348</v>
      </c>
      <c r="C3555" s="68" t="s">
        <v>7348</v>
      </c>
      <c r="D3555" s="68" t="s">
        <v>3551</v>
      </c>
      <c r="E3555" s="68" t="s">
        <v>3552</v>
      </c>
      <c r="F3555" s="68" t="s">
        <v>6231</v>
      </c>
      <c r="G3555" s="68" t="s">
        <v>587</v>
      </c>
      <c r="I3555" s="69">
        <v>538.48</v>
      </c>
      <c r="J3555" s="69">
        <v>11963222.66</v>
      </c>
    </row>
    <row r="3556" spans="1:10" x14ac:dyDescent="0.25">
      <c r="A3556" s="70">
        <v>45900</v>
      </c>
      <c r="B3556" s="68" t="s">
        <v>7348</v>
      </c>
      <c r="C3556" s="68" t="s">
        <v>7348</v>
      </c>
      <c r="D3556" s="68" t="s">
        <v>3551</v>
      </c>
      <c r="E3556" s="68" t="s">
        <v>3552</v>
      </c>
      <c r="F3556" s="68" t="s">
        <v>6231</v>
      </c>
      <c r="G3556" s="68" t="s">
        <v>587</v>
      </c>
      <c r="I3556" s="69">
        <v>269.24</v>
      </c>
      <c r="J3556" s="69">
        <v>11962953.42</v>
      </c>
    </row>
    <row r="3557" spans="1:10" x14ac:dyDescent="0.25">
      <c r="A3557" s="70">
        <v>45900</v>
      </c>
      <c r="B3557" s="68" t="s">
        <v>7348</v>
      </c>
      <c r="C3557" s="68" t="s">
        <v>7348</v>
      </c>
      <c r="D3557" s="68" t="s">
        <v>3551</v>
      </c>
      <c r="E3557" s="68" t="s">
        <v>3552</v>
      </c>
      <c r="F3557" s="68" t="s">
        <v>6231</v>
      </c>
      <c r="G3557" s="68" t="s">
        <v>587</v>
      </c>
      <c r="I3557" s="69">
        <v>134.62</v>
      </c>
      <c r="J3557" s="69">
        <v>11962818.800000001</v>
      </c>
    </row>
    <row r="3558" spans="1:10" x14ac:dyDescent="0.25">
      <c r="A3558" s="70">
        <v>45900</v>
      </c>
      <c r="B3558" s="68" t="s">
        <v>7348</v>
      </c>
      <c r="C3558" s="68" t="s">
        <v>7348</v>
      </c>
      <c r="D3558" s="68" t="s">
        <v>3551</v>
      </c>
      <c r="E3558" s="68" t="s">
        <v>3552</v>
      </c>
      <c r="F3558" s="68" t="s">
        <v>6231</v>
      </c>
      <c r="G3558" s="68" t="s">
        <v>587</v>
      </c>
      <c r="I3558" s="69">
        <v>134.62</v>
      </c>
      <c r="J3558" s="69">
        <v>11962684.18</v>
      </c>
    </row>
    <row r="3559" spans="1:10" x14ac:dyDescent="0.25">
      <c r="A3559" s="70">
        <v>45900</v>
      </c>
      <c r="B3559" s="68" t="s">
        <v>7348</v>
      </c>
      <c r="C3559" s="68" t="s">
        <v>7348</v>
      </c>
      <c r="D3559" s="68" t="s">
        <v>3551</v>
      </c>
      <c r="E3559" s="68" t="s">
        <v>3552</v>
      </c>
      <c r="F3559" s="68" t="s">
        <v>6231</v>
      </c>
      <c r="G3559" s="68" t="s">
        <v>587</v>
      </c>
      <c r="I3559" s="69">
        <v>134.62</v>
      </c>
      <c r="J3559" s="69">
        <v>11962549.560000001</v>
      </c>
    </row>
    <row r="3560" spans="1:10" x14ac:dyDescent="0.25">
      <c r="A3560" s="70">
        <v>45900</v>
      </c>
      <c r="B3560" s="68" t="s">
        <v>7348</v>
      </c>
      <c r="C3560" s="68" t="s">
        <v>7348</v>
      </c>
      <c r="D3560" s="68" t="s">
        <v>3551</v>
      </c>
      <c r="E3560" s="68" t="s">
        <v>3552</v>
      </c>
      <c r="F3560" s="68" t="s">
        <v>6231</v>
      </c>
      <c r="G3560" s="68" t="s">
        <v>587</v>
      </c>
      <c r="I3560" s="69">
        <v>134.62</v>
      </c>
      <c r="J3560" s="69">
        <v>11962414.939999999</v>
      </c>
    </row>
    <row r="3561" spans="1:10" x14ac:dyDescent="0.25">
      <c r="A3561" s="70">
        <v>45900</v>
      </c>
      <c r="B3561" s="68" t="s">
        <v>7348</v>
      </c>
      <c r="C3561" s="68" t="s">
        <v>7348</v>
      </c>
      <c r="D3561" s="68" t="s">
        <v>3551</v>
      </c>
      <c r="E3561" s="68" t="s">
        <v>3552</v>
      </c>
      <c r="F3561" s="68" t="s">
        <v>6231</v>
      </c>
      <c r="G3561" s="68" t="s">
        <v>587</v>
      </c>
      <c r="I3561" s="69">
        <v>134.62</v>
      </c>
      <c r="J3561" s="69">
        <v>11962280.32</v>
      </c>
    </row>
    <row r="3562" spans="1:10" x14ac:dyDescent="0.25">
      <c r="A3562" s="70">
        <v>45900</v>
      </c>
      <c r="B3562" s="68" t="s">
        <v>7348</v>
      </c>
      <c r="C3562" s="68" t="s">
        <v>7348</v>
      </c>
      <c r="D3562" s="68" t="s">
        <v>3551</v>
      </c>
      <c r="E3562" s="68" t="s">
        <v>3552</v>
      </c>
      <c r="F3562" s="68" t="s">
        <v>6231</v>
      </c>
      <c r="G3562" s="68" t="s">
        <v>587</v>
      </c>
      <c r="I3562" s="69">
        <v>134.62</v>
      </c>
      <c r="J3562" s="69">
        <v>11962145.699999999</v>
      </c>
    </row>
    <row r="3563" spans="1:10" x14ac:dyDescent="0.25">
      <c r="A3563" s="70">
        <v>45900</v>
      </c>
      <c r="B3563" s="68" t="s">
        <v>7348</v>
      </c>
      <c r="C3563" s="68" t="s">
        <v>7348</v>
      </c>
      <c r="D3563" s="68" t="s">
        <v>3551</v>
      </c>
      <c r="E3563" s="68" t="s">
        <v>3552</v>
      </c>
      <c r="F3563" s="68" t="s">
        <v>6231</v>
      </c>
      <c r="G3563" s="68" t="s">
        <v>587</v>
      </c>
      <c r="I3563" s="69">
        <v>134.62</v>
      </c>
      <c r="J3563" s="69">
        <v>11962011.08</v>
      </c>
    </row>
    <row r="3564" spans="1:10" x14ac:dyDescent="0.25">
      <c r="A3564" s="70">
        <v>45900</v>
      </c>
      <c r="B3564" s="68" t="s">
        <v>7349</v>
      </c>
      <c r="C3564" s="68" t="s">
        <v>7349</v>
      </c>
      <c r="D3564" s="68" t="s">
        <v>3551</v>
      </c>
      <c r="E3564" s="68" t="s">
        <v>3552</v>
      </c>
      <c r="F3564" s="68"/>
      <c r="G3564" s="68" t="s">
        <v>587</v>
      </c>
      <c r="I3564" s="69">
        <v>23.63</v>
      </c>
      <c r="J3564" s="69">
        <v>11961987.449999999</v>
      </c>
    </row>
    <row r="3565" spans="1:10" x14ac:dyDescent="0.25">
      <c r="A3565" s="70">
        <v>45900</v>
      </c>
      <c r="B3565" s="68" t="s">
        <v>7350</v>
      </c>
      <c r="C3565" s="68" t="s">
        <v>7350</v>
      </c>
      <c r="D3565" s="68" t="s">
        <v>3551</v>
      </c>
      <c r="E3565" s="68" t="s">
        <v>3552</v>
      </c>
      <c r="F3565" s="68"/>
      <c r="G3565" s="68" t="s">
        <v>587</v>
      </c>
      <c r="I3565" s="69">
        <v>64.39</v>
      </c>
      <c r="J3565" s="69">
        <v>11961923.060000001</v>
      </c>
    </row>
    <row r="3566" spans="1:10" x14ac:dyDescent="0.25">
      <c r="A3566" s="70">
        <v>45900</v>
      </c>
      <c r="B3566" s="68" t="s">
        <v>7350</v>
      </c>
      <c r="C3566" s="68" t="s">
        <v>7350</v>
      </c>
      <c r="D3566" s="68" t="s">
        <v>3551</v>
      </c>
      <c r="E3566" s="68" t="s">
        <v>3552</v>
      </c>
      <c r="F3566" s="68"/>
      <c r="G3566" s="68" t="s">
        <v>587</v>
      </c>
      <c r="I3566" s="69">
        <v>50.51</v>
      </c>
      <c r="J3566" s="69">
        <v>11961872.550000001</v>
      </c>
    </row>
    <row r="3567" spans="1:10" x14ac:dyDescent="0.25">
      <c r="A3567" s="70">
        <v>45900</v>
      </c>
      <c r="B3567" s="68" t="s">
        <v>7351</v>
      </c>
      <c r="C3567" s="68" t="s">
        <v>7351</v>
      </c>
      <c r="D3567" s="68" t="s">
        <v>3551</v>
      </c>
      <c r="E3567" s="68" t="s">
        <v>3552</v>
      </c>
      <c r="F3567" s="68" t="s">
        <v>4972</v>
      </c>
      <c r="G3567" s="68" t="s">
        <v>1699</v>
      </c>
      <c r="I3567" s="69">
        <v>378.16</v>
      </c>
      <c r="J3567" s="69">
        <v>11961494.390000001</v>
      </c>
    </row>
    <row r="3568" spans="1:10" ht="30" x14ac:dyDescent="0.25">
      <c r="A3568" s="70">
        <v>45900</v>
      </c>
      <c r="B3568" s="68" t="s">
        <v>7351</v>
      </c>
      <c r="C3568" s="68" t="s">
        <v>7351</v>
      </c>
      <c r="D3568" s="68" t="s">
        <v>3551</v>
      </c>
      <c r="E3568" s="68" t="s">
        <v>3552</v>
      </c>
      <c r="F3568" s="68" t="s">
        <v>7352</v>
      </c>
      <c r="G3568" s="68" t="s">
        <v>1699</v>
      </c>
      <c r="I3568" s="69">
        <v>5.66</v>
      </c>
      <c r="J3568" s="69">
        <v>11961488.73</v>
      </c>
    </row>
    <row r="3569" spans="1:10" x14ac:dyDescent="0.25">
      <c r="A3569" s="70">
        <v>45900</v>
      </c>
      <c r="B3569" s="68" t="s">
        <v>7351</v>
      </c>
      <c r="C3569" s="68" t="s">
        <v>7351</v>
      </c>
      <c r="D3569" s="68" t="s">
        <v>3551</v>
      </c>
      <c r="E3569" s="68" t="s">
        <v>3552</v>
      </c>
      <c r="F3569" s="68" t="s">
        <v>4972</v>
      </c>
      <c r="G3569" s="68" t="s">
        <v>1699</v>
      </c>
      <c r="I3569" s="69">
        <v>189.08</v>
      </c>
      <c r="J3569" s="69">
        <v>11961299.65</v>
      </c>
    </row>
    <row r="3570" spans="1:10" ht="30" x14ac:dyDescent="0.25">
      <c r="A3570" s="70">
        <v>45900</v>
      </c>
      <c r="B3570" s="68" t="s">
        <v>7351</v>
      </c>
      <c r="C3570" s="68" t="s">
        <v>7351</v>
      </c>
      <c r="D3570" s="68" t="s">
        <v>3551</v>
      </c>
      <c r="E3570" s="68" t="s">
        <v>3552</v>
      </c>
      <c r="F3570" s="68" t="s">
        <v>7353</v>
      </c>
      <c r="G3570" s="68" t="s">
        <v>1699</v>
      </c>
      <c r="I3570" s="69">
        <v>2.83</v>
      </c>
      <c r="J3570" s="69">
        <v>11961296.82</v>
      </c>
    </row>
    <row r="3571" spans="1:10" x14ac:dyDescent="0.25">
      <c r="A3571" s="70">
        <v>45900</v>
      </c>
      <c r="B3571" s="68" t="s">
        <v>7351</v>
      </c>
      <c r="C3571" s="68" t="s">
        <v>7351</v>
      </c>
      <c r="D3571" s="68" t="s">
        <v>3551</v>
      </c>
      <c r="E3571" s="68" t="s">
        <v>3552</v>
      </c>
      <c r="F3571" s="68" t="s">
        <v>7354</v>
      </c>
      <c r="G3571" s="68" t="s">
        <v>1699</v>
      </c>
      <c r="I3571" s="69">
        <v>236.26</v>
      </c>
      <c r="J3571" s="69">
        <v>11961060.560000001</v>
      </c>
    </row>
    <row r="3572" spans="1:10" x14ac:dyDescent="0.25">
      <c r="A3572" s="70">
        <v>45900</v>
      </c>
      <c r="B3572" s="68" t="s">
        <v>7351</v>
      </c>
      <c r="C3572" s="68" t="s">
        <v>7351</v>
      </c>
      <c r="D3572" s="68" t="s">
        <v>3551</v>
      </c>
      <c r="E3572" s="68" t="s">
        <v>3552</v>
      </c>
      <c r="F3572" s="68" t="s">
        <v>7355</v>
      </c>
      <c r="G3572" s="68" t="s">
        <v>1699</v>
      </c>
      <c r="J3572" s="69">
        <v>11961060.560000001</v>
      </c>
    </row>
    <row r="3573" spans="1:10" x14ac:dyDescent="0.25">
      <c r="A3573" s="70">
        <v>45900</v>
      </c>
      <c r="B3573" s="68" t="s">
        <v>7351</v>
      </c>
      <c r="C3573" s="68" t="s">
        <v>7351</v>
      </c>
      <c r="D3573" s="68" t="s">
        <v>3551</v>
      </c>
      <c r="E3573" s="68" t="s">
        <v>3552</v>
      </c>
      <c r="F3573" s="68" t="s">
        <v>7356</v>
      </c>
      <c r="G3573" s="68" t="s">
        <v>1699</v>
      </c>
      <c r="I3573" s="69">
        <v>4</v>
      </c>
      <c r="J3573" s="69">
        <v>11961056.560000001</v>
      </c>
    </row>
    <row r="3574" spans="1:10" x14ac:dyDescent="0.25">
      <c r="A3574" s="70">
        <v>45900</v>
      </c>
      <c r="B3574" s="68" t="s">
        <v>7351</v>
      </c>
      <c r="C3574" s="68" t="s">
        <v>7351</v>
      </c>
      <c r="D3574" s="68" t="s">
        <v>3551</v>
      </c>
      <c r="E3574" s="68" t="s">
        <v>3552</v>
      </c>
      <c r="F3574" s="68"/>
      <c r="G3574" s="68" t="s">
        <v>1699</v>
      </c>
      <c r="I3574" s="69">
        <v>48</v>
      </c>
      <c r="J3574" s="69">
        <v>11961008.560000001</v>
      </c>
    </row>
    <row r="3575" spans="1:10" x14ac:dyDescent="0.25">
      <c r="A3575" s="70">
        <v>45900</v>
      </c>
      <c r="B3575" s="68" t="s">
        <v>7351</v>
      </c>
      <c r="C3575" s="68" t="s">
        <v>7351</v>
      </c>
      <c r="D3575" s="68" t="s">
        <v>3551</v>
      </c>
      <c r="E3575" s="68" t="s">
        <v>3552</v>
      </c>
      <c r="F3575" s="68"/>
      <c r="G3575" s="68" t="s">
        <v>1699</v>
      </c>
      <c r="I3575" s="69">
        <v>220.52</v>
      </c>
      <c r="J3575" s="69">
        <v>11960788.039999999</v>
      </c>
    </row>
    <row r="3576" spans="1:10" x14ac:dyDescent="0.25">
      <c r="A3576" s="70">
        <v>45900</v>
      </c>
      <c r="B3576" s="68" t="s">
        <v>7351</v>
      </c>
      <c r="C3576" s="68" t="s">
        <v>7351</v>
      </c>
      <c r="D3576" s="68" t="s">
        <v>3551</v>
      </c>
      <c r="E3576" s="68" t="s">
        <v>3552</v>
      </c>
      <c r="F3576" s="68" t="s">
        <v>7357</v>
      </c>
      <c r="G3576" s="68" t="s">
        <v>1699</v>
      </c>
      <c r="I3576" s="69">
        <v>186</v>
      </c>
      <c r="J3576" s="69">
        <v>11960602.039999999</v>
      </c>
    </row>
    <row r="3577" spans="1:10" x14ac:dyDescent="0.25">
      <c r="A3577" s="70">
        <v>45900</v>
      </c>
      <c r="B3577" s="68" t="s">
        <v>7351</v>
      </c>
      <c r="C3577" s="68" t="s">
        <v>7351</v>
      </c>
      <c r="D3577" s="68" t="s">
        <v>3551</v>
      </c>
      <c r="E3577" s="68" t="s">
        <v>3552</v>
      </c>
      <c r="F3577" s="68" t="s">
        <v>4972</v>
      </c>
      <c r="G3577" s="68" t="s">
        <v>1699</v>
      </c>
      <c r="I3577" s="69">
        <v>47.27</v>
      </c>
      <c r="J3577" s="69">
        <v>11960554.77</v>
      </c>
    </row>
    <row r="3578" spans="1:10" x14ac:dyDescent="0.25">
      <c r="A3578" s="70">
        <v>45900</v>
      </c>
      <c r="B3578" s="68" t="s">
        <v>7358</v>
      </c>
      <c r="C3578" s="68" t="s">
        <v>7358</v>
      </c>
      <c r="D3578" s="68" t="s">
        <v>3551</v>
      </c>
      <c r="E3578" s="68" t="s">
        <v>3552</v>
      </c>
      <c r="F3578" s="68" t="s">
        <v>7318</v>
      </c>
      <c r="G3578" s="68" t="s">
        <v>2054</v>
      </c>
      <c r="I3578" s="69">
        <v>465.76</v>
      </c>
      <c r="J3578" s="69">
        <v>11960089.01</v>
      </c>
    </row>
    <row r="3579" spans="1:10" ht="45" x14ac:dyDescent="0.25">
      <c r="A3579" s="70">
        <v>45900</v>
      </c>
      <c r="B3579" s="68" t="s">
        <v>7358</v>
      </c>
      <c r="C3579" s="68" t="s">
        <v>7358</v>
      </c>
      <c r="D3579" s="68" t="s">
        <v>3551</v>
      </c>
      <c r="E3579" s="68" t="s">
        <v>3552</v>
      </c>
      <c r="F3579" s="68" t="s">
        <v>5403</v>
      </c>
      <c r="G3579" s="68" t="s">
        <v>2054</v>
      </c>
      <c r="I3579" s="69">
        <v>767.39</v>
      </c>
      <c r="J3579" s="69">
        <v>11959321.619999999</v>
      </c>
    </row>
    <row r="3580" spans="1:10" x14ac:dyDescent="0.25">
      <c r="A3580" s="70">
        <v>45900</v>
      </c>
      <c r="B3580" s="68" t="s">
        <v>7358</v>
      </c>
      <c r="C3580" s="68" t="s">
        <v>7358</v>
      </c>
      <c r="D3580" s="68" t="s">
        <v>3551</v>
      </c>
      <c r="E3580" s="68" t="s">
        <v>3552</v>
      </c>
      <c r="F3580" s="68" t="s">
        <v>7359</v>
      </c>
      <c r="G3580" s="68" t="s">
        <v>2054</v>
      </c>
      <c r="I3580" s="69">
        <v>115.7</v>
      </c>
      <c r="J3580" s="69">
        <v>11959205.92</v>
      </c>
    </row>
    <row r="3581" spans="1:10" ht="45" x14ac:dyDescent="0.25">
      <c r="A3581" s="70">
        <v>45900</v>
      </c>
      <c r="B3581" s="68" t="s">
        <v>7358</v>
      </c>
      <c r="C3581" s="68" t="s">
        <v>7358</v>
      </c>
      <c r="D3581" s="68" t="s">
        <v>3551</v>
      </c>
      <c r="E3581" s="68" t="s">
        <v>3552</v>
      </c>
      <c r="F3581" s="68" t="s">
        <v>5403</v>
      </c>
      <c r="G3581" s="68" t="s">
        <v>2054</v>
      </c>
      <c r="I3581" s="69">
        <v>426.33</v>
      </c>
      <c r="J3581" s="69">
        <v>11958779.59</v>
      </c>
    </row>
    <row r="3582" spans="1:10" x14ac:dyDescent="0.25">
      <c r="A3582" s="70">
        <v>45900</v>
      </c>
      <c r="B3582" s="68">
        <v>35410</v>
      </c>
      <c r="C3582" s="68">
        <v>35410</v>
      </c>
      <c r="D3582" s="68" t="s">
        <v>3551</v>
      </c>
      <c r="E3582" s="68" t="s">
        <v>3552</v>
      </c>
      <c r="F3582" s="68" t="s">
        <v>7360</v>
      </c>
      <c r="G3582" s="68" t="s">
        <v>2352</v>
      </c>
      <c r="I3582" s="69">
        <v>2777</v>
      </c>
      <c r="J3582" s="69">
        <v>11956002.59</v>
      </c>
    </row>
    <row r="3583" spans="1:10" ht="120" x14ac:dyDescent="0.25">
      <c r="A3583" s="70">
        <v>45900</v>
      </c>
      <c r="B3583" s="68">
        <v>35410</v>
      </c>
      <c r="C3583" s="68">
        <v>35410</v>
      </c>
      <c r="D3583" s="68" t="s">
        <v>3551</v>
      </c>
      <c r="E3583" s="68" t="s">
        <v>3552</v>
      </c>
      <c r="F3583" s="68" t="s">
        <v>7361</v>
      </c>
      <c r="G3583" s="68" t="s">
        <v>2352</v>
      </c>
      <c r="I3583" s="69">
        <v>709.06</v>
      </c>
      <c r="J3583" s="69">
        <v>11955293.529999999</v>
      </c>
    </row>
    <row r="3584" spans="1:10" x14ac:dyDescent="0.25">
      <c r="A3584" s="70">
        <v>45900</v>
      </c>
      <c r="B3584" s="68">
        <v>35410</v>
      </c>
      <c r="C3584" s="68">
        <v>35410</v>
      </c>
      <c r="D3584" s="68" t="s">
        <v>3551</v>
      </c>
      <c r="E3584" s="68" t="s">
        <v>3552</v>
      </c>
      <c r="F3584" s="68" t="s">
        <v>6951</v>
      </c>
      <c r="G3584" s="68" t="s">
        <v>2352</v>
      </c>
      <c r="I3584" s="69">
        <v>4.55</v>
      </c>
      <c r="J3584" s="69">
        <v>11955288.98</v>
      </c>
    </row>
    <row r="3585" spans="1:10" ht="150" x14ac:dyDescent="0.25">
      <c r="A3585" s="70">
        <v>45900</v>
      </c>
      <c r="B3585" s="68">
        <v>35410</v>
      </c>
      <c r="C3585" s="68">
        <v>35410</v>
      </c>
      <c r="D3585" s="68" t="s">
        <v>3551</v>
      </c>
      <c r="E3585" s="68" t="s">
        <v>3552</v>
      </c>
      <c r="F3585" s="68" t="s">
        <v>7210</v>
      </c>
      <c r="G3585" s="68" t="s">
        <v>2352</v>
      </c>
      <c r="I3585" s="69">
        <v>194.4</v>
      </c>
      <c r="J3585" s="69">
        <v>11955094.58</v>
      </c>
    </row>
    <row r="3586" spans="1:10" ht="150" x14ac:dyDescent="0.25">
      <c r="A3586" s="70">
        <v>45900</v>
      </c>
      <c r="B3586" s="68">
        <v>35410</v>
      </c>
      <c r="C3586" s="68">
        <v>35410</v>
      </c>
      <c r="D3586" s="68" t="s">
        <v>3551</v>
      </c>
      <c r="E3586" s="68" t="s">
        <v>3552</v>
      </c>
      <c r="F3586" s="68" t="s">
        <v>7210</v>
      </c>
      <c r="G3586" s="68" t="s">
        <v>2352</v>
      </c>
      <c r="I3586" s="69">
        <v>194.4</v>
      </c>
      <c r="J3586" s="69">
        <v>11954900.18</v>
      </c>
    </row>
    <row r="3587" spans="1:10" ht="30" x14ac:dyDescent="0.25">
      <c r="A3587" s="70">
        <v>45900</v>
      </c>
      <c r="B3587" s="68">
        <v>35410</v>
      </c>
      <c r="C3587" s="68">
        <v>35410</v>
      </c>
      <c r="D3587" s="68" t="s">
        <v>3551</v>
      </c>
      <c r="E3587" s="68" t="s">
        <v>3552</v>
      </c>
      <c r="F3587" s="68" t="s">
        <v>7055</v>
      </c>
      <c r="G3587" s="68" t="s">
        <v>2352</v>
      </c>
      <c r="I3587" s="69">
        <v>16.920000000000002</v>
      </c>
      <c r="J3587" s="69">
        <v>11954883.26</v>
      </c>
    </row>
    <row r="3588" spans="1:10" ht="210" x14ac:dyDescent="0.25">
      <c r="A3588" s="70">
        <v>45900</v>
      </c>
      <c r="B3588" s="68">
        <v>35410</v>
      </c>
      <c r="C3588" s="68">
        <v>35410</v>
      </c>
      <c r="D3588" s="68" t="s">
        <v>3551</v>
      </c>
      <c r="E3588" s="68" t="s">
        <v>3552</v>
      </c>
      <c r="F3588" s="68" t="s">
        <v>7362</v>
      </c>
      <c r="G3588" s="68" t="s">
        <v>2352</v>
      </c>
      <c r="I3588" s="69">
        <v>1035</v>
      </c>
      <c r="J3588" s="69">
        <v>11953848.26</v>
      </c>
    </row>
    <row r="3589" spans="1:10" ht="30" x14ac:dyDescent="0.25">
      <c r="A3589" s="70">
        <v>45900</v>
      </c>
      <c r="B3589" s="68">
        <v>35410</v>
      </c>
      <c r="C3589" s="68">
        <v>35410</v>
      </c>
      <c r="D3589" s="68" t="s">
        <v>3551</v>
      </c>
      <c r="E3589" s="68" t="s">
        <v>3552</v>
      </c>
      <c r="F3589" s="68" t="s">
        <v>7363</v>
      </c>
      <c r="G3589" s="68" t="s">
        <v>2352</v>
      </c>
      <c r="I3589" s="69">
        <v>233</v>
      </c>
      <c r="J3589" s="69">
        <v>11953615.26</v>
      </c>
    </row>
    <row r="3590" spans="1:10" x14ac:dyDescent="0.25">
      <c r="A3590" s="70">
        <v>45900</v>
      </c>
      <c r="B3590" s="68">
        <v>35410</v>
      </c>
      <c r="C3590" s="68">
        <v>35410</v>
      </c>
      <c r="D3590" s="68" t="s">
        <v>3551</v>
      </c>
      <c r="E3590" s="68" t="s">
        <v>3552</v>
      </c>
      <c r="F3590" s="68" t="s">
        <v>7364</v>
      </c>
      <c r="G3590" s="68" t="s">
        <v>2352</v>
      </c>
      <c r="I3590" s="69">
        <v>76.36</v>
      </c>
      <c r="J3590" s="69">
        <v>11953538.9</v>
      </c>
    </row>
    <row r="3591" spans="1:10" x14ac:dyDescent="0.25">
      <c r="A3591" s="70">
        <v>45900</v>
      </c>
      <c r="B3591" s="68">
        <v>35410</v>
      </c>
      <c r="C3591" s="68">
        <v>35410</v>
      </c>
      <c r="D3591" s="68" t="s">
        <v>3551</v>
      </c>
      <c r="E3591" s="68" t="s">
        <v>3552</v>
      </c>
      <c r="F3591" s="68" t="s">
        <v>7365</v>
      </c>
      <c r="G3591" s="68" t="s">
        <v>2352</v>
      </c>
      <c r="I3591" s="69">
        <v>274.02</v>
      </c>
      <c r="J3591" s="69">
        <v>11953264.880000001</v>
      </c>
    </row>
    <row r="3592" spans="1:10" ht="30" x14ac:dyDescent="0.25">
      <c r="A3592" s="70">
        <v>45900</v>
      </c>
      <c r="B3592" s="68">
        <v>35410</v>
      </c>
      <c r="C3592" s="68">
        <v>35410</v>
      </c>
      <c r="D3592" s="68" t="s">
        <v>3551</v>
      </c>
      <c r="E3592" s="68" t="s">
        <v>3552</v>
      </c>
      <c r="F3592" s="68" t="s">
        <v>7366</v>
      </c>
      <c r="G3592" s="68" t="s">
        <v>2352</v>
      </c>
      <c r="I3592" s="69">
        <v>156</v>
      </c>
      <c r="J3592" s="69">
        <v>11953108.880000001</v>
      </c>
    </row>
    <row r="3593" spans="1:10" ht="30" x14ac:dyDescent="0.25">
      <c r="A3593" s="70">
        <v>45900</v>
      </c>
      <c r="B3593" s="68">
        <v>35410</v>
      </c>
      <c r="C3593" s="68">
        <v>35410</v>
      </c>
      <c r="D3593" s="68" t="s">
        <v>3551</v>
      </c>
      <c r="E3593" s="68" t="s">
        <v>3552</v>
      </c>
      <c r="F3593" s="68" t="s">
        <v>7160</v>
      </c>
      <c r="G3593" s="68" t="s">
        <v>2352</v>
      </c>
      <c r="I3593" s="69">
        <v>6.57</v>
      </c>
      <c r="J3593" s="69">
        <v>11953102.310000001</v>
      </c>
    </row>
    <row r="3594" spans="1:10" x14ac:dyDescent="0.25">
      <c r="A3594" s="70">
        <v>45900</v>
      </c>
      <c r="B3594" s="68">
        <v>35411</v>
      </c>
      <c r="C3594" s="68">
        <v>35411</v>
      </c>
      <c r="D3594" s="68" t="s">
        <v>3551</v>
      </c>
      <c r="E3594" s="68" t="s">
        <v>3552</v>
      </c>
      <c r="F3594" s="68" t="s">
        <v>5656</v>
      </c>
      <c r="G3594" s="68" t="s">
        <v>2352</v>
      </c>
      <c r="I3594" s="69">
        <v>60.63</v>
      </c>
      <c r="J3594" s="69">
        <v>11953041.68</v>
      </c>
    </row>
    <row r="3595" spans="1:10" x14ac:dyDescent="0.25">
      <c r="A3595" s="70">
        <v>45900</v>
      </c>
      <c r="B3595" s="68" t="s">
        <v>7367</v>
      </c>
      <c r="C3595" s="68" t="s">
        <v>7367</v>
      </c>
      <c r="D3595" s="68" t="s">
        <v>3551</v>
      </c>
      <c r="E3595" s="68" t="s">
        <v>3552</v>
      </c>
      <c r="F3595" s="68" t="s">
        <v>7368</v>
      </c>
      <c r="G3595" s="68" t="s">
        <v>2352</v>
      </c>
      <c r="I3595" s="69">
        <v>1301.25</v>
      </c>
      <c r="J3595" s="69">
        <v>11951740.43</v>
      </c>
    </row>
    <row r="3596" spans="1:10" ht="30" x14ac:dyDescent="0.25">
      <c r="A3596" s="70">
        <v>45900</v>
      </c>
      <c r="B3596" s="68" t="s">
        <v>7367</v>
      </c>
      <c r="C3596" s="68" t="s">
        <v>7367</v>
      </c>
      <c r="D3596" s="68" t="s">
        <v>3551</v>
      </c>
      <c r="E3596" s="68" t="s">
        <v>3552</v>
      </c>
      <c r="F3596" s="68" t="s">
        <v>7369</v>
      </c>
      <c r="G3596" s="68" t="s">
        <v>2352</v>
      </c>
      <c r="I3596" s="69">
        <v>136.82</v>
      </c>
      <c r="J3596" s="69">
        <v>11951603.609999999</v>
      </c>
    </row>
    <row r="3597" spans="1:10" ht="30" x14ac:dyDescent="0.25">
      <c r="A3597" s="70">
        <v>45900</v>
      </c>
      <c r="B3597" s="68" t="s">
        <v>7367</v>
      </c>
      <c r="C3597" s="68" t="s">
        <v>7367</v>
      </c>
      <c r="D3597" s="68" t="s">
        <v>3551</v>
      </c>
      <c r="E3597" s="68" t="s">
        <v>3552</v>
      </c>
      <c r="F3597" s="68" t="s">
        <v>7370</v>
      </c>
      <c r="G3597" s="68" t="s">
        <v>2352</v>
      </c>
      <c r="I3597" s="69">
        <v>53.91</v>
      </c>
      <c r="J3597" s="69">
        <v>11951549.699999999</v>
      </c>
    </row>
    <row r="3598" spans="1:10" ht="30" x14ac:dyDescent="0.25">
      <c r="A3598" s="70">
        <v>45900</v>
      </c>
      <c r="B3598" s="68" t="s">
        <v>7367</v>
      </c>
      <c r="C3598" s="68" t="s">
        <v>7367</v>
      </c>
      <c r="D3598" s="68" t="s">
        <v>3551</v>
      </c>
      <c r="E3598" s="68" t="s">
        <v>3552</v>
      </c>
      <c r="F3598" s="68" t="s">
        <v>7371</v>
      </c>
      <c r="G3598" s="68" t="s">
        <v>2352</v>
      </c>
      <c r="I3598" s="69">
        <v>11.32</v>
      </c>
      <c r="J3598" s="69">
        <v>11951538.380000001</v>
      </c>
    </row>
    <row r="3599" spans="1:10" ht="30" x14ac:dyDescent="0.25">
      <c r="A3599" s="70">
        <v>45900</v>
      </c>
      <c r="B3599" s="68" t="s">
        <v>7367</v>
      </c>
      <c r="C3599" s="68" t="s">
        <v>7367</v>
      </c>
      <c r="D3599" s="68" t="s">
        <v>3551</v>
      </c>
      <c r="E3599" s="68" t="s">
        <v>3552</v>
      </c>
      <c r="F3599" s="68" t="s">
        <v>7372</v>
      </c>
      <c r="G3599" s="68" t="s">
        <v>2352</v>
      </c>
      <c r="I3599" s="69">
        <v>50.75</v>
      </c>
      <c r="J3599" s="69">
        <v>11951487.630000001</v>
      </c>
    </row>
    <row r="3600" spans="1:10" ht="30" x14ac:dyDescent="0.25">
      <c r="A3600" s="70">
        <v>45900</v>
      </c>
      <c r="B3600" s="68" t="s">
        <v>7367</v>
      </c>
      <c r="C3600" s="68" t="s">
        <v>7367</v>
      </c>
      <c r="D3600" s="68" t="s">
        <v>3551</v>
      </c>
      <c r="E3600" s="68" t="s">
        <v>3552</v>
      </c>
      <c r="F3600" s="68" t="s">
        <v>7373</v>
      </c>
      <c r="G3600" s="68" t="s">
        <v>2352</v>
      </c>
      <c r="I3600" s="69">
        <v>9.73</v>
      </c>
      <c r="J3600" s="69">
        <v>11951477.9</v>
      </c>
    </row>
    <row r="3601" spans="1:10" x14ac:dyDescent="0.25">
      <c r="A3601" s="70">
        <v>45900</v>
      </c>
      <c r="B3601" s="68" t="s">
        <v>7367</v>
      </c>
      <c r="C3601" s="68" t="s">
        <v>7367</v>
      </c>
      <c r="D3601" s="68" t="s">
        <v>3551</v>
      </c>
      <c r="E3601" s="68" t="s">
        <v>3552</v>
      </c>
      <c r="F3601" s="68" t="s">
        <v>7374</v>
      </c>
      <c r="G3601" s="68" t="s">
        <v>2352</v>
      </c>
      <c r="I3601" s="69">
        <v>374.77</v>
      </c>
      <c r="J3601" s="69">
        <v>11951103.130000001</v>
      </c>
    </row>
    <row r="3602" spans="1:10" ht="30" x14ac:dyDescent="0.25">
      <c r="A3602" s="70">
        <v>45900</v>
      </c>
      <c r="B3602" s="68" t="s">
        <v>7367</v>
      </c>
      <c r="C3602" s="68" t="s">
        <v>7367</v>
      </c>
      <c r="D3602" s="68" t="s">
        <v>3551</v>
      </c>
      <c r="E3602" s="68" t="s">
        <v>3552</v>
      </c>
      <c r="F3602" s="68" t="s">
        <v>7375</v>
      </c>
      <c r="G3602" s="68" t="s">
        <v>2352</v>
      </c>
      <c r="I3602" s="69">
        <v>45.1</v>
      </c>
      <c r="J3602" s="69">
        <v>11951058.029999999</v>
      </c>
    </row>
    <row r="3603" spans="1:10" ht="30" x14ac:dyDescent="0.25">
      <c r="A3603" s="70">
        <v>45900</v>
      </c>
      <c r="B3603" s="68" t="s">
        <v>7367</v>
      </c>
      <c r="C3603" s="68" t="s">
        <v>7367</v>
      </c>
      <c r="D3603" s="68" t="s">
        <v>3551</v>
      </c>
      <c r="E3603" s="68" t="s">
        <v>3552</v>
      </c>
      <c r="F3603" s="68" t="s">
        <v>7376</v>
      </c>
      <c r="G3603" s="68" t="s">
        <v>2352</v>
      </c>
      <c r="I3603" s="69">
        <v>89.91</v>
      </c>
      <c r="J3603" s="69">
        <v>11950968.119999999</v>
      </c>
    </row>
    <row r="3604" spans="1:10" ht="30" x14ac:dyDescent="0.25">
      <c r="A3604" s="70">
        <v>45900</v>
      </c>
      <c r="B3604" s="68" t="s">
        <v>7367</v>
      </c>
      <c r="C3604" s="68" t="s">
        <v>7367</v>
      </c>
      <c r="D3604" s="68" t="s">
        <v>3551</v>
      </c>
      <c r="E3604" s="68" t="s">
        <v>3552</v>
      </c>
      <c r="F3604" s="68" t="s">
        <v>7377</v>
      </c>
      <c r="G3604" s="68" t="s">
        <v>2352</v>
      </c>
      <c r="I3604" s="69">
        <v>397.54</v>
      </c>
      <c r="J3604" s="69">
        <v>11950570.58</v>
      </c>
    </row>
    <row r="3605" spans="1:10" ht="30" x14ac:dyDescent="0.25">
      <c r="A3605" s="70">
        <v>45900</v>
      </c>
      <c r="B3605" s="68" t="s">
        <v>7367</v>
      </c>
      <c r="C3605" s="68" t="s">
        <v>7367</v>
      </c>
      <c r="D3605" s="68" t="s">
        <v>3551</v>
      </c>
      <c r="E3605" s="68" t="s">
        <v>3552</v>
      </c>
      <c r="F3605" s="68" t="s">
        <v>7378</v>
      </c>
      <c r="G3605" s="68" t="s">
        <v>2352</v>
      </c>
      <c r="I3605" s="69">
        <v>119.88</v>
      </c>
      <c r="J3605" s="69">
        <v>11950450.699999999</v>
      </c>
    </row>
    <row r="3606" spans="1:10" x14ac:dyDescent="0.25">
      <c r="A3606" s="70">
        <v>45900</v>
      </c>
      <c r="B3606" s="68" t="s">
        <v>7367</v>
      </c>
      <c r="C3606" s="68" t="s">
        <v>7367</v>
      </c>
      <c r="D3606" s="68" t="s">
        <v>3551</v>
      </c>
      <c r="E3606" s="68" t="s">
        <v>3552</v>
      </c>
      <c r="F3606" s="68" t="s">
        <v>7379</v>
      </c>
      <c r="G3606" s="68" t="s">
        <v>2352</v>
      </c>
      <c r="I3606" s="69">
        <v>637.54</v>
      </c>
      <c r="J3606" s="69">
        <v>11949813.16</v>
      </c>
    </row>
    <row r="3607" spans="1:10" ht="30" x14ac:dyDescent="0.25">
      <c r="A3607" s="70">
        <v>45900</v>
      </c>
      <c r="B3607" s="68" t="s">
        <v>7367</v>
      </c>
      <c r="C3607" s="68" t="s">
        <v>7367</v>
      </c>
      <c r="D3607" s="68" t="s">
        <v>3551</v>
      </c>
      <c r="E3607" s="68" t="s">
        <v>3552</v>
      </c>
      <c r="F3607" s="68" t="s">
        <v>7380</v>
      </c>
      <c r="G3607" s="68" t="s">
        <v>2352</v>
      </c>
      <c r="I3607" s="69">
        <v>177.41</v>
      </c>
      <c r="J3607" s="69">
        <v>11949635.75</v>
      </c>
    </row>
    <row r="3608" spans="1:10" x14ac:dyDescent="0.25">
      <c r="A3608" s="70">
        <v>45900</v>
      </c>
      <c r="B3608" s="68">
        <v>35413</v>
      </c>
      <c r="C3608" s="68">
        <v>35413</v>
      </c>
      <c r="D3608" s="68" t="s">
        <v>3551</v>
      </c>
      <c r="E3608" s="68" t="s">
        <v>3552</v>
      </c>
      <c r="F3608" s="68" t="s">
        <v>7381</v>
      </c>
      <c r="G3608" s="68" t="s">
        <v>2352</v>
      </c>
      <c r="I3608" s="69">
        <v>163.58000000000001</v>
      </c>
      <c r="J3608" s="69">
        <v>11949472.17</v>
      </c>
    </row>
    <row r="3609" spans="1:10" x14ac:dyDescent="0.25">
      <c r="A3609" s="70">
        <v>45900</v>
      </c>
      <c r="B3609" s="68">
        <v>35413</v>
      </c>
      <c r="C3609" s="68">
        <v>35413</v>
      </c>
      <c r="D3609" s="68" t="s">
        <v>3551</v>
      </c>
      <c r="E3609" s="68" t="s">
        <v>3552</v>
      </c>
      <c r="F3609" s="68" t="s">
        <v>7382</v>
      </c>
      <c r="G3609" s="68" t="s">
        <v>2352</v>
      </c>
      <c r="I3609" s="69">
        <v>479.43</v>
      </c>
      <c r="J3609" s="69">
        <v>11948992.74</v>
      </c>
    </row>
    <row r="3610" spans="1:10" x14ac:dyDescent="0.25">
      <c r="A3610" s="70">
        <v>45900</v>
      </c>
      <c r="B3610" s="68">
        <v>35413</v>
      </c>
      <c r="C3610" s="68">
        <v>35413</v>
      </c>
      <c r="D3610" s="68" t="s">
        <v>3551</v>
      </c>
      <c r="E3610" s="68" t="s">
        <v>3552</v>
      </c>
      <c r="F3610" s="68" t="s">
        <v>7383</v>
      </c>
      <c r="G3610" s="68" t="s">
        <v>2352</v>
      </c>
      <c r="I3610" s="69">
        <v>234.19</v>
      </c>
      <c r="J3610" s="69">
        <v>11948758.550000001</v>
      </c>
    </row>
    <row r="3611" spans="1:10" ht="30" x14ac:dyDescent="0.25">
      <c r="A3611" s="70">
        <v>45900</v>
      </c>
      <c r="B3611" s="68">
        <v>35413</v>
      </c>
      <c r="C3611" s="68">
        <v>35413</v>
      </c>
      <c r="D3611" s="68" t="s">
        <v>3551</v>
      </c>
      <c r="E3611" s="68" t="s">
        <v>3552</v>
      </c>
      <c r="F3611" s="68" t="s">
        <v>7384</v>
      </c>
      <c r="G3611" s="68" t="s">
        <v>2352</v>
      </c>
      <c r="I3611" s="69">
        <v>151.97999999999999</v>
      </c>
      <c r="J3611" s="69">
        <v>11948606.57</v>
      </c>
    </row>
    <row r="3612" spans="1:10" ht="30" x14ac:dyDescent="0.25">
      <c r="A3612" s="70">
        <v>45900</v>
      </c>
      <c r="B3612" s="68">
        <v>35413</v>
      </c>
      <c r="C3612" s="68">
        <v>35413</v>
      </c>
      <c r="D3612" s="68" t="s">
        <v>3551</v>
      </c>
      <c r="E3612" s="68" t="s">
        <v>3552</v>
      </c>
      <c r="F3612" s="68" t="s">
        <v>7385</v>
      </c>
      <c r="G3612" s="68" t="s">
        <v>2352</v>
      </c>
      <c r="I3612" s="69">
        <v>364.82</v>
      </c>
      <c r="J3612" s="69">
        <v>11948241.75</v>
      </c>
    </row>
    <row r="3613" spans="1:10" x14ac:dyDescent="0.25">
      <c r="A3613" s="70">
        <v>45900</v>
      </c>
      <c r="B3613" s="68">
        <v>35413</v>
      </c>
      <c r="C3613" s="68">
        <v>35413</v>
      </c>
      <c r="D3613" s="68" t="s">
        <v>3551</v>
      </c>
      <c r="E3613" s="68" t="s">
        <v>3552</v>
      </c>
      <c r="F3613" s="68" t="s">
        <v>7386</v>
      </c>
      <c r="G3613" s="68" t="s">
        <v>2352</v>
      </c>
      <c r="I3613" s="69">
        <v>229.95</v>
      </c>
      <c r="J3613" s="69">
        <v>11948011.800000001</v>
      </c>
    </row>
    <row r="3614" spans="1:10" ht="30" x14ac:dyDescent="0.25">
      <c r="A3614" s="70">
        <v>45900</v>
      </c>
      <c r="B3614" s="68">
        <v>35413</v>
      </c>
      <c r="C3614" s="68">
        <v>35413</v>
      </c>
      <c r="D3614" s="68" t="s">
        <v>3551</v>
      </c>
      <c r="E3614" s="68" t="s">
        <v>3552</v>
      </c>
      <c r="F3614" s="68" t="s">
        <v>7387</v>
      </c>
      <c r="G3614" s="68" t="s">
        <v>2352</v>
      </c>
      <c r="I3614" s="69">
        <v>291.81</v>
      </c>
      <c r="J3614" s="69">
        <v>11947719.99</v>
      </c>
    </row>
    <row r="3615" spans="1:10" ht="150" x14ac:dyDescent="0.25">
      <c r="A3615" s="70">
        <v>45900</v>
      </c>
      <c r="B3615" s="68">
        <v>35414</v>
      </c>
      <c r="C3615" s="68">
        <v>35414</v>
      </c>
      <c r="D3615" s="68" t="s">
        <v>3551</v>
      </c>
      <c r="E3615" s="68" t="s">
        <v>3552</v>
      </c>
      <c r="F3615" s="68" t="s">
        <v>7210</v>
      </c>
      <c r="G3615" s="68" t="s">
        <v>2352</v>
      </c>
      <c r="I3615" s="69">
        <v>583.21</v>
      </c>
      <c r="J3615" s="69">
        <v>11947136.779999999</v>
      </c>
    </row>
    <row r="3616" spans="1:10" ht="30" x14ac:dyDescent="0.25">
      <c r="A3616" s="70">
        <v>45900</v>
      </c>
      <c r="B3616" s="68">
        <v>35414</v>
      </c>
      <c r="C3616" s="68">
        <v>35414</v>
      </c>
      <c r="D3616" s="68" t="s">
        <v>3551</v>
      </c>
      <c r="E3616" s="68" t="s">
        <v>3552</v>
      </c>
      <c r="F3616" s="68" t="s">
        <v>4912</v>
      </c>
      <c r="G3616" s="68" t="s">
        <v>2352</v>
      </c>
      <c r="I3616" s="69">
        <v>592</v>
      </c>
      <c r="J3616" s="69">
        <v>11946544.779999999</v>
      </c>
    </row>
    <row r="3617" spans="1:10" ht="30" x14ac:dyDescent="0.25">
      <c r="A3617" s="70">
        <v>45900</v>
      </c>
      <c r="B3617" s="68">
        <v>35414</v>
      </c>
      <c r="C3617" s="68">
        <v>35414</v>
      </c>
      <c r="D3617" s="68" t="s">
        <v>3551</v>
      </c>
      <c r="E3617" s="68" t="s">
        <v>3552</v>
      </c>
      <c r="F3617" s="68" t="s">
        <v>4913</v>
      </c>
      <c r="G3617" s="68" t="s">
        <v>2352</v>
      </c>
      <c r="I3617" s="69">
        <v>295.99</v>
      </c>
      <c r="J3617" s="69">
        <v>11946248.789999999</v>
      </c>
    </row>
    <row r="3618" spans="1:10" ht="30" x14ac:dyDescent="0.25">
      <c r="A3618" s="70">
        <v>45900</v>
      </c>
      <c r="B3618" s="68">
        <v>35415</v>
      </c>
      <c r="C3618" s="68">
        <v>35415</v>
      </c>
      <c r="D3618" s="68" t="s">
        <v>3551</v>
      </c>
      <c r="E3618" s="68" t="s">
        <v>3552</v>
      </c>
      <c r="F3618" s="68" t="s">
        <v>4895</v>
      </c>
      <c r="G3618" s="68" t="s">
        <v>2352</v>
      </c>
      <c r="I3618" s="69">
        <v>526.83000000000004</v>
      </c>
      <c r="J3618" s="69">
        <v>11945721.960000001</v>
      </c>
    </row>
    <row r="3619" spans="1:10" ht="30" x14ac:dyDescent="0.25">
      <c r="A3619" s="70">
        <v>45900</v>
      </c>
      <c r="B3619" s="68">
        <v>35415</v>
      </c>
      <c r="C3619" s="68">
        <v>35415</v>
      </c>
      <c r="D3619" s="68" t="s">
        <v>3551</v>
      </c>
      <c r="E3619" s="68" t="s">
        <v>3552</v>
      </c>
      <c r="F3619" s="68" t="s">
        <v>4896</v>
      </c>
      <c r="G3619" s="68" t="s">
        <v>2352</v>
      </c>
      <c r="I3619" s="69">
        <v>39.67</v>
      </c>
      <c r="J3619" s="69">
        <v>11945682.289999999</v>
      </c>
    </row>
    <row r="3620" spans="1:10" ht="30" x14ac:dyDescent="0.25">
      <c r="A3620" s="70">
        <v>45900</v>
      </c>
      <c r="B3620" s="68">
        <v>35415</v>
      </c>
      <c r="C3620" s="68">
        <v>35415</v>
      </c>
      <c r="D3620" s="68" t="s">
        <v>3551</v>
      </c>
      <c r="E3620" s="68" t="s">
        <v>3552</v>
      </c>
      <c r="F3620" s="68" t="s">
        <v>4897</v>
      </c>
      <c r="G3620" s="68" t="s">
        <v>2352</v>
      </c>
      <c r="I3620" s="69">
        <v>91.61</v>
      </c>
      <c r="J3620" s="69">
        <v>11945590.68</v>
      </c>
    </row>
    <row r="3621" spans="1:10" ht="30" x14ac:dyDescent="0.25">
      <c r="A3621" s="70">
        <v>45900</v>
      </c>
      <c r="B3621" s="68">
        <v>35415</v>
      </c>
      <c r="C3621" s="68">
        <v>35415</v>
      </c>
      <c r="D3621" s="68" t="s">
        <v>3551</v>
      </c>
      <c r="E3621" s="68" t="s">
        <v>3552</v>
      </c>
      <c r="F3621" s="68" t="s">
        <v>4898</v>
      </c>
      <c r="G3621" s="68" t="s">
        <v>2352</v>
      </c>
      <c r="I3621" s="69">
        <v>183.22</v>
      </c>
      <c r="J3621" s="69">
        <v>11945407.460000001</v>
      </c>
    </row>
    <row r="3622" spans="1:10" ht="30" x14ac:dyDescent="0.25">
      <c r="A3622" s="70">
        <v>45900</v>
      </c>
      <c r="B3622" s="68">
        <v>35415</v>
      </c>
      <c r="C3622" s="68">
        <v>35415</v>
      </c>
      <c r="D3622" s="68" t="s">
        <v>3551</v>
      </c>
      <c r="E3622" s="68" t="s">
        <v>3552</v>
      </c>
      <c r="F3622" s="68" t="s">
        <v>4899</v>
      </c>
      <c r="G3622" s="68" t="s">
        <v>2352</v>
      </c>
      <c r="I3622" s="69">
        <v>183.22</v>
      </c>
      <c r="J3622" s="69">
        <v>11945224.24</v>
      </c>
    </row>
    <row r="3623" spans="1:10" ht="30" x14ac:dyDescent="0.25">
      <c r="A3623" s="70">
        <v>45900</v>
      </c>
      <c r="B3623" s="68">
        <v>35415</v>
      </c>
      <c r="C3623" s="68">
        <v>35415</v>
      </c>
      <c r="D3623" s="68" t="s">
        <v>3551</v>
      </c>
      <c r="E3623" s="68" t="s">
        <v>3552</v>
      </c>
      <c r="F3623" s="68" t="s">
        <v>4900</v>
      </c>
      <c r="G3623" s="68" t="s">
        <v>2352</v>
      </c>
      <c r="I3623" s="69">
        <v>91.61</v>
      </c>
      <c r="J3623" s="69">
        <v>11945132.630000001</v>
      </c>
    </row>
    <row r="3624" spans="1:10" x14ac:dyDescent="0.25">
      <c r="A3624" s="70">
        <v>45900</v>
      </c>
      <c r="B3624" s="68">
        <v>35415</v>
      </c>
      <c r="C3624" s="68">
        <v>35415</v>
      </c>
      <c r="D3624" s="68" t="s">
        <v>3551</v>
      </c>
      <c r="E3624" s="68" t="s">
        <v>3552</v>
      </c>
      <c r="F3624" s="68" t="s">
        <v>7211</v>
      </c>
      <c r="G3624" s="68" t="s">
        <v>2352</v>
      </c>
      <c r="I3624" s="69">
        <v>275.33999999999997</v>
      </c>
      <c r="J3624" s="69">
        <v>11944857.289999999</v>
      </c>
    </row>
    <row r="3625" spans="1:10" x14ac:dyDescent="0.25">
      <c r="A3625" s="70">
        <v>45900</v>
      </c>
      <c r="B3625" s="68">
        <v>35415</v>
      </c>
      <c r="C3625" s="68">
        <v>35415</v>
      </c>
      <c r="D3625" s="68" t="s">
        <v>3551</v>
      </c>
      <c r="E3625" s="68" t="s">
        <v>3552</v>
      </c>
      <c r="F3625" s="68" t="s">
        <v>4901</v>
      </c>
      <c r="G3625" s="68" t="s">
        <v>2352</v>
      </c>
      <c r="I3625" s="69">
        <v>269.22000000000003</v>
      </c>
      <c r="J3625" s="69">
        <v>11944588.07</v>
      </c>
    </row>
    <row r="3626" spans="1:10" x14ac:dyDescent="0.25">
      <c r="A3626" s="70">
        <v>45900</v>
      </c>
      <c r="B3626" s="68">
        <v>35415</v>
      </c>
      <c r="C3626" s="68">
        <v>35415</v>
      </c>
      <c r="D3626" s="68" t="s">
        <v>3551</v>
      </c>
      <c r="E3626" s="68" t="s">
        <v>3552</v>
      </c>
      <c r="F3626" s="68" t="s">
        <v>4902</v>
      </c>
      <c r="G3626" s="68" t="s">
        <v>2352</v>
      </c>
      <c r="I3626" s="69">
        <v>287.22000000000003</v>
      </c>
      <c r="J3626" s="69">
        <v>11944300.85</v>
      </c>
    </row>
    <row r="3627" spans="1:10" ht="30" x14ac:dyDescent="0.25">
      <c r="A3627" s="70">
        <v>45900</v>
      </c>
      <c r="B3627" s="68">
        <v>35415</v>
      </c>
      <c r="C3627" s="68">
        <v>35415</v>
      </c>
      <c r="D3627" s="68" t="s">
        <v>3551</v>
      </c>
      <c r="E3627" s="68" t="s">
        <v>3552</v>
      </c>
      <c r="F3627" s="68" t="s">
        <v>4903</v>
      </c>
      <c r="G3627" s="68" t="s">
        <v>2352</v>
      </c>
      <c r="I3627" s="69">
        <v>303.61</v>
      </c>
      <c r="J3627" s="69">
        <v>11943997.24</v>
      </c>
    </row>
    <row r="3628" spans="1:10" ht="30" x14ac:dyDescent="0.25">
      <c r="A3628" s="70">
        <v>45900</v>
      </c>
      <c r="B3628" s="68">
        <v>35415</v>
      </c>
      <c r="C3628" s="68">
        <v>35415</v>
      </c>
      <c r="D3628" s="68" t="s">
        <v>3551</v>
      </c>
      <c r="E3628" s="68" t="s">
        <v>3552</v>
      </c>
      <c r="F3628" s="68" t="s">
        <v>4904</v>
      </c>
      <c r="G3628" s="68" t="s">
        <v>2352</v>
      </c>
      <c r="I3628" s="69">
        <v>303.61</v>
      </c>
      <c r="J3628" s="69">
        <v>11943693.630000001</v>
      </c>
    </row>
    <row r="3629" spans="1:10" x14ac:dyDescent="0.25">
      <c r="A3629" s="70">
        <v>45900</v>
      </c>
      <c r="B3629" s="68">
        <v>35415</v>
      </c>
      <c r="C3629" s="68">
        <v>35415</v>
      </c>
      <c r="D3629" s="68" t="s">
        <v>3551</v>
      </c>
      <c r="E3629" s="68" t="s">
        <v>3552</v>
      </c>
      <c r="F3629" s="68" t="s">
        <v>4905</v>
      </c>
      <c r="G3629" s="68" t="s">
        <v>2352</v>
      </c>
      <c r="I3629" s="69">
        <v>103.41</v>
      </c>
      <c r="J3629" s="69">
        <v>11943590.220000001</v>
      </c>
    </row>
    <row r="3630" spans="1:10" x14ac:dyDescent="0.25">
      <c r="A3630" s="70">
        <v>45900</v>
      </c>
      <c r="B3630" s="68">
        <v>35415</v>
      </c>
      <c r="C3630" s="68">
        <v>35415</v>
      </c>
      <c r="D3630" s="68" t="s">
        <v>3551</v>
      </c>
      <c r="E3630" s="68" t="s">
        <v>3552</v>
      </c>
      <c r="F3630" s="68" t="s">
        <v>4906</v>
      </c>
      <c r="G3630" s="68" t="s">
        <v>2352</v>
      </c>
      <c r="I3630" s="69">
        <v>273.61</v>
      </c>
      <c r="J3630" s="69">
        <v>11943316.609999999</v>
      </c>
    </row>
    <row r="3631" spans="1:10" x14ac:dyDescent="0.25">
      <c r="A3631" s="70">
        <v>45900</v>
      </c>
      <c r="B3631" s="68">
        <v>35415</v>
      </c>
      <c r="C3631" s="68">
        <v>35415</v>
      </c>
      <c r="D3631" s="68" t="s">
        <v>3551</v>
      </c>
      <c r="E3631" s="68" t="s">
        <v>3552</v>
      </c>
      <c r="F3631" s="68" t="s">
        <v>7211</v>
      </c>
      <c r="G3631" s="68" t="s">
        <v>2352</v>
      </c>
      <c r="I3631" s="69">
        <v>137.66999999999999</v>
      </c>
      <c r="J3631" s="69">
        <v>11943178.939999999</v>
      </c>
    </row>
    <row r="3632" spans="1:10" x14ac:dyDescent="0.25">
      <c r="A3632" s="70">
        <v>45900</v>
      </c>
      <c r="B3632" s="68">
        <v>35415</v>
      </c>
      <c r="C3632" s="68">
        <v>35415</v>
      </c>
      <c r="D3632" s="68" t="s">
        <v>3551</v>
      </c>
      <c r="E3632" s="68" t="s">
        <v>3552</v>
      </c>
      <c r="F3632" s="68" t="s">
        <v>4907</v>
      </c>
      <c r="G3632" s="68" t="s">
        <v>2352</v>
      </c>
      <c r="I3632" s="69">
        <v>406.83</v>
      </c>
      <c r="J3632" s="69">
        <v>11942772.109999999</v>
      </c>
    </row>
    <row r="3633" spans="1:10" ht="30" x14ac:dyDescent="0.25">
      <c r="A3633" s="70">
        <v>45900</v>
      </c>
      <c r="B3633" s="68">
        <v>35415</v>
      </c>
      <c r="C3633" s="68">
        <v>35415</v>
      </c>
      <c r="D3633" s="68" t="s">
        <v>3551</v>
      </c>
      <c r="E3633" s="68" t="s">
        <v>3552</v>
      </c>
      <c r="F3633" s="68" t="s">
        <v>4908</v>
      </c>
      <c r="G3633" s="68" t="s">
        <v>2352</v>
      </c>
      <c r="I3633" s="69">
        <v>142.83000000000001</v>
      </c>
      <c r="J3633" s="69">
        <v>11942629.279999999</v>
      </c>
    </row>
    <row r="3634" spans="1:10" x14ac:dyDescent="0.25">
      <c r="A3634" s="70">
        <v>45900</v>
      </c>
      <c r="B3634" s="68">
        <v>35415</v>
      </c>
      <c r="C3634" s="68">
        <v>35415</v>
      </c>
      <c r="D3634" s="68" t="s">
        <v>3551</v>
      </c>
      <c r="E3634" s="68" t="s">
        <v>3552</v>
      </c>
      <c r="F3634" s="68" t="s">
        <v>7211</v>
      </c>
      <c r="G3634" s="68" t="s">
        <v>2352</v>
      </c>
      <c r="I3634" s="69">
        <v>137.66999999999999</v>
      </c>
      <c r="J3634" s="69">
        <v>11942491.609999999</v>
      </c>
    </row>
    <row r="3635" spans="1:10" x14ac:dyDescent="0.25">
      <c r="A3635" s="70">
        <v>45900</v>
      </c>
      <c r="B3635" s="68">
        <v>35415</v>
      </c>
      <c r="C3635" s="68">
        <v>35415</v>
      </c>
      <c r="D3635" s="68" t="s">
        <v>3551</v>
      </c>
      <c r="E3635" s="68" t="s">
        <v>3552</v>
      </c>
      <c r="F3635" s="68" t="s">
        <v>4909</v>
      </c>
      <c r="G3635" s="68" t="s">
        <v>2352</v>
      </c>
      <c r="I3635" s="69">
        <v>166.61</v>
      </c>
      <c r="J3635" s="69">
        <v>11942325</v>
      </c>
    </row>
    <row r="3636" spans="1:10" x14ac:dyDescent="0.25">
      <c r="A3636" s="70">
        <v>45900</v>
      </c>
      <c r="B3636" s="68">
        <v>35415</v>
      </c>
      <c r="C3636" s="68">
        <v>35415</v>
      </c>
      <c r="D3636" s="68" t="s">
        <v>3551</v>
      </c>
      <c r="E3636" s="68" t="s">
        <v>3552</v>
      </c>
      <c r="F3636" s="68" t="s">
        <v>4910</v>
      </c>
      <c r="G3636" s="68" t="s">
        <v>2352</v>
      </c>
      <c r="I3636" s="69">
        <v>241.65</v>
      </c>
      <c r="J3636" s="69">
        <v>11942083.35</v>
      </c>
    </row>
    <row r="3637" spans="1:10" x14ac:dyDescent="0.25">
      <c r="A3637" s="70">
        <v>45900</v>
      </c>
      <c r="B3637" s="68">
        <v>35415</v>
      </c>
      <c r="C3637" s="68">
        <v>35415</v>
      </c>
      <c r="D3637" s="68" t="s">
        <v>3551</v>
      </c>
      <c r="E3637" s="68" t="s">
        <v>3552</v>
      </c>
      <c r="F3637" s="68" t="s">
        <v>4795</v>
      </c>
      <c r="G3637" s="68" t="s">
        <v>2352</v>
      </c>
      <c r="I3637" s="69">
        <v>3.12</v>
      </c>
      <c r="J3637" s="69">
        <v>11942080.23</v>
      </c>
    </row>
    <row r="3638" spans="1:10" x14ac:dyDescent="0.25">
      <c r="A3638" s="70">
        <v>45900</v>
      </c>
      <c r="B3638" s="68">
        <v>35415</v>
      </c>
      <c r="C3638" s="68">
        <v>35415</v>
      </c>
      <c r="D3638" s="68" t="s">
        <v>3551</v>
      </c>
      <c r="E3638" s="68" t="s">
        <v>3552</v>
      </c>
      <c r="F3638" s="68" t="s">
        <v>4795</v>
      </c>
      <c r="G3638" s="68" t="s">
        <v>2352</v>
      </c>
      <c r="I3638" s="69">
        <v>3.12</v>
      </c>
      <c r="J3638" s="69">
        <v>11942077.109999999</v>
      </c>
    </row>
    <row r="3639" spans="1:10" x14ac:dyDescent="0.25">
      <c r="A3639" s="70">
        <v>45900</v>
      </c>
      <c r="B3639" s="68">
        <v>35415</v>
      </c>
      <c r="C3639" s="68">
        <v>35415</v>
      </c>
      <c r="D3639" s="68" t="s">
        <v>3551</v>
      </c>
      <c r="E3639" s="68" t="s">
        <v>3552</v>
      </c>
      <c r="F3639" s="68" t="s">
        <v>4795</v>
      </c>
      <c r="G3639" s="68" t="s">
        <v>2352</v>
      </c>
      <c r="I3639" s="69">
        <v>3.12</v>
      </c>
      <c r="J3639" s="69">
        <v>11942073.99</v>
      </c>
    </row>
    <row r="3640" spans="1:10" x14ac:dyDescent="0.25">
      <c r="A3640" s="70">
        <v>45900</v>
      </c>
      <c r="B3640" s="68">
        <v>35415</v>
      </c>
      <c r="C3640" s="68">
        <v>35415</v>
      </c>
      <c r="D3640" s="68" t="s">
        <v>3551</v>
      </c>
      <c r="E3640" s="68" t="s">
        <v>3552</v>
      </c>
      <c r="F3640" s="68" t="s">
        <v>4795</v>
      </c>
      <c r="G3640" s="68" t="s">
        <v>2352</v>
      </c>
      <c r="I3640" s="69">
        <v>3.12</v>
      </c>
      <c r="J3640" s="69">
        <v>11942070.869999999</v>
      </c>
    </row>
    <row r="3641" spans="1:10" x14ac:dyDescent="0.25">
      <c r="A3641" s="70">
        <v>45900</v>
      </c>
      <c r="B3641" s="68">
        <v>35415</v>
      </c>
      <c r="C3641" s="68">
        <v>35415</v>
      </c>
      <c r="D3641" s="68" t="s">
        <v>3551</v>
      </c>
      <c r="E3641" s="68" t="s">
        <v>3552</v>
      </c>
      <c r="F3641" s="68" t="s">
        <v>4795</v>
      </c>
      <c r="G3641" s="68" t="s">
        <v>2352</v>
      </c>
      <c r="I3641" s="69">
        <v>3.12</v>
      </c>
      <c r="J3641" s="69">
        <v>11942067.75</v>
      </c>
    </row>
    <row r="3642" spans="1:10" x14ac:dyDescent="0.25">
      <c r="A3642" s="70">
        <v>45900</v>
      </c>
      <c r="B3642" s="68">
        <v>35416</v>
      </c>
      <c r="C3642" s="68">
        <v>35416</v>
      </c>
      <c r="D3642" s="68" t="s">
        <v>3551</v>
      </c>
      <c r="E3642" s="68" t="s">
        <v>3552</v>
      </c>
      <c r="F3642" s="68" t="s">
        <v>7388</v>
      </c>
      <c r="G3642" s="68" t="s">
        <v>2352</v>
      </c>
      <c r="I3642" s="69">
        <v>216.31</v>
      </c>
      <c r="J3642" s="69">
        <v>11941851.439999999</v>
      </c>
    </row>
    <row r="3643" spans="1:10" ht="30" x14ac:dyDescent="0.25">
      <c r="A3643" s="70">
        <v>45900</v>
      </c>
      <c r="B3643" s="68">
        <v>35416</v>
      </c>
      <c r="C3643" s="68">
        <v>35416</v>
      </c>
      <c r="D3643" s="68" t="s">
        <v>3551</v>
      </c>
      <c r="E3643" s="68" t="s">
        <v>3552</v>
      </c>
      <c r="F3643" s="68" t="s">
        <v>7389</v>
      </c>
      <c r="G3643" s="68" t="s">
        <v>2352</v>
      </c>
      <c r="I3643" s="69">
        <v>166.3</v>
      </c>
      <c r="J3643" s="69">
        <v>11941685.140000001</v>
      </c>
    </row>
    <row r="3644" spans="1:10" x14ac:dyDescent="0.25">
      <c r="A3644" s="70">
        <v>45900</v>
      </c>
      <c r="B3644" s="68">
        <v>35417</v>
      </c>
      <c r="C3644" s="68">
        <v>35417</v>
      </c>
      <c r="D3644" s="68" t="s">
        <v>3551</v>
      </c>
      <c r="E3644" s="68" t="s">
        <v>3552</v>
      </c>
      <c r="F3644" s="68" t="s">
        <v>7390</v>
      </c>
      <c r="G3644" s="68" t="s">
        <v>2352</v>
      </c>
      <c r="I3644" s="69">
        <v>595.62</v>
      </c>
      <c r="J3644" s="69">
        <v>11941089.52</v>
      </c>
    </row>
    <row r="3645" spans="1:10" x14ac:dyDescent="0.25">
      <c r="A3645" s="70">
        <v>45900</v>
      </c>
      <c r="B3645" s="68">
        <v>35417</v>
      </c>
      <c r="C3645" s="68">
        <v>35417</v>
      </c>
      <c r="D3645" s="68" t="s">
        <v>3551</v>
      </c>
      <c r="E3645" s="68" t="s">
        <v>3552</v>
      </c>
      <c r="F3645" s="68" t="s">
        <v>7391</v>
      </c>
      <c r="G3645" s="68" t="s">
        <v>2352</v>
      </c>
      <c r="I3645" s="69">
        <v>509.38</v>
      </c>
      <c r="J3645" s="69">
        <v>11940580.140000001</v>
      </c>
    </row>
    <row r="3646" spans="1:10" x14ac:dyDescent="0.25">
      <c r="A3646" s="70">
        <v>45900</v>
      </c>
      <c r="B3646" s="68">
        <v>35418</v>
      </c>
      <c r="C3646" s="68">
        <v>35418</v>
      </c>
      <c r="D3646" s="68" t="s">
        <v>3551</v>
      </c>
      <c r="E3646" s="68" t="s">
        <v>3552</v>
      </c>
      <c r="F3646" s="68" t="s">
        <v>5073</v>
      </c>
      <c r="G3646" s="68" t="s">
        <v>2352</v>
      </c>
      <c r="I3646" s="69">
        <v>223.88</v>
      </c>
      <c r="J3646" s="69">
        <v>11940356.26</v>
      </c>
    </row>
    <row r="3647" spans="1:10" ht="45" x14ac:dyDescent="0.25">
      <c r="A3647" s="70">
        <v>45900</v>
      </c>
      <c r="B3647" s="68">
        <v>35418</v>
      </c>
      <c r="C3647" s="68">
        <v>35418</v>
      </c>
      <c r="D3647" s="68" t="s">
        <v>3551</v>
      </c>
      <c r="E3647" s="68" t="s">
        <v>3552</v>
      </c>
      <c r="F3647" s="68" t="s">
        <v>4915</v>
      </c>
      <c r="G3647" s="68" t="s">
        <v>2352</v>
      </c>
      <c r="I3647" s="69">
        <v>159.4</v>
      </c>
      <c r="J3647" s="69">
        <v>11940196.859999999</v>
      </c>
    </row>
    <row r="3648" spans="1:10" ht="45" x14ac:dyDescent="0.25">
      <c r="A3648" s="70">
        <v>45900</v>
      </c>
      <c r="B3648" s="68">
        <v>35418</v>
      </c>
      <c r="C3648" s="68">
        <v>35418</v>
      </c>
      <c r="D3648" s="68" t="s">
        <v>3551</v>
      </c>
      <c r="E3648" s="68" t="s">
        <v>3552</v>
      </c>
      <c r="F3648" s="68" t="s">
        <v>4916</v>
      </c>
      <c r="G3648" s="68" t="s">
        <v>2352</v>
      </c>
      <c r="I3648" s="69">
        <v>159.4</v>
      </c>
      <c r="J3648" s="69">
        <v>11940037.460000001</v>
      </c>
    </row>
    <row r="3649" spans="1:10" ht="45" x14ac:dyDescent="0.25">
      <c r="A3649" s="70">
        <v>45900</v>
      </c>
      <c r="B3649" s="68">
        <v>35418</v>
      </c>
      <c r="C3649" s="68">
        <v>35418</v>
      </c>
      <c r="D3649" s="68" t="s">
        <v>3551</v>
      </c>
      <c r="E3649" s="68" t="s">
        <v>3552</v>
      </c>
      <c r="F3649" s="68" t="s">
        <v>4917</v>
      </c>
      <c r="G3649" s="68" t="s">
        <v>2352</v>
      </c>
      <c r="I3649" s="69">
        <v>277</v>
      </c>
      <c r="J3649" s="69">
        <v>11939760.460000001</v>
      </c>
    </row>
    <row r="3650" spans="1:10" x14ac:dyDescent="0.25">
      <c r="A3650" s="70">
        <v>45900</v>
      </c>
      <c r="B3650" s="68">
        <v>35418</v>
      </c>
      <c r="C3650" s="68">
        <v>35418</v>
      </c>
      <c r="D3650" s="68" t="s">
        <v>3551</v>
      </c>
      <c r="E3650" s="68" t="s">
        <v>3552</v>
      </c>
      <c r="F3650" s="68" t="s">
        <v>4918</v>
      </c>
      <c r="G3650" s="68" t="s">
        <v>2352</v>
      </c>
      <c r="I3650" s="69">
        <v>489.4</v>
      </c>
      <c r="J3650" s="69">
        <v>11939271.060000001</v>
      </c>
    </row>
    <row r="3651" spans="1:10" x14ac:dyDescent="0.25">
      <c r="A3651" s="70">
        <v>45900</v>
      </c>
      <c r="B3651" s="68">
        <v>35418</v>
      </c>
      <c r="C3651" s="68">
        <v>35418</v>
      </c>
      <c r="D3651" s="68" t="s">
        <v>3551</v>
      </c>
      <c r="E3651" s="68" t="s">
        <v>3552</v>
      </c>
      <c r="F3651" s="68" t="s">
        <v>7392</v>
      </c>
      <c r="G3651" s="68" t="s">
        <v>2352</v>
      </c>
      <c r="I3651" s="69">
        <v>199.85</v>
      </c>
      <c r="J3651" s="69">
        <v>11939071.210000001</v>
      </c>
    </row>
    <row r="3652" spans="1:10" x14ac:dyDescent="0.25">
      <c r="A3652" s="70">
        <v>45900</v>
      </c>
      <c r="B3652" s="68">
        <v>35418</v>
      </c>
      <c r="C3652" s="68">
        <v>35418</v>
      </c>
      <c r="D3652" s="68" t="s">
        <v>3551</v>
      </c>
      <c r="E3652" s="68" t="s">
        <v>3552</v>
      </c>
      <c r="F3652" s="68" t="s">
        <v>7393</v>
      </c>
      <c r="G3652" s="68" t="s">
        <v>2352</v>
      </c>
      <c r="I3652" s="69">
        <v>343.7</v>
      </c>
      <c r="J3652" s="69">
        <v>11938727.51</v>
      </c>
    </row>
    <row r="3653" spans="1:10" x14ac:dyDescent="0.25">
      <c r="A3653" s="70">
        <v>45900</v>
      </c>
      <c r="B3653" s="68">
        <v>35418</v>
      </c>
      <c r="C3653" s="68">
        <v>35418</v>
      </c>
      <c r="D3653" s="68" t="s">
        <v>3551</v>
      </c>
      <c r="E3653" s="68" t="s">
        <v>3552</v>
      </c>
      <c r="F3653" s="68" t="s">
        <v>7394</v>
      </c>
      <c r="G3653" s="68" t="s">
        <v>2352</v>
      </c>
      <c r="I3653" s="69">
        <v>157.85</v>
      </c>
      <c r="J3653" s="69">
        <v>11938569.66</v>
      </c>
    </row>
    <row r="3654" spans="1:10" x14ac:dyDescent="0.25">
      <c r="A3654" s="70">
        <v>45900</v>
      </c>
      <c r="B3654" s="68">
        <v>35418</v>
      </c>
      <c r="C3654" s="68">
        <v>35418</v>
      </c>
      <c r="D3654" s="68" t="s">
        <v>3551</v>
      </c>
      <c r="E3654" s="68" t="s">
        <v>3552</v>
      </c>
      <c r="F3654" s="68" t="s">
        <v>7395</v>
      </c>
      <c r="G3654" s="68" t="s">
        <v>2352</v>
      </c>
      <c r="I3654" s="69">
        <v>193.85</v>
      </c>
      <c r="J3654" s="69">
        <v>11938375.810000001</v>
      </c>
    </row>
    <row r="3655" spans="1:10" x14ac:dyDescent="0.25">
      <c r="A3655" s="70">
        <v>45900</v>
      </c>
      <c r="B3655" s="68">
        <v>35418</v>
      </c>
      <c r="C3655" s="68">
        <v>35418</v>
      </c>
      <c r="D3655" s="68" t="s">
        <v>3551</v>
      </c>
      <c r="E3655" s="68" t="s">
        <v>3552</v>
      </c>
      <c r="F3655" s="68" t="s">
        <v>4919</v>
      </c>
      <c r="G3655" s="68" t="s">
        <v>2352</v>
      </c>
      <c r="I3655" s="69">
        <v>53</v>
      </c>
      <c r="J3655" s="69">
        <v>11938322.810000001</v>
      </c>
    </row>
    <row r="3656" spans="1:10" x14ac:dyDescent="0.25">
      <c r="A3656" s="70">
        <v>45900</v>
      </c>
      <c r="B3656" s="68">
        <v>35418</v>
      </c>
      <c r="C3656" s="68">
        <v>35418</v>
      </c>
      <c r="D3656" s="68" t="s">
        <v>3551</v>
      </c>
      <c r="E3656" s="68" t="s">
        <v>3552</v>
      </c>
      <c r="F3656" s="68" t="s">
        <v>5073</v>
      </c>
      <c r="G3656" s="68" t="s">
        <v>2352</v>
      </c>
      <c r="I3656" s="69">
        <v>223.88</v>
      </c>
      <c r="J3656" s="69">
        <v>11938098.93</v>
      </c>
    </row>
    <row r="3657" spans="1:10" x14ac:dyDescent="0.25">
      <c r="A3657" s="70">
        <v>45900</v>
      </c>
      <c r="B3657" s="68">
        <v>35418</v>
      </c>
      <c r="C3657" s="68">
        <v>35418</v>
      </c>
      <c r="D3657" s="68" t="s">
        <v>3551</v>
      </c>
      <c r="E3657" s="68" t="s">
        <v>3552</v>
      </c>
      <c r="F3657" s="68" t="s">
        <v>5597</v>
      </c>
      <c r="G3657" s="68" t="s">
        <v>2352</v>
      </c>
      <c r="J3657" s="69">
        <v>11938098.93</v>
      </c>
    </row>
    <row r="3658" spans="1:10" x14ac:dyDescent="0.25">
      <c r="A3658" s="70">
        <v>45900</v>
      </c>
      <c r="B3658" s="68">
        <v>35418</v>
      </c>
      <c r="C3658" s="68">
        <v>35418</v>
      </c>
      <c r="D3658" s="68" t="s">
        <v>3551</v>
      </c>
      <c r="E3658" s="68" t="s">
        <v>3552</v>
      </c>
      <c r="F3658" s="68" t="s">
        <v>5073</v>
      </c>
      <c r="G3658" s="68" t="s">
        <v>2352</v>
      </c>
      <c r="I3658" s="69">
        <v>223.88</v>
      </c>
      <c r="J3658" s="69">
        <v>11937875.050000001</v>
      </c>
    </row>
    <row r="3659" spans="1:10" x14ac:dyDescent="0.25">
      <c r="A3659" s="70">
        <v>45900</v>
      </c>
      <c r="B3659" s="68">
        <v>35418</v>
      </c>
      <c r="C3659" s="68">
        <v>35418</v>
      </c>
      <c r="D3659" s="68" t="s">
        <v>3551</v>
      </c>
      <c r="E3659" s="68" t="s">
        <v>3552</v>
      </c>
      <c r="F3659" s="68" t="s">
        <v>7396</v>
      </c>
      <c r="G3659" s="68" t="s">
        <v>2352</v>
      </c>
      <c r="I3659" s="69">
        <v>423.86</v>
      </c>
      <c r="J3659" s="69">
        <v>11937451.189999999</v>
      </c>
    </row>
    <row r="3660" spans="1:10" ht="30" x14ac:dyDescent="0.25">
      <c r="A3660" s="70">
        <v>45900</v>
      </c>
      <c r="B3660" s="68">
        <v>35419</v>
      </c>
      <c r="C3660" s="68">
        <v>35419</v>
      </c>
      <c r="D3660" s="68" t="s">
        <v>3551</v>
      </c>
      <c r="E3660" s="68" t="s">
        <v>3552</v>
      </c>
      <c r="F3660" s="68" t="s">
        <v>4923</v>
      </c>
      <c r="G3660" s="68" t="s">
        <v>2352</v>
      </c>
      <c r="I3660" s="69">
        <v>1183.5</v>
      </c>
      <c r="J3660" s="69">
        <v>11936267.689999999</v>
      </c>
    </row>
    <row r="3661" spans="1:10" x14ac:dyDescent="0.25">
      <c r="A3661" s="70">
        <v>45900</v>
      </c>
      <c r="B3661" s="68">
        <v>35419</v>
      </c>
      <c r="C3661" s="68">
        <v>35419</v>
      </c>
      <c r="D3661" s="68" t="s">
        <v>3551</v>
      </c>
      <c r="E3661" s="68" t="s">
        <v>3552</v>
      </c>
      <c r="F3661" s="68" t="s">
        <v>6298</v>
      </c>
      <c r="G3661" s="68" t="s">
        <v>2352</v>
      </c>
      <c r="I3661" s="69">
        <v>195.8</v>
      </c>
      <c r="J3661" s="69">
        <v>11936071.890000001</v>
      </c>
    </row>
    <row r="3662" spans="1:10" x14ac:dyDescent="0.25">
      <c r="A3662" s="70">
        <v>45900</v>
      </c>
      <c r="B3662" s="68">
        <v>35419</v>
      </c>
      <c r="C3662" s="68">
        <v>35419</v>
      </c>
      <c r="D3662" s="68" t="s">
        <v>3551</v>
      </c>
      <c r="E3662" s="68" t="s">
        <v>3552</v>
      </c>
      <c r="F3662" s="68" t="s">
        <v>6298</v>
      </c>
      <c r="G3662" s="68" t="s">
        <v>2352</v>
      </c>
      <c r="I3662" s="69">
        <v>391.61</v>
      </c>
      <c r="J3662" s="69">
        <v>11935680.279999999</v>
      </c>
    </row>
    <row r="3663" spans="1:10" ht="30" x14ac:dyDescent="0.25">
      <c r="A3663" s="70">
        <v>45900</v>
      </c>
      <c r="B3663" s="68">
        <v>35419</v>
      </c>
      <c r="C3663" s="68">
        <v>35419</v>
      </c>
      <c r="D3663" s="68" t="s">
        <v>3551</v>
      </c>
      <c r="E3663" s="68" t="s">
        <v>3552</v>
      </c>
      <c r="F3663" s="68" t="s">
        <v>4924</v>
      </c>
      <c r="G3663" s="68" t="s">
        <v>2352</v>
      </c>
      <c r="I3663" s="69">
        <v>71</v>
      </c>
      <c r="J3663" s="69">
        <v>11935609.279999999</v>
      </c>
    </row>
    <row r="3664" spans="1:10" ht="30" x14ac:dyDescent="0.25">
      <c r="A3664" s="70">
        <v>45900</v>
      </c>
      <c r="B3664" s="68">
        <v>35419</v>
      </c>
      <c r="C3664" s="68">
        <v>35419</v>
      </c>
      <c r="D3664" s="68" t="s">
        <v>3551</v>
      </c>
      <c r="E3664" s="68" t="s">
        <v>3552</v>
      </c>
      <c r="F3664" s="68" t="s">
        <v>4925</v>
      </c>
      <c r="G3664" s="68" t="s">
        <v>2352</v>
      </c>
      <c r="I3664" s="69">
        <v>7.1</v>
      </c>
      <c r="J3664" s="69">
        <v>11935602.18</v>
      </c>
    </row>
    <row r="3665" spans="1:10" ht="30" x14ac:dyDescent="0.25">
      <c r="A3665" s="70">
        <v>45900</v>
      </c>
      <c r="B3665" s="68">
        <v>35419</v>
      </c>
      <c r="C3665" s="68">
        <v>35419</v>
      </c>
      <c r="D3665" s="68" t="s">
        <v>3551</v>
      </c>
      <c r="E3665" s="68" t="s">
        <v>3552</v>
      </c>
      <c r="F3665" s="68" t="s">
        <v>4926</v>
      </c>
      <c r="G3665" s="68" t="s">
        <v>2352</v>
      </c>
      <c r="I3665" s="69">
        <v>1429.03</v>
      </c>
      <c r="J3665" s="69">
        <v>11934173.15</v>
      </c>
    </row>
    <row r="3666" spans="1:10" x14ac:dyDescent="0.25">
      <c r="A3666" s="70">
        <v>45900</v>
      </c>
      <c r="B3666" s="68">
        <v>35419</v>
      </c>
      <c r="C3666" s="68">
        <v>35419</v>
      </c>
      <c r="D3666" s="68" t="s">
        <v>3551</v>
      </c>
      <c r="E3666" s="68" t="s">
        <v>3552</v>
      </c>
      <c r="F3666" s="68" t="s">
        <v>6298</v>
      </c>
      <c r="G3666" s="68" t="s">
        <v>2352</v>
      </c>
      <c r="I3666" s="69">
        <v>195.8</v>
      </c>
      <c r="J3666" s="69">
        <v>11933977.35</v>
      </c>
    </row>
    <row r="3667" spans="1:10" x14ac:dyDescent="0.25">
      <c r="A3667" s="70">
        <v>45900</v>
      </c>
      <c r="B3667" s="68">
        <v>35419</v>
      </c>
      <c r="C3667" s="68">
        <v>35419</v>
      </c>
      <c r="D3667" s="68" t="s">
        <v>3551</v>
      </c>
      <c r="E3667" s="68" t="s">
        <v>3552</v>
      </c>
      <c r="F3667" s="68" t="s">
        <v>6298</v>
      </c>
      <c r="G3667" s="68" t="s">
        <v>2352</v>
      </c>
      <c r="I3667" s="69">
        <v>979.02</v>
      </c>
      <c r="J3667" s="69">
        <v>11932998.33</v>
      </c>
    </row>
    <row r="3668" spans="1:10" ht="30" x14ac:dyDescent="0.25">
      <c r="A3668" s="70">
        <v>45900</v>
      </c>
      <c r="B3668" s="68">
        <v>35419</v>
      </c>
      <c r="C3668" s="68">
        <v>35419</v>
      </c>
      <c r="D3668" s="68" t="s">
        <v>3551</v>
      </c>
      <c r="E3668" s="68" t="s">
        <v>3552</v>
      </c>
      <c r="F3668" s="68" t="s">
        <v>4927</v>
      </c>
      <c r="G3668" s="68" t="s">
        <v>2352</v>
      </c>
      <c r="I3668" s="69">
        <v>49.7</v>
      </c>
      <c r="J3668" s="69">
        <v>11932948.630000001</v>
      </c>
    </row>
    <row r="3669" spans="1:10" ht="30" x14ac:dyDescent="0.25">
      <c r="A3669" s="70">
        <v>45900</v>
      </c>
      <c r="B3669" s="68">
        <v>35419</v>
      </c>
      <c r="C3669" s="68">
        <v>35419</v>
      </c>
      <c r="D3669" s="68" t="s">
        <v>3551</v>
      </c>
      <c r="E3669" s="68" t="s">
        <v>3552</v>
      </c>
      <c r="F3669" s="68" t="s">
        <v>4928</v>
      </c>
      <c r="G3669" s="68" t="s">
        <v>2352</v>
      </c>
      <c r="I3669" s="69">
        <v>14.19</v>
      </c>
      <c r="J3669" s="69">
        <v>11932934.439999999</v>
      </c>
    </row>
    <row r="3670" spans="1:10" x14ac:dyDescent="0.25">
      <c r="A3670" s="70">
        <v>45900</v>
      </c>
      <c r="B3670" s="68">
        <v>35420</v>
      </c>
      <c r="C3670" s="68">
        <v>35420</v>
      </c>
      <c r="D3670" s="68" t="s">
        <v>3551</v>
      </c>
      <c r="E3670" s="68" t="s">
        <v>3552</v>
      </c>
      <c r="F3670" s="68" t="s">
        <v>7397</v>
      </c>
      <c r="G3670" s="68" t="s">
        <v>2352</v>
      </c>
      <c r="I3670" s="69">
        <v>539.33000000000004</v>
      </c>
      <c r="J3670" s="69">
        <v>11932395.109999999</v>
      </c>
    </row>
    <row r="3671" spans="1:10" x14ac:dyDescent="0.25">
      <c r="A3671" s="70">
        <v>45900</v>
      </c>
      <c r="B3671" s="68">
        <v>35420</v>
      </c>
      <c r="C3671" s="68">
        <v>35420</v>
      </c>
      <c r="D3671" s="68" t="s">
        <v>3551</v>
      </c>
      <c r="E3671" s="68" t="s">
        <v>3552</v>
      </c>
      <c r="F3671" s="68" t="s">
        <v>7398</v>
      </c>
      <c r="G3671" s="68" t="s">
        <v>2352</v>
      </c>
      <c r="I3671" s="69">
        <v>743.47</v>
      </c>
      <c r="J3671" s="69">
        <v>11931651.640000001</v>
      </c>
    </row>
    <row r="3672" spans="1:10" ht="30" x14ac:dyDescent="0.25">
      <c r="A3672" s="70">
        <v>45900</v>
      </c>
      <c r="B3672" s="68">
        <v>35421</v>
      </c>
      <c r="C3672" s="68">
        <v>35421</v>
      </c>
      <c r="D3672" s="68" t="s">
        <v>3551</v>
      </c>
      <c r="E3672" s="68" t="s">
        <v>3552</v>
      </c>
      <c r="F3672" s="68" t="s">
        <v>7399</v>
      </c>
      <c r="G3672" s="68" t="s">
        <v>2352</v>
      </c>
      <c r="I3672" s="69">
        <v>128.62</v>
      </c>
      <c r="J3672" s="69">
        <v>11931523.02</v>
      </c>
    </row>
    <row r="3673" spans="1:10" ht="30" x14ac:dyDescent="0.25">
      <c r="A3673" s="70">
        <v>45900</v>
      </c>
      <c r="B3673" s="68">
        <v>35421</v>
      </c>
      <c r="C3673" s="68">
        <v>35421</v>
      </c>
      <c r="D3673" s="68" t="s">
        <v>3551</v>
      </c>
      <c r="E3673" s="68" t="s">
        <v>3552</v>
      </c>
      <c r="F3673" s="68" t="s">
        <v>7400</v>
      </c>
      <c r="G3673" s="68" t="s">
        <v>2352</v>
      </c>
      <c r="I3673" s="69">
        <v>88.74</v>
      </c>
      <c r="J3673" s="69">
        <v>11931434.279999999</v>
      </c>
    </row>
    <row r="3674" spans="1:10" ht="30" x14ac:dyDescent="0.25">
      <c r="A3674" s="70">
        <v>45900</v>
      </c>
      <c r="B3674" s="68" t="s">
        <v>7401</v>
      </c>
      <c r="C3674" s="68" t="s">
        <v>7401</v>
      </c>
      <c r="D3674" s="68" t="s">
        <v>3551</v>
      </c>
      <c r="E3674" s="68" t="s">
        <v>3552</v>
      </c>
      <c r="F3674" s="68" t="s">
        <v>7146</v>
      </c>
      <c r="G3674" s="68" t="s">
        <v>2352</v>
      </c>
      <c r="I3674" s="69">
        <v>108.23</v>
      </c>
      <c r="J3674" s="69">
        <v>11931326.050000001</v>
      </c>
    </row>
    <row r="3675" spans="1:10" ht="30" x14ac:dyDescent="0.25">
      <c r="A3675" s="70">
        <v>45900</v>
      </c>
      <c r="B3675" s="68" t="s">
        <v>7402</v>
      </c>
      <c r="C3675" s="68" t="s">
        <v>7402</v>
      </c>
      <c r="D3675" s="68" t="s">
        <v>3551</v>
      </c>
      <c r="E3675" s="68" t="s">
        <v>3552</v>
      </c>
      <c r="F3675" s="68"/>
      <c r="G3675" s="68" t="s">
        <v>1452</v>
      </c>
      <c r="I3675" s="69">
        <v>1694.46</v>
      </c>
      <c r="J3675" s="69">
        <v>11929631.59</v>
      </c>
    </row>
    <row r="3676" spans="1:10" ht="30" x14ac:dyDescent="0.25">
      <c r="A3676" s="70">
        <v>45900</v>
      </c>
      <c r="B3676" s="68" t="s">
        <v>7402</v>
      </c>
      <c r="C3676" s="68" t="s">
        <v>7402</v>
      </c>
      <c r="D3676" s="68" t="s">
        <v>3551</v>
      </c>
      <c r="E3676" s="68" t="s">
        <v>3552</v>
      </c>
      <c r="F3676" s="68" t="s">
        <v>7403</v>
      </c>
      <c r="G3676" s="68" t="s">
        <v>1452</v>
      </c>
      <c r="I3676" s="69">
        <v>1192.3800000000001</v>
      </c>
      <c r="J3676" s="69">
        <v>11928439.210000001</v>
      </c>
    </row>
    <row r="3677" spans="1:10" ht="30" x14ac:dyDescent="0.25">
      <c r="A3677" s="70">
        <v>45900</v>
      </c>
      <c r="B3677" s="68" t="s">
        <v>7402</v>
      </c>
      <c r="C3677" s="68" t="s">
        <v>7402</v>
      </c>
      <c r="D3677" s="68" t="s">
        <v>3551</v>
      </c>
      <c r="E3677" s="68" t="s">
        <v>3552</v>
      </c>
      <c r="F3677" s="68" t="s">
        <v>6077</v>
      </c>
      <c r="G3677" s="68" t="s">
        <v>1452</v>
      </c>
      <c r="I3677" s="69">
        <v>276.19</v>
      </c>
      <c r="J3677" s="69">
        <v>11928163.02</v>
      </c>
    </row>
    <row r="3678" spans="1:10" ht="30" x14ac:dyDescent="0.25">
      <c r="A3678" s="70">
        <v>45900</v>
      </c>
      <c r="B3678" s="68" t="s">
        <v>7402</v>
      </c>
      <c r="C3678" s="68" t="s">
        <v>7402</v>
      </c>
      <c r="D3678" s="68" t="s">
        <v>3551</v>
      </c>
      <c r="E3678" s="68" t="s">
        <v>3552</v>
      </c>
      <c r="F3678" s="68" t="s">
        <v>7404</v>
      </c>
      <c r="G3678" s="68" t="s">
        <v>1452</v>
      </c>
      <c r="I3678" s="69">
        <v>12.74</v>
      </c>
      <c r="J3678" s="69">
        <v>11928150.279999999</v>
      </c>
    </row>
    <row r="3679" spans="1:10" ht="30" x14ac:dyDescent="0.25">
      <c r="A3679" s="70">
        <v>45900</v>
      </c>
      <c r="B3679" s="68" t="s">
        <v>7402</v>
      </c>
      <c r="C3679" s="68" t="s">
        <v>7402</v>
      </c>
      <c r="D3679" s="68" t="s">
        <v>3551</v>
      </c>
      <c r="E3679" s="68" t="s">
        <v>3552</v>
      </c>
      <c r="F3679" s="68" t="s">
        <v>7405</v>
      </c>
      <c r="G3679" s="68" t="s">
        <v>1452</v>
      </c>
      <c r="I3679" s="69">
        <v>100.18</v>
      </c>
      <c r="J3679" s="69">
        <v>11928050.1</v>
      </c>
    </row>
    <row r="3680" spans="1:10" ht="30" x14ac:dyDescent="0.25">
      <c r="A3680" s="70">
        <v>45900</v>
      </c>
      <c r="B3680" s="68" t="s">
        <v>7402</v>
      </c>
      <c r="C3680" s="68" t="s">
        <v>7402</v>
      </c>
      <c r="D3680" s="68" t="s">
        <v>3551</v>
      </c>
      <c r="E3680" s="68" t="s">
        <v>3552</v>
      </c>
      <c r="F3680" s="68" t="s">
        <v>7406</v>
      </c>
      <c r="G3680" s="68" t="s">
        <v>1452</v>
      </c>
      <c r="I3680" s="69">
        <v>3.75</v>
      </c>
      <c r="J3680" s="69">
        <v>11928046.35</v>
      </c>
    </row>
    <row r="3681" spans="1:10" ht="45" x14ac:dyDescent="0.25">
      <c r="A3681" s="70">
        <v>45900</v>
      </c>
      <c r="B3681" s="68" t="s">
        <v>7402</v>
      </c>
      <c r="C3681" s="68" t="s">
        <v>7402</v>
      </c>
      <c r="D3681" s="68" t="s">
        <v>3551</v>
      </c>
      <c r="E3681" s="68" t="s">
        <v>3552</v>
      </c>
      <c r="F3681" s="68" t="s">
        <v>7407</v>
      </c>
      <c r="G3681" s="68" t="s">
        <v>1452</v>
      </c>
      <c r="I3681" s="69">
        <v>31.63</v>
      </c>
      <c r="J3681" s="69">
        <v>11928014.720000001</v>
      </c>
    </row>
    <row r="3682" spans="1:10" ht="30" x14ac:dyDescent="0.25">
      <c r="A3682" s="70">
        <v>45900</v>
      </c>
      <c r="B3682" s="68" t="s">
        <v>7402</v>
      </c>
      <c r="C3682" s="68" t="s">
        <v>7402</v>
      </c>
      <c r="D3682" s="68" t="s">
        <v>3551</v>
      </c>
      <c r="E3682" s="68" t="s">
        <v>3552</v>
      </c>
      <c r="F3682" s="68" t="s">
        <v>7408</v>
      </c>
      <c r="G3682" s="68" t="s">
        <v>1452</v>
      </c>
      <c r="I3682" s="69">
        <v>408</v>
      </c>
      <c r="J3682" s="69">
        <v>11927606.720000001</v>
      </c>
    </row>
    <row r="3683" spans="1:10" ht="30" x14ac:dyDescent="0.25">
      <c r="A3683" s="70">
        <v>45900</v>
      </c>
      <c r="B3683" s="68" t="s">
        <v>7402</v>
      </c>
      <c r="C3683" s="68" t="s">
        <v>7402</v>
      </c>
      <c r="D3683" s="68" t="s">
        <v>3551</v>
      </c>
      <c r="E3683" s="68" t="s">
        <v>3552</v>
      </c>
      <c r="F3683" s="68"/>
      <c r="G3683" s="68" t="s">
        <v>1452</v>
      </c>
      <c r="I3683" s="69">
        <v>470</v>
      </c>
      <c r="J3683" s="69">
        <v>11927136.720000001</v>
      </c>
    </row>
    <row r="3684" spans="1:10" ht="30" x14ac:dyDescent="0.25">
      <c r="A3684" s="70">
        <v>45900</v>
      </c>
      <c r="B3684" s="68" t="s">
        <v>7402</v>
      </c>
      <c r="C3684" s="68" t="s">
        <v>7402</v>
      </c>
      <c r="D3684" s="68" t="s">
        <v>3551</v>
      </c>
      <c r="E3684" s="68" t="s">
        <v>3552</v>
      </c>
      <c r="F3684" s="68" t="s">
        <v>7409</v>
      </c>
      <c r="G3684" s="68" t="s">
        <v>1452</v>
      </c>
      <c r="I3684" s="69">
        <v>140.32</v>
      </c>
      <c r="J3684" s="69">
        <v>11926996.4</v>
      </c>
    </row>
    <row r="3685" spans="1:10" ht="30" x14ac:dyDescent="0.25">
      <c r="A3685" s="70">
        <v>45900</v>
      </c>
      <c r="B3685" s="68" t="s">
        <v>7402</v>
      </c>
      <c r="C3685" s="68" t="s">
        <v>7402</v>
      </c>
      <c r="D3685" s="68" t="s">
        <v>3551</v>
      </c>
      <c r="E3685" s="68" t="s">
        <v>3552</v>
      </c>
      <c r="F3685" s="68" t="s">
        <v>7293</v>
      </c>
      <c r="G3685" s="68" t="s">
        <v>1452</v>
      </c>
      <c r="I3685" s="69">
        <v>606.11</v>
      </c>
      <c r="J3685" s="69">
        <v>11926390.289999999</v>
      </c>
    </row>
    <row r="3686" spans="1:10" ht="30" x14ac:dyDescent="0.25">
      <c r="A3686" s="70">
        <v>45900</v>
      </c>
      <c r="B3686" s="68" t="s">
        <v>7402</v>
      </c>
      <c r="C3686" s="68" t="s">
        <v>7402</v>
      </c>
      <c r="D3686" s="68" t="s">
        <v>3551</v>
      </c>
      <c r="E3686" s="68" t="s">
        <v>3552</v>
      </c>
      <c r="F3686" s="68" t="s">
        <v>7410</v>
      </c>
      <c r="G3686" s="68" t="s">
        <v>1452</v>
      </c>
      <c r="I3686" s="69">
        <v>33.159999999999997</v>
      </c>
      <c r="J3686" s="69">
        <v>11926357.130000001</v>
      </c>
    </row>
    <row r="3687" spans="1:10" ht="30" x14ac:dyDescent="0.25">
      <c r="A3687" s="70">
        <v>45900</v>
      </c>
      <c r="B3687" s="68" t="s">
        <v>7402</v>
      </c>
      <c r="C3687" s="68" t="s">
        <v>7402</v>
      </c>
      <c r="D3687" s="68" t="s">
        <v>3551</v>
      </c>
      <c r="E3687" s="68" t="s">
        <v>3552</v>
      </c>
      <c r="F3687" s="68" t="s">
        <v>7411</v>
      </c>
      <c r="G3687" s="68" t="s">
        <v>1452</v>
      </c>
      <c r="I3687" s="69">
        <v>580.85</v>
      </c>
      <c r="J3687" s="69">
        <v>11925776.279999999</v>
      </c>
    </row>
    <row r="3688" spans="1:10" ht="30" x14ac:dyDescent="0.25">
      <c r="A3688" s="70">
        <v>45900</v>
      </c>
      <c r="B3688" s="68" t="s">
        <v>7402</v>
      </c>
      <c r="C3688" s="68" t="s">
        <v>7402</v>
      </c>
      <c r="D3688" s="68" t="s">
        <v>3551</v>
      </c>
      <c r="E3688" s="68" t="s">
        <v>3552</v>
      </c>
      <c r="F3688" s="68" t="s">
        <v>7412</v>
      </c>
      <c r="G3688" s="68" t="s">
        <v>1452</v>
      </c>
      <c r="I3688" s="69">
        <v>1491.83</v>
      </c>
      <c r="J3688" s="69">
        <v>11924284.449999999</v>
      </c>
    </row>
    <row r="3689" spans="1:10" ht="30" x14ac:dyDescent="0.25">
      <c r="A3689" s="70">
        <v>45900</v>
      </c>
      <c r="B3689" s="68" t="s">
        <v>7402</v>
      </c>
      <c r="C3689" s="68" t="s">
        <v>7402</v>
      </c>
      <c r="D3689" s="68" t="s">
        <v>3551</v>
      </c>
      <c r="E3689" s="68" t="s">
        <v>3552</v>
      </c>
      <c r="F3689" s="68" t="s">
        <v>5401</v>
      </c>
      <c r="G3689" s="68" t="s">
        <v>1452</v>
      </c>
      <c r="I3689" s="69">
        <v>1231.73</v>
      </c>
      <c r="J3689" s="69">
        <v>11923052.720000001</v>
      </c>
    </row>
    <row r="3690" spans="1:10" ht="30" x14ac:dyDescent="0.25">
      <c r="A3690" s="70">
        <v>45900</v>
      </c>
      <c r="B3690" s="68" t="s">
        <v>7402</v>
      </c>
      <c r="C3690" s="68" t="s">
        <v>7402</v>
      </c>
      <c r="D3690" s="68" t="s">
        <v>3551</v>
      </c>
      <c r="E3690" s="68" t="s">
        <v>3552</v>
      </c>
      <c r="F3690" s="68" t="s">
        <v>7413</v>
      </c>
      <c r="G3690" s="68" t="s">
        <v>1452</v>
      </c>
      <c r="I3690" s="69">
        <v>189.59</v>
      </c>
      <c r="J3690" s="69">
        <v>11922863.130000001</v>
      </c>
    </row>
    <row r="3691" spans="1:10" ht="30" x14ac:dyDescent="0.25">
      <c r="A3691" s="70">
        <v>45900</v>
      </c>
      <c r="B3691" s="68" t="s">
        <v>7402</v>
      </c>
      <c r="C3691" s="68" t="s">
        <v>7402</v>
      </c>
      <c r="D3691" s="68" t="s">
        <v>3551</v>
      </c>
      <c r="E3691" s="68" t="s">
        <v>3552</v>
      </c>
      <c r="F3691" s="68" t="s">
        <v>7414</v>
      </c>
      <c r="G3691" s="68" t="s">
        <v>1452</v>
      </c>
      <c r="I3691" s="69">
        <v>85.1</v>
      </c>
      <c r="J3691" s="69">
        <v>11922778.029999999</v>
      </c>
    </row>
    <row r="3692" spans="1:10" ht="30" x14ac:dyDescent="0.25">
      <c r="A3692" s="70">
        <v>45900</v>
      </c>
      <c r="B3692" s="68" t="s">
        <v>7402</v>
      </c>
      <c r="C3692" s="68" t="s">
        <v>7402</v>
      </c>
      <c r="D3692" s="68" t="s">
        <v>3551</v>
      </c>
      <c r="E3692" s="68" t="s">
        <v>3552</v>
      </c>
      <c r="F3692" s="68" t="s">
        <v>7415</v>
      </c>
      <c r="G3692" s="68" t="s">
        <v>1452</v>
      </c>
      <c r="I3692" s="69">
        <v>226.67</v>
      </c>
      <c r="J3692" s="69">
        <v>11922551.359999999</v>
      </c>
    </row>
    <row r="3693" spans="1:10" ht="30" x14ac:dyDescent="0.25">
      <c r="A3693" s="70">
        <v>45900</v>
      </c>
      <c r="B3693" s="68" t="s">
        <v>7402</v>
      </c>
      <c r="C3693" s="68" t="s">
        <v>7402</v>
      </c>
      <c r="D3693" s="68" t="s">
        <v>3551</v>
      </c>
      <c r="E3693" s="68" t="s">
        <v>3552</v>
      </c>
      <c r="F3693" s="68" t="s">
        <v>7416</v>
      </c>
      <c r="G3693" s="68" t="s">
        <v>1452</v>
      </c>
      <c r="I3693" s="69">
        <v>1500.22</v>
      </c>
      <c r="J3693" s="69">
        <v>11921051.140000001</v>
      </c>
    </row>
    <row r="3694" spans="1:10" ht="30" x14ac:dyDescent="0.25">
      <c r="A3694" s="70">
        <v>45900</v>
      </c>
      <c r="B3694" s="68" t="s">
        <v>7402</v>
      </c>
      <c r="C3694" s="68" t="s">
        <v>7402</v>
      </c>
      <c r="D3694" s="68" t="s">
        <v>3551</v>
      </c>
      <c r="E3694" s="68" t="s">
        <v>3552</v>
      </c>
      <c r="F3694" s="68" t="s">
        <v>7417</v>
      </c>
      <c r="G3694" s="68" t="s">
        <v>1452</v>
      </c>
      <c r="I3694" s="69">
        <v>277.24</v>
      </c>
      <c r="J3694" s="69">
        <v>11920773.9</v>
      </c>
    </row>
    <row r="3695" spans="1:10" ht="30" x14ac:dyDescent="0.25">
      <c r="A3695" s="70">
        <v>45900</v>
      </c>
      <c r="B3695" s="68" t="s">
        <v>7402</v>
      </c>
      <c r="C3695" s="68" t="s">
        <v>7402</v>
      </c>
      <c r="D3695" s="68" t="s">
        <v>3551</v>
      </c>
      <c r="E3695" s="68" t="s">
        <v>3552</v>
      </c>
      <c r="F3695" s="68" t="s">
        <v>7418</v>
      </c>
      <c r="G3695" s="68" t="s">
        <v>1452</v>
      </c>
      <c r="I3695" s="69">
        <v>148.96</v>
      </c>
      <c r="J3695" s="69">
        <v>11920624.939999999</v>
      </c>
    </row>
    <row r="3696" spans="1:10" ht="30" x14ac:dyDescent="0.25">
      <c r="A3696" s="70">
        <v>45900</v>
      </c>
      <c r="B3696" s="68" t="s">
        <v>7402</v>
      </c>
      <c r="C3696" s="68" t="s">
        <v>7402</v>
      </c>
      <c r="D3696" s="68" t="s">
        <v>3551</v>
      </c>
      <c r="E3696" s="68" t="s">
        <v>3552</v>
      </c>
      <c r="F3696" s="68" t="s">
        <v>7419</v>
      </c>
      <c r="G3696" s="68" t="s">
        <v>1452</v>
      </c>
      <c r="I3696" s="69">
        <v>277.13</v>
      </c>
      <c r="J3696" s="69">
        <v>11920347.810000001</v>
      </c>
    </row>
    <row r="3697" spans="1:10" ht="30" x14ac:dyDescent="0.25">
      <c r="A3697" s="70">
        <v>45900</v>
      </c>
      <c r="B3697" s="68" t="s">
        <v>7402</v>
      </c>
      <c r="C3697" s="68" t="s">
        <v>7402</v>
      </c>
      <c r="D3697" s="68" t="s">
        <v>3551</v>
      </c>
      <c r="E3697" s="68" t="s">
        <v>3552</v>
      </c>
      <c r="F3697" s="68" t="s">
        <v>7420</v>
      </c>
      <c r="G3697" s="68" t="s">
        <v>1452</v>
      </c>
      <c r="I3697" s="69">
        <v>82.41</v>
      </c>
      <c r="J3697" s="69">
        <v>11920265.4</v>
      </c>
    </row>
    <row r="3698" spans="1:10" ht="30" x14ac:dyDescent="0.25">
      <c r="A3698" s="70">
        <v>45900</v>
      </c>
      <c r="B3698" s="68" t="s">
        <v>7402</v>
      </c>
      <c r="C3698" s="68" t="s">
        <v>7402</v>
      </c>
      <c r="D3698" s="68" t="s">
        <v>3551</v>
      </c>
      <c r="E3698" s="68" t="s">
        <v>3552</v>
      </c>
      <c r="F3698" s="68" t="s">
        <v>7421</v>
      </c>
      <c r="G3698" s="68" t="s">
        <v>1452</v>
      </c>
      <c r="I3698" s="69">
        <v>198.61</v>
      </c>
      <c r="J3698" s="69">
        <v>11920066.789999999</v>
      </c>
    </row>
    <row r="3699" spans="1:10" ht="30" x14ac:dyDescent="0.25">
      <c r="A3699" s="70">
        <v>45900</v>
      </c>
      <c r="B3699" s="68" t="s">
        <v>7402</v>
      </c>
      <c r="C3699" s="68" t="s">
        <v>7402</v>
      </c>
      <c r="D3699" s="68" t="s">
        <v>3551</v>
      </c>
      <c r="E3699" s="68" t="s">
        <v>3552</v>
      </c>
      <c r="F3699" s="68" t="s">
        <v>7422</v>
      </c>
      <c r="G3699" s="68" t="s">
        <v>1452</v>
      </c>
      <c r="I3699" s="69">
        <v>2945.17</v>
      </c>
      <c r="J3699" s="69">
        <v>11917121.619999999</v>
      </c>
    </row>
    <row r="3700" spans="1:10" ht="30" x14ac:dyDescent="0.25">
      <c r="A3700" s="70">
        <v>45900</v>
      </c>
      <c r="B3700" s="68" t="s">
        <v>7402</v>
      </c>
      <c r="C3700" s="68" t="s">
        <v>7402</v>
      </c>
      <c r="D3700" s="68" t="s">
        <v>3551</v>
      </c>
      <c r="E3700" s="68" t="s">
        <v>3552</v>
      </c>
      <c r="F3700" s="68" t="s">
        <v>7423</v>
      </c>
      <c r="G3700" s="68" t="s">
        <v>1452</v>
      </c>
      <c r="I3700" s="69">
        <v>1206.43</v>
      </c>
      <c r="J3700" s="69">
        <v>11915915.189999999</v>
      </c>
    </row>
    <row r="3701" spans="1:10" ht="30" x14ac:dyDescent="0.25">
      <c r="A3701" s="70">
        <v>45900</v>
      </c>
      <c r="B3701" s="68" t="s">
        <v>7402</v>
      </c>
      <c r="C3701" s="68" t="s">
        <v>7402</v>
      </c>
      <c r="D3701" s="68" t="s">
        <v>3551</v>
      </c>
      <c r="E3701" s="68" t="s">
        <v>3552</v>
      </c>
      <c r="F3701" s="68" t="s">
        <v>7424</v>
      </c>
      <c r="G3701" s="68" t="s">
        <v>1452</v>
      </c>
      <c r="I3701" s="69">
        <v>496.54</v>
      </c>
      <c r="J3701" s="69">
        <v>11915418.65</v>
      </c>
    </row>
    <row r="3702" spans="1:10" ht="30" x14ac:dyDescent="0.25">
      <c r="A3702" s="70">
        <v>45900</v>
      </c>
      <c r="B3702" s="68" t="s">
        <v>7402</v>
      </c>
      <c r="C3702" s="68" t="s">
        <v>7402</v>
      </c>
      <c r="D3702" s="68" t="s">
        <v>3551</v>
      </c>
      <c r="E3702" s="68" t="s">
        <v>3552</v>
      </c>
      <c r="F3702" s="68" t="s">
        <v>7425</v>
      </c>
      <c r="G3702" s="68" t="s">
        <v>1452</v>
      </c>
      <c r="I3702" s="69">
        <v>431.78</v>
      </c>
      <c r="J3702" s="69">
        <v>11914986.869999999</v>
      </c>
    </row>
    <row r="3703" spans="1:10" ht="30" x14ac:dyDescent="0.25">
      <c r="A3703" s="70">
        <v>45900</v>
      </c>
      <c r="B3703" s="68" t="s">
        <v>7402</v>
      </c>
      <c r="C3703" s="68" t="s">
        <v>7402</v>
      </c>
      <c r="D3703" s="68" t="s">
        <v>3551</v>
      </c>
      <c r="E3703" s="68" t="s">
        <v>3552</v>
      </c>
      <c r="F3703" s="68" t="s">
        <v>7426</v>
      </c>
      <c r="G3703" s="68" t="s">
        <v>1452</v>
      </c>
      <c r="I3703" s="69">
        <v>653.28</v>
      </c>
      <c r="J3703" s="69">
        <v>11914333.59</v>
      </c>
    </row>
    <row r="3704" spans="1:10" ht="30" x14ac:dyDescent="0.25">
      <c r="A3704" s="70">
        <v>45900</v>
      </c>
      <c r="B3704" s="68" t="s">
        <v>7402</v>
      </c>
      <c r="C3704" s="68" t="s">
        <v>7402</v>
      </c>
      <c r="D3704" s="68" t="s">
        <v>3551</v>
      </c>
      <c r="E3704" s="68" t="s">
        <v>3552</v>
      </c>
      <c r="F3704" s="68" t="s">
        <v>7427</v>
      </c>
      <c r="G3704" s="68" t="s">
        <v>1452</v>
      </c>
      <c r="I3704" s="69">
        <v>1195.94</v>
      </c>
      <c r="J3704" s="69">
        <v>11913137.65</v>
      </c>
    </row>
    <row r="3705" spans="1:10" ht="30" x14ac:dyDescent="0.25">
      <c r="A3705" s="70">
        <v>45900</v>
      </c>
      <c r="B3705" s="68" t="s">
        <v>7402</v>
      </c>
      <c r="C3705" s="68" t="s">
        <v>7402</v>
      </c>
      <c r="D3705" s="68" t="s">
        <v>3551</v>
      </c>
      <c r="E3705" s="68" t="s">
        <v>3552</v>
      </c>
      <c r="F3705" s="68" t="s">
        <v>7428</v>
      </c>
      <c r="G3705" s="68" t="s">
        <v>1452</v>
      </c>
      <c r="I3705" s="69">
        <v>276.8</v>
      </c>
      <c r="J3705" s="69">
        <v>11912860.85</v>
      </c>
    </row>
    <row r="3706" spans="1:10" ht="30" x14ac:dyDescent="0.25">
      <c r="A3706" s="70">
        <v>45900</v>
      </c>
      <c r="B3706" s="68" t="s">
        <v>7402</v>
      </c>
      <c r="C3706" s="68" t="s">
        <v>7402</v>
      </c>
      <c r="D3706" s="68" t="s">
        <v>3551</v>
      </c>
      <c r="E3706" s="68" t="s">
        <v>3552</v>
      </c>
      <c r="F3706" s="68"/>
      <c r="G3706" s="68" t="s">
        <v>1452</v>
      </c>
      <c r="I3706" s="69">
        <v>701.05</v>
      </c>
      <c r="J3706" s="69">
        <v>11912159.800000001</v>
      </c>
    </row>
    <row r="3707" spans="1:10" ht="30" x14ac:dyDescent="0.25">
      <c r="A3707" s="70">
        <v>45900</v>
      </c>
      <c r="B3707" s="68" t="s">
        <v>7402</v>
      </c>
      <c r="C3707" s="68" t="s">
        <v>7402</v>
      </c>
      <c r="D3707" s="68" t="s">
        <v>3551</v>
      </c>
      <c r="E3707" s="68" t="s">
        <v>3552</v>
      </c>
      <c r="F3707" s="68" t="s">
        <v>7429</v>
      </c>
      <c r="G3707" s="68" t="s">
        <v>1452</v>
      </c>
      <c r="I3707" s="69">
        <v>27286.26</v>
      </c>
      <c r="J3707" s="69">
        <v>11884873.539999999</v>
      </c>
    </row>
    <row r="3708" spans="1:10" ht="30" x14ac:dyDescent="0.25">
      <c r="A3708" s="70">
        <v>45900</v>
      </c>
      <c r="B3708" s="68" t="s">
        <v>7402</v>
      </c>
      <c r="C3708" s="68" t="s">
        <v>7402</v>
      </c>
      <c r="D3708" s="68" t="s">
        <v>3551</v>
      </c>
      <c r="E3708" s="68" t="s">
        <v>3552</v>
      </c>
      <c r="F3708" s="68" t="s">
        <v>7430</v>
      </c>
      <c r="G3708" s="68" t="s">
        <v>1452</v>
      </c>
      <c r="I3708" s="69">
        <v>5284.22</v>
      </c>
      <c r="J3708" s="69">
        <v>11879589.32</v>
      </c>
    </row>
    <row r="3709" spans="1:10" ht="30" x14ac:dyDescent="0.25">
      <c r="A3709" s="70">
        <v>45900</v>
      </c>
      <c r="B3709" s="68" t="s">
        <v>7402</v>
      </c>
      <c r="C3709" s="68" t="s">
        <v>7402</v>
      </c>
      <c r="D3709" s="68" t="s">
        <v>3551</v>
      </c>
      <c r="E3709" s="68" t="s">
        <v>3552</v>
      </c>
      <c r="F3709" s="68" t="s">
        <v>7431</v>
      </c>
      <c r="G3709" s="68" t="s">
        <v>1452</v>
      </c>
      <c r="I3709" s="69">
        <v>2688.66</v>
      </c>
      <c r="J3709" s="69">
        <v>11876900.66</v>
      </c>
    </row>
    <row r="3710" spans="1:10" ht="30" x14ac:dyDescent="0.25">
      <c r="A3710" s="70">
        <v>45900</v>
      </c>
      <c r="B3710" s="68" t="s">
        <v>7402</v>
      </c>
      <c r="C3710" s="68" t="s">
        <v>7402</v>
      </c>
      <c r="D3710" s="68" t="s">
        <v>3551</v>
      </c>
      <c r="E3710" s="68" t="s">
        <v>3552</v>
      </c>
      <c r="F3710" s="68" t="s">
        <v>7432</v>
      </c>
      <c r="G3710" s="68" t="s">
        <v>1452</v>
      </c>
      <c r="I3710" s="69">
        <v>0.69</v>
      </c>
      <c r="J3710" s="69">
        <v>11876899.970000001</v>
      </c>
    </row>
    <row r="3711" spans="1:10" ht="75" x14ac:dyDescent="0.25">
      <c r="A3711" s="70">
        <v>45900</v>
      </c>
      <c r="B3711" s="68" t="s">
        <v>7402</v>
      </c>
      <c r="C3711" s="68" t="s">
        <v>7402</v>
      </c>
      <c r="D3711" s="68" t="s">
        <v>3551</v>
      </c>
      <c r="E3711" s="68" t="s">
        <v>3552</v>
      </c>
      <c r="F3711" s="68" t="s">
        <v>7433</v>
      </c>
      <c r="G3711" s="68" t="s">
        <v>1452</v>
      </c>
      <c r="I3711" s="69">
        <v>574.80999999999995</v>
      </c>
      <c r="J3711" s="69">
        <v>11876325.16</v>
      </c>
    </row>
    <row r="3712" spans="1:10" ht="30" x14ac:dyDescent="0.25">
      <c r="A3712" s="70">
        <v>45900</v>
      </c>
      <c r="B3712" s="68" t="s">
        <v>7402</v>
      </c>
      <c r="C3712" s="68" t="s">
        <v>7402</v>
      </c>
      <c r="D3712" s="68" t="s">
        <v>3551</v>
      </c>
      <c r="E3712" s="68" t="s">
        <v>3552</v>
      </c>
      <c r="F3712" s="68" t="s">
        <v>7295</v>
      </c>
      <c r="G3712" s="68" t="s">
        <v>1452</v>
      </c>
      <c r="I3712" s="69">
        <v>307.63</v>
      </c>
      <c r="J3712" s="69">
        <v>11876017.529999999</v>
      </c>
    </row>
    <row r="3713" spans="1:10" ht="30" x14ac:dyDescent="0.25">
      <c r="A3713" s="70">
        <v>45900</v>
      </c>
      <c r="B3713" s="68" t="s">
        <v>7402</v>
      </c>
      <c r="C3713" s="68" t="s">
        <v>7402</v>
      </c>
      <c r="D3713" s="68" t="s">
        <v>3551</v>
      </c>
      <c r="E3713" s="68" t="s">
        <v>3552</v>
      </c>
      <c r="F3713" s="68" t="s">
        <v>7434</v>
      </c>
      <c r="G3713" s="68" t="s">
        <v>1452</v>
      </c>
      <c r="I3713" s="69">
        <v>9.49</v>
      </c>
      <c r="J3713" s="69">
        <v>11876008.039999999</v>
      </c>
    </row>
    <row r="3714" spans="1:10" ht="30" x14ac:dyDescent="0.25">
      <c r="A3714" s="70">
        <v>45900</v>
      </c>
      <c r="B3714" s="68" t="s">
        <v>7402</v>
      </c>
      <c r="C3714" s="68" t="s">
        <v>7402</v>
      </c>
      <c r="D3714" s="68" t="s">
        <v>3551</v>
      </c>
      <c r="E3714" s="68" t="s">
        <v>3552</v>
      </c>
      <c r="F3714" s="68" t="s">
        <v>7435</v>
      </c>
      <c r="G3714" s="68" t="s">
        <v>1452</v>
      </c>
      <c r="I3714" s="69">
        <v>832.05</v>
      </c>
      <c r="J3714" s="69">
        <v>11875175.99</v>
      </c>
    </row>
    <row r="3715" spans="1:10" ht="30" x14ac:dyDescent="0.25">
      <c r="A3715" s="70">
        <v>45900</v>
      </c>
      <c r="B3715" s="68" t="s">
        <v>7402</v>
      </c>
      <c r="C3715" s="68" t="s">
        <v>7402</v>
      </c>
      <c r="D3715" s="68" t="s">
        <v>3551</v>
      </c>
      <c r="E3715" s="68" t="s">
        <v>3552</v>
      </c>
      <c r="F3715" s="68" t="s">
        <v>7436</v>
      </c>
      <c r="G3715" s="68" t="s">
        <v>1452</v>
      </c>
      <c r="I3715" s="69">
        <v>461.86</v>
      </c>
      <c r="J3715" s="69">
        <v>11874714.130000001</v>
      </c>
    </row>
    <row r="3716" spans="1:10" ht="30" x14ac:dyDescent="0.25">
      <c r="A3716" s="70">
        <v>45900</v>
      </c>
      <c r="B3716" s="68" t="s">
        <v>7402</v>
      </c>
      <c r="C3716" s="68" t="s">
        <v>7402</v>
      </c>
      <c r="D3716" s="68" t="s">
        <v>3551</v>
      </c>
      <c r="E3716" s="68" t="s">
        <v>3552</v>
      </c>
      <c r="F3716" s="68" t="s">
        <v>7437</v>
      </c>
      <c r="G3716" s="68" t="s">
        <v>1452</v>
      </c>
      <c r="I3716" s="69">
        <v>203.62</v>
      </c>
      <c r="J3716" s="69">
        <v>11874510.51</v>
      </c>
    </row>
    <row r="3717" spans="1:10" ht="30" x14ac:dyDescent="0.25">
      <c r="A3717" s="70">
        <v>45900</v>
      </c>
      <c r="B3717" s="68" t="s">
        <v>7402</v>
      </c>
      <c r="C3717" s="68" t="s">
        <v>7402</v>
      </c>
      <c r="D3717" s="68" t="s">
        <v>3551</v>
      </c>
      <c r="E3717" s="68" t="s">
        <v>3552</v>
      </c>
      <c r="F3717" s="68" t="s">
        <v>7438</v>
      </c>
      <c r="G3717" s="68" t="s">
        <v>1452</v>
      </c>
      <c r="I3717" s="69">
        <v>101.21</v>
      </c>
      <c r="J3717" s="69">
        <v>11874409.300000001</v>
      </c>
    </row>
    <row r="3718" spans="1:10" ht="30" x14ac:dyDescent="0.25">
      <c r="A3718" s="70">
        <v>45900</v>
      </c>
      <c r="B3718" s="68" t="s">
        <v>7402</v>
      </c>
      <c r="C3718" s="68" t="s">
        <v>7402</v>
      </c>
      <c r="D3718" s="68" t="s">
        <v>3551</v>
      </c>
      <c r="E3718" s="68" t="s">
        <v>3552</v>
      </c>
      <c r="F3718" s="68" t="s">
        <v>7439</v>
      </c>
      <c r="G3718" s="68" t="s">
        <v>1452</v>
      </c>
      <c r="I3718" s="69">
        <v>8.69</v>
      </c>
      <c r="J3718" s="69">
        <v>11874400.609999999</v>
      </c>
    </row>
    <row r="3719" spans="1:10" ht="30" x14ac:dyDescent="0.25">
      <c r="A3719" s="70">
        <v>45900</v>
      </c>
      <c r="B3719" s="68">
        <v>35434</v>
      </c>
      <c r="C3719" s="68">
        <v>35434</v>
      </c>
      <c r="D3719" s="68" t="s">
        <v>3551</v>
      </c>
      <c r="E3719" s="68" t="s">
        <v>3552</v>
      </c>
      <c r="F3719" s="68" t="s">
        <v>7440</v>
      </c>
      <c r="G3719" s="68" t="s">
        <v>1452</v>
      </c>
      <c r="I3719" s="69">
        <v>4606.6499999999996</v>
      </c>
      <c r="J3719" s="69">
        <v>11869793.960000001</v>
      </c>
    </row>
    <row r="3720" spans="1:10" ht="30" x14ac:dyDescent="0.25">
      <c r="A3720" s="70">
        <v>45900</v>
      </c>
      <c r="B3720" s="68">
        <v>35434</v>
      </c>
      <c r="C3720" s="68">
        <v>35434</v>
      </c>
      <c r="D3720" s="68" t="s">
        <v>3551</v>
      </c>
      <c r="E3720" s="68" t="s">
        <v>3552</v>
      </c>
      <c r="F3720" s="68" t="s">
        <v>7441</v>
      </c>
      <c r="G3720" s="68" t="s">
        <v>1452</v>
      </c>
      <c r="I3720" s="69">
        <v>7689.6</v>
      </c>
      <c r="J3720" s="69">
        <v>11862104.359999999</v>
      </c>
    </row>
    <row r="3721" spans="1:10" ht="30" x14ac:dyDescent="0.25">
      <c r="A3721" s="70">
        <v>45900</v>
      </c>
      <c r="B3721" s="68">
        <v>35434</v>
      </c>
      <c r="C3721" s="68">
        <v>35434</v>
      </c>
      <c r="D3721" s="68" t="s">
        <v>3551</v>
      </c>
      <c r="E3721" s="68" t="s">
        <v>3552</v>
      </c>
      <c r="F3721" s="68" t="s">
        <v>7442</v>
      </c>
      <c r="G3721" s="68" t="s">
        <v>1452</v>
      </c>
      <c r="I3721" s="69">
        <v>421.28</v>
      </c>
      <c r="J3721" s="69">
        <v>11861683.08</v>
      </c>
    </row>
    <row r="3722" spans="1:10" ht="30" x14ac:dyDescent="0.25">
      <c r="A3722" s="70">
        <v>45900</v>
      </c>
      <c r="B3722" s="68">
        <v>35434</v>
      </c>
      <c r="C3722" s="68">
        <v>35434</v>
      </c>
      <c r="D3722" s="68" t="s">
        <v>3551</v>
      </c>
      <c r="E3722" s="68" t="s">
        <v>3552</v>
      </c>
      <c r="F3722" s="68" t="s">
        <v>7443</v>
      </c>
      <c r="G3722" s="68" t="s">
        <v>1452</v>
      </c>
      <c r="I3722" s="69">
        <v>421.28</v>
      </c>
      <c r="J3722" s="69">
        <v>11861261.800000001</v>
      </c>
    </row>
    <row r="3723" spans="1:10" ht="30" x14ac:dyDescent="0.25">
      <c r="A3723" s="70">
        <v>45900</v>
      </c>
      <c r="B3723" s="68" t="s">
        <v>7444</v>
      </c>
      <c r="C3723" s="68" t="s">
        <v>7444</v>
      </c>
      <c r="D3723" s="68" t="s">
        <v>3551</v>
      </c>
      <c r="E3723" s="68" t="s">
        <v>3552</v>
      </c>
      <c r="F3723" s="68" t="s">
        <v>7445</v>
      </c>
      <c r="G3723" s="68" t="s">
        <v>1452</v>
      </c>
      <c r="I3723" s="69">
        <v>332.16</v>
      </c>
      <c r="J3723" s="69">
        <v>11860929.640000001</v>
      </c>
    </row>
    <row r="3724" spans="1:10" ht="30" x14ac:dyDescent="0.25">
      <c r="A3724" s="70">
        <v>45900</v>
      </c>
      <c r="B3724" s="68" t="s">
        <v>7444</v>
      </c>
      <c r="C3724" s="68" t="s">
        <v>7444</v>
      </c>
      <c r="D3724" s="68" t="s">
        <v>3551</v>
      </c>
      <c r="E3724" s="68" t="s">
        <v>3552</v>
      </c>
      <c r="F3724" s="68" t="s">
        <v>7446</v>
      </c>
      <c r="G3724" s="68" t="s">
        <v>1452</v>
      </c>
      <c r="I3724" s="69">
        <v>224.16</v>
      </c>
      <c r="J3724" s="69">
        <v>11860705.48</v>
      </c>
    </row>
    <row r="3725" spans="1:10" ht="30" x14ac:dyDescent="0.25">
      <c r="A3725" s="70">
        <v>45900</v>
      </c>
      <c r="B3725" s="68" t="s">
        <v>7444</v>
      </c>
      <c r="C3725" s="68" t="s">
        <v>7444</v>
      </c>
      <c r="D3725" s="68" t="s">
        <v>3551</v>
      </c>
      <c r="E3725" s="68" t="s">
        <v>3552</v>
      </c>
      <c r="F3725" s="68" t="s">
        <v>7447</v>
      </c>
      <c r="G3725" s="68" t="s">
        <v>1452</v>
      </c>
      <c r="I3725" s="69">
        <v>166.07</v>
      </c>
      <c r="J3725" s="69">
        <v>11860539.41</v>
      </c>
    </row>
    <row r="3726" spans="1:10" ht="30" x14ac:dyDescent="0.25">
      <c r="A3726" s="70">
        <v>45900</v>
      </c>
      <c r="B3726" s="68" t="s">
        <v>7448</v>
      </c>
      <c r="C3726" s="68" t="s">
        <v>7448</v>
      </c>
      <c r="D3726" s="68" t="s">
        <v>3551</v>
      </c>
      <c r="E3726" s="68" t="s">
        <v>3552</v>
      </c>
      <c r="F3726" s="68" t="s">
        <v>7449</v>
      </c>
      <c r="G3726" s="68" t="s">
        <v>1452</v>
      </c>
      <c r="I3726" s="69">
        <v>227.58</v>
      </c>
      <c r="J3726" s="69">
        <v>11860311.83</v>
      </c>
    </row>
    <row r="3727" spans="1:10" ht="30" x14ac:dyDescent="0.25">
      <c r="A3727" s="70">
        <v>45900</v>
      </c>
      <c r="B3727" s="68" t="s">
        <v>7448</v>
      </c>
      <c r="C3727" s="68" t="s">
        <v>7448</v>
      </c>
      <c r="D3727" s="68" t="s">
        <v>3551</v>
      </c>
      <c r="E3727" s="68" t="s">
        <v>3552</v>
      </c>
      <c r="F3727" s="68" t="s">
        <v>7450</v>
      </c>
      <c r="G3727" s="68" t="s">
        <v>1452</v>
      </c>
      <c r="I3727" s="69">
        <v>221.58</v>
      </c>
      <c r="J3727" s="69">
        <v>11860090.25</v>
      </c>
    </row>
    <row r="3728" spans="1:10" ht="30" x14ac:dyDescent="0.25">
      <c r="A3728" s="70">
        <v>45900</v>
      </c>
      <c r="B3728" s="68" t="s">
        <v>7448</v>
      </c>
      <c r="C3728" s="68" t="s">
        <v>7448</v>
      </c>
      <c r="D3728" s="68" t="s">
        <v>3551</v>
      </c>
      <c r="E3728" s="68" t="s">
        <v>3552</v>
      </c>
      <c r="F3728" s="68" t="s">
        <v>7451</v>
      </c>
      <c r="G3728" s="68" t="s">
        <v>1452</v>
      </c>
      <c r="I3728" s="69">
        <v>287.44</v>
      </c>
      <c r="J3728" s="69">
        <v>11859802.810000001</v>
      </c>
    </row>
    <row r="3729" spans="1:10" ht="30" x14ac:dyDescent="0.25">
      <c r="A3729" s="70">
        <v>45900</v>
      </c>
      <c r="B3729" s="68" t="s">
        <v>7452</v>
      </c>
      <c r="C3729" s="68" t="s">
        <v>7452</v>
      </c>
      <c r="D3729" s="68" t="s">
        <v>3551</v>
      </c>
      <c r="E3729" s="68" t="s">
        <v>3552</v>
      </c>
      <c r="F3729" s="68" t="s">
        <v>7453</v>
      </c>
      <c r="G3729" s="68" t="s">
        <v>1452</v>
      </c>
      <c r="I3729" s="69">
        <v>6006.48</v>
      </c>
      <c r="J3729" s="69">
        <v>11853796.33</v>
      </c>
    </row>
    <row r="3730" spans="1:10" ht="30" x14ac:dyDescent="0.25">
      <c r="A3730" s="70">
        <v>45900</v>
      </c>
      <c r="B3730" s="68" t="s">
        <v>7452</v>
      </c>
      <c r="C3730" s="68" t="s">
        <v>7452</v>
      </c>
      <c r="D3730" s="68" t="s">
        <v>3551</v>
      </c>
      <c r="E3730" s="68" t="s">
        <v>3552</v>
      </c>
      <c r="F3730" s="68" t="s">
        <v>7454</v>
      </c>
      <c r="G3730" s="68" t="s">
        <v>1452</v>
      </c>
      <c r="I3730" s="69">
        <v>17716</v>
      </c>
      <c r="J3730" s="69">
        <v>11836080.33</v>
      </c>
    </row>
    <row r="3731" spans="1:10" ht="30" x14ac:dyDescent="0.25">
      <c r="A3731" s="70">
        <v>45900</v>
      </c>
      <c r="B3731" s="68" t="s">
        <v>7452</v>
      </c>
      <c r="C3731" s="68" t="s">
        <v>7452</v>
      </c>
      <c r="D3731" s="68" t="s">
        <v>3551</v>
      </c>
      <c r="E3731" s="68" t="s">
        <v>3552</v>
      </c>
      <c r="F3731" s="68" t="s">
        <v>7455</v>
      </c>
      <c r="G3731" s="68" t="s">
        <v>1452</v>
      </c>
      <c r="I3731" s="69">
        <v>3046.25</v>
      </c>
      <c r="J3731" s="69">
        <v>11833034.08</v>
      </c>
    </row>
    <row r="3732" spans="1:10" ht="30" x14ac:dyDescent="0.25">
      <c r="A3732" s="70">
        <v>45900</v>
      </c>
      <c r="B3732" s="68" t="s">
        <v>7452</v>
      </c>
      <c r="C3732" s="68" t="s">
        <v>7452</v>
      </c>
      <c r="D3732" s="68" t="s">
        <v>3551</v>
      </c>
      <c r="E3732" s="68" t="s">
        <v>3552</v>
      </c>
      <c r="F3732" s="68" t="s">
        <v>7456</v>
      </c>
      <c r="G3732" s="68" t="s">
        <v>1452</v>
      </c>
      <c r="I3732" s="69">
        <v>982.02</v>
      </c>
      <c r="J3732" s="69">
        <v>11832052.060000001</v>
      </c>
    </row>
    <row r="3733" spans="1:10" ht="30" x14ac:dyDescent="0.25">
      <c r="A3733" s="70">
        <v>45900</v>
      </c>
      <c r="B3733" s="68" t="s">
        <v>7452</v>
      </c>
      <c r="C3733" s="68" t="s">
        <v>7452</v>
      </c>
      <c r="D3733" s="68" t="s">
        <v>3551</v>
      </c>
      <c r="E3733" s="68" t="s">
        <v>3552</v>
      </c>
      <c r="F3733" s="68" t="s">
        <v>7457</v>
      </c>
      <c r="G3733" s="68" t="s">
        <v>1452</v>
      </c>
      <c r="I3733" s="69">
        <v>3651.1</v>
      </c>
      <c r="J3733" s="69">
        <v>11828400.960000001</v>
      </c>
    </row>
    <row r="3734" spans="1:10" ht="30" x14ac:dyDescent="0.25">
      <c r="A3734" s="70">
        <v>45900</v>
      </c>
      <c r="B3734" s="68" t="s">
        <v>7452</v>
      </c>
      <c r="C3734" s="68" t="s">
        <v>7452</v>
      </c>
      <c r="D3734" s="68" t="s">
        <v>3551</v>
      </c>
      <c r="E3734" s="68" t="s">
        <v>3552</v>
      </c>
      <c r="F3734" s="68" t="s">
        <v>7458</v>
      </c>
      <c r="G3734" s="68" t="s">
        <v>1452</v>
      </c>
      <c r="I3734" s="69">
        <v>749.49</v>
      </c>
      <c r="J3734" s="69">
        <v>11827651.470000001</v>
      </c>
    </row>
    <row r="3735" spans="1:10" ht="30" x14ac:dyDescent="0.25">
      <c r="A3735" s="70">
        <v>45900</v>
      </c>
      <c r="B3735" s="68" t="s">
        <v>7452</v>
      </c>
      <c r="C3735" s="68" t="s">
        <v>7452</v>
      </c>
      <c r="D3735" s="68" t="s">
        <v>3551</v>
      </c>
      <c r="E3735" s="68" t="s">
        <v>3552</v>
      </c>
      <c r="F3735" s="68" t="s">
        <v>7167</v>
      </c>
      <c r="G3735" s="68" t="s">
        <v>1452</v>
      </c>
      <c r="I3735" s="69">
        <v>4340</v>
      </c>
      <c r="J3735" s="69">
        <v>11823311.470000001</v>
      </c>
    </row>
    <row r="3736" spans="1:10" ht="30" x14ac:dyDescent="0.25">
      <c r="A3736" s="70">
        <v>45900</v>
      </c>
      <c r="B3736" s="68" t="s">
        <v>7452</v>
      </c>
      <c r="C3736" s="68" t="s">
        <v>7452</v>
      </c>
      <c r="D3736" s="68" t="s">
        <v>3551</v>
      </c>
      <c r="E3736" s="68" t="s">
        <v>3552</v>
      </c>
      <c r="F3736" s="68"/>
      <c r="G3736" s="68" t="s">
        <v>1452</v>
      </c>
      <c r="I3736" s="69">
        <v>232.56</v>
      </c>
      <c r="J3736" s="69">
        <v>11823078.91</v>
      </c>
    </row>
    <row r="3737" spans="1:10" ht="30" x14ac:dyDescent="0.25">
      <c r="A3737" s="70">
        <v>45900</v>
      </c>
      <c r="B3737" s="68" t="s">
        <v>7459</v>
      </c>
      <c r="C3737" s="68" t="s">
        <v>7459</v>
      </c>
      <c r="D3737" s="68" t="s">
        <v>3551</v>
      </c>
      <c r="E3737" s="68" t="s">
        <v>3552</v>
      </c>
      <c r="F3737" s="68"/>
      <c r="G3737" s="68" t="s">
        <v>1452</v>
      </c>
      <c r="I3737" s="69">
        <v>217.36</v>
      </c>
      <c r="J3737" s="69">
        <v>11822861.550000001</v>
      </c>
    </row>
    <row r="3738" spans="1:10" ht="30" x14ac:dyDescent="0.25">
      <c r="A3738" s="70">
        <v>45900</v>
      </c>
      <c r="B3738" s="68" t="s">
        <v>7459</v>
      </c>
      <c r="C3738" s="68" t="s">
        <v>7459</v>
      </c>
      <c r="D3738" s="68" t="s">
        <v>3551</v>
      </c>
      <c r="E3738" s="68" t="s">
        <v>3552</v>
      </c>
      <c r="F3738" s="68" t="s">
        <v>7018</v>
      </c>
      <c r="G3738" s="68" t="s">
        <v>1452</v>
      </c>
      <c r="I3738" s="69">
        <v>93.94</v>
      </c>
      <c r="J3738" s="69">
        <v>11822767.609999999</v>
      </c>
    </row>
    <row r="3739" spans="1:10" ht="30" x14ac:dyDescent="0.25">
      <c r="A3739" s="70">
        <v>45900</v>
      </c>
      <c r="B3739" s="68" t="s">
        <v>7460</v>
      </c>
      <c r="C3739" s="68" t="s">
        <v>7460</v>
      </c>
      <c r="D3739" s="68" t="s">
        <v>3551</v>
      </c>
      <c r="E3739" s="68" t="s">
        <v>3552</v>
      </c>
      <c r="F3739" s="68" t="s">
        <v>7461</v>
      </c>
      <c r="G3739" s="68" t="s">
        <v>1452</v>
      </c>
      <c r="I3739" s="69">
        <v>178.54</v>
      </c>
      <c r="J3739" s="69">
        <v>11822589.07</v>
      </c>
    </row>
    <row r="3740" spans="1:10" ht="30" x14ac:dyDescent="0.25">
      <c r="A3740" s="70">
        <v>45900</v>
      </c>
      <c r="B3740" s="68" t="s">
        <v>7460</v>
      </c>
      <c r="C3740" s="68" t="s">
        <v>7460</v>
      </c>
      <c r="D3740" s="68" t="s">
        <v>3551</v>
      </c>
      <c r="E3740" s="68" t="s">
        <v>3552</v>
      </c>
      <c r="F3740" s="68" t="s">
        <v>7462</v>
      </c>
      <c r="G3740" s="68" t="s">
        <v>1452</v>
      </c>
      <c r="I3740" s="69">
        <v>171.78</v>
      </c>
      <c r="J3740" s="69">
        <v>11822417.289999999</v>
      </c>
    </row>
    <row r="3741" spans="1:10" ht="30" x14ac:dyDescent="0.25">
      <c r="A3741" s="70">
        <v>45900</v>
      </c>
      <c r="B3741" s="68" t="s">
        <v>7460</v>
      </c>
      <c r="C3741" s="68" t="s">
        <v>7460</v>
      </c>
      <c r="D3741" s="68" t="s">
        <v>3551</v>
      </c>
      <c r="E3741" s="68" t="s">
        <v>3552</v>
      </c>
      <c r="F3741" s="68" t="s">
        <v>7463</v>
      </c>
      <c r="G3741" s="68" t="s">
        <v>1452</v>
      </c>
      <c r="I3741" s="69">
        <v>923.24</v>
      </c>
      <c r="J3741" s="69">
        <v>11821494.050000001</v>
      </c>
    </row>
    <row r="3742" spans="1:10" ht="30" x14ac:dyDescent="0.25">
      <c r="A3742" s="70">
        <v>45900</v>
      </c>
      <c r="B3742" s="68" t="s">
        <v>7464</v>
      </c>
      <c r="C3742" s="68" t="s">
        <v>7464</v>
      </c>
      <c r="D3742" s="68" t="s">
        <v>3551</v>
      </c>
      <c r="E3742" s="68" t="s">
        <v>3552</v>
      </c>
      <c r="F3742" s="68" t="s">
        <v>7163</v>
      </c>
      <c r="G3742" s="68" t="s">
        <v>1452</v>
      </c>
      <c r="I3742" s="69">
        <v>751.33</v>
      </c>
      <c r="J3742" s="69">
        <v>11820742.720000001</v>
      </c>
    </row>
    <row r="3743" spans="1:10" ht="30" x14ac:dyDescent="0.25">
      <c r="A3743" s="70">
        <v>45900</v>
      </c>
      <c r="B3743" s="68" t="s">
        <v>7464</v>
      </c>
      <c r="C3743" s="68" t="s">
        <v>7464</v>
      </c>
      <c r="D3743" s="68" t="s">
        <v>3551</v>
      </c>
      <c r="E3743" s="68" t="s">
        <v>3552</v>
      </c>
      <c r="F3743" s="68" t="s">
        <v>7465</v>
      </c>
      <c r="G3743" s="68" t="s">
        <v>1452</v>
      </c>
      <c r="I3743" s="69">
        <v>193.35</v>
      </c>
      <c r="J3743" s="69">
        <v>11820549.369999999</v>
      </c>
    </row>
    <row r="3744" spans="1:10" ht="30" x14ac:dyDescent="0.25">
      <c r="A3744" s="70">
        <v>45900</v>
      </c>
      <c r="B3744" s="68" t="s">
        <v>7464</v>
      </c>
      <c r="C3744" s="68" t="s">
        <v>7464</v>
      </c>
      <c r="D3744" s="68" t="s">
        <v>3551</v>
      </c>
      <c r="E3744" s="68" t="s">
        <v>3552</v>
      </c>
      <c r="F3744" s="68" t="s">
        <v>7465</v>
      </c>
      <c r="G3744" s="68" t="s">
        <v>1452</v>
      </c>
      <c r="I3744" s="69">
        <v>38.67</v>
      </c>
      <c r="J3744" s="69">
        <v>11820510.699999999</v>
      </c>
    </row>
    <row r="3745" spans="1:10" ht="30" x14ac:dyDescent="0.25">
      <c r="A3745" s="70">
        <v>45900</v>
      </c>
      <c r="B3745" s="68" t="s">
        <v>7466</v>
      </c>
      <c r="C3745" s="68" t="s">
        <v>7466</v>
      </c>
      <c r="D3745" s="68" t="s">
        <v>3551</v>
      </c>
      <c r="E3745" s="68" t="s">
        <v>3552</v>
      </c>
      <c r="F3745" s="68" t="s">
        <v>4801</v>
      </c>
      <c r="G3745" s="68" t="s">
        <v>1452</v>
      </c>
      <c r="I3745" s="69">
        <v>107.53</v>
      </c>
      <c r="J3745" s="69">
        <v>11820403.17</v>
      </c>
    </row>
    <row r="3746" spans="1:10" ht="30" x14ac:dyDescent="0.25">
      <c r="A3746" s="70">
        <v>45900</v>
      </c>
      <c r="B3746" s="68" t="s">
        <v>7467</v>
      </c>
      <c r="C3746" s="68" t="s">
        <v>7467</v>
      </c>
      <c r="D3746" s="68" t="s">
        <v>3551</v>
      </c>
      <c r="E3746" s="68" t="s">
        <v>3552</v>
      </c>
      <c r="F3746" s="68" t="s">
        <v>7468</v>
      </c>
      <c r="G3746" s="68" t="s">
        <v>1452</v>
      </c>
      <c r="I3746" s="69">
        <v>406.18</v>
      </c>
      <c r="J3746" s="69">
        <v>11819996.99</v>
      </c>
    </row>
    <row r="3747" spans="1:10" ht="45" x14ac:dyDescent="0.25">
      <c r="A3747" s="70">
        <v>45900</v>
      </c>
      <c r="B3747" s="68" t="s">
        <v>7467</v>
      </c>
      <c r="C3747" s="68" t="s">
        <v>7467</v>
      </c>
      <c r="D3747" s="68" t="s">
        <v>3551</v>
      </c>
      <c r="E3747" s="68" t="s">
        <v>3552</v>
      </c>
      <c r="F3747" s="68" t="s">
        <v>7469</v>
      </c>
      <c r="G3747" s="68" t="s">
        <v>1452</v>
      </c>
      <c r="I3747" s="69">
        <v>491.26</v>
      </c>
      <c r="J3747" s="69">
        <v>11819505.73</v>
      </c>
    </row>
    <row r="3748" spans="1:10" ht="30" x14ac:dyDescent="0.25">
      <c r="A3748" s="70">
        <v>45900</v>
      </c>
      <c r="B3748" s="68" t="s">
        <v>7467</v>
      </c>
      <c r="C3748" s="68" t="s">
        <v>7467</v>
      </c>
      <c r="D3748" s="68" t="s">
        <v>3551</v>
      </c>
      <c r="E3748" s="68" t="s">
        <v>3552</v>
      </c>
      <c r="F3748" s="68" t="s">
        <v>7470</v>
      </c>
      <c r="G3748" s="68" t="s">
        <v>1452</v>
      </c>
      <c r="I3748" s="69">
        <v>320.83</v>
      </c>
      <c r="J3748" s="69">
        <v>11819184.9</v>
      </c>
    </row>
    <row r="3749" spans="1:10" ht="30" x14ac:dyDescent="0.25">
      <c r="A3749" s="70">
        <v>45900</v>
      </c>
      <c r="B3749" s="68" t="s">
        <v>7467</v>
      </c>
      <c r="C3749" s="68" t="s">
        <v>7467</v>
      </c>
      <c r="D3749" s="68" t="s">
        <v>3551</v>
      </c>
      <c r="E3749" s="68" t="s">
        <v>3552</v>
      </c>
      <c r="F3749" s="68" t="s">
        <v>7471</v>
      </c>
      <c r="G3749" s="68" t="s">
        <v>1452</v>
      </c>
      <c r="I3749" s="69">
        <v>225.24</v>
      </c>
      <c r="J3749" s="69">
        <v>11818959.66</v>
      </c>
    </row>
    <row r="3750" spans="1:10" ht="45" x14ac:dyDescent="0.25">
      <c r="A3750" s="70">
        <v>45900</v>
      </c>
      <c r="B3750" s="68" t="s">
        <v>7467</v>
      </c>
      <c r="C3750" s="68" t="s">
        <v>7467</v>
      </c>
      <c r="D3750" s="68" t="s">
        <v>3551</v>
      </c>
      <c r="E3750" s="68" t="s">
        <v>3552</v>
      </c>
      <c r="F3750" s="68" t="s">
        <v>7472</v>
      </c>
      <c r="G3750" s="68" t="s">
        <v>1452</v>
      </c>
      <c r="I3750" s="69">
        <v>293.83</v>
      </c>
      <c r="J3750" s="69">
        <v>11818665.83</v>
      </c>
    </row>
    <row r="3751" spans="1:10" ht="45" x14ac:dyDescent="0.25">
      <c r="A3751" s="70">
        <v>45900</v>
      </c>
      <c r="B3751" s="68" t="s">
        <v>7467</v>
      </c>
      <c r="C3751" s="68" t="s">
        <v>7467</v>
      </c>
      <c r="D3751" s="68" t="s">
        <v>3551</v>
      </c>
      <c r="E3751" s="68" t="s">
        <v>3552</v>
      </c>
      <c r="F3751" s="68" t="s">
        <v>7473</v>
      </c>
      <c r="G3751" s="68" t="s">
        <v>1452</v>
      </c>
      <c r="I3751" s="69">
        <v>1005.65</v>
      </c>
      <c r="J3751" s="69">
        <v>11817660.18</v>
      </c>
    </row>
    <row r="3752" spans="1:10" ht="45" x14ac:dyDescent="0.25">
      <c r="A3752" s="70">
        <v>45900</v>
      </c>
      <c r="B3752" s="68" t="s">
        <v>7467</v>
      </c>
      <c r="C3752" s="68" t="s">
        <v>7467</v>
      </c>
      <c r="D3752" s="68" t="s">
        <v>3551</v>
      </c>
      <c r="E3752" s="68" t="s">
        <v>3552</v>
      </c>
      <c r="F3752" s="68" t="s">
        <v>7474</v>
      </c>
      <c r="G3752" s="68" t="s">
        <v>1452</v>
      </c>
      <c r="I3752" s="69">
        <v>294.27</v>
      </c>
      <c r="J3752" s="69">
        <v>11817365.91</v>
      </c>
    </row>
    <row r="3753" spans="1:10" ht="45" x14ac:dyDescent="0.25">
      <c r="A3753" s="70">
        <v>45900</v>
      </c>
      <c r="B3753" s="68" t="s">
        <v>7467</v>
      </c>
      <c r="C3753" s="68" t="s">
        <v>7467</v>
      </c>
      <c r="D3753" s="68" t="s">
        <v>3551</v>
      </c>
      <c r="E3753" s="68" t="s">
        <v>3552</v>
      </c>
      <c r="F3753" s="68" t="s">
        <v>7475</v>
      </c>
      <c r="G3753" s="68" t="s">
        <v>1452</v>
      </c>
      <c r="I3753" s="69">
        <v>297.64999999999998</v>
      </c>
      <c r="J3753" s="69">
        <v>11817068.26</v>
      </c>
    </row>
    <row r="3754" spans="1:10" ht="45" x14ac:dyDescent="0.25">
      <c r="A3754" s="70">
        <v>45900</v>
      </c>
      <c r="B3754" s="68" t="s">
        <v>7467</v>
      </c>
      <c r="C3754" s="68" t="s">
        <v>7467</v>
      </c>
      <c r="D3754" s="68" t="s">
        <v>3551</v>
      </c>
      <c r="E3754" s="68" t="s">
        <v>3552</v>
      </c>
      <c r="F3754" s="68" t="s">
        <v>7476</v>
      </c>
      <c r="G3754" s="68" t="s">
        <v>1452</v>
      </c>
      <c r="I3754" s="69">
        <v>606.21</v>
      </c>
      <c r="J3754" s="69">
        <v>11816462.050000001</v>
      </c>
    </row>
    <row r="3755" spans="1:10" ht="45" x14ac:dyDescent="0.25">
      <c r="A3755" s="70">
        <v>45900</v>
      </c>
      <c r="B3755" s="68" t="s">
        <v>7467</v>
      </c>
      <c r="C3755" s="68" t="s">
        <v>7467</v>
      </c>
      <c r="D3755" s="68" t="s">
        <v>3551</v>
      </c>
      <c r="E3755" s="68" t="s">
        <v>3552</v>
      </c>
      <c r="F3755" s="68" t="s">
        <v>7477</v>
      </c>
      <c r="G3755" s="68" t="s">
        <v>1452</v>
      </c>
      <c r="I3755" s="69">
        <v>793.21</v>
      </c>
      <c r="J3755" s="69">
        <v>11815668.84</v>
      </c>
    </row>
    <row r="3756" spans="1:10" ht="30" x14ac:dyDescent="0.25">
      <c r="A3756" s="70">
        <v>45900</v>
      </c>
      <c r="B3756" s="68" t="s">
        <v>7467</v>
      </c>
      <c r="C3756" s="68" t="s">
        <v>7467</v>
      </c>
      <c r="D3756" s="68" t="s">
        <v>3551</v>
      </c>
      <c r="E3756" s="68" t="s">
        <v>3552</v>
      </c>
      <c r="F3756" s="68" t="s">
        <v>7478</v>
      </c>
      <c r="G3756" s="68" t="s">
        <v>1452</v>
      </c>
      <c r="I3756" s="69">
        <v>1384.03</v>
      </c>
      <c r="J3756" s="69">
        <v>11814284.810000001</v>
      </c>
    </row>
    <row r="3757" spans="1:10" ht="45" x14ac:dyDescent="0.25">
      <c r="A3757" s="70">
        <v>45900</v>
      </c>
      <c r="B3757" s="68" t="s">
        <v>7467</v>
      </c>
      <c r="C3757" s="68" t="s">
        <v>7467</v>
      </c>
      <c r="D3757" s="68" t="s">
        <v>3551</v>
      </c>
      <c r="E3757" s="68" t="s">
        <v>3552</v>
      </c>
      <c r="F3757" s="68" t="s">
        <v>7479</v>
      </c>
      <c r="G3757" s="68" t="s">
        <v>1452</v>
      </c>
      <c r="I3757" s="69">
        <v>690.6</v>
      </c>
      <c r="J3757" s="69">
        <v>11813594.210000001</v>
      </c>
    </row>
    <row r="3758" spans="1:10" ht="30" x14ac:dyDescent="0.25">
      <c r="A3758" s="70">
        <v>45900</v>
      </c>
      <c r="B3758" s="68" t="s">
        <v>7480</v>
      </c>
      <c r="C3758" s="68" t="s">
        <v>7480</v>
      </c>
      <c r="D3758" s="68" t="s">
        <v>3551</v>
      </c>
      <c r="E3758" s="68" t="s">
        <v>3552</v>
      </c>
      <c r="F3758" s="68" t="s">
        <v>7481</v>
      </c>
      <c r="G3758" s="68" t="s">
        <v>5503</v>
      </c>
      <c r="I3758" s="69">
        <v>603.30999999999995</v>
      </c>
      <c r="J3758" s="69">
        <v>11812990.9</v>
      </c>
    </row>
    <row r="3759" spans="1:10" x14ac:dyDescent="0.25">
      <c r="A3759" s="70">
        <v>45900</v>
      </c>
      <c r="B3759" s="68" t="s">
        <v>7480</v>
      </c>
      <c r="C3759" s="68" t="s">
        <v>7480</v>
      </c>
      <c r="D3759" s="68" t="s">
        <v>3551</v>
      </c>
      <c r="E3759" s="68" t="s">
        <v>3552</v>
      </c>
      <c r="F3759" s="68" t="s">
        <v>7482</v>
      </c>
      <c r="G3759" s="68" t="s">
        <v>5503</v>
      </c>
      <c r="I3759" s="69">
        <v>14.17</v>
      </c>
      <c r="J3759" s="69">
        <v>11812976.73</v>
      </c>
    </row>
    <row r="3760" spans="1:10" x14ac:dyDescent="0.25">
      <c r="A3760" s="70">
        <v>45900</v>
      </c>
      <c r="B3760" s="68" t="s">
        <v>7480</v>
      </c>
      <c r="C3760" s="68" t="s">
        <v>7480</v>
      </c>
      <c r="D3760" s="68" t="s">
        <v>3551</v>
      </c>
      <c r="E3760" s="68" t="s">
        <v>3552</v>
      </c>
      <c r="F3760" s="68" t="s">
        <v>4956</v>
      </c>
      <c r="G3760" s="68" t="s">
        <v>5503</v>
      </c>
      <c r="I3760" s="69">
        <v>122.01</v>
      </c>
      <c r="J3760" s="69">
        <v>11812854.720000001</v>
      </c>
    </row>
    <row r="3761" spans="1:10" x14ac:dyDescent="0.25">
      <c r="A3761" s="70">
        <v>45900</v>
      </c>
      <c r="B3761" s="68" t="s">
        <v>7480</v>
      </c>
      <c r="C3761" s="68" t="s">
        <v>7480</v>
      </c>
      <c r="D3761" s="68" t="s">
        <v>3551</v>
      </c>
      <c r="E3761" s="68" t="s">
        <v>3552</v>
      </c>
      <c r="F3761" s="68" t="s">
        <v>4956</v>
      </c>
      <c r="G3761" s="68" t="s">
        <v>5503</v>
      </c>
      <c r="I3761" s="69">
        <v>747.3</v>
      </c>
      <c r="J3761" s="69">
        <v>11812107.42</v>
      </c>
    </row>
    <row r="3762" spans="1:10" x14ac:dyDescent="0.25">
      <c r="A3762" s="70">
        <v>45900</v>
      </c>
      <c r="B3762" s="68" t="s">
        <v>7480</v>
      </c>
      <c r="C3762" s="68" t="s">
        <v>7480</v>
      </c>
      <c r="D3762" s="68" t="s">
        <v>3551</v>
      </c>
      <c r="E3762" s="68" t="s">
        <v>3552</v>
      </c>
      <c r="F3762" s="68"/>
      <c r="G3762" s="68" t="s">
        <v>5503</v>
      </c>
      <c r="I3762" s="69">
        <v>230.91</v>
      </c>
      <c r="J3762" s="69">
        <v>11811876.51</v>
      </c>
    </row>
    <row r="3763" spans="1:10" x14ac:dyDescent="0.25">
      <c r="A3763" s="70">
        <v>45900</v>
      </c>
      <c r="B3763" s="68" t="s">
        <v>7480</v>
      </c>
      <c r="C3763" s="68" t="s">
        <v>7480</v>
      </c>
      <c r="D3763" s="68" t="s">
        <v>3551</v>
      </c>
      <c r="E3763" s="68" t="s">
        <v>3552</v>
      </c>
      <c r="F3763" s="68" t="s">
        <v>7483</v>
      </c>
      <c r="G3763" s="68" t="s">
        <v>5503</v>
      </c>
      <c r="I3763" s="69">
        <v>214</v>
      </c>
      <c r="J3763" s="69">
        <v>11811662.51</v>
      </c>
    </row>
    <row r="3764" spans="1:10" x14ac:dyDescent="0.25">
      <c r="A3764" s="70">
        <v>45900</v>
      </c>
      <c r="B3764" s="68" t="s">
        <v>7480</v>
      </c>
      <c r="C3764" s="68" t="s">
        <v>7480</v>
      </c>
      <c r="D3764" s="68" t="s">
        <v>3551</v>
      </c>
      <c r="E3764" s="68" t="s">
        <v>3552</v>
      </c>
      <c r="F3764" s="68" t="s">
        <v>7484</v>
      </c>
      <c r="G3764" s="68" t="s">
        <v>5503</v>
      </c>
      <c r="I3764" s="69">
        <v>2142</v>
      </c>
      <c r="J3764" s="69">
        <v>11809520.51</v>
      </c>
    </row>
    <row r="3765" spans="1:10" x14ac:dyDescent="0.25">
      <c r="A3765" s="70">
        <v>45900</v>
      </c>
      <c r="B3765" s="68" t="s">
        <v>7480</v>
      </c>
      <c r="C3765" s="68" t="s">
        <v>7480</v>
      </c>
      <c r="D3765" s="68" t="s">
        <v>3551</v>
      </c>
      <c r="E3765" s="68" t="s">
        <v>3552</v>
      </c>
      <c r="F3765" s="68"/>
      <c r="G3765" s="68" t="s">
        <v>5503</v>
      </c>
      <c r="J3765" s="69">
        <v>11809520.51</v>
      </c>
    </row>
    <row r="3766" spans="1:10" x14ac:dyDescent="0.25">
      <c r="A3766" s="70">
        <v>45900</v>
      </c>
      <c r="B3766" s="68" t="s">
        <v>7480</v>
      </c>
      <c r="C3766" s="68" t="s">
        <v>7480</v>
      </c>
      <c r="D3766" s="68" t="s">
        <v>3551</v>
      </c>
      <c r="E3766" s="68" t="s">
        <v>3552</v>
      </c>
      <c r="F3766" s="68"/>
      <c r="G3766" s="68" t="s">
        <v>5503</v>
      </c>
      <c r="I3766" s="69">
        <v>1417</v>
      </c>
      <c r="J3766" s="69">
        <v>11808103.51</v>
      </c>
    </row>
    <row r="3767" spans="1:10" x14ac:dyDescent="0.25">
      <c r="A3767" s="70">
        <v>45900</v>
      </c>
      <c r="B3767" s="68" t="s">
        <v>7480</v>
      </c>
      <c r="C3767" s="68" t="s">
        <v>7480</v>
      </c>
      <c r="D3767" s="68" t="s">
        <v>3551</v>
      </c>
      <c r="E3767" s="68" t="s">
        <v>3552</v>
      </c>
      <c r="F3767" s="68"/>
      <c r="G3767" s="68" t="s">
        <v>5503</v>
      </c>
      <c r="I3767" s="69">
        <v>93.73</v>
      </c>
      <c r="J3767" s="69">
        <v>11808009.779999999</v>
      </c>
    </row>
    <row r="3768" spans="1:10" ht="30" x14ac:dyDescent="0.25">
      <c r="A3768" s="70">
        <v>45900</v>
      </c>
      <c r="B3768" s="68" t="s">
        <v>7480</v>
      </c>
      <c r="C3768" s="68" t="s">
        <v>7480</v>
      </c>
      <c r="D3768" s="68" t="s">
        <v>3551</v>
      </c>
      <c r="E3768" s="68" t="s">
        <v>3552</v>
      </c>
      <c r="F3768" s="68" t="s">
        <v>5600</v>
      </c>
      <c r="G3768" s="68" t="s">
        <v>5503</v>
      </c>
      <c r="I3768" s="69">
        <v>256.51</v>
      </c>
      <c r="J3768" s="69">
        <v>11807753.27</v>
      </c>
    </row>
    <row r="3769" spans="1:10" x14ac:dyDescent="0.25">
      <c r="A3769" s="70">
        <v>45900</v>
      </c>
      <c r="B3769" s="68" t="s">
        <v>7480</v>
      </c>
      <c r="C3769" s="68" t="s">
        <v>7480</v>
      </c>
      <c r="D3769" s="68" t="s">
        <v>3551</v>
      </c>
      <c r="E3769" s="68" t="s">
        <v>3552</v>
      </c>
      <c r="F3769" s="68" t="s">
        <v>7482</v>
      </c>
      <c r="G3769" s="68" t="s">
        <v>5503</v>
      </c>
      <c r="I3769" s="69">
        <v>3.55</v>
      </c>
      <c r="J3769" s="69">
        <v>11807749.720000001</v>
      </c>
    </row>
    <row r="3770" spans="1:10" x14ac:dyDescent="0.25">
      <c r="A3770" s="70">
        <v>45900</v>
      </c>
      <c r="B3770" s="68" t="s">
        <v>7480</v>
      </c>
      <c r="C3770" s="68" t="s">
        <v>7480</v>
      </c>
      <c r="D3770" s="68" t="s">
        <v>3551</v>
      </c>
      <c r="E3770" s="68" t="s">
        <v>3552</v>
      </c>
      <c r="F3770" s="68" t="s">
        <v>7482</v>
      </c>
      <c r="G3770" s="68" t="s">
        <v>5503</v>
      </c>
      <c r="I3770" s="69">
        <v>3.55</v>
      </c>
      <c r="J3770" s="69">
        <v>11807746.17</v>
      </c>
    </row>
    <row r="3771" spans="1:10" x14ac:dyDescent="0.25">
      <c r="A3771" s="70">
        <v>45900</v>
      </c>
      <c r="B3771" s="68" t="s">
        <v>7480</v>
      </c>
      <c r="C3771" s="68" t="s">
        <v>7480</v>
      </c>
      <c r="D3771" s="68" t="s">
        <v>3551</v>
      </c>
      <c r="E3771" s="68" t="s">
        <v>3552</v>
      </c>
      <c r="F3771" s="68" t="s">
        <v>7485</v>
      </c>
      <c r="G3771" s="68" t="s">
        <v>5503</v>
      </c>
      <c r="I3771" s="69">
        <v>245.9</v>
      </c>
      <c r="J3771" s="69">
        <v>11807500.27</v>
      </c>
    </row>
    <row r="3772" spans="1:10" x14ac:dyDescent="0.25">
      <c r="A3772" s="70">
        <v>45900</v>
      </c>
      <c r="B3772" s="68" t="s">
        <v>7480</v>
      </c>
      <c r="C3772" s="68" t="s">
        <v>7480</v>
      </c>
      <c r="D3772" s="68" t="s">
        <v>3551</v>
      </c>
      <c r="E3772" s="68" t="s">
        <v>3552</v>
      </c>
      <c r="F3772" s="68" t="s">
        <v>7486</v>
      </c>
      <c r="G3772" s="68" t="s">
        <v>5503</v>
      </c>
      <c r="I3772" s="69">
        <v>126</v>
      </c>
      <c r="J3772" s="69">
        <v>11807374.27</v>
      </c>
    </row>
    <row r="3773" spans="1:10" x14ac:dyDescent="0.25">
      <c r="A3773" s="70">
        <v>45900</v>
      </c>
      <c r="B3773" s="68" t="s">
        <v>7480</v>
      </c>
      <c r="C3773" s="68" t="s">
        <v>7480</v>
      </c>
      <c r="D3773" s="68" t="s">
        <v>3551</v>
      </c>
      <c r="E3773" s="68" t="s">
        <v>3552</v>
      </c>
      <c r="F3773" s="68" t="s">
        <v>7487</v>
      </c>
      <c r="G3773" s="68" t="s">
        <v>5503</v>
      </c>
      <c r="J3773" s="69">
        <v>11807374.27</v>
      </c>
    </row>
    <row r="3774" spans="1:10" ht="30" x14ac:dyDescent="0.25">
      <c r="A3774" s="70">
        <v>45900</v>
      </c>
      <c r="B3774" s="68" t="s">
        <v>7488</v>
      </c>
      <c r="C3774" s="68" t="s">
        <v>7488</v>
      </c>
      <c r="D3774" s="68" t="s">
        <v>3551</v>
      </c>
      <c r="E3774" s="68" t="s">
        <v>3552</v>
      </c>
      <c r="F3774" s="68" t="s">
        <v>7489</v>
      </c>
      <c r="G3774" s="68" t="s">
        <v>1920</v>
      </c>
      <c r="I3774" s="69">
        <v>731.79</v>
      </c>
      <c r="J3774" s="69">
        <v>11806642.48</v>
      </c>
    </row>
    <row r="3775" spans="1:10" ht="30" x14ac:dyDescent="0.25">
      <c r="A3775" s="70">
        <v>45900</v>
      </c>
      <c r="B3775" s="68">
        <v>35494</v>
      </c>
      <c r="C3775" s="68">
        <v>35494</v>
      </c>
      <c r="D3775" s="68" t="s">
        <v>3551</v>
      </c>
      <c r="E3775" s="68" t="s">
        <v>3552</v>
      </c>
      <c r="F3775" s="68" t="s">
        <v>7490</v>
      </c>
      <c r="G3775" s="68" t="s">
        <v>1920</v>
      </c>
      <c r="I3775" s="69">
        <v>8.58</v>
      </c>
      <c r="J3775" s="69">
        <v>11806633.9</v>
      </c>
    </row>
    <row r="3776" spans="1:10" ht="30" x14ac:dyDescent="0.25">
      <c r="A3776" s="70">
        <v>45900</v>
      </c>
      <c r="B3776" s="68">
        <v>35494</v>
      </c>
      <c r="C3776" s="68">
        <v>35494</v>
      </c>
      <c r="D3776" s="68" t="s">
        <v>3551</v>
      </c>
      <c r="E3776" s="68" t="s">
        <v>3552</v>
      </c>
      <c r="F3776" s="68" t="s">
        <v>7491</v>
      </c>
      <c r="G3776" s="68" t="s">
        <v>1920</v>
      </c>
      <c r="I3776" s="69">
        <v>34.58</v>
      </c>
      <c r="J3776" s="69">
        <v>11806599.32</v>
      </c>
    </row>
    <row r="3777" spans="1:10" ht="30" x14ac:dyDescent="0.25">
      <c r="A3777" s="70">
        <v>45900</v>
      </c>
      <c r="B3777" s="68" t="s">
        <v>7492</v>
      </c>
      <c r="C3777" s="68" t="s">
        <v>7492</v>
      </c>
      <c r="D3777" s="68" t="s">
        <v>3551</v>
      </c>
      <c r="E3777" s="68" t="s">
        <v>3552</v>
      </c>
      <c r="F3777" s="68" t="s">
        <v>7493</v>
      </c>
      <c r="G3777" s="68" t="s">
        <v>1459</v>
      </c>
      <c r="I3777" s="69">
        <v>304</v>
      </c>
      <c r="J3777" s="69">
        <v>11806295.32</v>
      </c>
    </row>
    <row r="3778" spans="1:10" ht="30" x14ac:dyDescent="0.25">
      <c r="A3778" s="70">
        <v>45900</v>
      </c>
      <c r="B3778" s="68" t="s">
        <v>7492</v>
      </c>
      <c r="C3778" s="68" t="s">
        <v>7492</v>
      </c>
      <c r="D3778" s="68" t="s">
        <v>3551</v>
      </c>
      <c r="E3778" s="68" t="s">
        <v>3552</v>
      </c>
      <c r="F3778" s="68" t="s">
        <v>7494</v>
      </c>
      <c r="G3778" s="68" t="s">
        <v>1459</v>
      </c>
      <c r="I3778" s="69">
        <v>408</v>
      </c>
      <c r="J3778" s="69">
        <v>11805887.32</v>
      </c>
    </row>
    <row r="3779" spans="1:10" ht="30" x14ac:dyDescent="0.25">
      <c r="A3779" s="70">
        <v>45900</v>
      </c>
      <c r="B3779" s="68" t="s">
        <v>7492</v>
      </c>
      <c r="C3779" s="68" t="s">
        <v>7492</v>
      </c>
      <c r="D3779" s="68" t="s">
        <v>3551</v>
      </c>
      <c r="E3779" s="68" t="s">
        <v>3552</v>
      </c>
      <c r="F3779" s="68" t="s">
        <v>7495</v>
      </c>
      <c r="G3779" s="68" t="s">
        <v>1459</v>
      </c>
      <c r="I3779" s="69">
        <v>384</v>
      </c>
      <c r="J3779" s="69">
        <v>11805503.32</v>
      </c>
    </row>
    <row r="3780" spans="1:10" ht="30" x14ac:dyDescent="0.25">
      <c r="A3780" s="70">
        <v>45900</v>
      </c>
      <c r="B3780" s="68" t="s">
        <v>7492</v>
      </c>
      <c r="C3780" s="68" t="s">
        <v>7492</v>
      </c>
      <c r="D3780" s="68" t="s">
        <v>3551</v>
      </c>
      <c r="E3780" s="68" t="s">
        <v>3552</v>
      </c>
      <c r="F3780" s="68" t="s">
        <v>7496</v>
      </c>
      <c r="G3780" s="68" t="s">
        <v>1459</v>
      </c>
      <c r="I3780" s="69">
        <v>611.58000000000004</v>
      </c>
      <c r="J3780" s="69">
        <v>11804891.74</v>
      </c>
    </row>
    <row r="3781" spans="1:10" ht="30" x14ac:dyDescent="0.25">
      <c r="A3781" s="70">
        <v>45900</v>
      </c>
      <c r="B3781" s="68" t="s">
        <v>7497</v>
      </c>
      <c r="C3781" s="68" t="s">
        <v>7497</v>
      </c>
      <c r="D3781" s="68" t="s">
        <v>3551</v>
      </c>
      <c r="E3781" s="68" t="s">
        <v>3552</v>
      </c>
      <c r="F3781" s="68" t="s">
        <v>7498</v>
      </c>
      <c r="G3781" s="68" t="s">
        <v>1459</v>
      </c>
      <c r="I3781" s="69">
        <v>841.8</v>
      </c>
      <c r="J3781" s="69">
        <v>11804049.939999999</v>
      </c>
    </row>
    <row r="3782" spans="1:10" ht="30" x14ac:dyDescent="0.25">
      <c r="A3782" s="70">
        <v>45900</v>
      </c>
      <c r="B3782" s="68" t="s">
        <v>7497</v>
      </c>
      <c r="C3782" s="68" t="s">
        <v>7497</v>
      </c>
      <c r="D3782" s="68" t="s">
        <v>3551</v>
      </c>
      <c r="E3782" s="68" t="s">
        <v>3552</v>
      </c>
      <c r="F3782" s="68" t="s">
        <v>7499</v>
      </c>
      <c r="G3782" s="68" t="s">
        <v>1459</v>
      </c>
      <c r="I3782" s="69">
        <v>420.21</v>
      </c>
      <c r="J3782" s="69">
        <v>11803629.73</v>
      </c>
    </row>
    <row r="3783" spans="1:10" x14ac:dyDescent="0.25">
      <c r="A3783" s="70">
        <v>45900</v>
      </c>
      <c r="B3783" s="68" t="s">
        <v>7500</v>
      </c>
      <c r="C3783" s="68" t="s">
        <v>7500</v>
      </c>
      <c r="D3783" s="68" t="s">
        <v>3551</v>
      </c>
      <c r="E3783" s="68" t="s">
        <v>3552</v>
      </c>
      <c r="F3783" s="68"/>
      <c r="G3783" s="68" t="s">
        <v>1459</v>
      </c>
      <c r="I3783" s="69">
        <v>7128</v>
      </c>
      <c r="J3783" s="69">
        <v>11796501.73</v>
      </c>
    </row>
    <row r="3784" spans="1:10" x14ac:dyDescent="0.25">
      <c r="A3784" s="70">
        <v>45900</v>
      </c>
      <c r="B3784" s="68" t="s">
        <v>7500</v>
      </c>
      <c r="C3784" s="68" t="s">
        <v>7500</v>
      </c>
      <c r="D3784" s="68" t="s">
        <v>3551</v>
      </c>
      <c r="E3784" s="68" t="s">
        <v>3552</v>
      </c>
      <c r="F3784" s="68"/>
      <c r="G3784" s="68" t="s">
        <v>1459</v>
      </c>
      <c r="I3784" s="69">
        <v>8468.31</v>
      </c>
      <c r="J3784" s="69">
        <v>11788033.42</v>
      </c>
    </row>
    <row r="3785" spans="1:10" x14ac:dyDescent="0.25">
      <c r="A3785" s="70">
        <v>45900</v>
      </c>
      <c r="B3785" s="68" t="s">
        <v>7500</v>
      </c>
      <c r="C3785" s="68" t="s">
        <v>7500</v>
      </c>
      <c r="D3785" s="68" t="s">
        <v>3551</v>
      </c>
      <c r="E3785" s="68" t="s">
        <v>3552</v>
      </c>
      <c r="F3785" s="68"/>
      <c r="G3785" s="68" t="s">
        <v>1459</v>
      </c>
      <c r="I3785" s="69">
        <v>1404</v>
      </c>
      <c r="J3785" s="69">
        <v>11786629.42</v>
      </c>
    </row>
    <row r="3786" spans="1:10" x14ac:dyDescent="0.25">
      <c r="A3786" s="70">
        <v>45900</v>
      </c>
      <c r="B3786" s="68" t="s">
        <v>7500</v>
      </c>
      <c r="C3786" s="68" t="s">
        <v>7500</v>
      </c>
      <c r="D3786" s="68" t="s">
        <v>3551</v>
      </c>
      <c r="E3786" s="68" t="s">
        <v>3552</v>
      </c>
      <c r="F3786" s="68" t="s">
        <v>7483</v>
      </c>
      <c r="G3786" s="68" t="s">
        <v>1459</v>
      </c>
      <c r="I3786" s="69">
        <v>5671</v>
      </c>
      <c r="J3786" s="69">
        <v>11780958.42</v>
      </c>
    </row>
    <row r="3787" spans="1:10" x14ac:dyDescent="0.25">
      <c r="A3787" s="70">
        <v>45900</v>
      </c>
      <c r="B3787" s="68" t="s">
        <v>7500</v>
      </c>
      <c r="C3787" s="68" t="s">
        <v>7500</v>
      </c>
      <c r="D3787" s="68" t="s">
        <v>3551</v>
      </c>
      <c r="E3787" s="68" t="s">
        <v>3552</v>
      </c>
      <c r="F3787" s="68"/>
      <c r="G3787" s="68" t="s">
        <v>1459</v>
      </c>
      <c r="I3787" s="69">
        <v>5376</v>
      </c>
      <c r="J3787" s="69">
        <v>11775582.42</v>
      </c>
    </row>
    <row r="3788" spans="1:10" x14ac:dyDescent="0.25">
      <c r="A3788" s="70">
        <v>45900</v>
      </c>
      <c r="B3788" s="68" t="s">
        <v>7500</v>
      </c>
      <c r="C3788" s="68" t="s">
        <v>7500</v>
      </c>
      <c r="D3788" s="68" t="s">
        <v>3551</v>
      </c>
      <c r="E3788" s="68" t="s">
        <v>3552</v>
      </c>
      <c r="F3788" s="68"/>
      <c r="G3788" s="68" t="s">
        <v>1459</v>
      </c>
      <c r="I3788" s="69">
        <v>1154.77</v>
      </c>
      <c r="J3788" s="69">
        <v>11774427.65</v>
      </c>
    </row>
    <row r="3789" spans="1:10" x14ac:dyDescent="0.25">
      <c r="A3789" s="70">
        <v>45900</v>
      </c>
      <c r="B3789" s="68" t="s">
        <v>7500</v>
      </c>
      <c r="C3789" s="68" t="s">
        <v>7500</v>
      </c>
      <c r="D3789" s="68" t="s">
        <v>3551</v>
      </c>
      <c r="E3789" s="68" t="s">
        <v>3552</v>
      </c>
      <c r="F3789" s="68" t="s">
        <v>7483</v>
      </c>
      <c r="G3789" s="68" t="s">
        <v>1459</v>
      </c>
      <c r="I3789" s="69">
        <v>963</v>
      </c>
      <c r="J3789" s="69">
        <v>11773464.65</v>
      </c>
    </row>
    <row r="3790" spans="1:10" x14ac:dyDescent="0.25">
      <c r="A3790" s="70">
        <v>45900</v>
      </c>
      <c r="B3790" s="68" t="s">
        <v>7500</v>
      </c>
      <c r="C3790" s="68" t="s">
        <v>7500</v>
      </c>
      <c r="D3790" s="68" t="s">
        <v>3551</v>
      </c>
      <c r="E3790" s="68" t="s">
        <v>3552</v>
      </c>
      <c r="F3790" s="68"/>
      <c r="G3790" s="68" t="s">
        <v>1459</v>
      </c>
      <c r="I3790" s="69">
        <v>256.62</v>
      </c>
      <c r="J3790" s="69">
        <v>11773208.029999999</v>
      </c>
    </row>
    <row r="3791" spans="1:10" x14ac:dyDescent="0.25">
      <c r="A3791" s="70">
        <v>45900</v>
      </c>
      <c r="B3791" s="68" t="s">
        <v>7500</v>
      </c>
      <c r="C3791" s="68" t="s">
        <v>7500</v>
      </c>
      <c r="D3791" s="68" t="s">
        <v>3551</v>
      </c>
      <c r="E3791" s="68" t="s">
        <v>3552</v>
      </c>
      <c r="F3791" s="68"/>
      <c r="G3791" s="68" t="s">
        <v>1459</v>
      </c>
      <c r="I3791" s="69">
        <v>256.62</v>
      </c>
      <c r="J3791" s="69">
        <v>11772951.41</v>
      </c>
    </row>
    <row r="3792" spans="1:10" ht="30" x14ac:dyDescent="0.25">
      <c r="A3792" s="70">
        <v>45900</v>
      </c>
      <c r="B3792" s="68" t="s">
        <v>7501</v>
      </c>
      <c r="C3792" s="68" t="s">
        <v>7501</v>
      </c>
      <c r="D3792" s="68" t="s">
        <v>3551</v>
      </c>
      <c r="E3792" s="68" t="s">
        <v>3552</v>
      </c>
      <c r="F3792" s="68" t="s">
        <v>7502</v>
      </c>
      <c r="G3792" s="68" t="s">
        <v>1459</v>
      </c>
      <c r="I3792" s="69">
        <v>23.7</v>
      </c>
      <c r="J3792" s="69">
        <v>11772927.710000001</v>
      </c>
    </row>
    <row r="3793" spans="1:10" ht="30" x14ac:dyDescent="0.25">
      <c r="A3793" s="70">
        <v>45900</v>
      </c>
      <c r="B3793" s="68" t="s">
        <v>7501</v>
      </c>
      <c r="C3793" s="68" t="s">
        <v>7501</v>
      </c>
      <c r="D3793" s="68" t="s">
        <v>3551</v>
      </c>
      <c r="E3793" s="68" t="s">
        <v>3552</v>
      </c>
      <c r="F3793" s="68" t="s">
        <v>7503</v>
      </c>
      <c r="G3793" s="68" t="s">
        <v>1459</v>
      </c>
      <c r="I3793" s="69">
        <v>3.23</v>
      </c>
      <c r="J3793" s="69">
        <v>11772924.48</v>
      </c>
    </row>
    <row r="3794" spans="1:10" x14ac:dyDescent="0.25">
      <c r="A3794" s="70">
        <v>45900</v>
      </c>
      <c r="B3794" s="68" t="s">
        <v>7504</v>
      </c>
      <c r="C3794" s="68" t="s">
        <v>7504</v>
      </c>
      <c r="D3794" s="68" t="s">
        <v>3551</v>
      </c>
      <c r="E3794" s="68" t="s">
        <v>3552</v>
      </c>
      <c r="F3794" s="68"/>
      <c r="G3794" s="68" t="s">
        <v>1459</v>
      </c>
      <c r="I3794" s="69">
        <v>28.74</v>
      </c>
      <c r="J3794" s="69">
        <v>11772895.74</v>
      </c>
    </row>
    <row r="3795" spans="1:10" x14ac:dyDescent="0.25">
      <c r="A3795" s="70">
        <v>45900</v>
      </c>
      <c r="B3795" s="68" t="s">
        <v>7504</v>
      </c>
      <c r="C3795" s="68" t="s">
        <v>7504</v>
      </c>
      <c r="D3795" s="68" t="s">
        <v>3551</v>
      </c>
      <c r="E3795" s="68" t="s">
        <v>3552</v>
      </c>
      <c r="F3795" s="68"/>
      <c r="G3795" s="68" t="s">
        <v>1459</v>
      </c>
      <c r="I3795" s="69">
        <v>23.83</v>
      </c>
      <c r="J3795" s="69">
        <v>11772871.91</v>
      </c>
    </row>
    <row r="3796" spans="1:10" x14ac:dyDescent="0.25">
      <c r="A3796" s="70">
        <v>45900</v>
      </c>
      <c r="B3796" s="68" t="s">
        <v>7504</v>
      </c>
      <c r="C3796" s="68" t="s">
        <v>7504</v>
      </c>
      <c r="D3796" s="68" t="s">
        <v>3551</v>
      </c>
      <c r="E3796" s="68" t="s">
        <v>3552</v>
      </c>
      <c r="F3796" s="68"/>
      <c r="G3796" s="68" t="s">
        <v>1459</v>
      </c>
      <c r="I3796" s="69">
        <v>7.95</v>
      </c>
      <c r="J3796" s="69">
        <v>11772863.960000001</v>
      </c>
    </row>
    <row r="3797" spans="1:10" ht="105" x14ac:dyDescent="0.25">
      <c r="A3797" s="70">
        <v>45900</v>
      </c>
      <c r="B3797" s="68" t="s">
        <v>7505</v>
      </c>
      <c r="C3797" s="68" t="s">
        <v>7505</v>
      </c>
      <c r="D3797" s="68" t="s">
        <v>3551</v>
      </c>
      <c r="E3797" s="68" t="s">
        <v>3552</v>
      </c>
      <c r="F3797" s="68" t="s">
        <v>7506</v>
      </c>
      <c r="G3797" s="68" t="s">
        <v>1459</v>
      </c>
      <c r="I3797" s="69">
        <v>262.17</v>
      </c>
      <c r="J3797" s="69">
        <v>11772601.789999999</v>
      </c>
    </row>
    <row r="3798" spans="1:10" ht="135" x14ac:dyDescent="0.25">
      <c r="A3798" s="70">
        <v>45900</v>
      </c>
      <c r="B3798" s="68" t="s">
        <v>7505</v>
      </c>
      <c r="C3798" s="68" t="s">
        <v>7505</v>
      </c>
      <c r="D3798" s="68" t="s">
        <v>3551</v>
      </c>
      <c r="E3798" s="68" t="s">
        <v>3552</v>
      </c>
      <c r="F3798" s="68" t="s">
        <v>7507</v>
      </c>
      <c r="G3798" s="68" t="s">
        <v>1459</v>
      </c>
      <c r="I3798" s="69">
        <v>262.17</v>
      </c>
      <c r="J3798" s="69">
        <v>11772339.619999999</v>
      </c>
    </row>
    <row r="3799" spans="1:10" ht="90" x14ac:dyDescent="0.25">
      <c r="A3799" s="70">
        <v>45900</v>
      </c>
      <c r="B3799" s="68" t="s">
        <v>7505</v>
      </c>
      <c r="C3799" s="68" t="s">
        <v>7505</v>
      </c>
      <c r="D3799" s="68" t="s">
        <v>3551</v>
      </c>
      <c r="E3799" s="68" t="s">
        <v>3552</v>
      </c>
      <c r="F3799" s="68" t="s">
        <v>7508</v>
      </c>
      <c r="G3799" s="68" t="s">
        <v>1459</v>
      </c>
      <c r="I3799" s="69">
        <v>262.17</v>
      </c>
      <c r="J3799" s="69">
        <v>11772077.449999999</v>
      </c>
    </row>
    <row r="3800" spans="1:10" ht="120" x14ac:dyDescent="0.25">
      <c r="A3800" s="70">
        <v>45900</v>
      </c>
      <c r="B3800" s="68" t="s">
        <v>7505</v>
      </c>
      <c r="C3800" s="68" t="s">
        <v>7505</v>
      </c>
      <c r="D3800" s="68" t="s">
        <v>3551</v>
      </c>
      <c r="E3800" s="68" t="s">
        <v>3552</v>
      </c>
      <c r="F3800" s="68" t="s">
        <v>7509</v>
      </c>
      <c r="G3800" s="68" t="s">
        <v>1459</v>
      </c>
      <c r="I3800" s="69">
        <v>309.23</v>
      </c>
      <c r="J3800" s="69">
        <v>11771768.220000001</v>
      </c>
    </row>
    <row r="3801" spans="1:10" ht="90" x14ac:dyDescent="0.25">
      <c r="A3801" s="70">
        <v>45900</v>
      </c>
      <c r="B3801" s="68" t="s">
        <v>7505</v>
      </c>
      <c r="C3801" s="68" t="s">
        <v>7505</v>
      </c>
      <c r="D3801" s="68" t="s">
        <v>3551</v>
      </c>
      <c r="E3801" s="68" t="s">
        <v>3552</v>
      </c>
      <c r="F3801" s="68" t="s">
        <v>7510</v>
      </c>
      <c r="G3801" s="68" t="s">
        <v>1459</v>
      </c>
      <c r="I3801" s="69">
        <v>110.4</v>
      </c>
      <c r="J3801" s="69">
        <v>11771657.82</v>
      </c>
    </row>
    <row r="3802" spans="1:10" ht="180" x14ac:dyDescent="0.25">
      <c r="A3802" s="70">
        <v>45900</v>
      </c>
      <c r="B3802" s="68" t="s">
        <v>7505</v>
      </c>
      <c r="C3802" s="68" t="s">
        <v>7505</v>
      </c>
      <c r="D3802" s="68" t="s">
        <v>3551</v>
      </c>
      <c r="E3802" s="68" t="s">
        <v>3552</v>
      </c>
      <c r="F3802" s="68" t="s">
        <v>7511</v>
      </c>
      <c r="G3802" s="68" t="s">
        <v>1459</v>
      </c>
      <c r="I3802" s="69">
        <v>478.64</v>
      </c>
      <c r="J3802" s="69">
        <v>11771179.18</v>
      </c>
    </row>
    <row r="3803" spans="1:10" ht="90" x14ac:dyDescent="0.25">
      <c r="A3803" s="70">
        <v>45900</v>
      </c>
      <c r="B3803" s="68" t="s">
        <v>7505</v>
      </c>
      <c r="C3803" s="68" t="s">
        <v>7505</v>
      </c>
      <c r="D3803" s="68" t="s">
        <v>3551</v>
      </c>
      <c r="E3803" s="68" t="s">
        <v>3552</v>
      </c>
      <c r="F3803" s="68" t="s">
        <v>7512</v>
      </c>
      <c r="G3803" s="68" t="s">
        <v>1459</v>
      </c>
      <c r="I3803" s="69">
        <v>149.22999999999999</v>
      </c>
      <c r="J3803" s="69">
        <v>11771029.949999999</v>
      </c>
    </row>
    <row r="3804" spans="1:10" ht="75" x14ac:dyDescent="0.25">
      <c r="A3804" s="70">
        <v>45900</v>
      </c>
      <c r="B3804" s="68" t="s">
        <v>7505</v>
      </c>
      <c r="C3804" s="68" t="s">
        <v>7505</v>
      </c>
      <c r="D3804" s="68" t="s">
        <v>3551</v>
      </c>
      <c r="E3804" s="68" t="s">
        <v>3552</v>
      </c>
      <c r="F3804" s="68" t="s">
        <v>7513</v>
      </c>
      <c r="G3804" s="68" t="s">
        <v>1459</v>
      </c>
      <c r="I3804" s="69">
        <v>199.81</v>
      </c>
      <c r="J3804" s="69">
        <v>11770830.140000001</v>
      </c>
    </row>
    <row r="3805" spans="1:10" ht="30" x14ac:dyDescent="0.25">
      <c r="A3805" s="70">
        <v>45900</v>
      </c>
      <c r="B3805" s="68" t="s">
        <v>7505</v>
      </c>
      <c r="C3805" s="68" t="s">
        <v>7505</v>
      </c>
      <c r="D3805" s="68" t="s">
        <v>3551</v>
      </c>
      <c r="E3805" s="68" t="s">
        <v>3552</v>
      </c>
      <c r="F3805" s="68" t="s">
        <v>7491</v>
      </c>
      <c r="G3805" s="68" t="s">
        <v>1459</v>
      </c>
      <c r="I3805" s="69">
        <v>69.16</v>
      </c>
      <c r="J3805" s="69">
        <v>11770760.98</v>
      </c>
    </row>
    <row r="3806" spans="1:10" x14ac:dyDescent="0.25">
      <c r="A3806" s="70">
        <v>45900</v>
      </c>
      <c r="B3806" s="68" t="s">
        <v>7514</v>
      </c>
      <c r="C3806" s="68" t="s">
        <v>7514</v>
      </c>
      <c r="D3806" s="68" t="s">
        <v>3551</v>
      </c>
      <c r="E3806" s="68" t="s">
        <v>3552</v>
      </c>
      <c r="F3806" s="68" t="s">
        <v>5626</v>
      </c>
      <c r="G3806" s="68" t="s">
        <v>1459</v>
      </c>
      <c r="I3806" s="69">
        <v>6923.28</v>
      </c>
      <c r="J3806" s="69">
        <v>11763837.699999999</v>
      </c>
    </row>
    <row r="3807" spans="1:10" x14ac:dyDescent="0.25">
      <c r="A3807" s="70">
        <v>45900</v>
      </c>
      <c r="B3807" s="68" t="s">
        <v>7514</v>
      </c>
      <c r="C3807" s="68" t="s">
        <v>7514</v>
      </c>
      <c r="D3807" s="68" t="s">
        <v>3551</v>
      </c>
      <c r="E3807" s="68" t="s">
        <v>3552</v>
      </c>
      <c r="F3807" s="68" t="s">
        <v>7515</v>
      </c>
      <c r="G3807" s="68" t="s">
        <v>1459</v>
      </c>
      <c r="I3807" s="69">
        <v>404.57</v>
      </c>
      <c r="J3807" s="69">
        <v>11763433.130000001</v>
      </c>
    </row>
    <row r="3808" spans="1:10" ht="30" x14ac:dyDescent="0.25">
      <c r="A3808" s="70">
        <v>45900</v>
      </c>
      <c r="B3808" s="68" t="s">
        <v>7514</v>
      </c>
      <c r="C3808" s="68" t="s">
        <v>7514</v>
      </c>
      <c r="D3808" s="68" t="s">
        <v>3551</v>
      </c>
      <c r="E3808" s="68" t="s">
        <v>3552</v>
      </c>
      <c r="F3808" s="68" t="s">
        <v>7516</v>
      </c>
      <c r="G3808" s="68" t="s">
        <v>1459</v>
      </c>
      <c r="I3808" s="69">
        <v>458.51</v>
      </c>
      <c r="J3808" s="69">
        <v>11762974.619999999</v>
      </c>
    </row>
    <row r="3809" spans="1:10" ht="30" x14ac:dyDescent="0.25">
      <c r="A3809" s="70">
        <v>45900</v>
      </c>
      <c r="B3809" s="68" t="s">
        <v>7514</v>
      </c>
      <c r="C3809" s="68" t="s">
        <v>7514</v>
      </c>
      <c r="D3809" s="68" t="s">
        <v>3551</v>
      </c>
      <c r="E3809" s="68" t="s">
        <v>3552</v>
      </c>
      <c r="F3809" s="68" t="s">
        <v>7516</v>
      </c>
      <c r="G3809" s="68" t="s">
        <v>1459</v>
      </c>
      <c r="I3809" s="69">
        <v>458.51</v>
      </c>
      <c r="J3809" s="69">
        <v>11762516.109999999</v>
      </c>
    </row>
    <row r="3810" spans="1:10" ht="30" x14ac:dyDescent="0.25">
      <c r="A3810" s="70">
        <v>45900</v>
      </c>
      <c r="B3810" s="68" t="s">
        <v>7514</v>
      </c>
      <c r="C3810" s="68" t="s">
        <v>7514</v>
      </c>
      <c r="D3810" s="68" t="s">
        <v>3551</v>
      </c>
      <c r="E3810" s="68" t="s">
        <v>3552</v>
      </c>
      <c r="F3810" s="68" t="s">
        <v>7517</v>
      </c>
      <c r="G3810" s="68" t="s">
        <v>1459</v>
      </c>
      <c r="I3810" s="69">
        <v>1063.18</v>
      </c>
      <c r="J3810" s="69">
        <v>11761452.93</v>
      </c>
    </row>
    <row r="3811" spans="1:10" ht="30" x14ac:dyDescent="0.25">
      <c r="A3811" s="70">
        <v>45900</v>
      </c>
      <c r="B3811" s="68" t="s">
        <v>7514</v>
      </c>
      <c r="C3811" s="68" t="s">
        <v>7514</v>
      </c>
      <c r="D3811" s="68" t="s">
        <v>3551</v>
      </c>
      <c r="E3811" s="68" t="s">
        <v>3552</v>
      </c>
      <c r="F3811" s="68" t="s">
        <v>7517</v>
      </c>
      <c r="G3811" s="68" t="s">
        <v>1459</v>
      </c>
      <c r="I3811" s="69">
        <v>39.590000000000003</v>
      </c>
      <c r="J3811" s="69">
        <v>11761413.34</v>
      </c>
    </row>
    <row r="3812" spans="1:10" x14ac:dyDescent="0.25">
      <c r="A3812" s="70">
        <v>45900</v>
      </c>
      <c r="B3812" s="68" t="s">
        <v>7514</v>
      </c>
      <c r="C3812" s="68" t="s">
        <v>7514</v>
      </c>
      <c r="D3812" s="68" t="s">
        <v>3551</v>
      </c>
      <c r="E3812" s="68" t="s">
        <v>3552</v>
      </c>
      <c r="F3812" s="68" t="s">
        <v>7515</v>
      </c>
      <c r="G3812" s="68" t="s">
        <v>1459</v>
      </c>
      <c r="I3812" s="69">
        <v>12</v>
      </c>
      <c r="J3812" s="69">
        <v>11761401.34</v>
      </c>
    </row>
    <row r="3813" spans="1:10" ht="30" x14ac:dyDescent="0.25">
      <c r="A3813" s="70">
        <v>45900</v>
      </c>
      <c r="B3813" s="68" t="s">
        <v>7514</v>
      </c>
      <c r="C3813" s="68" t="s">
        <v>7514</v>
      </c>
      <c r="D3813" s="68" t="s">
        <v>3551</v>
      </c>
      <c r="E3813" s="68" t="s">
        <v>3552</v>
      </c>
      <c r="F3813" s="68" t="s">
        <v>7516</v>
      </c>
      <c r="G3813" s="68" t="s">
        <v>1459</v>
      </c>
      <c r="I3813" s="69">
        <v>67.430000000000007</v>
      </c>
      <c r="J3813" s="69">
        <v>11761333.91</v>
      </c>
    </row>
    <row r="3814" spans="1:10" x14ac:dyDescent="0.25">
      <c r="A3814" s="70">
        <v>45900</v>
      </c>
      <c r="B3814" s="68" t="s">
        <v>7514</v>
      </c>
      <c r="C3814" s="68" t="s">
        <v>7514</v>
      </c>
      <c r="D3814" s="68" t="s">
        <v>3551</v>
      </c>
      <c r="E3814" s="68" t="s">
        <v>3552</v>
      </c>
      <c r="F3814" s="68" t="s">
        <v>7518</v>
      </c>
      <c r="G3814" s="68" t="s">
        <v>1459</v>
      </c>
      <c r="I3814" s="69">
        <v>48.77</v>
      </c>
      <c r="J3814" s="69">
        <v>11761285.140000001</v>
      </c>
    </row>
    <row r="3815" spans="1:10" x14ac:dyDescent="0.25">
      <c r="A3815" s="70">
        <v>45900</v>
      </c>
      <c r="B3815" s="68" t="s">
        <v>7519</v>
      </c>
      <c r="C3815" s="68" t="s">
        <v>7519</v>
      </c>
      <c r="D3815" s="68" t="s">
        <v>3551</v>
      </c>
      <c r="E3815" s="68" t="s">
        <v>3552</v>
      </c>
      <c r="F3815" s="68" t="s">
        <v>7520</v>
      </c>
      <c r="G3815" s="68" t="s">
        <v>1459</v>
      </c>
      <c r="I3815" s="69">
        <v>194.73</v>
      </c>
      <c r="J3815" s="69">
        <v>11761090.41</v>
      </c>
    </row>
    <row r="3816" spans="1:10" ht="30" x14ac:dyDescent="0.25">
      <c r="A3816" s="70">
        <v>45900</v>
      </c>
      <c r="B3816" s="68" t="s">
        <v>7521</v>
      </c>
      <c r="C3816" s="68" t="s">
        <v>7521</v>
      </c>
      <c r="D3816" s="68" t="s">
        <v>3551</v>
      </c>
      <c r="E3816" s="68" t="s">
        <v>3552</v>
      </c>
      <c r="F3816" s="68" t="s">
        <v>7522</v>
      </c>
      <c r="G3816" s="68" t="s">
        <v>1459</v>
      </c>
      <c r="I3816" s="69">
        <v>384</v>
      </c>
      <c r="J3816" s="69">
        <v>11760706.41</v>
      </c>
    </row>
    <row r="3817" spans="1:10" ht="30" x14ac:dyDescent="0.25">
      <c r="A3817" s="70">
        <v>45900</v>
      </c>
      <c r="B3817" s="68" t="s">
        <v>7521</v>
      </c>
      <c r="C3817" s="68" t="s">
        <v>7521</v>
      </c>
      <c r="D3817" s="68" t="s">
        <v>3551</v>
      </c>
      <c r="E3817" s="68" t="s">
        <v>3552</v>
      </c>
      <c r="F3817" s="68" t="s">
        <v>7523</v>
      </c>
      <c r="G3817" s="68" t="s">
        <v>1459</v>
      </c>
      <c r="I3817" s="69">
        <v>280</v>
      </c>
      <c r="J3817" s="69">
        <v>11760426.41</v>
      </c>
    </row>
    <row r="3818" spans="1:10" ht="45" x14ac:dyDescent="0.25">
      <c r="A3818" s="70">
        <v>45900</v>
      </c>
      <c r="B3818" s="68" t="s">
        <v>7521</v>
      </c>
      <c r="C3818" s="68" t="s">
        <v>7521</v>
      </c>
      <c r="D3818" s="68" t="s">
        <v>3551</v>
      </c>
      <c r="E3818" s="68" t="s">
        <v>3552</v>
      </c>
      <c r="F3818" s="68" t="s">
        <v>7524</v>
      </c>
      <c r="G3818" s="68" t="s">
        <v>1459</v>
      </c>
      <c r="I3818" s="69">
        <v>1135.92</v>
      </c>
      <c r="J3818" s="69">
        <v>11759290.49</v>
      </c>
    </row>
    <row r="3819" spans="1:10" ht="30" x14ac:dyDescent="0.25">
      <c r="A3819" s="70">
        <v>45900</v>
      </c>
      <c r="B3819" s="68" t="s">
        <v>7521</v>
      </c>
      <c r="C3819" s="68" t="s">
        <v>7521</v>
      </c>
      <c r="D3819" s="68" t="s">
        <v>3551</v>
      </c>
      <c r="E3819" s="68" t="s">
        <v>3552</v>
      </c>
      <c r="F3819" s="68" t="s">
        <v>5641</v>
      </c>
      <c r="G3819" s="68" t="s">
        <v>1459</v>
      </c>
      <c r="I3819" s="69">
        <v>122.27</v>
      </c>
      <c r="J3819" s="69">
        <v>11759168.220000001</v>
      </c>
    </row>
    <row r="3820" spans="1:10" ht="30" x14ac:dyDescent="0.25">
      <c r="A3820" s="70">
        <v>45900</v>
      </c>
      <c r="B3820" s="68" t="s">
        <v>7521</v>
      </c>
      <c r="C3820" s="68" t="s">
        <v>7521</v>
      </c>
      <c r="D3820" s="68" t="s">
        <v>3551</v>
      </c>
      <c r="E3820" s="68" t="s">
        <v>3552</v>
      </c>
      <c r="F3820" s="68" t="s">
        <v>7525</v>
      </c>
      <c r="G3820" s="68" t="s">
        <v>1459</v>
      </c>
      <c r="I3820" s="69">
        <v>1477.78</v>
      </c>
      <c r="J3820" s="69">
        <v>11757690.439999999</v>
      </c>
    </row>
    <row r="3821" spans="1:10" ht="30" x14ac:dyDescent="0.25">
      <c r="A3821" s="70">
        <v>45900</v>
      </c>
      <c r="B3821" s="68" t="s">
        <v>7521</v>
      </c>
      <c r="C3821" s="68" t="s">
        <v>7521</v>
      </c>
      <c r="D3821" s="68" t="s">
        <v>3551</v>
      </c>
      <c r="E3821" s="68" t="s">
        <v>3552</v>
      </c>
      <c r="F3821" s="68" t="s">
        <v>7526</v>
      </c>
      <c r="G3821" s="68" t="s">
        <v>1459</v>
      </c>
      <c r="I3821" s="69">
        <v>934.67</v>
      </c>
      <c r="J3821" s="69">
        <v>11756755.77</v>
      </c>
    </row>
    <row r="3822" spans="1:10" ht="30" x14ac:dyDescent="0.25">
      <c r="A3822" s="70">
        <v>45900</v>
      </c>
      <c r="B3822" s="68" t="s">
        <v>7521</v>
      </c>
      <c r="C3822" s="68" t="s">
        <v>7521</v>
      </c>
      <c r="D3822" s="68" t="s">
        <v>3551</v>
      </c>
      <c r="E3822" s="68" t="s">
        <v>3552</v>
      </c>
      <c r="F3822" s="68" t="s">
        <v>7527</v>
      </c>
      <c r="G3822" s="68" t="s">
        <v>1459</v>
      </c>
      <c r="I3822" s="69">
        <v>280</v>
      </c>
      <c r="J3822" s="69">
        <v>11756475.77</v>
      </c>
    </row>
    <row r="3823" spans="1:10" ht="30" x14ac:dyDescent="0.25">
      <c r="A3823" s="70">
        <v>45900</v>
      </c>
      <c r="B3823" s="68" t="s">
        <v>7528</v>
      </c>
      <c r="C3823" s="68" t="s">
        <v>7528</v>
      </c>
      <c r="D3823" s="68" t="s">
        <v>3551</v>
      </c>
      <c r="E3823" s="68" t="s">
        <v>3552</v>
      </c>
      <c r="F3823" s="68" t="s">
        <v>7529</v>
      </c>
      <c r="G3823" s="68" t="s">
        <v>1459</v>
      </c>
      <c r="I3823" s="69">
        <v>401.56</v>
      </c>
      <c r="J3823" s="69">
        <v>11756074.210000001</v>
      </c>
    </row>
    <row r="3824" spans="1:10" ht="45" x14ac:dyDescent="0.25">
      <c r="A3824" s="70">
        <v>45900</v>
      </c>
      <c r="B3824" s="68" t="s">
        <v>7530</v>
      </c>
      <c r="C3824" s="68" t="s">
        <v>7530</v>
      </c>
      <c r="D3824" s="68" t="s">
        <v>3551</v>
      </c>
      <c r="E3824" s="68" t="s">
        <v>3552</v>
      </c>
      <c r="F3824" s="68" t="s">
        <v>7531</v>
      </c>
      <c r="G3824" s="68" t="s">
        <v>1459</v>
      </c>
      <c r="I3824" s="69">
        <v>1594.88</v>
      </c>
      <c r="J3824" s="69">
        <v>11754479.33</v>
      </c>
    </row>
    <row r="3825" spans="1:10" x14ac:dyDescent="0.25">
      <c r="A3825" s="70">
        <v>45900</v>
      </c>
      <c r="B3825" s="68" t="s">
        <v>7530</v>
      </c>
      <c r="C3825" s="68" t="s">
        <v>7530</v>
      </c>
      <c r="D3825" s="68" t="s">
        <v>3551</v>
      </c>
      <c r="E3825" s="68" t="s">
        <v>3552</v>
      </c>
      <c r="F3825" s="68"/>
      <c r="G3825" s="68" t="s">
        <v>1459</v>
      </c>
      <c r="I3825" s="69">
        <v>468.72</v>
      </c>
      <c r="J3825" s="69">
        <v>11754010.609999999</v>
      </c>
    </row>
    <row r="3826" spans="1:10" ht="45" x14ac:dyDescent="0.25">
      <c r="A3826" s="70">
        <v>45900</v>
      </c>
      <c r="B3826" s="68" t="s">
        <v>7530</v>
      </c>
      <c r="C3826" s="68" t="s">
        <v>7530</v>
      </c>
      <c r="D3826" s="68" t="s">
        <v>3551</v>
      </c>
      <c r="E3826" s="68" t="s">
        <v>3552</v>
      </c>
      <c r="F3826" s="68" t="s">
        <v>7531</v>
      </c>
      <c r="G3826" s="68" t="s">
        <v>1459</v>
      </c>
      <c r="I3826" s="69">
        <v>70.040000000000006</v>
      </c>
      <c r="J3826" s="69">
        <v>11753940.57</v>
      </c>
    </row>
    <row r="3827" spans="1:10" ht="30" x14ac:dyDescent="0.25">
      <c r="A3827" s="70">
        <v>45900</v>
      </c>
      <c r="B3827" s="68" t="s">
        <v>7532</v>
      </c>
      <c r="C3827" s="68" t="s">
        <v>7532</v>
      </c>
      <c r="D3827" s="68" t="s">
        <v>3551</v>
      </c>
      <c r="E3827" s="68" t="s">
        <v>3552</v>
      </c>
      <c r="F3827" s="68" t="s">
        <v>7533</v>
      </c>
      <c r="G3827" s="68" t="s">
        <v>1107</v>
      </c>
      <c r="I3827" s="69">
        <v>320.77999999999997</v>
      </c>
      <c r="J3827" s="69">
        <v>11753619.789999999</v>
      </c>
    </row>
    <row r="3828" spans="1:10" ht="30" x14ac:dyDescent="0.25">
      <c r="A3828" s="70">
        <v>45900</v>
      </c>
      <c r="B3828" s="68" t="s">
        <v>7532</v>
      </c>
      <c r="C3828" s="68" t="s">
        <v>7532</v>
      </c>
      <c r="D3828" s="68" t="s">
        <v>3551</v>
      </c>
      <c r="E3828" s="68" t="s">
        <v>3552</v>
      </c>
      <c r="F3828" s="68" t="s">
        <v>7529</v>
      </c>
      <c r="G3828" s="68" t="s">
        <v>1107</v>
      </c>
      <c r="I3828" s="69">
        <v>200.78</v>
      </c>
      <c r="J3828" s="69">
        <v>11753419.01</v>
      </c>
    </row>
    <row r="3829" spans="1:10" ht="30" x14ac:dyDescent="0.25">
      <c r="A3829" s="70">
        <v>45900</v>
      </c>
      <c r="B3829" s="68" t="s">
        <v>7532</v>
      </c>
      <c r="C3829" s="68" t="s">
        <v>7532</v>
      </c>
      <c r="D3829" s="68" t="s">
        <v>3551</v>
      </c>
      <c r="E3829" s="68" t="s">
        <v>3552</v>
      </c>
      <c r="F3829" s="68" t="s">
        <v>7534</v>
      </c>
      <c r="G3829" s="68" t="s">
        <v>1107</v>
      </c>
      <c r="I3829" s="69">
        <v>1123.1099999999999</v>
      </c>
      <c r="J3829" s="69">
        <v>11752295.9</v>
      </c>
    </row>
    <row r="3830" spans="1:10" ht="30" x14ac:dyDescent="0.25">
      <c r="A3830" s="70">
        <v>45900</v>
      </c>
      <c r="B3830" s="68">
        <v>35749</v>
      </c>
      <c r="C3830" s="68" t="s">
        <v>7535</v>
      </c>
      <c r="D3830" s="68" t="s">
        <v>3551</v>
      </c>
      <c r="E3830" s="68" t="s">
        <v>3664</v>
      </c>
      <c r="F3830" s="68" t="s">
        <v>7517</v>
      </c>
      <c r="G3830" s="68" t="s">
        <v>7536</v>
      </c>
      <c r="H3830" s="69">
        <v>1102.76</v>
      </c>
      <c r="J3830" s="69">
        <v>11753398.66</v>
      </c>
    </row>
    <row r="3831" spans="1:10" x14ac:dyDescent="0.25">
      <c r="A3831" s="70">
        <v>45900</v>
      </c>
      <c r="B3831" s="68" t="s">
        <v>7537</v>
      </c>
      <c r="C3831" s="68" t="s">
        <v>7537</v>
      </c>
      <c r="D3831" s="68" t="s">
        <v>3551</v>
      </c>
      <c r="E3831" s="68" t="s">
        <v>3552</v>
      </c>
      <c r="F3831" s="68" t="s">
        <v>7538</v>
      </c>
      <c r="G3831" s="68" t="s">
        <v>1364</v>
      </c>
      <c r="I3831" s="69">
        <v>417.18</v>
      </c>
      <c r="J3831" s="69">
        <v>11752981.48</v>
      </c>
    </row>
    <row r="3832" spans="1:10" ht="90" x14ac:dyDescent="0.25">
      <c r="A3832" s="70">
        <v>45900</v>
      </c>
      <c r="B3832" s="68" t="s">
        <v>7537</v>
      </c>
      <c r="C3832" s="68" t="s">
        <v>7537</v>
      </c>
      <c r="D3832" s="68" t="s">
        <v>3551</v>
      </c>
      <c r="E3832" s="68" t="s">
        <v>3552</v>
      </c>
      <c r="F3832" s="68" t="s">
        <v>6538</v>
      </c>
      <c r="G3832" s="68" t="s">
        <v>1364</v>
      </c>
      <c r="I3832" s="69">
        <v>708</v>
      </c>
      <c r="J3832" s="69">
        <v>11752273.48</v>
      </c>
    </row>
    <row r="3833" spans="1:10" ht="30" x14ac:dyDescent="0.25">
      <c r="A3833" s="70">
        <v>45900</v>
      </c>
      <c r="B3833" s="68" t="s">
        <v>7537</v>
      </c>
      <c r="C3833" s="68" t="s">
        <v>7537</v>
      </c>
      <c r="D3833" s="68" t="s">
        <v>3551</v>
      </c>
      <c r="E3833" s="68" t="s">
        <v>3552</v>
      </c>
      <c r="F3833" s="68" t="s">
        <v>7073</v>
      </c>
      <c r="G3833" s="68" t="s">
        <v>1364</v>
      </c>
      <c r="I3833" s="69">
        <v>3177.3</v>
      </c>
      <c r="J3833" s="69">
        <v>11749096.18</v>
      </c>
    </row>
    <row r="3834" spans="1:10" ht="30" x14ac:dyDescent="0.25">
      <c r="A3834" s="70">
        <v>45900</v>
      </c>
      <c r="B3834" s="68" t="s">
        <v>7537</v>
      </c>
      <c r="C3834" s="68" t="s">
        <v>7537</v>
      </c>
      <c r="D3834" s="68" t="s">
        <v>3551</v>
      </c>
      <c r="E3834" s="68" t="s">
        <v>3552</v>
      </c>
      <c r="F3834" s="68" t="s">
        <v>7073</v>
      </c>
      <c r="G3834" s="68" t="s">
        <v>1364</v>
      </c>
      <c r="I3834" s="69">
        <v>11734.8</v>
      </c>
      <c r="J3834" s="69">
        <v>11737361.380000001</v>
      </c>
    </row>
    <row r="3835" spans="1:10" x14ac:dyDescent="0.25">
      <c r="A3835" s="70">
        <v>45900</v>
      </c>
      <c r="B3835" s="68" t="s">
        <v>7537</v>
      </c>
      <c r="C3835" s="68" t="s">
        <v>7537</v>
      </c>
      <c r="D3835" s="68" t="s">
        <v>3551</v>
      </c>
      <c r="E3835" s="68" t="s">
        <v>3552</v>
      </c>
      <c r="F3835" s="68" t="s">
        <v>7058</v>
      </c>
      <c r="G3835" s="68" t="s">
        <v>1364</v>
      </c>
      <c r="I3835" s="69">
        <v>963.55</v>
      </c>
      <c r="J3835" s="69">
        <v>11736397.83</v>
      </c>
    </row>
    <row r="3836" spans="1:10" x14ac:dyDescent="0.25">
      <c r="A3836" s="70">
        <v>45900</v>
      </c>
      <c r="B3836" s="68" t="s">
        <v>7537</v>
      </c>
      <c r="C3836" s="68" t="s">
        <v>7537</v>
      </c>
      <c r="D3836" s="68" t="s">
        <v>3551</v>
      </c>
      <c r="E3836" s="68" t="s">
        <v>3552</v>
      </c>
      <c r="F3836" s="68" t="s">
        <v>7058</v>
      </c>
      <c r="G3836" s="68" t="s">
        <v>1364</v>
      </c>
      <c r="I3836" s="69">
        <v>120.44</v>
      </c>
      <c r="J3836" s="69">
        <v>11736277.390000001</v>
      </c>
    </row>
    <row r="3837" spans="1:10" x14ac:dyDescent="0.25">
      <c r="A3837" s="70">
        <v>45900</v>
      </c>
      <c r="B3837" s="68" t="s">
        <v>7537</v>
      </c>
      <c r="C3837" s="68" t="s">
        <v>7537</v>
      </c>
      <c r="D3837" s="68" t="s">
        <v>3551</v>
      </c>
      <c r="E3837" s="68" t="s">
        <v>3552</v>
      </c>
      <c r="F3837" s="68" t="s">
        <v>7058</v>
      </c>
      <c r="G3837" s="68" t="s">
        <v>1364</v>
      </c>
      <c r="I3837" s="69">
        <v>361.33</v>
      </c>
      <c r="J3837" s="69">
        <v>11735916.060000001</v>
      </c>
    </row>
    <row r="3838" spans="1:10" x14ac:dyDescent="0.25">
      <c r="A3838" s="70">
        <v>45900</v>
      </c>
      <c r="B3838" s="68" t="s">
        <v>7537</v>
      </c>
      <c r="C3838" s="68" t="s">
        <v>7537</v>
      </c>
      <c r="D3838" s="68" t="s">
        <v>3551</v>
      </c>
      <c r="E3838" s="68" t="s">
        <v>3552</v>
      </c>
      <c r="F3838" s="68" t="s">
        <v>7058</v>
      </c>
      <c r="G3838" s="68" t="s">
        <v>1364</v>
      </c>
      <c r="I3838" s="69">
        <v>120.44</v>
      </c>
      <c r="J3838" s="69">
        <v>11735795.619999999</v>
      </c>
    </row>
    <row r="3839" spans="1:10" x14ac:dyDescent="0.25">
      <c r="A3839" s="70">
        <v>45900</v>
      </c>
      <c r="B3839" s="68" t="s">
        <v>7537</v>
      </c>
      <c r="C3839" s="68" t="s">
        <v>7537</v>
      </c>
      <c r="D3839" s="68" t="s">
        <v>3551</v>
      </c>
      <c r="E3839" s="68" t="s">
        <v>3552</v>
      </c>
      <c r="F3839" s="68" t="s">
        <v>7058</v>
      </c>
      <c r="G3839" s="68" t="s">
        <v>1364</v>
      </c>
      <c r="I3839" s="69">
        <v>481.77</v>
      </c>
      <c r="J3839" s="69">
        <v>11735313.85</v>
      </c>
    </row>
    <row r="3840" spans="1:10" ht="75" x14ac:dyDescent="0.25">
      <c r="A3840" s="70">
        <v>45900</v>
      </c>
      <c r="B3840" s="68" t="s">
        <v>7537</v>
      </c>
      <c r="C3840" s="68" t="s">
        <v>7537</v>
      </c>
      <c r="D3840" s="68" t="s">
        <v>3551</v>
      </c>
      <c r="E3840" s="68" t="s">
        <v>3552</v>
      </c>
      <c r="F3840" s="68" t="s">
        <v>6584</v>
      </c>
      <c r="G3840" s="68" t="s">
        <v>1364</v>
      </c>
      <c r="I3840" s="69">
        <v>3144.36</v>
      </c>
      <c r="J3840" s="69">
        <v>11732169.49</v>
      </c>
    </row>
    <row r="3841" spans="1:10" x14ac:dyDescent="0.25">
      <c r="A3841" s="70">
        <v>45900</v>
      </c>
      <c r="B3841" s="68" t="s">
        <v>7537</v>
      </c>
      <c r="C3841" s="68" t="s">
        <v>7537</v>
      </c>
      <c r="D3841" s="68" t="s">
        <v>3551</v>
      </c>
      <c r="E3841" s="68" t="s">
        <v>3552</v>
      </c>
      <c r="F3841" s="68" t="s">
        <v>6409</v>
      </c>
      <c r="G3841" s="68" t="s">
        <v>1364</v>
      </c>
      <c r="I3841" s="69">
        <v>637.6</v>
      </c>
      <c r="J3841" s="69">
        <v>11731531.890000001</v>
      </c>
    </row>
    <row r="3842" spans="1:10" x14ac:dyDescent="0.25">
      <c r="A3842" s="70">
        <v>45900</v>
      </c>
      <c r="B3842" s="68" t="s">
        <v>7537</v>
      </c>
      <c r="C3842" s="68" t="s">
        <v>7537</v>
      </c>
      <c r="D3842" s="68" t="s">
        <v>3551</v>
      </c>
      <c r="E3842" s="68" t="s">
        <v>3552</v>
      </c>
      <c r="F3842" s="68" t="s">
        <v>5661</v>
      </c>
      <c r="G3842" s="68" t="s">
        <v>1364</v>
      </c>
      <c r="I3842" s="69">
        <v>6712.46</v>
      </c>
      <c r="J3842" s="69">
        <v>11724819.43</v>
      </c>
    </row>
    <row r="3843" spans="1:10" x14ac:dyDescent="0.25">
      <c r="A3843" s="70">
        <v>45900</v>
      </c>
      <c r="B3843" s="68" t="s">
        <v>7537</v>
      </c>
      <c r="C3843" s="68" t="s">
        <v>7537</v>
      </c>
      <c r="D3843" s="68" t="s">
        <v>3551</v>
      </c>
      <c r="E3843" s="68" t="s">
        <v>3552</v>
      </c>
      <c r="F3843" s="68" t="s">
        <v>5661</v>
      </c>
      <c r="G3843" s="68" t="s">
        <v>1364</v>
      </c>
      <c r="I3843" s="69">
        <v>111.87</v>
      </c>
      <c r="J3843" s="69">
        <v>11724707.560000001</v>
      </c>
    </row>
    <row r="3844" spans="1:10" x14ac:dyDescent="0.25">
      <c r="A3844" s="70">
        <v>45900</v>
      </c>
      <c r="B3844" s="68" t="s">
        <v>7537</v>
      </c>
      <c r="C3844" s="68" t="s">
        <v>7537</v>
      </c>
      <c r="D3844" s="68" t="s">
        <v>3551</v>
      </c>
      <c r="E3844" s="68" t="s">
        <v>3552</v>
      </c>
      <c r="F3844" s="68" t="s">
        <v>5661</v>
      </c>
      <c r="G3844" s="68" t="s">
        <v>1364</v>
      </c>
      <c r="I3844" s="69">
        <v>447.5</v>
      </c>
      <c r="J3844" s="69">
        <v>11724260.060000001</v>
      </c>
    </row>
    <row r="3845" spans="1:10" x14ac:dyDescent="0.25">
      <c r="A3845" s="70">
        <v>45900</v>
      </c>
      <c r="B3845" s="68" t="s">
        <v>7537</v>
      </c>
      <c r="C3845" s="68" t="s">
        <v>7537</v>
      </c>
      <c r="D3845" s="68" t="s">
        <v>3551</v>
      </c>
      <c r="E3845" s="68" t="s">
        <v>3552</v>
      </c>
      <c r="F3845" s="68" t="s">
        <v>7325</v>
      </c>
      <c r="G3845" s="68" t="s">
        <v>1364</v>
      </c>
      <c r="I3845" s="69">
        <v>356.34</v>
      </c>
      <c r="J3845" s="69">
        <v>11723903.720000001</v>
      </c>
    </row>
    <row r="3846" spans="1:10" x14ac:dyDescent="0.25">
      <c r="A3846" s="70">
        <v>45900</v>
      </c>
      <c r="B3846" s="68" t="s">
        <v>7537</v>
      </c>
      <c r="C3846" s="68" t="s">
        <v>7537</v>
      </c>
      <c r="D3846" s="68" t="s">
        <v>3551</v>
      </c>
      <c r="E3846" s="68" t="s">
        <v>3552</v>
      </c>
      <c r="F3846" s="68" t="s">
        <v>7324</v>
      </c>
      <c r="G3846" s="68" t="s">
        <v>1364</v>
      </c>
      <c r="I3846" s="69">
        <v>7.6</v>
      </c>
      <c r="J3846" s="69">
        <v>11723896.119999999</v>
      </c>
    </row>
    <row r="3847" spans="1:10" x14ac:dyDescent="0.25">
      <c r="A3847" s="70">
        <v>45900</v>
      </c>
      <c r="B3847" s="68" t="s">
        <v>7537</v>
      </c>
      <c r="C3847" s="68" t="s">
        <v>7537</v>
      </c>
      <c r="D3847" s="68" t="s">
        <v>3551</v>
      </c>
      <c r="E3847" s="68" t="s">
        <v>3552</v>
      </c>
      <c r="F3847" s="68" t="s">
        <v>7539</v>
      </c>
      <c r="G3847" s="68" t="s">
        <v>1364</v>
      </c>
      <c r="I3847" s="69">
        <v>6510.64</v>
      </c>
      <c r="J3847" s="69">
        <v>11717385.48</v>
      </c>
    </row>
    <row r="3848" spans="1:10" x14ac:dyDescent="0.25">
      <c r="A3848" s="70">
        <v>45900</v>
      </c>
      <c r="B3848" s="68" t="s">
        <v>7537</v>
      </c>
      <c r="C3848" s="68" t="s">
        <v>7537</v>
      </c>
      <c r="D3848" s="68" t="s">
        <v>3551</v>
      </c>
      <c r="E3848" s="68" t="s">
        <v>3552</v>
      </c>
      <c r="F3848" s="68" t="s">
        <v>5627</v>
      </c>
      <c r="G3848" s="68" t="s">
        <v>1364</v>
      </c>
      <c r="I3848" s="69">
        <v>319.11</v>
      </c>
      <c r="J3848" s="69">
        <v>11717066.369999999</v>
      </c>
    </row>
    <row r="3849" spans="1:10" x14ac:dyDescent="0.25">
      <c r="A3849" s="70">
        <v>45900</v>
      </c>
      <c r="B3849" s="68" t="s">
        <v>7537</v>
      </c>
      <c r="C3849" s="68" t="s">
        <v>7537</v>
      </c>
      <c r="D3849" s="68" t="s">
        <v>3551</v>
      </c>
      <c r="E3849" s="68" t="s">
        <v>3552</v>
      </c>
      <c r="F3849" s="68" t="s">
        <v>7539</v>
      </c>
      <c r="G3849" s="68" t="s">
        <v>1364</v>
      </c>
      <c r="I3849" s="69">
        <v>16244.05</v>
      </c>
      <c r="J3849" s="69">
        <v>11700822.32</v>
      </c>
    </row>
    <row r="3850" spans="1:10" ht="45" x14ac:dyDescent="0.25">
      <c r="A3850" s="70">
        <v>45900</v>
      </c>
      <c r="B3850" s="68" t="s">
        <v>7537</v>
      </c>
      <c r="C3850" s="68" t="s">
        <v>7537</v>
      </c>
      <c r="D3850" s="68" t="s">
        <v>3551</v>
      </c>
      <c r="E3850" s="68" t="s">
        <v>3552</v>
      </c>
      <c r="F3850" s="68" t="s">
        <v>6571</v>
      </c>
      <c r="G3850" s="68" t="s">
        <v>1364</v>
      </c>
      <c r="I3850" s="69">
        <v>2326.0300000000002</v>
      </c>
      <c r="J3850" s="69">
        <v>11698496.289999999</v>
      </c>
    </row>
    <row r="3851" spans="1:10" ht="30" x14ac:dyDescent="0.25">
      <c r="A3851" s="70">
        <v>45900</v>
      </c>
      <c r="B3851" s="68" t="s">
        <v>7537</v>
      </c>
      <c r="C3851" s="68" t="s">
        <v>7537</v>
      </c>
      <c r="D3851" s="68" t="s">
        <v>3551</v>
      </c>
      <c r="E3851" s="68" t="s">
        <v>3552</v>
      </c>
      <c r="F3851" s="68" t="s">
        <v>7540</v>
      </c>
      <c r="G3851" s="68" t="s">
        <v>1364</v>
      </c>
      <c r="I3851" s="69">
        <v>880.42</v>
      </c>
      <c r="J3851" s="69">
        <v>11697615.869999999</v>
      </c>
    </row>
    <row r="3852" spans="1:10" ht="30" x14ac:dyDescent="0.25">
      <c r="A3852" s="70">
        <v>45900</v>
      </c>
      <c r="B3852" s="68" t="s">
        <v>7537</v>
      </c>
      <c r="C3852" s="68" t="s">
        <v>7537</v>
      </c>
      <c r="D3852" s="68" t="s">
        <v>3551</v>
      </c>
      <c r="E3852" s="68" t="s">
        <v>3552</v>
      </c>
      <c r="F3852" s="68" t="s">
        <v>4200</v>
      </c>
      <c r="G3852" s="68" t="s">
        <v>1364</v>
      </c>
      <c r="I3852" s="69">
        <v>2038.58</v>
      </c>
      <c r="J3852" s="69">
        <v>11695577.289999999</v>
      </c>
    </row>
    <row r="3853" spans="1:10" ht="30" x14ac:dyDescent="0.25">
      <c r="A3853" s="70">
        <v>45900</v>
      </c>
      <c r="B3853" s="68" t="s">
        <v>7537</v>
      </c>
      <c r="C3853" s="68" t="s">
        <v>7537</v>
      </c>
      <c r="D3853" s="68" t="s">
        <v>3551</v>
      </c>
      <c r="E3853" s="68" t="s">
        <v>3552</v>
      </c>
      <c r="F3853" s="68" t="s">
        <v>7541</v>
      </c>
      <c r="G3853" s="68" t="s">
        <v>1364</v>
      </c>
      <c r="I3853" s="69">
        <v>1836.52</v>
      </c>
      <c r="J3853" s="69">
        <v>11693740.77</v>
      </c>
    </row>
    <row r="3854" spans="1:10" x14ac:dyDescent="0.25">
      <c r="A3854" s="70">
        <v>45900</v>
      </c>
      <c r="B3854" s="68" t="s">
        <v>7537</v>
      </c>
      <c r="C3854" s="68" t="s">
        <v>7537</v>
      </c>
      <c r="D3854" s="68" t="s">
        <v>3551</v>
      </c>
      <c r="E3854" s="68" t="s">
        <v>3552</v>
      </c>
      <c r="F3854" s="68" t="s">
        <v>4858</v>
      </c>
      <c r="G3854" s="68" t="s">
        <v>1364</v>
      </c>
      <c r="I3854" s="69">
        <v>730.36</v>
      </c>
      <c r="J3854" s="69">
        <v>11693010.41</v>
      </c>
    </row>
    <row r="3855" spans="1:10" x14ac:dyDescent="0.25">
      <c r="A3855" s="70">
        <v>45900</v>
      </c>
      <c r="B3855" s="68" t="s">
        <v>7537</v>
      </c>
      <c r="C3855" s="68" t="s">
        <v>7537</v>
      </c>
      <c r="D3855" s="68" t="s">
        <v>3551</v>
      </c>
      <c r="E3855" s="68" t="s">
        <v>3552</v>
      </c>
      <c r="F3855" s="68" t="s">
        <v>4859</v>
      </c>
      <c r="G3855" s="68" t="s">
        <v>1364</v>
      </c>
      <c r="I3855" s="69">
        <v>2616.71</v>
      </c>
      <c r="J3855" s="69">
        <v>11690393.699999999</v>
      </c>
    </row>
    <row r="3856" spans="1:10" ht="45" x14ac:dyDescent="0.25">
      <c r="A3856" s="70">
        <v>45900</v>
      </c>
      <c r="B3856" s="68" t="s">
        <v>7537</v>
      </c>
      <c r="C3856" s="68" t="s">
        <v>7537</v>
      </c>
      <c r="D3856" s="68" t="s">
        <v>3551</v>
      </c>
      <c r="E3856" s="68" t="s">
        <v>3552</v>
      </c>
      <c r="F3856" s="68" t="s">
        <v>4861</v>
      </c>
      <c r="G3856" s="68" t="s">
        <v>1364</v>
      </c>
      <c r="I3856" s="69">
        <v>75.87</v>
      </c>
      <c r="J3856" s="69">
        <v>11690317.83</v>
      </c>
    </row>
    <row r="3857" spans="1:10" ht="45" x14ac:dyDescent="0.25">
      <c r="A3857" s="70">
        <v>45900</v>
      </c>
      <c r="B3857" s="68" t="s">
        <v>7537</v>
      </c>
      <c r="C3857" s="68" t="s">
        <v>7537</v>
      </c>
      <c r="D3857" s="68" t="s">
        <v>3551</v>
      </c>
      <c r="E3857" s="68" t="s">
        <v>3552</v>
      </c>
      <c r="F3857" s="68" t="s">
        <v>4862</v>
      </c>
      <c r="G3857" s="68" t="s">
        <v>1364</v>
      </c>
      <c r="I3857" s="69">
        <v>76.56</v>
      </c>
      <c r="J3857" s="69">
        <v>11690241.27</v>
      </c>
    </row>
    <row r="3858" spans="1:10" ht="45" x14ac:dyDescent="0.25">
      <c r="A3858" s="70">
        <v>45900</v>
      </c>
      <c r="B3858" s="68" t="s">
        <v>7537</v>
      </c>
      <c r="C3858" s="68" t="s">
        <v>7537</v>
      </c>
      <c r="D3858" s="68" t="s">
        <v>3551</v>
      </c>
      <c r="E3858" s="68" t="s">
        <v>3552</v>
      </c>
      <c r="F3858" s="68" t="s">
        <v>4863</v>
      </c>
      <c r="G3858" s="68" t="s">
        <v>1364</v>
      </c>
      <c r="I3858" s="69">
        <v>80</v>
      </c>
      <c r="J3858" s="69">
        <v>11690161.27</v>
      </c>
    </row>
    <row r="3859" spans="1:10" ht="45" x14ac:dyDescent="0.25">
      <c r="A3859" s="70">
        <v>45900</v>
      </c>
      <c r="B3859" s="68" t="s">
        <v>7537</v>
      </c>
      <c r="C3859" s="68" t="s">
        <v>7537</v>
      </c>
      <c r="D3859" s="68" t="s">
        <v>3551</v>
      </c>
      <c r="E3859" s="68" t="s">
        <v>3552</v>
      </c>
      <c r="F3859" s="68" t="s">
        <v>4864</v>
      </c>
      <c r="G3859" s="68" t="s">
        <v>1364</v>
      </c>
      <c r="I3859" s="69">
        <v>81.37</v>
      </c>
      <c r="J3859" s="69">
        <v>11690079.9</v>
      </c>
    </row>
    <row r="3860" spans="1:10" ht="45" x14ac:dyDescent="0.25">
      <c r="A3860" s="70">
        <v>45900</v>
      </c>
      <c r="B3860" s="68" t="s">
        <v>7537</v>
      </c>
      <c r="C3860" s="68" t="s">
        <v>7537</v>
      </c>
      <c r="D3860" s="68" t="s">
        <v>3551</v>
      </c>
      <c r="E3860" s="68" t="s">
        <v>3552</v>
      </c>
      <c r="F3860" s="68" t="s">
        <v>4865</v>
      </c>
      <c r="G3860" s="68" t="s">
        <v>1364</v>
      </c>
      <c r="I3860" s="69">
        <v>81.37</v>
      </c>
      <c r="J3860" s="69">
        <v>11689998.529999999</v>
      </c>
    </row>
    <row r="3861" spans="1:10" ht="60" x14ac:dyDescent="0.25">
      <c r="A3861" s="70">
        <v>45900</v>
      </c>
      <c r="B3861" s="68" t="s">
        <v>7537</v>
      </c>
      <c r="C3861" s="68" t="s">
        <v>7537</v>
      </c>
      <c r="D3861" s="68" t="s">
        <v>3551</v>
      </c>
      <c r="E3861" s="68" t="s">
        <v>3552</v>
      </c>
      <c r="F3861" s="68" t="s">
        <v>4866</v>
      </c>
      <c r="G3861" s="68" t="s">
        <v>1364</v>
      </c>
      <c r="I3861" s="69">
        <v>400.5</v>
      </c>
      <c r="J3861" s="69">
        <v>11689598.029999999</v>
      </c>
    </row>
    <row r="3862" spans="1:10" ht="45" x14ac:dyDescent="0.25">
      <c r="A3862" s="70">
        <v>45900</v>
      </c>
      <c r="B3862" s="68" t="s">
        <v>7537</v>
      </c>
      <c r="C3862" s="68" t="s">
        <v>7537</v>
      </c>
      <c r="D3862" s="68" t="s">
        <v>3551</v>
      </c>
      <c r="E3862" s="68" t="s">
        <v>3552</v>
      </c>
      <c r="F3862" s="68" t="s">
        <v>4867</v>
      </c>
      <c r="G3862" s="68" t="s">
        <v>1364</v>
      </c>
      <c r="I3862" s="69">
        <v>80.099999999999994</v>
      </c>
      <c r="J3862" s="69">
        <v>11689517.93</v>
      </c>
    </row>
    <row r="3863" spans="1:10" ht="45" x14ac:dyDescent="0.25">
      <c r="A3863" s="70">
        <v>45900</v>
      </c>
      <c r="B3863" s="68" t="s">
        <v>7537</v>
      </c>
      <c r="C3863" s="68" t="s">
        <v>7537</v>
      </c>
      <c r="D3863" s="68" t="s">
        <v>3551</v>
      </c>
      <c r="E3863" s="68" t="s">
        <v>3552</v>
      </c>
      <c r="F3863" s="68" t="s">
        <v>4868</v>
      </c>
      <c r="G3863" s="68" t="s">
        <v>1364</v>
      </c>
      <c r="I3863" s="69">
        <v>161.5</v>
      </c>
      <c r="J3863" s="69">
        <v>11689356.43</v>
      </c>
    </row>
    <row r="3864" spans="1:10" ht="45" x14ac:dyDescent="0.25">
      <c r="A3864" s="70">
        <v>45900</v>
      </c>
      <c r="B3864" s="68" t="s">
        <v>7537</v>
      </c>
      <c r="C3864" s="68" t="s">
        <v>7537</v>
      </c>
      <c r="D3864" s="68" t="s">
        <v>3551</v>
      </c>
      <c r="E3864" s="68" t="s">
        <v>3552</v>
      </c>
      <c r="F3864" s="68" t="s">
        <v>4869</v>
      </c>
      <c r="G3864" s="68" t="s">
        <v>1364</v>
      </c>
      <c r="I3864" s="69">
        <v>562.88</v>
      </c>
      <c r="J3864" s="69">
        <v>11688793.550000001</v>
      </c>
    </row>
    <row r="3865" spans="1:10" x14ac:dyDescent="0.25">
      <c r="A3865" s="70">
        <v>45900</v>
      </c>
      <c r="B3865" s="68" t="s">
        <v>7537</v>
      </c>
      <c r="C3865" s="68" t="s">
        <v>7537</v>
      </c>
      <c r="D3865" s="68" t="s">
        <v>3551</v>
      </c>
      <c r="E3865" s="68" t="s">
        <v>3552</v>
      </c>
      <c r="F3865" s="68" t="s">
        <v>4870</v>
      </c>
      <c r="G3865" s="68" t="s">
        <v>1364</v>
      </c>
      <c r="I3865" s="69">
        <v>1053.9100000000001</v>
      </c>
      <c r="J3865" s="69">
        <v>11687739.640000001</v>
      </c>
    </row>
    <row r="3866" spans="1:10" ht="45" x14ac:dyDescent="0.25">
      <c r="A3866" s="70">
        <v>45900</v>
      </c>
      <c r="B3866" s="68" t="s">
        <v>7537</v>
      </c>
      <c r="C3866" s="68" t="s">
        <v>7537</v>
      </c>
      <c r="D3866" s="68" t="s">
        <v>3551</v>
      </c>
      <c r="E3866" s="68" t="s">
        <v>3552</v>
      </c>
      <c r="F3866" s="68" t="s">
        <v>4871</v>
      </c>
      <c r="G3866" s="68" t="s">
        <v>1364</v>
      </c>
      <c r="I3866" s="69">
        <v>81.069999999999993</v>
      </c>
      <c r="J3866" s="69">
        <v>11687658.57</v>
      </c>
    </row>
    <row r="3867" spans="1:10" ht="45" x14ac:dyDescent="0.25">
      <c r="A3867" s="70">
        <v>45900</v>
      </c>
      <c r="B3867" s="68" t="s">
        <v>7537</v>
      </c>
      <c r="C3867" s="68" t="s">
        <v>7537</v>
      </c>
      <c r="D3867" s="68" t="s">
        <v>3551</v>
      </c>
      <c r="E3867" s="68" t="s">
        <v>3552</v>
      </c>
      <c r="F3867" s="68" t="s">
        <v>4874</v>
      </c>
      <c r="G3867" s="68" t="s">
        <v>1364</v>
      </c>
      <c r="I3867" s="69">
        <v>813.9</v>
      </c>
      <c r="J3867" s="69">
        <v>11686844.67</v>
      </c>
    </row>
    <row r="3868" spans="1:10" ht="45" x14ac:dyDescent="0.25">
      <c r="A3868" s="70">
        <v>45900</v>
      </c>
      <c r="B3868" s="68" t="s">
        <v>7537</v>
      </c>
      <c r="C3868" s="68" t="s">
        <v>7537</v>
      </c>
      <c r="D3868" s="68" t="s">
        <v>3551</v>
      </c>
      <c r="E3868" s="68" t="s">
        <v>3552</v>
      </c>
      <c r="F3868" s="68" t="s">
        <v>4873</v>
      </c>
      <c r="G3868" s="68" t="s">
        <v>1364</v>
      </c>
      <c r="I3868" s="69">
        <v>242.17</v>
      </c>
      <c r="J3868" s="69">
        <v>11686602.5</v>
      </c>
    </row>
    <row r="3869" spans="1:10" ht="45" x14ac:dyDescent="0.25">
      <c r="A3869" s="70">
        <v>45900</v>
      </c>
      <c r="B3869" s="68" t="s">
        <v>7537</v>
      </c>
      <c r="C3869" s="68" t="s">
        <v>7537</v>
      </c>
      <c r="D3869" s="68" t="s">
        <v>3551</v>
      </c>
      <c r="E3869" s="68" t="s">
        <v>3552</v>
      </c>
      <c r="F3869" s="68" t="s">
        <v>4872</v>
      </c>
      <c r="G3869" s="68" t="s">
        <v>1364</v>
      </c>
      <c r="I3869" s="69">
        <v>807.2</v>
      </c>
      <c r="J3869" s="69">
        <v>11685795.300000001</v>
      </c>
    </row>
    <row r="3870" spans="1:10" ht="45" x14ac:dyDescent="0.25">
      <c r="A3870" s="70">
        <v>45900</v>
      </c>
      <c r="B3870" s="68" t="s">
        <v>7537</v>
      </c>
      <c r="C3870" s="68" t="s">
        <v>7537</v>
      </c>
      <c r="D3870" s="68" t="s">
        <v>3551</v>
      </c>
      <c r="E3870" s="68" t="s">
        <v>3552</v>
      </c>
      <c r="F3870" s="68" t="s">
        <v>4874</v>
      </c>
      <c r="G3870" s="68" t="s">
        <v>1364</v>
      </c>
      <c r="I3870" s="69">
        <v>244.17</v>
      </c>
      <c r="J3870" s="69">
        <v>11685551.130000001</v>
      </c>
    </row>
    <row r="3871" spans="1:10" ht="45" x14ac:dyDescent="0.25">
      <c r="A3871" s="70">
        <v>45900</v>
      </c>
      <c r="B3871" s="68" t="s">
        <v>7537</v>
      </c>
      <c r="C3871" s="68" t="s">
        <v>7537</v>
      </c>
      <c r="D3871" s="68" t="s">
        <v>3551</v>
      </c>
      <c r="E3871" s="68" t="s">
        <v>3552</v>
      </c>
      <c r="F3871" s="68" t="s">
        <v>4875</v>
      </c>
      <c r="G3871" s="68" t="s">
        <v>1364</v>
      </c>
      <c r="I3871" s="69">
        <v>325.56</v>
      </c>
      <c r="J3871" s="69">
        <v>11685225.57</v>
      </c>
    </row>
    <row r="3872" spans="1:10" ht="45" x14ac:dyDescent="0.25">
      <c r="A3872" s="70">
        <v>45900</v>
      </c>
      <c r="B3872" s="68" t="s">
        <v>7537</v>
      </c>
      <c r="C3872" s="68" t="s">
        <v>7537</v>
      </c>
      <c r="D3872" s="68" t="s">
        <v>3551</v>
      </c>
      <c r="E3872" s="68" t="s">
        <v>3552</v>
      </c>
      <c r="F3872" s="68" t="s">
        <v>4876</v>
      </c>
      <c r="G3872" s="68" t="s">
        <v>1364</v>
      </c>
      <c r="I3872" s="69">
        <v>82.07</v>
      </c>
      <c r="J3872" s="69">
        <v>11685143.5</v>
      </c>
    </row>
    <row r="3873" spans="1:10" ht="45" x14ac:dyDescent="0.25">
      <c r="A3873" s="70">
        <v>45900</v>
      </c>
      <c r="B3873" s="68" t="s">
        <v>7537</v>
      </c>
      <c r="C3873" s="68" t="s">
        <v>7537</v>
      </c>
      <c r="D3873" s="68" t="s">
        <v>3551</v>
      </c>
      <c r="E3873" s="68" t="s">
        <v>3552</v>
      </c>
      <c r="F3873" s="68" t="s">
        <v>4877</v>
      </c>
      <c r="G3873" s="68" t="s">
        <v>1364</v>
      </c>
      <c r="I3873" s="69">
        <v>82.41</v>
      </c>
      <c r="J3873" s="69">
        <v>11685061.09</v>
      </c>
    </row>
    <row r="3874" spans="1:10" ht="45" x14ac:dyDescent="0.25">
      <c r="A3874" s="70">
        <v>45900</v>
      </c>
      <c r="B3874" s="68" t="s">
        <v>7537</v>
      </c>
      <c r="C3874" s="68" t="s">
        <v>7537</v>
      </c>
      <c r="D3874" s="68" t="s">
        <v>3551</v>
      </c>
      <c r="E3874" s="68" t="s">
        <v>3552</v>
      </c>
      <c r="F3874" s="68" t="s">
        <v>4878</v>
      </c>
      <c r="G3874" s="68" t="s">
        <v>1364</v>
      </c>
      <c r="I3874" s="69">
        <v>410.44</v>
      </c>
      <c r="J3874" s="69">
        <v>11684650.65</v>
      </c>
    </row>
    <row r="3875" spans="1:10" ht="30" x14ac:dyDescent="0.25">
      <c r="A3875" s="70">
        <v>45900</v>
      </c>
      <c r="B3875" s="68" t="s">
        <v>7537</v>
      </c>
      <c r="C3875" s="68" t="s">
        <v>7537</v>
      </c>
      <c r="D3875" s="68" t="s">
        <v>3551</v>
      </c>
      <c r="E3875" s="68" t="s">
        <v>3552</v>
      </c>
      <c r="F3875" s="68" t="s">
        <v>4879</v>
      </c>
      <c r="G3875" s="68" t="s">
        <v>1364</v>
      </c>
      <c r="I3875" s="69">
        <v>1315.6</v>
      </c>
      <c r="J3875" s="69">
        <v>11683335.050000001</v>
      </c>
    </row>
    <row r="3876" spans="1:10" ht="45" x14ac:dyDescent="0.25">
      <c r="A3876" s="70">
        <v>45900</v>
      </c>
      <c r="B3876" s="68" t="s">
        <v>7537</v>
      </c>
      <c r="C3876" s="68" t="s">
        <v>7537</v>
      </c>
      <c r="D3876" s="68" t="s">
        <v>3551</v>
      </c>
      <c r="E3876" s="68" t="s">
        <v>3552</v>
      </c>
      <c r="F3876" s="68" t="s">
        <v>4880</v>
      </c>
      <c r="G3876" s="68" t="s">
        <v>1364</v>
      </c>
      <c r="I3876" s="69">
        <v>1065.76</v>
      </c>
      <c r="J3876" s="69">
        <v>11682269.289999999</v>
      </c>
    </row>
    <row r="3877" spans="1:10" ht="45" x14ac:dyDescent="0.25">
      <c r="A3877" s="70">
        <v>45900</v>
      </c>
      <c r="B3877" s="68" t="s">
        <v>7537</v>
      </c>
      <c r="C3877" s="68" t="s">
        <v>7537</v>
      </c>
      <c r="D3877" s="68" t="s">
        <v>3551</v>
      </c>
      <c r="E3877" s="68" t="s">
        <v>3552</v>
      </c>
      <c r="F3877" s="68" t="s">
        <v>4881</v>
      </c>
      <c r="G3877" s="68" t="s">
        <v>1364</v>
      </c>
      <c r="I3877" s="69">
        <v>458.95</v>
      </c>
      <c r="J3877" s="69">
        <v>11681810.34</v>
      </c>
    </row>
    <row r="3878" spans="1:10" ht="30" x14ac:dyDescent="0.25">
      <c r="A3878" s="70">
        <v>45900</v>
      </c>
      <c r="B3878" s="68" t="s">
        <v>7537</v>
      </c>
      <c r="C3878" s="68" t="s">
        <v>7537</v>
      </c>
      <c r="D3878" s="68" t="s">
        <v>3551</v>
      </c>
      <c r="E3878" s="68" t="s">
        <v>3552</v>
      </c>
      <c r="F3878" s="68" t="s">
        <v>4882</v>
      </c>
      <c r="G3878" s="68" t="s">
        <v>1364</v>
      </c>
      <c r="I3878" s="69">
        <v>1039.0899999999999</v>
      </c>
      <c r="J3878" s="69">
        <v>11680771.25</v>
      </c>
    </row>
    <row r="3879" spans="1:10" ht="30" x14ac:dyDescent="0.25">
      <c r="A3879" s="70">
        <v>45900</v>
      </c>
      <c r="B3879" s="68" t="s">
        <v>7537</v>
      </c>
      <c r="C3879" s="68" t="s">
        <v>7537</v>
      </c>
      <c r="D3879" s="68" t="s">
        <v>3551</v>
      </c>
      <c r="E3879" s="68" t="s">
        <v>3552</v>
      </c>
      <c r="F3879" s="68" t="s">
        <v>4883</v>
      </c>
      <c r="G3879" s="68" t="s">
        <v>1364</v>
      </c>
      <c r="I3879" s="69">
        <v>2442.88</v>
      </c>
      <c r="J3879" s="69">
        <v>11678328.369999999</v>
      </c>
    </row>
    <row r="3880" spans="1:10" x14ac:dyDescent="0.25">
      <c r="A3880" s="70">
        <v>45900</v>
      </c>
      <c r="B3880" s="68" t="s">
        <v>7542</v>
      </c>
      <c r="C3880" s="68" t="s">
        <v>7542</v>
      </c>
      <c r="D3880" s="68" t="s">
        <v>3551</v>
      </c>
      <c r="E3880" s="68" t="s">
        <v>3552</v>
      </c>
      <c r="F3880" s="68" t="s">
        <v>7543</v>
      </c>
      <c r="G3880" s="68" t="s">
        <v>592</v>
      </c>
      <c r="I3880" s="69">
        <v>455.04</v>
      </c>
      <c r="J3880" s="69">
        <v>11677873.33</v>
      </c>
    </row>
    <row r="3881" spans="1:10" x14ac:dyDescent="0.25">
      <c r="A3881" s="70">
        <v>45900</v>
      </c>
      <c r="B3881" s="68" t="s">
        <v>7542</v>
      </c>
      <c r="C3881" s="68" t="s">
        <v>7542</v>
      </c>
      <c r="D3881" s="68" t="s">
        <v>3551</v>
      </c>
      <c r="E3881" s="68" t="s">
        <v>3552</v>
      </c>
      <c r="F3881" s="68" t="s">
        <v>7544</v>
      </c>
      <c r="G3881" s="68" t="s">
        <v>592</v>
      </c>
      <c r="I3881" s="69">
        <v>1957.78</v>
      </c>
      <c r="J3881" s="69">
        <v>11675915.550000001</v>
      </c>
    </row>
    <row r="3882" spans="1:10" x14ac:dyDescent="0.25">
      <c r="A3882" s="70">
        <v>45900</v>
      </c>
      <c r="B3882" s="68" t="s">
        <v>7542</v>
      </c>
      <c r="C3882" s="68" t="s">
        <v>7542</v>
      </c>
      <c r="D3882" s="68" t="s">
        <v>3551</v>
      </c>
      <c r="E3882" s="68" t="s">
        <v>3552</v>
      </c>
      <c r="F3882" s="68" t="s">
        <v>7545</v>
      </c>
      <c r="G3882" s="68" t="s">
        <v>592</v>
      </c>
      <c r="I3882" s="69">
        <v>676.76</v>
      </c>
      <c r="J3882" s="69">
        <v>11675238.789999999</v>
      </c>
    </row>
    <row r="3883" spans="1:10" x14ac:dyDescent="0.25">
      <c r="A3883" s="70">
        <v>45900</v>
      </c>
      <c r="B3883" s="68" t="s">
        <v>7542</v>
      </c>
      <c r="C3883" s="68" t="s">
        <v>7542</v>
      </c>
      <c r="D3883" s="68" t="s">
        <v>3551</v>
      </c>
      <c r="E3883" s="68" t="s">
        <v>3552</v>
      </c>
      <c r="F3883" s="68" t="s">
        <v>7546</v>
      </c>
      <c r="G3883" s="68" t="s">
        <v>592</v>
      </c>
      <c r="I3883" s="69">
        <v>676.77</v>
      </c>
      <c r="J3883" s="69">
        <v>11674562.02</v>
      </c>
    </row>
    <row r="3884" spans="1:10" ht="30" x14ac:dyDescent="0.25">
      <c r="A3884" s="70">
        <v>45900</v>
      </c>
      <c r="B3884" s="68" t="s">
        <v>7542</v>
      </c>
      <c r="C3884" s="68" t="s">
        <v>7542</v>
      </c>
      <c r="D3884" s="68" t="s">
        <v>3551</v>
      </c>
      <c r="E3884" s="68" t="s">
        <v>3552</v>
      </c>
      <c r="F3884" s="68" t="s">
        <v>7547</v>
      </c>
      <c r="G3884" s="68" t="s">
        <v>592</v>
      </c>
      <c r="I3884" s="69">
        <v>4953.4799999999996</v>
      </c>
      <c r="J3884" s="69">
        <v>11669608.539999999</v>
      </c>
    </row>
    <row r="3885" spans="1:10" ht="30" x14ac:dyDescent="0.25">
      <c r="A3885" s="70">
        <v>45900</v>
      </c>
      <c r="B3885" s="68" t="s">
        <v>7542</v>
      </c>
      <c r="C3885" s="68" t="s">
        <v>7542</v>
      </c>
      <c r="D3885" s="68" t="s">
        <v>3551</v>
      </c>
      <c r="E3885" s="68" t="s">
        <v>3552</v>
      </c>
      <c r="F3885" s="68" t="s">
        <v>7548</v>
      </c>
      <c r="G3885" s="68" t="s">
        <v>592</v>
      </c>
      <c r="I3885" s="69">
        <v>6079.29</v>
      </c>
      <c r="J3885" s="69">
        <v>11663529.25</v>
      </c>
    </row>
    <row r="3886" spans="1:10" ht="30" x14ac:dyDescent="0.25">
      <c r="A3886" s="70">
        <v>45900</v>
      </c>
      <c r="B3886" s="68" t="s">
        <v>7542</v>
      </c>
      <c r="C3886" s="68" t="s">
        <v>7542</v>
      </c>
      <c r="D3886" s="68" t="s">
        <v>3551</v>
      </c>
      <c r="E3886" s="68" t="s">
        <v>3552</v>
      </c>
      <c r="F3886" s="68" t="s">
        <v>7549</v>
      </c>
      <c r="G3886" s="68" t="s">
        <v>592</v>
      </c>
      <c r="I3886" s="69">
        <v>9375.48</v>
      </c>
      <c r="J3886" s="69">
        <v>11654153.77</v>
      </c>
    </row>
    <row r="3887" spans="1:10" ht="30" x14ac:dyDescent="0.25">
      <c r="A3887" s="70">
        <v>45900</v>
      </c>
      <c r="B3887" s="68" t="s">
        <v>7542</v>
      </c>
      <c r="C3887" s="68" t="s">
        <v>7542</v>
      </c>
      <c r="D3887" s="68" t="s">
        <v>3551</v>
      </c>
      <c r="E3887" s="68" t="s">
        <v>3552</v>
      </c>
      <c r="F3887" s="68" t="s">
        <v>7550</v>
      </c>
      <c r="G3887" s="68" t="s">
        <v>592</v>
      </c>
      <c r="I3887" s="69">
        <v>11506.29</v>
      </c>
      <c r="J3887" s="69">
        <v>11642647.48</v>
      </c>
    </row>
    <row r="3888" spans="1:10" x14ac:dyDescent="0.25">
      <c r="A3888" s="70">
        <v>45900</v>
      </c>
      <c r="B3888" s="68" t="s">
        <v>7551</v>
      </c>
      <c r="C3888" s="68" t="s">
        <v>7551</v>
      </c>
      <c r="D3888" s="68" t="s">
        <v>3551</v>
      </c>
      <c r="E3888" s="68" t="s">
        <v>3552</v>
      </c>
      <c r="F3888" s="68" t="s">
        <v>7324</v>
      </c>
      <c r="G3888" s="68" t="s">
        <v>592</v>
      </c>
      <c r="I3888" s="69">
        <v>121.63</v>
      </c>
      <c r="J3888" s="69">
        <v>11642525.85</v>
      </c>
    </row>
    <row r="3889" spans="1:10" x14ac:dyDescent="0.25">
      <c r="A3889" s="70">
        <v>45900</v>
      </c>
      <c r="B3889" s="68" t="s">
        <v>7551</v>
      </c>
      <c r="C3889" s="68" t="s">
        <v>7551</v>
      </c>
      <c r="D3889" s="68" t="s">
        <v>3551</v>
      </c>
      <c r="E3889" s="68" t="s">
        <v>3552</v>
      </c>
      <c r="F3889" s="68" t="s">
        <v>6578</v>
      </c>
      <c r="G3889" s="68" t="s">
        <v>592</v>
      </c>
      <c r="I3889" s="69">
        <v>191.36</v>
      </c>
      <c r="J3889" s="69">
        <v>11642334.49</v>
      </c>
    </row>
    <row r="3890" spans="1:10" x14ac:dyDescent="0.25">
      <c r="A3890" s="70">
        <v>45900</v>
      </c>
      <c r="B3890" s="68" t="s">
        <v>7551</v>
      </c>
      <c r="C3890" s="68" t="s">
        <v>7551</v>
      </c>
      <c r="D3890" s="68" t="s">
        <v>3551</v>
      </c>
      <c r="E3890" s="68" t="s">
        <v>3552</v>
      </c>
      <c r="F3890" s="68" t="s">
        <v>7324</v>
      </c>
      <c r="G3890" s="68" t="s">
        <v>592</v>
      </c>
      <c r="I3890" s="69">
        <v>125.43</v>
      </c>
      <c r="J3890" s="69">
        <v>11642209.060000001</v>
      </c>
    </row>
    <row r="3891" spans="1:10" x14ac:dyDescent="0.25">
      <c r="A3891" s="70">
        <v>45900</v>
      </c>
      <c r="B3891" s="68" t="s">
        <v>7551</v>
      </c>
      <c r="C3891" s="68" t="s">
        <v>7551</v>
      </c>
      <c r="D3891" s="68" t="s">
        <v>3551</v>
      </c>
      <c r="E3891" s="68" t="s">
        <v>3552</v>
      </c>
      <c r="F3891" s="68" t="s">
        <v>6578</v>
      </c>
      <c r="G3891" s="68" t="s">
        <v>592</v>
      </c>
      <c r="I3891" s="69">
        <v>191.36</v>
      </c>
      <c r="J3891" s="69">
        <v>11642017.699999999</v>
      </c>
    </row>
    <row r="3892" spans="1:10" ht="75" x14ac:dyDescent="0.25">
      <c r="A3892" s="70">
        <v>45900</v>
      </c>
      <c r="B3892" s="68" t="s">
        <v>7551</v>
      </c>
      <c r="C3892" s="68" t="s">
        <v>7551</v>
      </c>
      <c r="D3892" s="68" t="s">
        <v>3551</v>
      </c>
      <c r="E3892" s="68" t="s">
        <v>3552</v>
      </c>
      <c r="F3892" s="68" t="s">
        <v>7552</v>
      </c>
      <c r="G3892" s="68" t="s">
        <v>592</v>
      </c>
      <c r="I3892" s="69">
        <v>921.72</v>
      </c>
      <c r="J3892" s="69">
        <v>11641095.98</v>
      </c>
    </row>
    <row r="3893" spans="1:10" ht="75" x14ac:dyDescent="0.25">
      <c r="A3893" s="70">
        <v>45900</v>
      </c>
      <c r="B3893" s="68" t="s">
        <v>7551</v>
      </c>
      <c r="C3893" s="68" t="s">
        <v>7551</v>
      </c>
      <c r="D3893" s="68" t="s">
        <v>3551</v>
      </c>
      <c r="E3893" s="68" t="s">
        <v>3552</v>
      </c>
      <c r="F3893" s="68" t="s">
        <v>7552</v>
      </c>
      <c r="G3893" s="68" t="s">
        <v>592</v>
      </c>
      <c r="I3893" s="69">
        <v>1382.58</v>
      </c>
      <c r="J3893" s="69">
        <v>11639713.4</v>
      </c>
    </row>
    <row r="3894" spans="1:10" x14ac:dyDescent="0.25">
      <c r="A3894" s="70">
        <v>45900</v>
      </c>
      <c r="B3894" s="68" t="s">
        <v>7551</v>
      </c>
      <c r="C3894" s="68" t="s">
        <v>7551</v>
      </c>
      <c r="D3894" s="68" t="s">
        <v>3551</v>
      </c>
      <c r="E3894" s="68" t="s">
        <v>3552</v>
      </c>
      <c r="F3894" s="68" t="s">
        <v>7324</v>
      </c>
      <c r="G3894" s="68" t="s">
        <v>592</v>
      </c>
      <c r="I3894" s="69">
        <v>19</v>
      </c>
      <c r="J3894" s="69">
        <v>11639694.4</v>
      </c>
    </row>
    <row r="3895" spans="1:10" x14ac:dyDescent="0.25">
      <c r="A3895" s="70">
        <v>45900</v>
      </c>
      <c r="B3895" s="68" t="s">
        <v>7551</v>
      </c>
      <c r="C3895" s="68" t="s">
        <v>7551</v>
      </c>
      <c r="D3895" s="68" t="s">
        <v>3551</v>
      </c>
      <c r="E3895" s="68" t="s">
        <v>3552</v>
      </c>
      <c r="F3895" s="68" t="s">
        <v>7325</v>
      </c>
      <c r="G3895" s="68" t="s">
        <v>592</v>
      </c>
      <c r="I3895" s="69">
        <v>34.119999999999997</v>
      </c>
      <c r="J3895" s="69">
        <v>11639660.279999999</v>
      </c>
    </row>
    <row r="3896" spans="1:10" ht="75" x14ac:dyDescent="0.25">
      <c r="A3896" s="70">
        <v>45900</v>
      </c>
      <c r="B3896" s="68" t="s">
        <v>7551</v>
      </c>
      <c r="C3896" s="68" t="s">
        <v>7551</v>
      </c>
      <c r="D3896" s="68" t="s">
        <v>3551</v>
      </c>
      <c r="E3896" s="68" t="s">
        <v>3552</v>
      </c>
      <c r="F3896" s="68" t="s">
        <v>7552</v>
      </c>
      <c r="G3896" s="68" t="s">
        <v>592</v>
      </c>
      <c r="I3896" s="69">
        <v>460.86</v>
      </c>
      <c r="J3896" s="69">
        <v>11639199.42</v>
      </c>
    </row>
    <row r="3897" spans="1:10" x14ac:dyDescent="0.25">
      <c r="A3897" s="70">
        <v>45900</v>
      </c>
      <c r="B3897" s="68" t="s">
        <v>7551</v>
      </c>
      <c r="C3897" s="68" t="s">
        <v>7551</v>
      </c>
      <c r="D3897" s="68" t="s">
        <v>3551</v>
      </c>
      <c r="E3897" s="68" t="s">
        <v>3552</v>
      </c>
      <c r="F3897" s="68" t="s">
        <v>7325</v>
      </c>
      <c r="G3897" s="68" t="s">
        <v>592</v>
      </c>
      <c r="I3897" s="69">
        <v>121.31</v>
      </c>
      <c r="J3897" s="69">
        <v>11639078.109999999</v>
      </c>
    </row>
    <row r="3898" spans="1:10" ht="75" x14ac:dyDescent="0.25">
      <c r="A3898" s="70">
        <v>45900</v>
      </c>
      <c r="B3898" s="68" t="s">
        <v>7551</v>
      </c>
      <c r="C3898" s="68" t="s">
        <v>7551</v>
      </c>
      <c r="D3898" s="68" t="s">
        <v>3551</v>
      </c>
      <c r="E3898" s="68" t="s">
        <v>3552</v>
      </c>
      <c r="F3898" s="68" t="s">
        <v>7552</v>
      </c>
      <c r="G3898" s="68" t="s">
        <v>592</v>
      </c>
      <c r="I3898" s="69">
        <v>460.86</v>
      </c>
      <c r="J3898" s="69">
        <v>11638617.25</v>
      </c>
    </row>
    <row r="3899" spans="1:10" x14ac:dyDescent="0.25">
      <c r="A3899" s="70">
        <v>45900</v>
      </c>
      <c r="B3899" s="68" t="s">
        <v>7551</v>
      </c>
      <c r="C3899" s="68" t="s">
        <v>7551</v>
      </c>
      <c r="D3899" s="68" t="s">
        <v>3551</v>
      </c>
      <c r="E3899" s="68" t="s">
        <v>3552</v>
      </c>
      <c r="F3899" s="68" t="s">
        <v>7325</v>
      </c>
      <c r="G3899" s="68" t="s">
        <v>592</v>
      </c>
      <c r="I3899" s="69">
        <v>155.41999999999999</v>
      </c>
      <c r="J3899" s="69">
        <v>11638461.83</v>
      </c>
    </row>
    <row r="3900" spans="1:10" ht="75" x14ac:dyDescent="0.25">
      <c r="A3900" s="70">
        <v>45900</v>
      </c>
      <c r="B3900" s="68" t="s">
        <v>7551</v>
      </c>
      <c r="C3900" s="68" t="s">
        <v>7551</v>
      </c>
      <c r="D3900" s="68" t="s">
        <v>3551</v>
      </c>
      <c r="E3900" s="68" t="s">
        <v>3552</v>
      </c>
      <c r="F3900" s="68" t="s">
        <v>7552</v>
      </c>
      <c r="G3900" s="68" t="s">
        <v>592</v>
      </c>
      <c r="I3900" s="69">
        <v>460.86</v>
      </c>
      <c r="J3900" s="69">
        <v>11638000.970000001</v>
      </c>
    </row>
    <row r="3901" spans="1:10" x14ac:dyDescent="0.25">
      <c r="A3901" s="70">
        <v>45900</v>
      </c>
      <c r="B3901" s="68" t="s">
        <v>7551</v>
      </c>
      <c r="C3901" s="68" t="s">
        <v>7551</v>
      </c>
      <c r="D3901" s="68" t="s">
        <v>3551</v>
      </c>
      <c r="E3901" s="68" t="s">
        <v>3552</v>
      </c>
      <c r="F3901" s="68" t="s">
        <v>7325</v>
      </c>
      <c r="G3901" s="68" t="s">
        <v>592</v>
      </c>
      <c r="I3901" s="69">
        <v>34.119999999999997</v>
      </c>
      <c r="J3901" s="69">
        <v>11637966.85</v>
      </c>
    </row>
    <row r="3902" spans="1:10" x14ac:dyDescent="0.25">
      <c r="A3902" s="70">
        <v>45900</v>
      </c>
      <c r="B3902" s="68" t="s">
        <v>7551</v>
      </c>
      <c r="C3902" s="68" t="s">
        <v>7551</v>
      </c>
      <c r="D3902" s="68" t="s">
        <v>3551</v>
      </c>
      <c r="E3902" s="68" t="s">
        <v>3552</v>
      </c>
      <c r="F3902" s="68" t="s">
        <v>5060</v>
      </c>
      <c r="G3902" s="68" t="s">
        <v>592</v>
      </c>
      <c r="I3902" s="69">
        <v>7317.79</v>
      </c>
      <c r="J3902" s="69">
        <v>11630649.060000001</v>
      </c>
    </row>
    <row r="3903" spans="1:10" x14ac:dyDescent="0.25">
      <c r="A3903" s="70">
        <v>45900</v>
      </c>
      <c r="B3903" s="68" t="s">
        <v>7551</v>
      </c>
      <c r="C3903" s="68" t="s">
        <v>7551</v>
      </c>
      <c r="D3903" s="68" t="s">
        <v>3551</v>
      </c>
      <c r="E3903" s="68" t="s">
        <v>3552</v>
      </c>
      <c r="F3903" s="68" t="s">
        <v>7329</v>
      </c>
      <c r="G3903" s="68" t="s">
        <v>592</v>
      </c>
      <c r="I3903" s="69">
        <v>50.71</v>
      </c>
      <c r="J3903" s="69">
        <v>11630598.35</v>
      </c>
    </row>
    <row r="3904" spans="1:10" x14ac:dyDescent="0.25">
      <c r="A3904" s="70">
        <v>45900</v>
      </c>
      <c r="B3904" s="68" t="s">
        <v>7551</v>
      </c>
      <c r="C3904" s="68" t="s">
        <v>7551</v>
      </c>
      <c r="D3904" s="68" t="s">
        <v>3551</v>
      </c>
      <c r="E3904" s="68" t="s">
        <v>3552</v>
      </c>
      <c r="F3904" s="68" t="s">
        <v>5060</v>
      </c>
      <c r="G3904" s="68" t="s">
        <v>592</v>
      </c>
      <c r="I3904" s="69">
        <v>7317.79</v>
      </c>
      <c r="J3904" s="69">
        <v>11623280.560000001</v>
      </c>
    </row>
    <row r="3905" spans="1:10" x14ac:dyDescent="0.25">
      <c r="A3905" s="70">
        <v>45900</v>
      </c>
      <c r="B3905" s="68" t="s">
        <v>7551</v>
      </c>
      <c r="C3905" s="68" t="s">
        <v>7551</v>
      </c>
      <c r="D3905" s="68" t="s">
        <v>3551</v>
      </c>
      <c r="E3905" s="68" t="s">
        <v>3552</v>
      </c>
      <c r="F3905" s="68" t="s">
        <v>7329</v>
      </c>
      <c r="G3905" s="68" t="s">
        <v>592</v>
      </c>
      <c r="I3905" s="69">
        <v>152.15</v>
      </c>
      <c r="J3905" s="69">
        <v>11623128.41</v>
      </c>
    </row>
    <row r="3906" spans="1:10" ht="75" x14ac:dyDescent="0.25">
      <c r="A3906" s="70">
        <v>45900</v>
      </c>
      <c r="B3906" s="68" t="s">
        <v>7551</v>
      </c>
      <c r="C3906" s="68" t="s">
        <v>7551</v>
      </c>
      <c r="D3906" s="68" t="s">
        <v>3551</v>
      </c>
      <c r="E3906" s="68" t="s">
        <v>3552</v>
      </c>
      <c r="F3906" s="68" t="s">
        <v>7552</v>
      </c>
      <c r="G3906" s="68" t="s">
        <v>592</v>
      </c>
      <c r="I3906" s="69">
        <v>460.86</v>
      </c>
      <c r="J3906" s="69">
        <v>11622667.550000001</v>
      </c>
    </row>
    <row r="3907" spans="1:10" x14ac:dyDescent="0.25">
      <c r="A3907" s="70">
        <v>45900</v>
      </c>
      <c r="B3907" s="68" t="s">
        <v>7551</v>
      </c>
      <c r="C3907" s="68" t="s">
        <v>7551</v>
      </c>
      <c r="D3907" s="68" t="s">
        <v>3551</v>
      </c>
      <c r="E3907" s="68" t="s">
        <v>3552</v>
      </c>
      <c r="F3907" s="68" t="s">
        <v>5060</v>
      </c>
      <c r="G3907" s="68" t="s">
        <v>592</v>
      </c>
      <c r="I3907" s="69">
        <v>3311.15</v>
      </c>
      <c r="J3907" s="69">
        <v>11619356.4</v>
      </c>
    </row>
    <row r="3908" spans="1:10" x14ac:dyDescent="0.25">
      <c r="A3908" s="70">
        <v>45900</v>
      </c>
      <c r="B3908" s="68" t="s">
        <v>7551</v>
      </c>
      <c r="C3908" s="68" t="s">
        <v>7551</v>
      </c>
      <c r="D3908" s="68" t="s">
        <v>3551</v>
      </c>
      <c r="E3908" s="68" t="s">
        <v>3552</v>
      </c>
      <c r="F3908" s="68" t="s">
        <v>5060</v>
      </c>
      <c r="G3908" s="68" t="s">
        <v>592</v>
      </c>
      <c r="I3908" s="69">
        <v>1219.6300000000001</v>
      </c>
      <c r="J3908" s="69">
        <v>11618136.77</v>
      </c>
    </row>
    <row r="3909" spans="1:10" x14ac:dyDescent="0.25">
      <c r="A3909" s="70">
        <v>45900</v>
      </c>
      <c r="B3909" s="68" t="s">
        <v>7551</v>
      </c>
      <c r="C3909" s="68" t="s">
        <v>7551</v>
      </c>
      <c r="D3909" s="68" t="s">
        <v>3551</v>
      </c>
      <c r="E3909" s="68" t="s">
        <v>3552</v>
      </c>
      <c r="F3909" s="68" t="s">
        <v>5232</v>
      </c>
      <c r="G3909" s="68" t="s">
        <v>592</v>
      </c>
      <c r="I3909" s="69">
        <v>744.77</v>
      </c>
      <c r="J3909" s="69">
        <v>11617392</v>
      </c>
    </row>
    <row r="3910" spans="1:10" x14ac:dyDescent="0.25">
      <c r="A3910" s="70">
        <v>45900</v>
      </c>
      <c r="B3910" s="68" t="s">
        <v>7551</v>
      </c>
      <c r="C3910" s="68" t="s">
        <v>7551</v>
      </c>
      <c r="D3910" s="68" t="s">
        <v>3551</v>
      </c>
      <c r="E3910" s="68" t="s">
        <v>3552</v>
      </c>
      <c r="F3910" s="68" t="s">
        <v>5265</v>
      </c>
      <c r="G3910" s="68" t="s">
        <v>592</v>
      </c>
      <c r="I3910" s="69">
        <v>15875.52</v>
      </c>
      <c r="J3910" s="69">
        <v>11601516.48</v>
      </c>
    </row>
    <row r="3911" spans="1:10" x14ac:dyDescent="0.25">
      <c r="A3911" s="70">
        <v>45900</v>
      </c>
      <c r="B3911" s="68" t="s">
        <v>7551</v>
      </c>
      <c r="C3911" s="68" t="s">
        <v>7551</v>
      </c>
      <c r="D3911" s="68" t="s">
        <v>3551</v>
      </c>
      <c r="E3911" s="68" t="s">
        <v>3552</v>
      </c>
      <c r="F3911" s="68" t="s">
        <v>5265</v>
      </c>
      <c r="G3911" s="68" t="s">
        <v>592</v>
      </c>
      <c r="I3911" s="69">
        <v>244.24</v>
      </c>
      <c r="J3911" s="69">
        <v>11601272.24</v>
      </c>
    </row>
    <row r="3912" spans="1:10" x14ac:dyDescent="0.25">
      <c r="A3912" s="70">
        <v>45900</v>
      </c>
      <c r="B3912" s="68" t="s">
        <v>7551</v>
      </c>
      <c r="C3912" s="68" t="s">
        <v>7551</v>
      </c>
      <c r="D3912" s="68" t="s">
        <v>3551</v>
      </c>
      <c r="E3912" s="68" t="s">
        <v>3552</v>
      </c>
      <c r="F3912" s="68" t="s">
        <v>5265</v>
      </c>
      <c r="G3912" s="68" t="s">
        <v>592</v>
      </c>
      <c r="I3912" s="69">
        <v>488.48</v>
      </c>
      <c r="J3912" s="69">
        <v>11600783.76</v>
      </c>
    </row>
    <row r="3913" spans="1:10" x14ac:dyDescent="0.25">
      <c r="A3913" s="70">
        <v>45900</v>
      </c>
      <c r="B3913" s="68" t="s">
        <v>7551</v>
      </c>
      <c r="C3913" s="68" t="s">
        <v>7551</v>
      </c>
      <c r="D3913" s="68" t="s">
        <v>3551</v>
      </c>
      <c r="E3913" s="68" t="s">
        <v>3552</v>
      </c>
      <c r="F3913" s="68" t="s">
        <v>5232</v>
      </c>
      <c r="G3913" s="68" t="s">
        <v>592</v>
      </c>
      <c r="I3913" s="69">
        <v>1805.5</v>
      </c>
      <c r="J3913" s="69">
        <v>11598978.26</v>
      </c>
    </row>
    <row r="3914" spans="1:10" x14ac:dyDescent="0.25">
      <c r="A3914" s="70">
        <v>45900</v>
      </c>
      <c r="B3914" s="68" t="s">
        <v>7551</v>
      </c>
      <c r="C3914" s="68" t="s">
        <v>7551</v>
      </c>
      <c r="D3914" s="68" t="s">
        <v>3551</v>
      </c>
      <c r="E3914" s="68" t="s">
        <v>3552</v>
      </c>
      <c r="F3914" s="68" t="s">
        <v>5265</v>
      </c>
      <c r="G3914" s="68" t="s">
        <v>592</v>
      </c>
      <c r="I3914" s="69">
        <v>9769.5499999999993</v>
      </c>
      <c r="J3914" s="69">
        <v>11589208.710000001</v>
      </c>
    </row>
    <row r="3915" spans="1:10" x14ac:dyDescent="0.25">
      <c r="A3915" s="70">
        <v>45900</v>
      </c>
      <c r="B3915" s="68" t="s">
        <v>7551</v>
      </c>
      <c r="C3915" s="68" t="s">
        <v>7551</v>
      </c>
      <c r="D3915" s="68" t="s">
        <v>3551</v>
      </c>
      <c r="E3915" s="68" t="s">
        <v>3552</v>
      </c>
      <c r="F3915" s="68" t="s">
        <v>5232</v>
      </c>
      <c r="G3915" s="68" t="s">
        <v>592</v>
      </c>
      <c r="I3915" s="69">
        <v>1760.37</v>
      </c>
      <c r="J3915" s="69">
        <v>11587448.34</v>
      </c>
    </row>
    <row r="3916" spans="1:10" x14ac:dyDescent="0.25">
      <c r="A3916" s="70">
        <v>45900</v>
      </c>
      <c r="B3916" s="68" t="s">
        <v>7551</v>
      </c>
      <c r="C3916" s="68" t="s">
        <v>7551</v>
      </c>
      <c r="D3916" s="68" t="s">
        <v>3551</v>
      </c>
      <c r="E3916" s="68" t="s">
        <v>3552</v>
      </c>
      <c r="F3916" s="68" t="s">
        <v>5265</v>
      </c>
      <c r="G3916" s="68" t="s">
        <v>592</v>
      </c>
      <c r="I3916" s="69">
        <v>488.48</v>
      </c>
      <c r="J3916" s="69">
        <v>11586959.859999999</v>
      </c>
    </row>
    <row r="3917" spans="1:10" x14ac:dyDescent="0.25">
      <c r="A3917" s="70">
        <v>45900</v>
      </c>
      <c r="B3917" s="68" t="s">
        <v>7551</v>
      </c>
      <c r="C3917" s="68" t="s">
        <v>7551</v>
      </c>
      <c r="D3917" s="68" t="s">
        <v>3551</v>
      </c>
      <c r="E3917" s="68" t="s">
        <v>3552</v>
      </c>
      <c r="F3917" s="68" t="s">
        <v>5265</v>
      </c>
      <c r="G3917" s="68" t="s">
        <v>592</v>
      </c>
      <c r="I3917" s="69">
        <v>244.24</v>
      </c>
      <c r="J3917" s="69">
        <v>11586715.619999999</v>
      </c>
    </row>
    <row r="3918" spans="1:10" x14ac:dyDescent="0.25">
      <c r="A3918" s="70">
        <v>45900</v>
      </c>
      <c r="B3918" s="68" t="s">
        <v>7551</v>
      </c>
      <c r="C3918" s="68" t="s">
        <v>7551</v>
      </c>
      <c r="D3918" s="68" t="s">
        <v>3551</v>
      </c>
      <c r="E3918" s="68" t="s">
        <v>3552</v>
      </c>
      <c r="F3918" s="68" t="s">
        <v>5232</v>
      </c>
      <c r="G3918" s="68" t="s">
        <v>592</v>
      </c>
      <c r="I3918" s="69">
        <v>880.18</v>
      </c>
      <c r="J3918" s="69">
        <v>11585835.439999999</v>
      </c>
    </row>
    <row r="3919" spans="1:10" x14ac:dyDescent="0.25">
      <c r="A3919" s="70">
        <v>45900</v>
      </c>
      <c r="B3919" s="68" t="s">
        <v>7551</v>
      </c>
      <c r="C3919" s="68" t="s">
        <v>7551</v>
      </c>
      <c r="D3919" s="68" t="s">
        <v>3551</v>
      </c>
      <c r="E3919" s="68" t="s">
        <v>3552</v>
      </c>
      <c r="F3919" s="68" t="s">
        <v>5265</v>
      </c>
      <c r="G3919" s="68" t="s">
        <v>592</v>
      </c>
      <c r="I3919" s="69">
        <v>244.24</v>
      </c>
      <c r="J3919" s="69">
        <v>11585591.199999999</v>
      </c>
    </row>
    <row r="3920" spans="1:10" x14ac:dyDescent="0.25">
      <c r="A3920" s="70">
        <v>45900</v>
      </c>
      <c r="B3920" s="68" t="s">
        <v>7551</v>
      </c>
      <c r="C3920" s="68" t="s">
        <v>7551</v>
      </c>
      <c r="D3920" s="68" t="s">
        <v>3551</v>
      </c>
      <c r="E3920" s="68" t="s">
        <v>3552</v>
      </c>
      <c r="F3920" s="68" t="s">
        <v>5265</v>
      </c>
      <c r="G3920" s="68" t="s">
        <v>592</v>
      </c>
      <c r="I3920" s="69">
        <v>244.24</v>
      </c>
      <c r="J3920" s="69">
        <v>11585346.960000001</v>
      </c>
    </row>
    <row r="3921" spans="1:10" x14ac:dyDescent="0.25">
      <c r="A3921" s="70">
        <v>45900</v>
      </c>
      <c r="B3921" s="68" t="s">
        <v>7551</v>
      </c>
      <c r="C3921" s="68" t="s">
        <v>7551</v>
      </c>
      <c r="D3921" s="68" t="s">
        <v>3551</v>
      </c>
      <c r="E3921" s="68" t="s">
        <v>3552</v>
      </c>
      <c r="F3921" s="68" t="s">
        <v>4500</v>
      </c>
      <c r="G3921" s="68" t="s">
        <v>592</v>
      </c>
      <c r="I3921" s="69">
        <v>236.33</v>
      </c>
      <c r="J3921" s="69">
        <v>11585110.630000001</v>
      </c>
    </row>
    <row r="3922" spans="1:10" ht="75" x14ac:dyDescent="0.25">
      <c r="A3922" s="70">
        <v>45900</v>
      </c>
      <c r="B3922" s="68" t="s">
        <v>7551</v>
      </c>
      <c r="C3922" s="68" t="s">
        <v>7551</v>
      </c>
      <c r="D3922" s="68" t="s">
        <v>3551</v>
      </c>
      <c r="E3922" s="68" t="s">
        <v>3552</v>
      </c>
      <c r="F3922" s="68" t="s">
        <v>7553</v>
      </c>
      <c r="G3922" s="68" t="s">
        <v>592</v>
      </c>
      <c r="I3922" s="69">
        <v>107.86</v>
      </c>
      <c r="J3922" s="69">
        <v>11585002.77</v>
      </c>
    </row>
    <row r="3923" spans="1:10" x14ac:dyDescent="0.25">
      <c r="A3923" s="70">
        <v>45900</v>
      </c>
      <c r="B3923" s="68" t="s">
        <v>7551</v>
      </c>
      <c r="C3923" s="68" t="s">
        <v>7551</v>
      </c>
      <c r="D3923" s="68" t="s">
        <v>3551</v>
      </c>
      <c r="E3923" s="68" t="s">
        <v>3552</v>
      </c>
      <c r="F3923" s="68" t="s">
        <v>4500</v>
      </c>
      <c r="G3923" s="68" t="s">
        <v>592</v>
      </c>
      <c r="I3923" s="69">
        <v>1024.0899999999999</v>
      </c>
      <c r="J3923" s="69">
        <v>11583978.68</v>
      </c>
    </row>
    <row r="3924" spans="1:10" x14ac:dyDescent="0.25">
      <c r="A3924" s="70">
        <v>45900</v>
      </c>
      <c r="B3924" s="68" t="s">
        <v>7551</v>
      </c>
      <c r="C3924" s="68" t="s">
        <v>7551</v>
      </c>
      <c r="D3924" s="68" t="s">
        <v>3551</v>
      </c>
      <c r="E3924" s="68" t="s">
        <v>3552</v>
      </c>
      <c r="F3924" s="68" t="s">
        <v>5265</v>
      </c>
      <c r="G3924" s="68" t="s">
        <v>592</v>
      </c>
      <c r="I3924" s="69">
        <v>244.24</v>
      </c>
      <c r="J3924" s="69">
        <v>11583734.439999999</v>
      </c>
    </row>
    <row r="3925" spans="1:10" x14ac:dyDescent="0.25">
      <c r="A3925" s="70">
        <v>45900</v>
      </c>
      <c r="B3925" s="68" t="s">
        <v>7551</v>
      </c>
      <c r="C3925" s="68" t="s">
        <v>7551</v>
      </c>
      <c r="D3925" s="68" t="s">
        <v>3551</v>
      </c>
      <c r="E3925" s="68" t="s">
        <v>3552</v>
      </c>
      <c r="F3925" s="68" t="s">
        <v>5232</v>
      </c>
      <c r="G3925" s="68" t="s">
        <v>592</v>
      </c>
      <c r="I3925" s="69">
        <v>925.32</v>
      </c>
      <c r="J3925" s="69">
        <v>11582809.119999999</v>
      </c>
    </row>
    <row r="3926" spans="1:10" x14ac:dyDescent="0.25">
      <c r="A3926" s="70">
        <v>45900</v>
      </c>
      <c r="B3926" s="68" t="s">
        <v>7551</v>
      </c>
      <c r="C3926" s="68" t="s">
        <v>7551</v>
      </c>
      <c r="D3926" s="68" t="s">
        <v>3551</v>
      </c>
      <c r="E3926" s="68" t="s">
        <v>3552</v>
      </c>
      <c r="F3926" s="68" t="s">
        <v>5232</v>
      </c>
      <c r="G3926" s="68" t="s">
        <v>592</v>
      </c>
      <c r="I3926" s="69">
        <v>925.32</v>
      </c>
      <c r="J3926" s="69">
        <v>11581883.800000001</v>
      </c>
    </row>
    <row r="3927" spans="1:10" x14ac:dyDescent="0.25">
      <c r="A3927" s="70">
        <v>45900</v>
      </c>
      <c r="B3927" s="68" t="s">
        <v>7551</v>
      </c>
      <c r="C3927" s="68" t="s">
        <v>7551</v>
      </c>
      <c r="D3927" s="68" t="s">
        <v>3551</v>
      </c>
      <c r="E3927" s="68" t="s">
        <v>3552</v>
      </c>
      <c r="F3927" s="68" t="s">
        <v>5232</v>
      </c>
      <c r="G3927" s="68" t="s">
        <v>592</v>
      </c>
      <c r="I3927" s="69">
        <v>631.92999999999995</v>
      </c>
      <c r="J3927" s="69">
        <v>11581251.869999999</v>
      </c>
    </row>
    <row r="3928" spans="1:10" x14ac:dyDescent="0.25">
      <c r="A3928" s="70">
        <v>45900</v>
      </c>
      <c r="B3928" s="68" t="s">
        <v>7551</v>
      </c>
      <c r="C3928" s="68" t="s">
        <v>7551</v>
      </c>
      <c r="D3928" s="68" t="s">
        <v>3551</v>
      </c>
      <c r="E3928" s="68" t="s">
        <v>3552</v>
      </c>
      <c r="F3928" s="68" t="s">
        <v>5627</v>
      </c>
      <c r="G3928" s="68" t="s">
        <v>592</v>
      </c>
      <c r="I3928" s="69">
        <v>29.21</v>
      </c>
      <c r="J3928" s="69">
        <v>11581222.66</v>
      </c>
    </row>
    <row r="3929" spans="1:10" x14ac:dyDescent="0.25">
      <c r="A3929" s="70">
        <v>45900</v>
      </c>
      <c r="B3929" s="68" t="s">
        <v>7551</v>
      </c>
      <c r="C3929" s="68" t="s">
        <v>7551</v>
      </c>
      <c r="D3929" s="68" t="s">
        <v>3551</v>
      </c>
      <c r="E3929" s="68" t="s">
        <v>3552</v>
      </c>
      <c r="F3929" s="68" t="s">
        <v>5627</v>
      </c>
      <c r="G3929" s="68" t="s">
        <v>592</v>
      </c>
      <c r="I3929" s="69">
        <v>36.29</v>
      </c>
      <c r="J3929" s="69">
        <v>11581186.369999999</v>
      </c>
    </row>
    <row r="3930" spans="1:10" x14ac:dyDescent="0.25">
      <c r="A3930" s="70">
        <v>45900</v>
      </c>
      <c r="B3930" s="68" t="s">
        <v>7551</v>
      </c>
      <c r="C3930" s="68" t="s">
        <v>7551</v>
      </c>
      <c r="D3930" s="68" t="s">
        <v>3551</v>
      </c>
      <c r="E3930" s="68" t="s">
        <v>3552</v>
      </c>
      <c r="F3930" s="68" t="s">
        <v>5627</v>
      </c>
      <c r="G3930" s="68" t="s">
        <v>592</v>
      </c>
      <c r="I3930" s="69">
        <v>35.85</v>
      </c>
      <c r="J3930" s="69">
        <v>11581150.52</v>
      </c>
    </row>
    <row r="3931" spans="1:10" x14ac:dyDescent="0.25">
      <c r="A3931" s="70">
        <v>45900</v>
      </c>
      <c r="B3931" s="68" t="s">
        <v>7551</v>
      </c>
      <c r="C3931" s="68" t="s">
        <v>7551</v>
      </c>
      <c r="D3931" s="68" t="s">
        <v>3551</v>
      </c>
      <c r="E3931" s="68" t="s">
        <v>3552</v>
      </c>
      <c r="F3931" s="68" t="s">
        <v>5627</v>
      </c>
      <c r="G3931" s="68" t="s">
        <v>592</v>
      </c>
      <c r="I3931" s="69">
        <v>0.44</v>
      </c>
      <c r="J3931" s="69">
        <v>11581150.08</v>
      </c>
    </row>
    <row r="3932" spans="1:10" x14ac:dyDescent="0.25">
      <c r="A3932" s="70">
        <v>45900</v>
      </c>
      <c r="B3932" s="68" t="s">
        <v>7554</v>
      </c>
      <c r="C3932" s="68" t="s">
        <v>7554</v>
      </c>
      <c r="D3932" s="68" t="s">
        <v>3551</v>
      </c>
      <c r="E3932" s="68" t="s">
        <v>3552</v>
      </c>
      <c r="F3932" s="68" t="s">
        <v>3674</v>
      </c>
      <c r="G3932" s="68" t="s">
        <v>592</v>
      </c>
      <c r="I3932" s="69">
        <v>2222.2399999999998</v>
      </c>
      <c r="J3932" s="69">
        <v>11578927.84</v>
      </c>
    </row>
    <row r="3933" spans="1:10" x14ac:dyDescent="0.25">
      <c r="A3933" s="70">
        <v>45900</v>
      </c>
      <c r="B3933" s="68" t="s">
        <v>7554</v>
      </c>
      <c r="C3933" s="68" t="s">
        <v>7554</v>
      </c>
      <c r="D3933" s="68" t="s">
        <v>3551</v>
      </c>
      <c r="E3933" s="68" t="s">
        <v>3552</v>
      </c>
      <c r="F3933" s="68" t="s">
        <v>3675</v>
      </c>
      <c r="G3933" s="68" t="s">
        <v>592</v>
      </c>
      <c r="I3933" s="69">
        <v>2313.0700000000002</v>
      </c>
      <c r="J3933" s="69">
        <v>11576614.77</v>
      </c>
    </row>
    <row r="3934" spans="1:10" ht="30" x14ac:dyDescent="0.25">
      <c r="A3934" s="70">
        <v>45900</v>
      </c>
      <c r="B3934" s="68" t="s">
        <v>7554</v>
      </c>
      <c r="C3934" s="68" t="s">
        <v>7554</v>
      </c>
      <c r="D3934" s="68" t="s">
        <v>3551</v>
      </c>
      <c r="E3934" s="68" t="s">
        <v>3552</v>
      </c>
      <c r="F3934" s="68" t="s">
        <v>3676</v>
      </c>
      <c r="G3934" s="68" t="s">
        <v>592</v>
      </c>
      <c r="I3934" s="69">
        <v>3366.09</v>
      </c>
      <c r="J3934" s="69">
        <v>11573248.68</v>
      </c>
    </row>
    <row r="3935" spans="1:10" ht="30" x14ac:dyDescent="0.25">
      <c r="A3935" s="70">
        <v>45900</v>
      </c>
      <c r="B3935" s="68" t="s">
        <v>7554</v>
      </c>
      <c r="C3935" s="68" t="s">
        <v>7554</v>
      </c>
      <c r="D3935" s="68" t="s">
        <v>3551</v>
      </c>
      <c r="E3935" s="68" t="s">
        <v>3552</v>
      </c>
      <c r="F3935" s="68" t="s">
        <v>5631</v>
      </c>
      <c r="G3935" s="68" t="s">
        <v>592</v>
      </c>
      <c r="I3935" s="69">
        <v>3788.2</v>
      </c>
      <c r="J3935" s="69">
        <v>11569460.48</v>
      </c>
    </row>
    <row r="3936" spans="1:10" ht="30" x14ac:dyDescent="0.25">
      <c r="A3936" s="70">
        <v>45900</v>
      </c>
      <c r="B3936" s="68" t="s">
        <v>7554</v>
      </c>
      <c r="C3936" s="68" t="s">
        <v>7554</v>
      </c>
      <c r="D3936" s="68" t="s">
        <v>3551</v>
      </c>
      <c r="E3936" s="68" t="s">
        <v>3552</v>
      </c>
      <c r="F3936" s="68" t="s">
        <v>5632</v>
      </c>
      <c r="G3936" s="68" t="s">
        <v>592</v>
      </c>
      <c r="I3936" s="69">
        <v>735.92</v>
      </c>
      <c r="J3936" s="69">
        <v>11568724.560000001</v>
      </c>
    </row>
    <row r="3937" spans="1:10" ht="30" x14ac:dyDescent="0.25">
      <c r="A3937" s="70">
        <v>45900</v>
      </c>
      <c r="B3937" s="68" t="s">
        <v>7554</v>
      </c>
      <c r="C3937" s="68" t="s">
        <v>7554</v>
      </c>
      <c r="D3937" s="68" t="s">
        <v>3551</v>
      </c>
      <c r="E3937" s="68" t="s">
        <v>3552</v>
      </c>
      <c r="F3937" s="68" t="s">
        <v>3629</v>
      </c>
      <c r="G3937" s="68" t="s">
        <v>592</v>
      </c>
      <c r="I3937" s="69">
        <v>5793.21</v>
      </c>
      <c r="J3937" s="69">
        <v>11562931.35</v>
      </c>
    </row>
    <row r="3938" spans="1:10" x14ac:dyDescent="0.25">
      <c r="A3938" s="70">
        <v>45900</v>
      </c>
      <c r="B3938" s="68" t="s">
        <v>7554</v>
      </c>
      <c r="C3938" s="68" t="s">
        <v>7554</v>
      </c>
      <c r="D3938" s="68" t="s">
        <v>3551</v>
      </c>
      <c r="E3938" s="68" t="s">
        <v>3552</v>
      </c>
      <c r="F3938" s="68" t="s">
        <v>3630</v>
      </c>
      <c r="G3938" s="68" t="s">
        <v>592</v>
      </c>
      <c r="I3938" s="69">
        <v>5456.42</v>
      </c>
      <c r="J3938" s="69">
        <v>11557474.93</v>
      </c>
    </row>
    <row r="3939" spans="1:10" ht="30" x14ac:dyDescent="0.25">
      <c r="A3939" s="70">
        <v>45900</v>
      </c>
      <c r="B3939" s="68" t="s">
        <v>7554</v>
      </c>
      <c r="C3939" s="68" t="s">
        <v>7554</v>
      </c>
      <c r="D3939" s="68" t="s">
        <v>3551</v>
      </c>
      <c r="E3939" s="68" t="s">
        <v>3552</v>
      </c>
      <c r="F3939" s="68" t="s">
        <v>5633</v>
      </c>
      <c r="G3939" s="68" t="s">
        <v>592</v>
      </c>
      <c r="I3939" s="69">
        <v>2642.89</v>
      </c>
      <c r="J3939" s="69">
        <v>11554832.039999999</v>
      </c>
    </row>
    <row r="3940" spans="1:10" ht="30" x14ac:dyDescent="0.25">
      <c r="A3940" s="70">
        <v>45900</v>
      </c>
      <c r="B3940" s="68" t="s">
        <v>7554</v>
      </c>
      <c r="C3940" s="68" t="s">
        <v>7554</v>
      </c>
      <c r="D3940" s="68" t="s">
        <v>3551</v>
      </c>
      <c r="E3940" s="68" t="s">
        <v>3552</v>
      </c>
      <c r="F3940" s="68" t="s">
        <v>5633</v>
      </c>
      <c r="G3940" s="68" t="s">
        <v>592</v>
      </c>
      <c r="I3940" s="69">
        <v>4904.2700000000004</v>
      </c>
      <c r="J3940" s="69">
        <v>11549927.77</v>
      </c>
    </row>
    <row r="3941" spans="1:10" x14ac:dyDescent="0.25">
      <c r="A3941" s="70">
        <v>45900</v>
      </c>
      <c r="B3941" s="68" t="s">
        <v>7554</v>
      </c>
      <c r="C3941" s="68" t="s">
        <v>7554</v>
      </c>
      <c r="D3941" s="68" t="s">
        <v>3551</v>
      </c>
      <c r="E3941" s="68" t="s">
        <v>3552</v>
      </c>
      <c r="F3941" s="68" t="s">
        <v>5634</v>
      </c>
      <c r="G3941" s="68" t="s">
        <v>592</v>
      </c>
      <c r="I3941" s="69">
        <v>1396.96</v>
      </c>
      <c r="J3941" s="69">
        <v>11548530.810000001</v>
      </c>
    </row>
    <row r="3942" spans="1:10" ht="30" x14ac:dyDescent="0.25">
      <c r="A3942" s="70">
        <v>45900</v>
      </c>
      <c r="B3942" s="68" t="s">
        <v>7554</v>
      </c>
      <c r="C3942" s="68" t="s">
        <v>7554</v>
      </c>
      <c r="D3942" s="68" t="s">
        <v>3551</v>
      </c>
      <c r="E3942" s="68" t="s">
        <v>3552</v>
      </c>
      <c r="F3942" s="68" t="s">
        <v>5635</v>
      </c>
      <c r="G3942" s="68" t="s">
        <v>592</v>
      </c>
      <c r="I3942" s="69">
        <v>2463.04</v>
      </c>
      <c r="J3942" s="69">
        <v>11546067.77</v>
      </c>
    </row>
    <row r="3943" spans="1:10" x14ac:dyDescent="0.25">
      <c r="A3943" s="70">
        <v>45900</v>
      </c>
      <c r="B3943" s="68" t="s">
        <v>7554</v>
      </c>
      <c r="C3943" s="68" t="s">
        <v>7554</v>
      </c>
      <c r="D3943" s="68" t="s">
        <v>3551</v>
      </c>
      <c r="E3943" s="68" t="s">
        <v>3552</v>
      </c>
      <c r="F3943" s="68" t="s">
        <v>3631</v>
      </c>
      <c r="G3943" s="68" t="s">
        <v>592</v>
      </c>
      <c r="I3943" s="69">
        <v>8361.1</v>
      </c>
      <c r="J3943" s="69">
        <v>11537706.67</v>
      </c>
    </row>
    <row r="3944" spans="1:10" x14ac:dyDescent="0.25">
      <c r="A3944" s="70">
        <v>45900</v>
      </c>
      <c r="B3944" s="68">
        <v>35797</v>
      </c>
      <c r="C3944" s="68">
        <v>35797</v>
      </c>
      <c r="D3944" s="68" t="s">
        <v>3551</v>
      </c>
      <c r="E3944" s="68" t="s">
        <v>3552</v>
      </c>
      <c r="F3944" s="68" t="s">
        <v>7555</v>
      </c>
      <c r="G3944" s="68" t="s">
        <v>592</v>
      </c>
      <c r="I3944" s="69">
        <v>9803.1299999999992</v>
      </c>
      <c r="J3944" s="69">
        <v>11527903.539999999</v>
      </c>
    </row>
    <row r="3945" spans="1:10" x14ac:dyDescent="0.25">
      <c r="A3945" s="70">
        <v>45900</v>
      </c>
      <c r="B3945" s="68">
        <v>35797</v>
      </c>
      <c r="C3945" s="68">
        <v>35797</v>
      </c>
      <c r="D3945" s="68" t="s">
        <v>3551</v>
      </c>
      <c r="E3945" s="68" t="s">
        <v>3552</v>
      </c>
      <c r="F3945" s="68" t="s">
        <v>7556</v>
      </c>
      <c r="G3945" s="68" t="s">
        <v>592</v>
      </c>
      <c r="I3945" s="69">
        <v>23712.7</v>
      </c>
      <c r="J3945" s="69">
        <v>11504190.84</v>
      </c>
    </row>
    <row r="3946" spans="1:10" x14ac:dyDescent="0.25">
      <c r="A3946" s="70">
        <v>45900</v>
      </c>
      <c r="B3946" s="68">
        <v>35799</v>
      </c>
      <c r="C3946" s="68">
        <v>35799</v>
      </c>
      <c r="D3946" s="68" t="s">
        <v>3551</v>
      </c>
      <c r="E3946" s="68" t="s">
        <v>3552</v>
      </c>
      <c r="F3946" s="68"/>
      <c r="G3946" s="68" t="s">
        <v>592</v>
      </c>
      <c r="I3946" s="69">
        <v>67.180000000000007</v>
      </c>
      <c r="J3946" s="69">
        <v>11504123.66</v>
      </c>
    </row>
    <row r="3947" spans="1:10" x14ac:dyDescent="0.25">
      <c r="A3947" s="70">
        <v>45900</v>
      </c>
      <c r="B3947" s="68" t="s">
        <v>7557</v>
      </c>
      <c r="C3947" s="68" t="s">
        <v>7557</v>
      </c>
      <c r="D3947" s="68" t="s">
        <v>3551</v>
      </c>
      <c r="E3947" s="68" t="s">
        <v>3552</v>
      </c>
      <c r="F3947" s="68"/>
      <c r="G3947" s="68" t="s">
        <v>592</v>
      </c>
      <c r="I3947" s="69">
        <v>2942.94</v>
      </c>
      <c r="J3947" s="69">
        <v>11501180.720000001</v>
      </c>
    </row>
    <row r="3948" spans="1:10" x14ac:dyDescent="0.25">
      <c r="A3948" s="70">
        <v>45900</v>
      </c>
      <c r="B3948" s="68" t="s">
        <v>7557</v>
      </c>
      <c r="C3948" s="68" t="s">
        <v>7557</v>
      </c>
      <c r="D3948" s="68" t="s">
        <v>3551</v>
      </c>
      <c r="E3948" s="68" t="s">
        <v>3552</v>
      </c>
      <c r="F3948" s="68"/>
      <c r="G3948" s="68" t="s">
        <v>592</v>
      </c>
      <c r="I3948" s="69">
        <v>14.28</v>
      </c>
      <c r="J3948" s="69">
        <v>11501166.439999999</v>
      </c>
    </row>
    <row r="3949" spans="1:10" ht="30" x14ac:dyDescent="0.25">
      <c r="A3949" s="70">
        <v>45900</v>
      </c>
      <c r="B3949" s="68" t="s">
        <v>7557</v>
      </c>
      <c r="C3949" s="68" t="s">
        <v>7557</v>
      </c>
      <c r="D3949" s="68" t="s">
        <v>3551</v>
      </c>
      <c r="E3949" s="68" t="s">
        <v>3552</v>
      </c>
      <c r="F3949" s="68" t="s">
        <v>7558</v>
      </c>
      <c r="G3949" s="68" t="s">
        <v>592</v>
      </c>
      <c r="I3949" s="69">
        <v>1039.77</v>
      </c>
      <c r="J3949" s="69">
        <v>11500126.67</v>
      </c>
    </row>
    <row r="3950" spans="1:10" ht="30" x14ac:dyDescent="0.25">
      <c r="A3950" s="70">
        <v>45900</v>
      </c>
      <c r="B3950" s="68" t="s">
        <v>7557</v>
      </c>
      <c r="C3950" s="68" t="s">
        <v>7557</v>
      </c>
      <c r="D3950" s="68" t="s">
        <v>3551</v>
      </c>
      <c r="E3950" s="68" t="s">
        <v>3552</v>
      </c>
      <c r="F3950" s="68" t="s">
        <v>7559</v>
      </c>
      <c r="G3950" s="68" t="s">
        <v>592</v>
      </c>
      <c r="I3950" s="69">
        <v>2860.36</v>
      </c>
      <c r="J3950" s="69">
        <v>11497266.310000001</v>
      </c>
    </row>
    <row r="3951" spans="1:10" x14ac:dyDescent="0.25">
      <c r="A3951" s="70">
        <v>45900</v>
      </c>
      <c r="B3951" s="68" t="s">
        <v>7557</v>
      </c>
      <c r="C3951" s="68" t="s">
        <v>7557</v>
      </c>
      <c r="D3951" s="68" t="s">
        <v>3551</v>
      </c>
      <c r="E3951" s="68" t="s">
        <v>3552</v>
      </c>
      <c r="F3951" s="68"/>
      <c r="G3951" s="68" t="s">
        <v>592</v>
      </c>
      <c r="I3951" s="69">
        <v>1366.39</v>
      </c>
      <c r="J3951" s="69">
        <v>11495899.92</v>
      </c>
    </row>
    <row r="3952" spans="1:10" x14ac:dyDescent="0.25">
      <c r="A3952" s="70">
        <v>45900</v>
      </c>
      <c r="B3952" s="68" t="s">
        <v>7557</v>
      </c>
      <c r="C3952" s="68" t="s">
        <v>7557</v>
      </c>
      <c r="D3952" s="68" t="s">
        <v>3551</v>
      </c>
      <c r="E3952" s="68" t="s">
        <v>3552</v>
      </c>
      <c r="F3952" s="68"/>
      <c r="G3952" s="68" t="s">
        <v>592</v>
      </c>
      <c r="I3952" s="69">
        <v>3398.95</v>
      </c>
      <c r="J3952" s="69">
        <v>11492500.970000001</v>
      </c>
    </row>
    <row r="3953" spans="1:10" x14ac:dyDescent="0.25">
      <c r="A3953" s="70">
        <v>45900</v>
      </c>
      <c r="B3953" s="68" t="s">
        <v>7557</v>
      </c>
      <c r="C3953" s="68" t="s">
        <v>7557</v>
      </c>
      <c r="D3953" s="68" t="s">
        <v>3551</v>
      </c>
      <c r="E3953" s="68" t="s">
        <v>3552</v>
      </c>
      <c r="F3953" s="68"/>
      <c r="G3953" s="68" t="s">
        <v>592</v>
      </c>
      <c r="I3953" s="69">
        <v>3.45</v>
      </c>
      <c r="J3953" s="69">
        <v>11492497.52</v>
      </c>
    </row>
    <row r="3954" spans="1:10" x14ac:dyDescent="0.25">
      <c r="A3954" s="70">
        <v>45900</v>
      </c>
      <c r="B3954" s="68" t="s">
        <v>7557</v>
      </c>
      <c r="C3954" s="68" t="s">
        <v>7557</v>
      </c>
      <c r="D3954" s="68" t="s">
        <v>3551</v>
      </c>
      <c r="E3954" s="68" t="s">
        <v>3552</v>
      </c>
      <c r="F3954" s="68"/>
      <c r="G3954" s="68" t="s">
        <v>592</v>
      </c>
      <c r="I3954" s="69">
        <v>5929.28</v>
      </c>
      <c r="J3954" s="69">
        <v>11486568.24</v>
      </c>
    </row>
    <row r="3955" spans="1:10" x14ac:dyDescent="0.25">
      <c r="A3955" s="70">
        <v>45900</v>
      </c>
      <c r="B3955" s="68" t="s">
        <v>7557</v>
      </c>
      <c r="C3955" s="68" t="s">
        <v>7557</v>
      </c>
      <c r="D3955" s="68" t="s">
        <v>3551</v>
      </c>
      <c r="E3955" s="68" t="s">
        <v>3552</v>
      </c>
      <c r="F3955" s="68" t="s">
        <v>3633</v>
      </c>
      <c r="G3955" s="68" t="s">
        <v>592</v>
      </c>
      <c r="I3955" s="69">
        <v>7278.94</v>
      </c>
      <c r="J3955" s="69">
        <v>11479289.300000001</v>
      </c>
    </row>
    <row r="3956" spans="1:10" ht="30" x14ac:dyDescent="0.25">
      <c r="A3956" s="70">
        <v>45900</v>
      </c>
      <c r="B3956" s="68" t="s">
        <v>7557</v>
      </c>
      <c r="C3956" s="68" t="s">
        <v>7557</v>
      </c>
      <c r="D3956" s="68" t="s">
        <v>3551</v>
      </c>
      <c r="E3956" s="68" t="s">
        <v>3552</v>
      </c>
      <c r="F3956" s="68" t="s">
        <v>3634</v>
      </c>
      <c r="G3956" s="68" t="s">
        <v>592</v>
      </c>
      <c r="I3956" s="69">
        <v>11.9</v>
      </c>
      <c r="J3956" s="69">
        <v>11479277.4</v>
      </c>
    </row>
    <row r="3957" spans="1:10" x14ac:dyDescent="0.25">
      <c r="A3957" s="70">
        <v>45900</v>
      </c>
      <c r="B3957" s="68" t="s">
        <v>7560</v>
      </c>
      <c r="C3957" s="68" t="s">
        <v>7560</v>
      </c>
      <c r="D3957" s="68" t="s">
        <v>3551</v>
      </c>
      <c r="E3957" s="68" t="s">
        <v>3552</v>
      </c>
      <c r="F3957" s="68" t="s">
        <v>7561</v>
      </c>
      <c r="G3957" s="68" t="s">
        <v>592</v>
      </c>
      <c r="I3957" s="69">
        <v>3280.22</v>
      </c>
      <c r="J3957" s="69">
        <v>11475997.18</v>
      </c>
    </row>
    <row r="3958" spans="1:10" ht="30" x14ac:dyDescent="0.25">
      <c r="A3958" s="70">
        <v>45900</v>
      </c>
      <c r="B3958" s="68" t="s">
        <v>7560</v>
      </c>
      <c r="C3958" s="68" t="s">
        <v>7560</v>
      </c>
      <c r="D3958" s="68" t="s">
        <v>3551</v>
      </c>
      <c r="E3958" s="68" t="s">
        <v>3552</v>
      </c>
      <c r="F3958" s="68" t="s">
        <v>7562</v>
      </c>
      <c r="G3958" s="68" t="s">
        <v>592</v>
      </c>
      <c r="I3958" s="69">
        <v>3057.51</v>
      </c>
      <c r="J3958" s="69">
        <v>11472939.67</v>
      </c>
    </row>
    <row r="3959" spans="1:10" ht="30" x14ac:dyDescent="0.25">
      <c r="A3959" s="70">
        <v>45900</v>
      </c>
      <c r="B3959" s="68" t="s">
        <v>7560</v>
      </c>
      <c r="C3959" s="68" t="s">
        <v>7560</v>
      </c>
      <c r="D3959" s="68" t="s">
        <v>3551</v>
      </c>
      <c r="E3959" s="68" t="s">
        <v>3552</v>
      </c>
      <c r="F3959" s="68" t="s">
        <v>7563</v>
      </c>
      <c r="G3959" s="68" t="s">
        <v>592</v>
      </c>
      <c r="I3959" s="69">
        <v>228.29</v>
      </c>
      <c r="J3959" s="69">
        <v>11472711.380000001</v>
      </c>
    </row>
    <row r="3960" spans="1:10" ht="30" x14ac:dyDescent="0.25">
      <c r="A3960" s="70">
        <v>45900</v>
      </c>
      <c r="B3960" s="68" t="s">
        <v>7560</v>
      </c>
      <c r="C3960" s="68" t="s">
        <v>7560</v>
      </c>
      <c r="D3960" s="68" t="s">
        <v>3551</v>
      </c>
      <c r="E3960" s="68" t="s">
        <v>3552</v>
      </c>
      <c r="F3960" s="68" t="s">
        <v>7562</v>
      </c>
      <c r="G3960" s="68" t="s">
        <v>592</v>
      </c>
      <c r="I3960" s="69">
        <v>49.54</v>
      </c>
      <c r="J3960" s="69">
        <v>11472661.84</v>
      </c>
    </row>
    <row r="3961" spans="1:10" ht="30" x14ac:dyDescent="0.25">
      <c r="A3961" s="70">
        <v>45900</v>
      </c>
      <c r="B3961" s="68" t="s">
        <v>7560</v>
      </c>
      <c r="C3961" s="68" t="s">
        <v>7560</v>
      </c>
      <c r="D3961" s="68" t="s">
        <v>3551</v>
      </c>
      <c r="E3961" s="68" t="s">
        <v>3552</v>
      </c>
      <c r="F3961" s="68" t="s">
        <v>7562</v>
      </c>
      <c r="G3961" s="68" t="s">
        <v>592</v>
      </c>
      <c r="I3961" s="69">
        <v>1932</v>
      </c>
      <c r="J3961" s="69">
        <v>11470729.84</v>
      </c>
    </row>
    <row r="3962" spans="1:10" x14ac:dyDescent="0.25">
      <c r="A3962" s="70">
        <v>45900</v>
      </c>
      <c r="B3962" s="68" t="s">
        <v>7560</v>
      </c>
      <c r="C3962" s="68" t="s">
        <v>7560</v>
      </c>
      <c r="D3962" s="68" t="s">
        <v>3551</v>
      </c>
      <c r="E3962" s="68" t="s">
        <v>3552</v>
      </c>
      <c r="F3962" s="68" t="s">
        <v>7564</v>
      </c>
      <c r="G3962" s="68" t="s">
        <v>592</v>
      </c>
      <c r="I3962" s="69">
        <v>878.27</v>
      </c>
      <c r="J3962" s="69">
        <v>11469851.57</v>
      </c>
    </row>
    <row r="3963" spans="1:10" ht="30" x14ac:dyDescent="0.25">
      <c r="A3963" s="70">
        <v>45900</v>
      </c>
      <c r="B3963" s="68" t="s">
        <v>7560</v>
      </c>
      <c r="C3963" s="68" t="s">
        <v>7560</v>
      </c>
      <c r="D3963" s="68" t="s">
        <v>3551</v>
      </c>
      <c r="E3963" s="68" t="s">
        <v>3552</v>
      </c>
      <c r="F3963" s="68" t="s">
        <v>5043</v>
      </c>
      <c r="G3963" s="68" t="s">
        <v>592</v>
      </c>
      <c r="I3963" s="69">
        <v>92.71</v>
      </c>
      <c r="J3963" s="69">
        <v>11469758.859999999</v>
      </c>
    </row>
    <row r="3964" spans="1:10" x14ac:dyDescent="0.25">
      <c r="A3964" s="70">
        <v>45900</v>
      </c>
      <c r="B3964" s="68">
        <v>35806</v>
      </c>
      <c r="C3964" s="68">
        <v>35806</v>
      </c>
      <c r="D3964" s="68" t="s">
        <v>3551</v>
      </c>
      <c r="E3964" s="68" t="s">
        <v>3552</v>
      </c>
      <c r="F3964" s="68" t="s">
        <v>7565</v>
      </c>
      <c r="G3964" s="68" t="s">
        <v>592</v>
      </c>
      <c r="I3964" s="69">
        <v>297.37</v>
      </c>
      <c r="J3964" s="69">
        <v>11469461.49</v>
      </c>
    </row>
    <row r="3965" spans="1:10" x14ac:dyDescent="0.25">
      <c r="A3965" s="70">
        <v>45900</v>
      </c>
      <c r="B3965" s="68">
        <v>35806</v>
      </c>
      <c r="C3965" s="68">
        <v>35806</v>
      </c>
      <c r="D3965" s="68" t="s">
        <v>3551</v>
      </c>
      <c r="E3965" s="68" t="s">
        <v>3552</v>
      </c>
      <c r="F3965" s="68" t="s">
        <v>7566</v>
      </c>
      <c r="G3965" s="68" t="s">
        <v>592</v>
      </c>
      <c r="I3965" s="69">
        <v>935.62</v>
      </c>
      <c r="J3965" s="69">
        <v>11468525.869999999</v>
      </c>
    </row>
    <row r="3966" spans="1:10" x14ac:dyDescent="0.25">
      <c r="A3966" s="70">
        <v>45900</v>
      </c>
      <c r="B3966" s="68">
        <v>35806</v>
      </c>
      <c r="C3966" s="68">
        <v>35806</v>
      </c>
      <c r="D3966" s="68" t="s">
        <v>3551</v>
      </c>
      <c r="E3966" s="68" t="s">
        <v>3552</v>
      </c>
      <c r="F3966" s="68" t="s">
        <v>7567</v>
      </c>
      <c r="G3966" s="68" t="s">
        <v>592</v>
      </c>
      <c r="I3966" s="69">
        <v>543.38</v>
      </c>
      <c r="J3966" s="69">
        <v>11467982.49</v>
      </c>
    </row>
    <row r="3967" spans="1:10" x14ac:dyDescent="0.25">
      <c r="A3967" s="70">
        <v>45900</v>
      </c>
      <c r="B3967" s="68">
        <v>35806</v>
      </c>
      <c r="C3967" s="68">
        <v>35806</v>
      </c>
      <c r="D3967" s="68" t="s">
        <v>3551</v>
      </c>
      <c r="E3967" s="68" t="s">
        <v>3552</v>
      </c>
      <c r="F3967" s="68" t="s">
        <v>7568</v>
      </c>
      <c r="G3967" s="68" t="s">
        <v>592</v>
      </c>
      <c r="I3967" s="69">
        <v>96.96</v>
      </c>
      <c r="J3967" s="69">
        <v>11467885.529999999</v>
      </c>
    </row>
    <row r="3968" spans="1:10" x14ac:dyDescent="0.25">
      <c r="A3968" s="70">
        <v>45900</v>
      </c>
      <c r="B3968" s="68">
        <v>35806</v>
      </c>
      <c r="C3968" s="68">
        <v>35806</v>
      </c>
      <c r="D3968" s="68" t="s">
        <v>3551</v>
      </c>
      <c r="E3968" s="68" t="s">
        <v>3552</v>
      </c>
      <c r="F3968" s="68" t="s">
        <v>7569</v>
      </c>
      <c r="G3968" s="68" t="s">
        <v>592</v>
      </c>
      <c r="I3968" s="69">
        <v>96.96</v>
      </c>
      <c r="J3968" s="69">
        <v>11467788.57</v>
      </c>
    </row>
    <row r="3969" spans="1:10" x14ac:dyDescent="0.25">
      <c r="A3969" s="70">
        <v>45900</v>
      </c>
      <c r="B3969" s="68">
        <v>35806</v>
      </c>
      <c r="C3969" s="68">
        <v>35806</v>
      </c>
      <c r="D3969" s="68" t="s">
        <v>3551</v>
      </c>
      <c r="E3969" s="68" t="s">
        <v>3552</v>
      </c>
      <c r="F3969" s="68" t="s">
        <v>7570</v>
      </c>
      <c r="G3969" s="68" t="s">
        <v>592</v>
      </c>
      <c r="I3969" s="69">
        <v>96.96</v>
      </c>
      <c r="J3969" s="69">
        <v>11467691.609999999</v>
      </c>
    </row>
    <row r="3970" spans="1:10" x14ac:dyDescent="0.25">
      <c r="A3970" s="70">
        <v>45900</v>
      </c>
      <c r="B3970" s="68">
        <v>35806</v>
      </c>
      <c r="C3970" s="68">
        <v>35806</v>
      </c>
      <c r="D3970" s="68" t="s">
        <v>3551</v>
      </c>
      <c r="E3970" s="68" t="s">
        <v>3552</v>
      </c>
      <c r="F3970" s="68" t="s">
        <v>7571</v>
      </c>
      <c r="G3970" s="68" t="s">
        <v>592</v>
      </c>
      <c r="I3970" s="69">
        <v>96.96</v>
      </c>
      <c r="J3970" s="69">
        <v>11467594.65</v>
      </c>
    </row>
    <row r="3971" spans="1:10" x14ac:dyDescent="0.25">
      <c r="A3971" s="70">
        <v>45900</v>
      </c>
      <c r="B3971" s="68">
        <v>35806</v>
      </c>
      <c r="C3971" s="68">
        <v>35806</v>
      </c>
      <c r="D3971" s="68" t="s">
        <v>3551</v>
      </c>
      <c r="E3971" s="68" t="s">
        <v>3552</v>
      </c>
      <c r="F3971" s="68" t="s">
        <v>7572</v>
      </c>
      <c r="G3971" s="68" t="s">
        <v>592</v>
      </c>
      <c r="I3971" s="69">
        <v>96.96</v>
      </c>
      <c r="J3971" s="69">
        <v>11467497.689999999</v>
      </c>
    </row>
    <row r="3972" spans="1:10" x14ac:dyDescent="0.25">
      <c r="A3972" s="70">
        <v>45900</v>
      </c>
      <c r="B3972" s="68">
        <v>35806</v>
      </c>
      <c r="C3972" s="68">
        <v>35806</v>
      </c>
      <c r="D3972" s="68" t="s">
        <v>3551</v>
      </c>
      <c r="E3972" s="68" t="s">
        <v>3552</v>
      </c>
      <c r="F3972" s="68" t="s">
        <v>7573</v>
      </c>
      <c r="G3972" s="68" t="s">
        <v>592</v>
      </c>
      <c r="I3972" s="69">
        <v>96.96</v>
      </c>
      <c r="J3972" s="69">
        <v>11467400.73</v>
      </c>
    </row>
    <row r="3973" spans="1:10" x14ac:dyDescent="0.25">
      <c r="A3973" s="70">
        <v>45900</v>
      </c>
      <c r="B3973" s="68">
        <v>35806</v>
      </c>
      <c r="C3973" s="68">
        <v>35806</v>
      </c>
      <c r="D3973" s="68" t="s">
        <v>3551</v>
      </c>
      <c r="E3973" s="68" t="s">
        <v>3552</v>
      </c>
      <c r="F3973" s="68" t="s">
        <v>7574</v>
      </c>
      <c r="G3973" s="68" t="s">
        <v>592</v>
      </c>
      <c r="I3973" s="69">
        <v>96.96</v>
      </c>
      <c r="J3973" s="69">
        <v>11467303.77</v>
      </c>
    </row>
    <row r="3974" spans="1:10" x14ac:dyDescent="0.25">
      <c r="A3974" s="70">
        <v>45900</v>
      </c>
      <c r="B3974" s="68">
        <v>35806</v>
      </c>
      <c r="C3974" s="68">
        <v>35806</v>
      </c>
      <c r="D3974" s="68" t="s">
        <v>3551</v>
      </c>
      <c r="E3974" s="68" t="s">
        <v>3552</v>
      </c>
      <c r="F3974" s="68" t="s">
        <v>7575</v>
      </c>
      <c r="G3974" s="68" t="s">
        <v>592</v>
      </c>
      <c r="I3974" s="69">
        <v>96.93</v>
      </c>
      <c r="J3974" s="69">
        <v>11467206.84</v>
      </c>
    </row>
    <row r="3975" spans="1:10" ht="30" x14ac:dyDescent="0.25">
      <c r="A3975" s="70">
        <v>45900</v>
      </c>
      <c r="B3975" s="68" t="s">
        <v>7576</v>
      </c>
      <c r="C3975" s="68" t="s">
        <v>7576</v>
      </c>
      <c r="D3975" s="68" t="s">
        <v>3551</v>
      </c>
      <c r="E3975" s="68" t="s">
        <v>3552</v>
      </c>
      <c r="F3975" s="68" t="s">
        <v>7577</v>
      </c>
      <c r="G3975" s="68" t="s">
        <v>592</v>
      </c>
      <c r="I3975" s="69">
        <v>1047.3399999999999</v>
      </c>
      <c r="J3975" s="69">
        <v>11466159.5</v>
      </c>
    </row>
    <row r="3976" spans="1:10" ht="30" x14ac:dyDescent="0.25">
      <c r="A3976" s="70">
        <v>45900</v>
      </c>
      <c r="B3976" s="68" t="s">
        <v>7576</v>
      </c>
      <c r="C3976" s="68" t="s">
        <v>7576</v>
      </c>
      <c r="D3976" s="68" t="s">
        <v>3551</v>
      </c>
      <c r="E3976" s="68" t="s">
        <v>3552</v>
      </c>
      <c r="F3976" s="68" t="s">
        <v>7578</v>
      </c>
      <c r="G3976" s="68" t="s">
        <v>592</v>
      </c>
      <c r="I3976" s="69">
        <v>909.66</v>
      </c>
      <c r="J3976" s="69">
        <v>11465249.84</v>
      </c>
    </row>
    <row r="3977" spans="1:10" ht="30" x14ac:dyDescent="0.25">
      <c r="A3977" s="70">
        <v>45900</v>
      </c>
      <c r="B3977" s="68" t="s">
        <v>7576</v>
      </c>
      <c r="C3977" s="68" t="s">
        <v>7576</v>
      </c>
      <c r="D3977" s="68" t="s">
        <v>3551</v>
      </c>
      <c r="E3977" s="68" t="s">
        <v>3552</v>
      </c>
      <c r="F3977" s="68" t="s">
        <v>7579</v>
      </c>
      <c r="G3977" s="68" t="s">
        <v>592</v>
      </c>
      <c r="I3977" s="69">
        <v>1287.3399999999999</v>
      </c>
      <c r="J3977" s="69">
        <v>11463962.5</v>
      </c>
    </row>
    <row r="3978" spans="1:10" ht="30" x14ac:dyDescent="0.25">
      <c r="A3978" s="70">
        <v>45900</v>
      </c>
      <c r="B3978" s="68" t="s">
        <v>7576</v>
      </c>
      <c r="C3978" s="68" t="s">
        <v>7576</v>
      </c>
      <c r="D3978" s="68" t="s">
        <v>3551</v>
      </c>
      <c r="E3978" s="68" t="s">
        <v>3552</v>
      </c>
      <c r="F3978" s="68" t="s">
        <v>7580</v>
      </c>
      <c r="G3978" s="68" t="s">
        <v>592</v>
      </c>
      <c r="I3978" s="69">
        <v>500.84</v>
      </c>
      <c r="J3978" s="69">
        <v>11463461.66</v>
      </c>
    </row>
    <row r="3979" spans="1:10" x14ac:dyDescent="0.25">
      <c r="A3979" s="70">
        <v>45900</v>
      </c>
      <c r="B3979" s="68" t="s">
        <v>7576</v>
      </c>
      <c r="C3979" s="68" t="s">
        <v>7576</v>
      </c>
      <c r="D3979" s="68" t="s">
        <v>3551</v>
      </c>
      <c r="E3979" s="68" t="s">
        <v>3552</v>
      </c>
      <c r="F3979" s="68" t="s">
        <v>7581</v>
      </c>
      <c r="G3979" s="68" t="s">
        <v>592</v>
      </c>
      <c r="I3979" s="69">
        <v>533.66</v>
      </c>
      <c r="J3979" s="69">
        <v>11462928</v>
      </c>
    </row>
    <row r="3980" spans="1:10" ht="30" x14ac:dyDescent="0.25">
      <c r="A3980" s="70">
        <v>45900</v>
      </c>
      <c r="B3980" s="68" t="s">
        <v>7576</v>
      </c>
      <c r="C3980" s="68" t="s">
        <v>7576</v>
      </c>
      <c r="D3980" s="68" t="s">
        <v>3551</v>
      </c>
      <c r="E3980" s="68" t="s">
        <v>3552</v>
      </c>
      <c r="F3980" s="68" t="s">
        <v>7582</v>
      </c>
      <c r="G3980" s="68" t="s">
        <v>592</v>
      </c>
      <c r="I3980" s="69">
        <v>2857.84</v>
      </c>
      <c r="J3980" s="69">
        <v>11460070.16</v>
      </c>
    </row>
    <row r="3981" spans="1:10" ht="30" x14ac:dyDescent="0.25">
      <c r="A3981" s="70">
        <v>45900</v>
      </c>
      <c r="B3981" s="68" t="s">
        <v>7576</v>
      </c>
      <c r="C3981" s="68" t="s">
        <v>7576</v>
      </c>
      <c r="D3981" s="68" t="s">
        <v>3551</v>
      </c>
      <c r="E3981" s="68" t="s">
        <v>3552</v>
      </c>
      <c r="F3981" s="68" t="s">
        <v>7583</v>
      </c>
      <c r="G3981" s="68" t="s">
        <v>592</v>
      </c>
      <c r="I3981" s="69">
        <v>259.77999999999997</v>
      </c>
      <c r="J3981" s="69">
        <v>11459810.380000001</v>
      </c>
    </row>
    <row r="3982" spans="1:10" x14ac:dyDescent="0.25">
      <c r="A3982" s="70">
        <v>45900</v>
      </c>
      <c r="B3982" s="68" t="s">
        <v>7576</v>
      </c>
      <c r="C3982" s="68" t="s">
        <v>7576</v>
      </c>
      <c r="D3982" s="68" t="s">
        <v>3551</v>
      </c>
      <c r="E3982" s="68" t="s">
        <v>3552</v>
      </c>
      <c r="F3982" s="68" t="s">
        <v>7584</v>
      </c>
      <c r="G3982" s="68" t="s">
        <v>592</v>
      </c>
      <c r="I3982" s="69">
        <v>955.34</v>
      </c>
      <c r="J3982" s="69">
        <v>11458855.039999999</v>
      </c>
    </row>
    <row r="3983" spans="1:10" x14ac:dyDescent="0.25">
      <c r="A3983" s="70">
        <v>45900</v>
      </c>
      <c r="B3983" s="68" t="s">
        <v>7576</v>
      </c>
      <c r="C3983" s="68" t="s">
        <v>7576</v>
      </c>
      <c r="D3983" s="68" t="s">
        <v>3551</v>
      </c>
      <c r="E3983" s="68" t="s">
        <v>3552</v>
      </c>
      <c r="F3983" s="68" t="s">
        <v>7585</v>
      </c>
      <c r="G3983" s="68" t="s">
        <v>592</v>
      </c>
      <c r="I3983" s="69">
        <v>243.84</v>
      </c>
      <c r="J3983" s="69">
        <v>11458611.199999999</v>
      </c>
    </row>
    <row r="3984" spans="1:10" x14ac:dyDescent="0.25">
      <c r="A3984" s="70">
        <v>45900</v>
      </c>
      <c r="B3984" s="68" t="s">
        <v>7576</v>
      </c>
      <c r="C3984" s="68" t="s">
        <v>7576</v>
      </c>
      <c r="D3984" s="68" t="s">
        <v>3551</v>
      </c>
      <c r="E3984" s="68" t="s">
        <v>3552</v>
      </c>
      <c r="F3984" s="68" t="s">
        <v>7586</v>
      </c>
      <c r="G3984" s="68" t="s">
        <v>592</v>
      </c>
      <c r="I3984" s="69">
        <v>477.66</v>
      </c>
      <c r="J3984" s="69">
        <v>11458133.539999999</v>
      </c>
    </row>
    <row r="3985" spans="1:10" x14ac:dyDescent="0.25">
      <c r="A3985" s="70">
        <v>45900</v>
      </c>
      <c r="B3985" s="68" t="s">
        <v>7576</v>
      </c>
      <c r="C3985" s="68" t="s">
        <v>7576</v>
      </c>
      <c r="D3985" s="68" t="s">
        <v>3551</v>
      </c>
      <c r="E3985" s="68" t="s">
        <v>3552</v>
      </c>
      <c r="F3985" s="68" t="s">
        <v>7587</v>
      </c>
      <c r="G3985" s="68" t="s">
        <v>592</v>
      </c>
      <c r="I3985" s="69">
        <v>243.84</v>
      </c>
      <c r="J3985" s="69">
        <v>11457889.699999999</v>
      </c>
    </row>
    <row r="3986" spans="1:10" x14ac:dyDescent="0.25">
      <c r="A3986" s="70">
        <v>45900</v>
      </c>
      <c r="B3986" s="68" t="s">
        <v>7576</v>
      </c>
      <c r="C3986" s="68" t="s">
        <v>7576</v>
      </c>
      <c r="D3986" s="68" t="s">
        <v>3551</v>
      </c>
      <c r="E3986" s="68" t="s">
        <v>3552</v>
      </c>
      <c r="F3986" s="68" t="s">
        <v>7588</v>
      </c>
      <c r="G3986" s="68" t="s">
        <v>592</v>
      </c>
      <c r="I3986" s="69">
        <v>1978.5</v>
      </c>
      <c r="J3986" s="69">
        <v>11455911.199999999</v>
      </c>
    </row>
    <row r="3987" spans="1:10" x14ac:dyDescent="0.25">
      <c r="A3987" s="70">
        <v>45900</v>
      </c>
      <c r="B3987" s="68" t="s">
        <v>7576</v>
      </c>
      <c r="C3987" s="68" t="s">
        <v>7576</v>
      </c>
      <c r="D3987" s="68" t="s">
        <v>3551</v>
      </c>
      <c r="E3987" s="68" t="s">
        <v>3552</v>
      </c>
      <c r="F3987" s="68" t="s">
        <v>7589</v>
      </c>
      <c r="G3987" s="68" t="s">
        <v>592</v>
      </c>
      <c r="I3987" s="69">
        <v>321.83999999999997</v>
      </c>
      <c r="J3987" s="69">
        <v>11455589.359999999</v>
      </c>
    </row>
    <row r="3988" spans="1:10" ht="30" x14ac:dyDescent="0.25">
      <c r="A3988" s="70">
        <v>45900</v>
      </c>
      <c r="B3988" s="68" t="s">
        <v>7576</v>
      </c>
      <c r="C3988" s="68" t="s">
        <v>7576</v>
      </c>
      <c r="D3988" s="68" t="s">
        <v>3551</v>
      </c>
      <c r="E3988" s="68" t="s">
        <v>3552</v>
      </c>
      <c r="F3988" s="68" t="s">
        <v>3677</v>
      </c>
      <c r="G3988" s="68" t="s">
        <v>592</v>
      </c>
      <c r="I3988" s="69">
        <v>497.83</v>
      </c>
      <c r="J3988" s="69">
        <v>11455091.529999999</v>
      </c>
    </row>
    <row r="3989" spans="1:10" x14ac:dyDescent="0.25">
      <c r="A3989" s="70">
        <v>45900</v>
      </c>
      <c r="B3989" s="68" t="s">
        <v>7576</v>
      </c>
      <c r="C3989" s="68" t="s">
        <v>7576</v>
      </c>
      <c r="D3989" s="68" t="s">
        <v>3551</v>
      </c>
      <c r="E3989" s="68" t="s">
        <v>3552</v>
      </c>
      <c r="F3989" s="68" t="s">
        <v>7590</v>
      </c>
      <c r="G3989" s="68" t="s">
        <v>592</v>
      </c>
      <c r="I3989" s="69">
        <v>3038.84</v>
      </c>
      <c r="J3989" s="69">
        <v>11452052.689999999</v>
      </c>
    </row>
    <row r="3990" spans="1:10" ht="30" x14ac:dyDescent="0.25">
      <c r="A3990" s="70">
        <v>45900</v>
      </c>
      <c r="B3990" s="68" t="s">
        <v>7576</v>
      </c>
      <c r="C3990" s="68" t="s">
        <v>7576</v>
      </c>
      <c r="D3990" s="68" t="s">
        <v>3551</v>
      </c>
      <c r="E3990" s="68" t="s">
        <v>3552</v>
      </c>
      <c r="F3990" s="68" t="s">
        <v>7591</v>
      </c>
      <c r="G3990" s="68" t="s">
        <v>592</v>
      </c>
      <c r="I3990" s="69">
        <v>1272.8399999999999</v>
      </c>
      <c r="J3990" s="69">
        <v>11450779.85</v>
      </c>
    </row>
    <row r="3991" spans="1:10" x14ac:dyDescent="0.25">
      <c r="A3991" s="70">
        <v>45900</v>
      </c>
      <c r="B3991" s="68" t="s">
        <v>7576</v>
      </c>
      <c r="C3991" s="68" t="s">
        <v>7576</v>
      </c>
      <c r="D3991" s="68" t="s">
        <v>3551</v>
      </c>
      <c r="E3991" s="68" t="s">
        <v>3552</v>
      </c>
      <c r="F3991" s="68" t="s">
        <v>7592</v>
      </c>
      <c r="G3991" s="68" t="s">
        <v>592</v>
      </c>
      <c r="I3991" s="69">
        <v>3198.34</v>
      </c>
      <c r="J3991" s="69">
        <v>11447581.51</v>
      </c>
    </row>
    <row r="3992" spans="1:10" x14ac:dyDescent="0.25">
      <c r="A3992" s="70">
        <v>45900</v>
      </c>
      <c r="B3992" s="68" t="s">
        <v>7576</v>
      </c>
      <c r="C3992" s="68" t="s">
        <v>7576</v>
      </c>
      <c r="D3992" s="68" t="s">
        <v>3551</v>
      </c>
      <c r="E3992" s="68" t="s">
        <v>3552</v>
      </c>
      <c r="F3992" s="68" t="s">
        <v>7593</v>
      </c>
      <c r="G3992" s="68" t="s">
        <v>592</v>
      </c>
      <c r="I3992" s="69">
        <v>210.1</v>
      </c>
      <c r="J3992" s="69">
        <v>11447371.41</v>
      </c>
    </row>
    <row r="3993" spans="1:10" x14ac:dyDescent="0.25">
      <c r="A3993" s="70">
        <v>45900</v>
      </c>
      <c r="B3993" s="68" t="s">
        <v>7576</v>
      </c>
      <c r="C3993" s="68" t="s">
        <v>7576</v>
      </c>
      <c r="D3993" s="68" t="s">
        <v>3551</v>
      </c>
      <c r="E3993" s="68" t="s">
        <v>3552</v>
      </c>
      <c r="F3993" s="68" t="s">
        <v>7594</v>
      </c>
      <c r="G3993" s="68" t="s">
        <v>592</v>
      </c>
      <c r="I3993" s="69">
        <v>1005.4</v>
      </c>
      <c r="J3993" s="69">
        <v>11446366.01</v>
      </c>
    </row>
    <row r="3994" spans="1:10" x14ac:dyDescent="0.25">
      <c r="A3994" s="70">
        <v>45900</v>
      </c>
      <c r="B3994" s="68" t="s">
        <v>7576</v>
      </c>
      <c r="C3994" s="68" t="s">
        <v>7576</v>
      </c>
      <c r="D3994" s="68" t="s">
        <v>3551</v>
      </c>
      <c r="E3994" s="68" t="s">
        <v>3552</v>
      </c>
      <c r="F3994" s="68" t="s">
        <v>7595</v>
      </c>
      <c r="G3994" s="68" t="s">
        <v>592</v>
      </c>
      <c r="I3994" s="69">
        <v>1371.7</v>
      </c>
      <c r="J3994" s="69">
        <v>11444994.310000001</v>
      </c>
    </row>
    <row r="3995" spans="1:10" x14ac:dyDescent="0.25">
      <c r="A3995" s="70">
        <v>45900</v>
      </c>
      <c r="B3995" s="68" t="s">
        <v>7576</v>
      </c>
      <c r="C3995" s="68" t="s">
        <v>7576</v>
      </c>
      <c r="D3995" s="68" t="s">
        <v>3551</v>
      </c>
      <c r="E3995" s="68" t="s">
        <v>3552</v>
      </c>
      <c r="F3995" s="68" t="s">
        <v>7596</v>
      </c>
      <c r="G3995" s="68" t="s">
        <v>592</v>
      </c>
      <c r="I3995" s="69">
        <v>624.79999999999995</v>
      </c>
      <c r="J3995" s="69">
        <v>11444369.51</v>
      </c>
    </row>
    <row r="3996" spans="1:10" ht="30" x14ac:dyDescent="0.25">
      <c r="A3996" s="70">
        <v>45900</v>
      </c>
      <c r="B3996" s="68" t="s">
        <v>7576</v>
      </c>
      <c r="C3996" s="68" t="s">
        <v>7576</v>
      </c>
      <c r="D3996" s="68" t="s">
        <v>3551</v>
      </c>
      <c r="E3996" s="68" t="s">
        <v>3552</v>
      </c>
      <c r="F3996" s="68" t="s">
        <v>7597</v>
      </c>
      <c r="G3996" s="68" t="s">
        <v>592</v>
      </c>
      <c r="I3996" s="69">
        <v>583</v>
      </c>
      <c r="J3996" s="69">
        <v>11443786.51</v>
      </c>
    </row>
    <row r="3997" spans="1:10" x14ac:dyDescent="0.25">
      <c r="A3997" s="70">
        <v>45900</v>
      </c>
      <c r="B3997" s="68" t="s">
        <v>7576</v>
      </c>
      <c r="C3997" s="68" t="s">
        <v>7576</v>
      </c>
      <c r="D3997" s="68" t="s">
        <v>3551</v>
      </c>
      <c r="E3997" s="68" t="s">
        <v>3552</v>
      </c>
      <c r="F3997" s="68" t="s">
        <v>7598</v>
      </c>
      <c r="G3997" s="68" t="s">
        <v>592</v>
      </c>
      <c r="I3997" s="69">
        <v>473</v>
      </c>
      <c r="J3997" s="69">
        <v>11443313.51</v>
      </c>
    </row>
    <row r="3998" spans="1:10" x14ac:dyDescent="0.25">
      <c r="A3998" s="70">
        <v>45900</v>
      </c>
      <c r="B3998" s="68" t="s">
        <v>7576</v>
      </c>
      <c r="C3998" s="68" t="s">
        <v>7576</v>
      </c>
      <c r="D3998" s="68" t="s">
        <v>3551</v>
      </c>
      <c r="E3998" s="68" t="s">
        <v>3552</v>
      </c>
      <c r="F3998" s="68" t="s">
        <v>7599</v>
      </c>
      <c r="G3998" s="68" t="s">
        <v>592</v>
      </c>
      <c r="I3998" s="69">
        <v>1338</v>
      </c>
      <c r="J3998" s="69">
        <v>11441975.51</v>
      </c>
    </row>
    <row r="3999" spans="1:10" x14ac:dyDescent="0.25">
      <c r="A3999" s="70">
        <v>45900</v>
      </c>
      <c r="B3999" s="68" t="s">
        <v>7576</v>
      </c>
      <c r="C3999" s="68" t="s">
        <v>7576</v>
      </c>
      <c r="D3999" s="68" t="s">
        <v>3551</v>
      </c>
      <c r="E3999" s="68" t="s">
        <v>3552</v>
      </c>
      <c r="F3999" s="68" t="s">
        <v>7600</v>
      </c>
      <c r="G3999" s="68" t="s">
        <v>592</v>
      </c>
      <c r="I3999" s="69">
        <v>339</v>
      </c>
      <c r="J3999" s="69">
        <v>11441636.51</v>
      </c>
    </row>
    <row r="4000" spans="1:10" x14ac:dyDescent="0.25">
      <c r="A4000" s="70">
        <v>45900</v>
      </c>
      <c r="B4000" s="68" t="s">
        <v>7576</v>
      </c>
      <c r="C4000" s="68" t="s">
        <v>7576</v>
      </c>
      <c r="D4000" s="68" t="s">
        <v>3551</v>
      </c>
      <c r="E4000" s="68" t="s">
        <v>3552</v>
      </c>
      <c r="F4000" s="68" t="s">
        <v>7601</v>
      </c>
      <c r="G4000" s="68" t="s">
        <v>592</v>
      </c>
      <c r="I4000" s="69">
        <v>207.9</v>
      </c>
      <c r="J4000" s="69">
        <v>11441428.609999999</v>
      </c>
    </row>
    <row r="4001" spans="1:10" x14ac:dyDescent="0.25">
      <c r="A4001" s="70">
        <v>45900</v>
      </c>
      <c r="B4001" s="68" t="s">
        <v>7576</v>
      </c>
      <c r="C4001" s="68" t="s">
        <v>7576</v>
      </c>
      <c r="D4001" s="68" t="s">
        <v>3551</v>
      </c>
      <c r="E4001" s="68" t="s">
        <v>3552</v>
      </c>
      <c r="F4001" s="68" t="s">
        <v>7602</v>
      </c>
      <c r="G4001" s="68" t="s">
        <v>592</v>
      </c>
      <c r="I4001" s="69">
        <v>2024</v>
      </c>
      <c r="J4001" s="69">
        <v>11439404.609999999</v>
      </c>
    </row>
    <row r="4002" spans="1:10" x14ac:dyDescent="0.25">
      <c r="A4002" s="70">
        <v>45900</v>
      </c>
      <c r="B4002" s="68" t="s">
        <v>7576</v>
      </c>
      <c r="C4002" s="68" t="s">
        <v>7576</v>
      </c>
      <c r="D4002" s="68" t="s">
        <v>3551</v>
      </c>
      <c r="E4002" s="68" t="s">
        <v>3552</v>
      </c>
      <c r="F4002" s="68" t="s">
        <v>7603</v>
      </c>
      <c r="G4002" s="68" t="s">
        <v>592</v>
      </c>
      <c r="I4002" s="69">
        <v>491.88</v>
      </c>
      <c r="J4002" s="69">
        <v>11438912.73</v>
      </c>
    </row>
    <row r="4003" spans="1:10" x14ac:dyDescent="0.25">
      <c r="A4003" s="70">
        <v>45900</v>
      </c>
      <c r="B4003" s="68" t="s">
        <v>7576</v>
      </c>
      <c r="C4003" s="68" t="s">
        <v>7576</v>
      </c>
      <c r="D4003" s="68" t="s">
        <v>3551</v>
      </c>
      <c r="E4003" s="68" t="s">
        <v>3552</v>
      </c>
      <c r="F4003" s="68" t="s">
        <v>7604</v>
      </c>
      <c r="G4003" s="68" t="s">
        <v>592</v>
      </c>
      <c r="I4003" s="69">
        <v>740.52</v>
      </c>
      <c r="J4003" s="69">
        <v>11438172.210000001</v>
      </c>
    </row>
    <row r="4004" spans="1:10" x14ac:dyDescent="0.25">
      <c r="A4004" s="70">
        <v>45900</v>
      </c>
      <c r="B4004" s="68" t="s">
        <v>7576</v>
      </c>
      <c r="C4004" s="68" t="s">
        <v>7576</v>
      </c>
      <c r="D4004" s="68" t="s">
        <v>3551</v>
      </c>
      <c r="E4004" s="68" t="s">
        <v>3552</v>
      </c>
      <c r="F4004" s="68" t="s">
        <v>7605</v>
      </c>
      <c r="G4004" s="68" t="s">
        <v>592</v>
      </c>
      <c r="I4004" s="69">
        <v>502.41</v>
      </c>
      <c r="J4004" s="69">
        <v>11437669.800000001</v>
      </c>
    </row>
    <row r="4005" spans="1:10" ht="30" x14ac:dyDescent="0.25">
      <c r="A4005" s="70">
        <v>45900</v>
      </c>
      <c r="B4005" s="68" t="s">
        <v>7576</v>
      </c>
      <c r="C4005" s="68" t="s">
        <v>7576</v>
      </c>
      <c r="D4005" s="68" t="s">
        <v>3551</v>
      </c>
      <c r="E4005" s="68" t="s">
        <v>3552</v>
      </c>
      <c r="F4005" s="68" t="s">
        <v>7606</v>
      </c>
      <c r="G4005" s="68" t="s">
        <v>592</v>
      </c>
      <c r="I4005" s="69">
        <v>4258.82</v>
      </c>
      <c r="J4005" s="69">
        <v>11433410.98</v>
      </c>
    </row>
    <row r="4006" spans="1:10" x14ac:dyDescent="0.25">
      <c r="A4006" s="70">
        <v>45900</v>
      </c>
      <c r="B4006" s="68" t="s">
        <v>7576</v>
      </c>
      <c r="C4006" s="68" t="s">
        <v>7576</v>
      </c>
      <c r="D4006" s="68" t="s">
        <v>3551</v>
      </c>
      <c r="E4006" s="68" t="s">
        <v>3552</v>
      </c>
      <c r="F4006" s="68" t="s">
        <v>7607</v>
      </c>
      <c r="G4006" s="68" t="s">
        <v>592</v>
      </c>
      <c r="I4006" s="69">
        <v>3697.64</v>
      </c>
      <c r="J4006" s="69">
        <v>11429713.34</v>
      </c>
    </row>
    <row r="4007" spans="1:10" x14ac:dyDescent="0.25">
      <c r="A4007" s="70">
        <v>45900</v>
      </c>
      <c r="B4007" s="68" t="s">
        <v>7576</v>
      </c>
      <c r="C4007" s="68" t="s">
        <v>7576</v>
      </c>
      <c r="D4007" s="68" t="s">
        <v>3551</v>
      </c>
      <c r="E4007" s="68" t="s">
        <v>3552</v>
      </c>
      <c r="F4007" s="68" t="s">
        <v>7608</v>
      </c>
      <c r="G4007" s="68" t="s">
        <v>592</v>
      </c>
      <c r="I4007" s="69">
        <v>875</v>
      </c>
      <c r="J4007" s="69">
        <v>11428838.34</v>
      </c>
    </row>
    <row r="4008" spans="1:10" x14ac:dyDescent="0.25">
      <c r="A4008" s="70">
        <v>45900</v>
      </c>
      <c r="B4008" s="68" t="s">
        <v>7576</v>
      </c>
      <c r="C4008" s="68" t="s">
        <v>7576</v>
      </c>
      <c r="D4008" s="68" t="s">
        <v>3551</v>
      </c>
      <c r="E4008" s="68" t="s">
        <v>3552</v>
      </c>
      <c r="F4008" s="68" t="s">
        <v>7609</v>
      </c>
      <c r="G4008" s="68" t="s">
        <v>592</v>
      </c>
      <c r="I4008" s="69">
        <v>1527.9</v>
      </c>
      <c r="J4008" s="69">
        <v>11427310.439999999</v>
      </c>
    </row>
    <row r="4009" spans="1:10" x14ac:dyDescent="0.25">
      <c r="A4009" s="70">
        <v>45900</v>
      </c>
      <c r="B4009" s="68" t="s">
        <v>7576</v>
      </c>
      <c r="C4009" s="68" t="s">
        <v>7576</v>
      </c>
      <c r="D4009" s="68" t="s">
        <v>3551</v>
      </c>
      <c r="E4009" s="68" t="s">
        <v>3552</v>
      </c>
      <c r="F4009" s="68" t="s">
        <v>7610</v>
      </c>
      <c r="G4009" s="68" t="s">
        <v>592</v>
      </c>
      <c r="I4009" s="69">
        <v>1974</v>
      </c>
      <c r="J4009" s="69">
        <v>11425336.439999999</v>
      </c>
    </row>
    <row r="4010" spans="1:10" ht="30" x14ac:dyDescent="0.25">
      <c r="A4010" s="70">
        <v>45900</v>
      </c>
      <c r="B4010" s="68" t="s">
        <v>7576</v>
      </c>
      <c r="C4010" s="68" t="s">
        <v>7576</v>
      </c>
      <c r="D4010" s="68" t="s">
        <v>3551</v>
      </c>
      <c r="E4010" s="68" t="s">
        <v>3552</v>
      </c>
      <c r="F4010" s="68" t="s">
        <v>7611</v>
      </c>
      <c r="G4010" s="68" t="s">
        <v>592</v>
      </c>
      <c r="I4010" s="69">
        <v>1175.76</v>
      </c>
      <c r="J4010" s="69">
        <v>11424160.68</v>
      </c>
    </row>
    <row r="4011" spans="1:10" ht="30" x14ac:dyDescent="0.25">
      <c r="A4011" s="70">
        <v>45900</v>
      </c>
      <c r="B4011" s="68" t="s">
        <v>7576</v>
      </c>
      <c r="C4011" s="68" t="s">
        <v>7576</v>
      </c>
      <c r="D4011" s="68" t="s">
        <v>3551</v>
      </c>
      <c r="E4011" s="68" t="s">
        <v>3552</v>
      </c>
      <c r="F4011" s="68" t="s">
        <v>7612</v>
      </c>
      <c r="G4011" s="68" t="s">
        <v>592</v>
      </c>
      <c r="I4011" s="69">
        <v>1587</v>
      </c>
      <c r="J4011" s="69">
        <v>11422573.68</v>
      </c>
    </row>
    <row r="4012" spans="1:10" ht="30" x14ac:dyDescent="0.25">
      <c r="A4012" s="70">
        <v>45900</v>
      </c>
      <c r="B4012" s="68" t="s">
        <v>7576</v>
      </c>
      <c r="C4012" s="68" t="s">
        <v>7576</v>
      </c>
      <c r="D4012" s="68" t="s">
        <v>3551</v>
      </c>
      <c r="E4012" s="68" t="s">
        <v>3552</v>
      </c>
      <c r="F4012" s="68" t="s">
        <v>7613</v>
      </c>
      <c r="G4012" s="68" t="s">
        <v>592</v>
      </c>
      <c r="I4012" s="69">
        <v>2991</v>
      </c>
      <c r="J4012" s="69">
        <v>11419582.68</v>
      </c>
    </row>
    <row r="4013" spans="1:10" ht="30" x14ac:dyDescent="0.25">
      <c r="A4013" s="70">
        <v>45900</v>
      </c>
      <c r="B4013" s="68" t="s">
        <v>7576</v>
      </c>
      <c r="C4013" s="68" t="s">
        <v>7576</v>
      </c>
      <c r="D4013" s="68" t="s">
        <v>3551</v>
      </c>
      <c r="E4013" s="68" t="s">
        <v>3552</v>
      </c>
      <c r="F4013" s="68" t="s">
        <v>7614</v>
      </c>
      <c r="G4013" s="68" t="s">
        <v>592</v>
      </c>
      <c r="I4013" s="69">
        <v>90.2</v>
      </c>
      <c r="J4013" s="69">
        <v>11419492.48</v>
      </c>
    </row>
    <row r="4014" spans="1:10" ht="30" x14ac:dyDescent="0.25">
      <c r="A4014" s="70">
        <v>45900</v>
      </c>
      <c r="B4014" s="68" t="s">
        <v>7576</v>
      </c>
      <c r="C4014" s="68" t="s">
        <v>7576</v>
      </c>
      <c r="D4014" s="68" t="s">
        <v>3551</v>
      </c>
      <c r="E4014" s="68" t="s">
        <v>3552</v>
      </c>
      <c r="F4014" s="68" t="s">
        <v>7615</v>
      </c>
      <c r="G4014" s="68" t="s">
        <v>592</v>
      </c>
      <c r="I4014" s="69">
        <v>12776.44</v>
      </c>
      <c r="J4014" s="69">
        <v>11406716.039999999</v>
      </c>
    </row>
    <row r="4015" spans="1:10" x14ac:dyDescent="0.25">
      <c r="A4015" s="70">
        <v>45900</v>
      </c>
      <c r="B4015" s="68" t="s">
        <v>7576</v>
      </c>
      <c r="C4015" s="68" t="s">
        <v>7576</v>
      </c>
      <c r="D4015" s="68" t="s">
        <v>3551</v>
      </c>
      <c r="E4015" s="68" t="s">
        <v>3552</v>
      </c>
      <c r="F4015" s="68" t="s">
        <v>7616</v>
      </c>
      <c r="G4015" s="68" t="s">
        <v>592</v>
      </c>
      <c r="I4015" s="69">
        <v>732</v>
      </c>
      <c r="J4015" s="69">
        <v>11405984.039999999</v>
      </c>
    </row>
    <row r="4016" spans="1:10" x14ac:dyDescent="0.25">
      <c r="A4016" s="70">
        <v>45900</v>
      </c>
      <c r="B4016" s="68" t="s">
        <v>7576</v>
      </c>
      <c r="C4016" s="68" t="s">
        <v>7576</v>
      </c>
      <c r="D4016" s="68" t="s">
        <v>3551</v>
      </c>
      <c r="E4016" s="68" t="s">
        <v>3552</v>
      </c>
      <c r="F4016" s="68" t="s">
        <v>7605</v>
      </c>
      <c r="G4016" s="68" t="s">
        <v>592</v>
      </c>
      <c r="I4016" s="69">
        <v>88.9</v>
      </c>
      <c r="J4016" s="69">
        <v>11405895.140000001</v>
      </c>
    </row>
    <row r="4017" spans="1:10" ht="30" x14ac:dyDescent="0.25">
      <c r="A4017" s="70">
        <v>45900</v>
      </c>
      <c r="B4017" s="68" t="s">
        <v>7576</v>
      </c>
      <c r="C4017" s="68" t="s">
        <v>7576</v>
      </c>
      <c r="D4017" s="68" t="s">
        <v>3551</v>
      </c>
      <c r="E4017" s="68" t="s">
        <v>3552</v>
      </c>
      <c r="F4017" s="68" t="s">
        <v>7606</v>
      </c>
      <c r="G4017" s="68" t="s">
        <v>592</v>
      </c>
      <c r="I4017" s="69">
        <v>767.59</v>
      </c>
      <c r="J4017" s="69">
        <v>11405127.550000001</v>
      </c>
    </row>
    <row r="4018" spans="1:10" x14ac:dyDescent="0.25">
      <c r="A4018" s="70">
        <v>45900</v>
      </c>
      <c r="B4018" s="68" t="s">
        <v>7576</v>
      </c>
      <c r="C4018" s="68" t="s">
        <v>7576</v>
      </c>
      <c r="D4018" s="68" t="s">
        <v>3551</v>
      </c>
      <c r="E4018" s="68" t="s">
        <v>3552</v>
      </c>
      <c r="F4018" s="68" t="s">
        <v>7607</v>
      </c>
      <c r="G4018" s="68" t="s">
        <v>592</v>
      </c>
      <c r="I4018" s="69">
        <v>661.54</v>
      </c>
      <c r="J4018" s="69">
        <v>11404466.01</v>
      </c>
    </row>
    <row r="4019" spans="1:10" ht="30" x14ac:dyDescent="0.25">
      <c r="A4019" s="70">
        <v>45900</v>
      </c>
      <c r="B4019" s="68" t="s">
        <v>7576</v>
      </c>
      <c r="C4019" s="68" t="s">
        <v>7576</v>
      </c>
      <c r="D4019" s="68" t="s">
        <v>3551</v>
      </c>
      <c r="E4019" s="68" t="s">
        <v>3552</v>
      </c>
      <c r="F4019" s="68" t="s">
        <v>7615</v>
      </c>
      <c r="G4019" s="68" t="s">
        <v>592</v>
      </c>
      <c r="I4019" s="69">
        <v>2302.75</v>
      </c>
      <c r="J4019" s="69">
        <v>11402163.26</v>
      </c>
    </row>
    <row r="4020" spans="1:10" x14ac:dyDescent="0.25">
      <c r="A4020" s="70">
        <v>45900</v>
      </c>
      <c r="B4020" s="68" t="s">
        <v>7617</v>
      </c>
      <c r="C4020" s="68" t="s">
        <v>7617</v>
      </c>
      <c r="D4020" s="68" t="s">
        <v>3551</v>
      </c>
      <c r="E4020" s="68" t="s">
        <v>3552</v>
      </c>
      <c r="F4020" s="68" t="s">
        <v>7618</v>
      </c>
      <c r="G4020" s="68" t="s">
        <v>592</v>
      </c>
      <c r="I4020" s="69">
        <v>742.27</v>
      </c>
      <c r="J4020" s="69">
        <v>11401420.99</v>
      </c>
    </row>
    <row r="4021" spans="1:10" x14ac:dyDescent="0.25">
      <c r="A4021" s="70">
        <v>45900</v>
      </c>
      <c r="B4021" s="68" t="s">
        <v>7617</v>
      </c>
      <c r="C4021" s="68" t="s">
        <v>7617</v>
      </c>
      <c r="D4021" s="68" t="s">
        <v>3551</v>
      </c>
      <c r="E4021" s="68" t="s">
        <v>3552</v>
      </c>
      <c r="F4021" s="68" t="s">
        <v>7619</v>
      </c>
      <c r="G4021" s="68" t="s">
        <v>592</v>
      </c>
      <c r="I4021" s="69">
        <v>887.57</v>
      </c>
      <c r="J4021" s="69">
        <v>11400533.42</v>
      </c>
    </row>
    <row r="4022" spans="1:10" x14ac:dyDescent="0.25">
      <c r="A4022" s="70">
        <v>45900</v>
      </c>
      <c r="B4022" s="68" t="s">
        <v>7617</v>
      </c>
      <c r="C4022" s="68" t="s">
        <v>7617</v>
      </c>
      <c r="D4022" s="68" t="s">
        <v>3551</v>
      </c>
      <c r="E4022" s="68" t="s">
        <v>3552</v>
      </c>
      <c r="F4022" s="68" t="s">
        <v>7620</v>
      </c>
      <c r="G4022" s="68" t="s">
        <v>592</v>
      </c>
      <c r="I4022" s="69">
        <v>6865.22</v>
      </c>
      <c r="J4022" s="69">
        <v>11393668.199999999</v>
      </c>
    </row>
    <row r="4023" spans="1:10" x14ac:dyDescent="0.25">
      <c r="A4023" s="70">
        <v>45900</v>
      </c>
      <c r="B4023" s="68" t="s">
        <v>7617</v>
      </c>
      <c r="C4023" s="68" t="s">
        <v>7617</v>
      </c>
      <c r="D4023" s="68" t="s">
        <v>3551</v>
      </c>
      <c r="E4023" s="68" t="s">
        <v>3552</v>
      </c>
      <c r="F4023" s="68" t="s">
        <v>7621</v>
      </c>
      <c r="G4023" s="68" t="s">
        <v>592</v>
      </c>
      <c r="I4023" s="69">
        <v>1024.8800000000001</v>
      </c>
      <c r="J4023" s="69">
        <v>11392643.32</v>
      </c>
    </row>
    <row r="4024" spans="1:10" x14ac:dyDescent="0.25">
      <c r="A4024" s="70">
        <v>45900</v>
      </c>
      <c r="B4024" s="68" t="s">
        <v>7617</v>
      </c>
      <c r="C4024" s="68" t="s">
        <v>7617</v>
      </c>
      <c r="D4024" s="68" t="s">
        <v>3551</v>
      </c>
      <c r="E4024" s="68" t="s">
        <v>3552</v>
      </c>
      <c r="F4024" s="68" t="s">
        <v>3682</v>
      </c>
      <c r="G4024" s="68" t="s">
        <v>592</v>
      </c>
      <c r="I4024" s="69">
        <v>431.98</v>
      </c>
      <c r="J4024" s="69">
        <v>11392211.34</v>
      </c>
    </row>
    <row r="4025" spans="1:10" x14ac:dyDescent="0.25">
      <c r="A4025" s="70">
        <v>45900</v>
      </c>
      <c r="B4025" s="68" t="s">
        <v>7617</v>
      </c>
      <c r="C4025" s="68" t="s">
        <v>7617</v>
      </c>
      <c r="D4025" s="68" t="s">
        <v>3551</v>
      </c>
      <c r="E4025" s="68" t="s">
        <v>3552</v>
      </c>
      <c r="F4025" s="68" t="s">
        <v>7622</v>
      </c>
      <c r="G4025" s="68" t="s">
        <v>592</v>
      </c>
      <c r="I4025" s="69">
        <v>1315.07</v>
      </c>
      <c r="J4025" s="69">
        <v>11390896.27</v>
      </c>
    </row>
    <row r="4026" spans="1:10" x14ac:dyDescent="0.25">
      <c r="A4026" s="70">
        <v>45900</v>
      </c>
      <c r="B4026" s="68" t="s">
        <v>7617</v>
      </c>
      <c r="C4026" s="68" t="s">
        <v>7617</v>
      </c>
      <c r="D4026" s="68" t="s">
        <v>3551</v>
      </c>
      <c r="E4026" s="68" t="s">
        <v>3552</v>
      </c>
      <c r="F4026" s="68" t="s">
        <v>3684</v>
      </c>
      <c r="G4026" s="68" t="s">
        <v>592</v>
      </c>
      <c r="I4026" s="69">
        <v>409.97</v>
      </c>
      <c r="J4026" s="69">
        <v>11390486.300000001</v>
      </c>
    </row>
    <row r="4027" spans="1:10" ht="30" x14ac:dyDescent="0.25">
      <c r="A4027" s="70">
        <v>45900</v>
      </c>
      <c r="B4027" s="68" t="s">
        <v>7617</v>
      </c>
      <c r="C4027" s="68" t="s">
        <v>7617</v>
      </c>
      <c r="D4027" s="68" t="s">
        <v>3551</v>
      </c>
      <c r="E4027" s="68" t="s">
        <v>3552</v>
      </c>
      <c r="F4027" s="68" t="s">
        <v>7623</v>
      </c>
      <c r="G4027" s="68" t="s">
        <v>592</v>
      </c>
      <c r="I4027" s="69">
        <v>1654.88</v>
      </c>
      <c r="J4027" s="69">
        <v>11388831.42</v>
      </c>
    </row>
    <row r="4028" spans="1:10" x14ac:dyDescent="0.25">
      <c r="A4028" s="70">
        <v>45900</v>
      </c>
      <c r="B4028" s="68" t="s">
        <v>7617</v>
      </c>
      <c r="C4028" s="68" t="s">
        <v>7617</v>
      </c>
      <c r="D4028" s="68" t="s">
        <v>3551</v>
      </c>
      <c r="E4028" s="68" t="s">
        <v>3552</v>
      </c>
      <c r="F4028" s="68" t="s">
        <v>7624</v>
      </c>
      <c r="G4028" s="68" t="s">
        <v>592</v>
      </c>
      <c r="I4028" s="69">
        <v>1182.06</v>
      </c>
      <c r="J4028" s="69">
        <v>11387649.359999999</v>
      </c>
    </row>
    <row r="4029" spans="1:10" x14ac:dyDescent="0.25">
      <c r="A4029" s="70">
        <v>45900</v>
      </c>
      <c r="B4029" s="68" t="s">
        <v>7617</v>
      </c>
      <c r="C4029" s="68" t="s">
        <v>7617</v>
      </c>
      <c r="D4029" s="68" t="s">
        <v>3551</v>
      </c>
      <c r="E4029" s="68" t="s">
        <v>3552</v>
      </c>
      <c r="F4029" s="68" t="s">
        <v>7625</v>
      </c>
      <c r="G4029" s="68" t="s">
        <v>592</v>
      </c>
      <c r="I4029" s="69">
        <v>1082.05</v>
      </c>
      <c r="J4029" s="69">
        <v>11386567.310000001</v>
      </c>
    </row>
    <row r="4030" spans="1:10" ht="30" x14ac:dyDescent="0.25">
      <c r="A4030" s="70">
        <v>45900</v>
      </c>
      <c r="B4030" s="68" t="s">
        <v>7617</v>
      </c>
      <c r="C4030" s="68" t="s">
        <v>7617</v>
      </c>
      <c r="D4030" s="68" t="s">
        <v>3551</v>
      </c>
      <c r="E4030" s="68" t="s">
        <v>3552</v>
      </c>
      <c r="F4030" s="68" t="s">
        <v>7626</v>
      </c>
      <c r="G4030" s="68" t="s">
        <v>592</v>
      </c>
      <c r="I4030" s="69">
        <v>692.54</v>
      </c>
      <c r="J4030" s="69">
        <v>11385874.77</v>
      </c>
    </row>
    <row r="4031" spans="1:10" x14ac:dyDescent="0.25">
      <c r="A4031" s="70">
        <v>45900</v>
      </c>
      <c r="B4031" s="68">
        <v>35811</v>
      </c>
      <c r="C4031" s="68">
        <v>35811</v>
      </c>
      <c r="D4031" s="68" t="s">
        <v>3551</v>
      </c>
      <c r="E4031" s="68" t="s">
        <v>3552</v>
      </c>
      <c r="F4031" s="68"/>
      <c r="G4031" s="68" t="s">
        <v>592</v>
      </c>
      <c r="I4031" s="69">
        <v>3046.12</v>
      </c>
      <c r="J4031" s="69">
        <v>11382828.65</v>
      </c>
    </row>
    <row r="4032" spans="1:10" x14ac:dyDescent="0.25">
      <c r="A4032" s="70">
        <v>45900</v>
      </c>
      <c r="B4032" s="68">
        <v>35811</v>
      </c>
      <c r="C4032" s="68">
        <v>35811</v>
      </c>
      <c r="D4032" s="68" t="s">
        <v>3551</v>
      </c>
      <c r="E4032" s="68" t="s">
        <v>3552</v>
      </c>
      <c r="F4032" s="68" t="s">
        <v>4627</v>
      </c>
      <c r="G4032" s="68" t="s">
        <v>592</v>
      </c>
      <c r="I4032" s="69">
        <v>2338.8000000000002</v>
      </c>
      <c r="J4032" s="69">
        <v>11380489.85</v>
      </c>
    </row>
    <row r="4033" spans="1:10" x14ac:dyDescent="0.25">
      <c r="A4033" s="70">
        <v>45900</v>
      </c>
      <c r="B4033" s="68">
        <v>35811</v>
      </c>
      <c r="C4033" s="68">
        <v>35811</v>
      </c>
      <c r="D4033" s="68" t="s">
        <v>3551</v>
      </c>
      <c r="E4033" s="68" t="s">
        <v>3552</v>
      </c>
      <c r="F4033" s="68" t="s">
        <v>4627</v>
      </c>
      <c r="G4033" s="68" t="s">
        <v>592</v>
      </c>
      <c r="I4033" s="69">
        <v>5544.19</v>
      </c>
      <c r="J4033" s="69">
        <v>11374945.66</v>
      </c>
    </row>
    <row r="4034" spans="1:10" x14ac:dyDescent="0.25">
      <c r="A4034" s="70">
        <v>45900</v>
      </c>
      <c r="B4034" s="68">
        <v>35811</v>
      </c>
      <c r="C4034" s="68">
        <v>35811</v>
      </c>
      <c r="D4034" s="68" t="s">
        <v>3551</v>
      </c>
      <c r="E4034" s="68" t="s">
        <v>3552</v>
      </c>
      <c r="F4034" s="68"/>
      <c r="G4034" s="68" t="s">
        <v>592</v>
      </c>
      <c r="I4034" s="69">
        <v>649.71</v>
      </c>
      <c r="J4034" s="69">
        <v>11374295.949999999</v>
      </c>
    </row>
    <row r="4035" spans="1:10" x14ac:dyDescent="0.25">
      <c r="A4035" s="70">
        <v>45900</v>
      </c>
      <c r="B4035" s="68">
        <v>35811</v>
      </c>
      <c r="C4035" s="68">
        <v>35811</v>
      </c>
      <c r="D4035" s="68" t="s">
        <v>3551</v>
      </c>
      <c r="E4035" s="68" t="s">
        <v>3552</v>
      </c>
      <c r="F4035" s="68"/>
      <c r="G4035" s="68" t="s">
        <v>592</v>
      </c>
      <c r="I4035" s="69">
        <v>30.67</v>
      </c>
      <c r="J4035" s="69">
        <v>11374265.279999999</v>
      </c>
    </row>
    <row r="4036" spans="1:10" x14ac:dyDescent="0.25">
      <c r="A4036" s="70">
        <v>45900</v>
      </c>
      <c r="B4036" s="68">
        <v>35811</v>
      </c>
      <c r="C4036" s="68">
        <v>35811</v>
      </c>
      <c r="D4036" s="68" t="s">
        <v>3551</v>
      </c>
      <c r="E4036" s="68" t="s">
        <v>3552</v>
      </c>
      <c r="F4036" s="68"/>
      <c r="G4036" s="68" t="s">
        <v>592</v>
      </c>
      <c r="I4036" s="69">
        <v>513.04</v>
      </c>
      <c r="J4036" s="69">
        <v>11373752.24</v>
      </c>
    </row>
    <row r="4037" spans="1:10" x14ac:dyDescent="0.25">
      <c r="A4037" s="70">
        <v>45900</v>
      </c>
      <c r="B4037" s="68">
        <v>35811</v>
      </c>
      <c r="C4037" s="68">
        <v>35811</v>
      </c>
      <c r="D4037" s="68" t="s">
        <v>3551</v>
      </c>
      <c r="E4037" s="68" t="s">
        <v>3552</v>
      </c>
      <c r="F4037" s="68"/>
      <c r="G4037" s="68" t="s">
        <v>592</v>
      </c>
      <c r="I4037" s="69">
        <v>2565.1999999999998</v>
      </c>
      <c r="J4037" s="69">
        <v>11371187.039999999</v>
      </c>
    </row>
    <row r="4038" spans="1:10" x14ac:dyDescent="0.25">
      <c r="A4038" s="70">
        <v>45900</v>
      </c>
      <c r="B4038" s="68">
        <v>35811</v>
      </c>
      <c r="C4038" s="68">
        <v>35811</v>
      </c>
      <c r="D4038" s="68" t="s">
        <v>3551</v>
      </c>
      <c r="E4038" s="68" t="s">
        <v>3552</v>
      </c>
      <c r="F4038" s="68"/>
      <c r="G4038" s="68" t="s">
        <v>592</v>
      </c>
      <c r="I4038" s="69">
        <v>74.09</v>
      </c>
      <c r="J4038" s="69">
        <v>11371112.949999999</v>
      </c>
    </row>
    <row r="4039" spans="1:10" x14ac:dyDescent="0.25">
      <c r="A4039" s="70">
        <v>45900</v>
      </c>
      <c r="B4039" s="68">
        <v>35811</v>
      </c>
      <c r="C4039" s="68">
        <v>35811</v>
      </c>
      <c r="D4039" s="68" t="s">
        <v>3551</v>
      </c>
      <c r="E4039" s="68" t="s">
        <v>3552</v>
      </c>
      <c r="F4039" s="68"/>
      <c r="G4039" s="68" t="s">
        <v>592</v>
      </c>
      <c r="I4039" s="69">
        <v>727.89</v>
      </c>
      <c r="J4039" s="69">
        <v>11370385.060000001</v>
      </c>
    </row>
    <row r="4040" spans="1:10" x14ac:dyDescent="0.25">
      <c r="A4040" s="70">
        <v>45900</v>
      </c>
      <c r="B4040" s="68">
        <v>35811</v>
      </c>
      <c r="C4040" s="68">
        <v>35811</v>
      </c>
      <c r="D4040" s="68" t="s">
        <v>3551</v>
      </c>
      <c r="E4040" s="68" t="s">
        <v>3552</v>
      </c>
      <c r="F4040" s="68"/>
      <c r="G4040" s="68" t="s">
        <v>592</v>
      </c>
      <c r="I4040" s="69">
        <v>22.95</v>
      </c>
      <c r="J4040" s="69">
        <v>11370362.109999999</v>
      </c>
    </row>
    <row r="4041" spans="1:10" x14ac:dyDescent="0.25">
      <c r="A4041" s="70">
        <v>45900</v>
      </c>
      <c r="B4041" s="68">
        <v>35811</v>
      </c>
      <c r="C4041" s="68">
        <v>35811</v>
      </c>
      <c r="D4041" s="68" t="s">
        <v>3551</v>
      </c>
      <c r="E4041" s="68" t="s">
        <v>3552</v>
      </c>
      <c r="F4041" s="68"/>
      <c r="G4041" s="68" t="s">
        <v>592</v>
      </c>
      <c r="I4041" s="69">
        <v>326.64</v>
      </c>
      <c r="J4041" s="69">
        <v>11370035.470000001</v>
      </c>
    </row>
    <row r="4042" spans="1:10" x14ac:dyDescent="0.25">
      <c r="A4042" s="70">
        <v>45900</v>
      </c>
      <c r="B4042" s="68">
        <v>35811</v>
      </c>
      <c r="C4042" s="68">
        <v>35811</v>
      </c>
      <c r="D4042" s="68" t="s">
        <v>3551</v>
      </c>
      <c r="E4042" s="68" t="s">
        <v>3552</v>
      </c>
      <c r="F4042" s="68"/>
      <c r="G4042" s="68" t="s">
        <v>592</v>
      </c>
      <c r="I4042" s="69">
        <v>593.1</v>
      </c>
      <c r="J4042" s="69">
        <v>11369442.369999999</v>
      </c>
    </row>
    <row r="4043" spans="1:10" x14ac:dyDescent="0.25">
      <c r="A4043" s="70">
        <v>45900</v>
      </c>
      <c r="B4043" s="68">
        <v>35811</v>
      </c>
      <c r="C4043" s="68">
        <v>35811</v>
      </c>
      <c r="D4043" s="68" t="s">
        <v>3551</v>
      </c>
      <c r="E4043" s="68" t="s">
        <v>3552</v>
      </c>
      <c r="F4043" s="68"/>
      <c r="G4043" s="68" t="s">
        <v>592</v>
      </c>
      <c r="I4043" s="69">
        <v>51.23</v>
      </c>
      <c r="J4043" s="69">
        <v>11369391.140000001</v>
      </c>
    </row>
    <row r="4044" spans="1:10" x14ac:dyDescent="0.25">
      <c r="A4044" s="70">
        <v>45900</v>
      </c>
      <c r="B4044" s="68">
        <v>35811</v>
      </c>
      <c r="C4044" s="68">
        <v>35811</v>
      </c>
      <c r="D4044" s="68" t="s">
        <v>3551</v>
      </c>
      <c r="E4044" s="68" t="s">
        <v>3552</v>
      </c>
      <c r="F4044" s="68"/>
      <c r="G4044" s="68" t="s">
        <v>592</v>
      </c>
      <c r="I4044" s="69">
        <v>943.56</v>
      </c>
      <c r="J4044" s="69">
        <v>11368447.58</v>
      </c>
    </row>
    <row r="4045" spans="1:10" x14ac:dyDescent="0.25">
      <c r="A4045" s="70">
        <v>45900</v>
      </c>
      <c r="B4045" s="68">
        <v>35811</v>
      </c>
      <c r="C4045" s="68">
        <v>35811</v>
      </c>
      <c r="D4045" s="68" t="s">
        <v>3551</v>
      </c>
      <c r="E4045" s="68" t="s">
        <v>3552</v>
      </c>
      <c r="F4045" s="68"/>
      <c r="G4045" s="68" t="s">
        <v>592</v>
      </c>
      <c r="I4045" s="69">
        <v>1347.95</v>
      </c>
      <c r="J4045" s="69">
        <v>11367099.630000001</v>
      </c>
    </row>
    <row r="4046" spans="1:10" x14ac:dyDescent="0.25">
      <c r="A4046" s="70">
        <v>45900</v>
      </c>
      <c r="B4046" s="68">
        <v>35811</v>
      </c>
      <c r="C4046" s="68">
        <v>35811</v>
      </c>
      <c r="D4046" s="68" t="s">
        <v>3551</v>
      </c>
      <c r="E4046" s="68" t="s">
        <v>3552</v>
      </c>
      <c r="F4046" s="68"/>
      <c r="G4046" s="68" t="s">
        <v>592</v>
      </c>
      <c r="I4046" s="69">
        <v>1256.8800000000001</v>
      </c>
      <c r="J4046" s="69">
        <v>11365842.75</v>
      </c>
    </row>
    <row r="4047" spans="1:10" x14ac:dyDescent="0.25">
      <c r="A4047" s="70">
        <v>45900</v>
      </c>
      <c r="B4047" s="68">
        <v>35811</v>
      </c>
      <c r="C4047" s="68">
        <v>35811</v>
      </c>
      <c r="D4047" s="68" t="s">
        <v>3551</v>
      </c>
      <c r="E4047" s="68" t="s">
        <v>3552</v>
      </c>
      <c r="F4047" s="68"/>
      <c r="G4047" s="68" t="s">
        <v>592</v>
      </c>
      <c r="I4047" s="69">
        <v>2109.3000000000002</v>
      </c>
      <c r="J4047" s="69">
        <v>11363733.449999999</v>
      </c>
    </row>
    <row r="4048" spans="1:10" x14ac:dyDescent="0.25">
      <c r="A4048" s="70">
        <v>45900</v>
      </c>
      <c r="B4048" s="68">
        <v>35811</v>
      </c>
      <c r="C4048" s="68">
        <v>35811</v>
      </c>
      <c r="D4048" s="68" t="s">
        <v>3551</v>
      </c>
      <c r="E4048" s="68" t="s">
        <v>3552</v>
      </c>
      <c r="F4048" s="68" t="s">
        <v>7627</v>
      </c>
      <c r="G4048" s="68" t="s">
        <v>592</v>
      </c>
      <c r="I4048" s="69">
        <v>5586.45</v>
      </c>
      <c r="J4048" s="69">
        <v>11358147</v>
      </c>
    </row>
    <row r="4049" spans="1:10" x14ac:dyDescent="0.25">
      <c r="A4049" s="70">
        <v>45900</v>
      </c>
      <c r="B4049" s="68">
        <v>35811</v>
      </c>
      <c r="C4049" s="68">
        <v>35811</v>
      </c>
      <c r="D4049" s="68" t="s">
        <v>3551</v>
      </c>
      <c r="E4049" s="68" t="s">
        <v>3552</v>
      </c>
      <c r="F4049" s="68"/>
      <c r="G4049" s="68" t="s">
        <v>592</v>
      </c>
      <c r="I4049" s="69">
        <v>291.95</v>
      </c>
      <c r="J4049" s="69">
        <v>11357855.050000001</v>
      </c>
    </row>
    <row r="4050" spans="1:10" x14ac:dyDescent="0.25">
      <c r="A4050" s="70">
        <v>45900</v>
      </c>
      <c r="B4050" s="68">
        <v>35811</v>
      </c>
      <c r="C4050" s="68">
        <v>35811</v>
      </c>
      <c r="D4050" s="68" t="s">
        <v>3551</v>
      </c>
      <c r="E4050" s="68" t="s">
        <v>3552</v>
      </c>
      <c r="F4050" s="68" t="s">
        <v>6795</v>
      </c>
      <c r="G4050" s="68" t="s">
        <v>592</v>
      </c>
      <c r="I4050" s="69">
        <v>4955.13</v>
      </c>
      <c r="J4050" s="69">
        <v>11352899.92</v>
      </c>
    </row>
    <row r="4051" spans="1:10" x14ac:dyDescent="0.25">
      <c r="A4051" s="70">
        <v>45900</v>
      </c>
      <c r="B4051" s="68">
        <v>35811</v>
      </c>
      <c r="C4051" s="68">
        <v>35811</v>
      </c>
      <c r="D4051" s="68" t="s">
        <v>3551</v>
      </c>
      <c r="E4051" s="68" t="s">
        <v>3552</v>
      </c>
      <c r="F4051" s="68" t="s">
        <v>6809</v>
      </c>
      <c r="G4051" s="68" t="s">
        <v>592</v>
      </c>
      <c r="I4051" s="69">
        <v>12841.04</v>
      </c>
      <c r="J4051" s="69">
        <v>11340058.880000001</v>
      </c>
    </row>
    <row r="4052" spans="1:10" ht="30" x14ac:dyDescent="0.25">
      <c r="A4052" s="70">
        <v>45900</v>
      </c>
      <c r="B4052" s="68">
        <v>35811</v>
      </c>
      <c r="C4052" s="68">
        <v>35811</v>
      </c>
      <c r="D4052" s="68" t="s">
        <v>3551</v>
      </c>
      <c r="E4052" s="68" t="s">
        <v>3552</v>
      </c>
      <c r="F4052" s="68" t="s">
        <v>7628</v>
      </c>
      <c r="G4052" s="68" t="s">
        <v>592</v>
      </c>
      <c r="I4052" s="69">
        <v>1798.73</v>
      </c>
      <c r="J4052" s="69">
        <v>11338260.15</v>
      </c>
    </row>
    <row r="4053" spans="1:10" ht="30" x14ac:dyDescent="0.25">
      <c r="A4053" s="70">
        <v>45900</v>
      </c>
      <c r="B4053" s="68">
        <v>35811</v>
      </c>
      <c r="C4053" s="68">
        <v>35811</v>
      </c>
      <c r="D4053" s="68" t="s">
        <v>3551</v>
      </c>
      <c r="E4053" s="68" t="s">
        <v>3552</v>
      </c>
      <c r="F4053" s="68" t="s">
        <v>7629</v>
      </c>
      <c r="G4053" s="68" t="s">
        <v>592</v>
      </c>
      <c r="I4053" s="69">
        <v>361.2</v>
      </c>
      <c r="J4053" s="69">
        <v>11337898.949999999</v>
      </c>
    </row>
    <row r="4054" spans="1:10" x14ac:dyDescent="0.25">
      <c r="A4054" s="70">
        <v>45900</v>
      </c>
      <c r="B4054" s="68">
        <v>35811</v>
      </c>
      <c r="C4054" s="68">
        <v>35811</v>
      </c>
      <c r="D4054" s="68" t="s">
        <v>3551</v>
      </c>
      <c r="E4054" s="68" t="s">
        <v>3552</v>
      </c>
      <c r="F4054" s="68"/>
      <c r="G4054" s="68" t="s">
        <v>592</v>
      </c>
      <c r="I4054" s="69">
        <v>33.85</v>
      </c>
      <c r="J4054" s="69">
        <v>11337865.1</v>
      </c>
    </row>
    <row r="4055" spans="1:10" ht="30" x14ac:dyDescent="0.25">
      <c r="A4055" s="70">
        <v>45900</v>
      </c>
      <c r="B4055" s="68" t="s">
        <v>7630</v>
      </c>
      <c r="C4055" s="68" t="s">
        <v>7630</v>
      </c>
      <c r="D4055" s="68" t="s">
        <v>3551</v>
      </c>
      <c r="E4055" s="68" t="s">
        <v>3552</v>
      </c>
      <c r="F4055" s="68" t="s">
        <v>7631</v>
      </c>
      <c r="G4055" s="68" t="s">
        <v>592</v>
      </c>
      <c r="I4055" s="69">
        <v>4213.93</v>
      </c>
      <c r="J4055" s="69">
        <v>11333651.17</v>
      </c>
    </row>
    <row r="4056" spans="1:10" ht="30" x14ac:dyDescent="0.25">
      <c r="A4056" s="70">
        <v>45900</v>
      </c>
      <c r="B4056" s="68" t="s">
        <v>7630</v>
      </c>
      <c r="C4056" s="68" t="s">
        <v>7630</v>
      </c>
      <c r="D4056" s="68" t="s">
        <v>3551</v>
      </c>
      <c r="E4056" s="68" t="s">
        <v>3552</v>
      </c>
      <c r="F4056" s="68" t="s">
        <v>7632</v>
      </c>
      <c r="G4056" s="68" t="s">
        <v>592</v>
      </c>
      <c r="I4056" s="69">
        <v>4063.93</v>
      </c>
      <c r="J4056" s="69">
        <v>11329587.24</v>
      </c>
    </row>
    <row r="4057" spans="1:10" x14ac:dyDescent="0.25">
      <c r="A4057" s="70">
        <v>45900</v>
      </c>
      <c r="B4057" s="68" t="s">
        <v>7630</v>
      </c>
      <c r="C4057" s="68" t="s">
        <v>7630</v>
      </c>
      <c r="D4057" s="68" t="s">
        <v>3551</v>
      </c>
      <c r="E4057" s="68" t="s">
        <v>3552</v>
      </c>
      <c r="F4057" s="68" t="s">
        <v>7633</v>
      </c>
      <c r="G4057" s="68" t="s">
        <v>592</v>
      </c>
      <c r="I4057" s="69">
        <v>2413.94</v>
      </c>
      <c r="J4057" s="69">
        <v>11327173.300000001</v>
      </c>
    </row>
    <row r="4058" spans="1:10" x14ac:dyDescent="0.25">
      <c r="A4058" s="70">
        <v>45900</v>
      </c>
      <c r="B4058" s="68" t="s">
        <v>7630</v>
      </c>
      <c r="C4058" s="68" t="s">
        <v>7630</v>
      </c>
      <c r="D4058" s="68" t="s">
        <v>3551</v>
      </c>
      <c r="E4058" s="68" t="s">
        <v>3552</v>
      </c>
      <c r="F4058" s="68" t="s">
        <v>7634</v>
      </c>
      <c r="G4058" s="68" t="s">
        <v>592</v>
      </c>
      <c r="I4058" s="69">
        <v>1591.24</v>
      </c>
      <c r="J4058" s="69">
        <v>11325582.060000001</v>
      </c>
    </row>
    <row r="4059" spans="1:10" x14ac:dyDescent="0.25">
      <c r="A4059" s="70">
        <v>45900</v>
      </c>
      <c r="B4059" s="68" t="s">
        <v>7630</v>
      </c>
      <c r="C4059" s="68" t="s">
        <v>7630</v>
      </c>
      <c r="D4059" s="68" t="s">
        <v>3551</v>
      </c>
      <c r="E4059" s="68" t="s">
        <v>3552</v>
      </c>
      <c r="F4059" s="68" t="s">
        <v>7635</v>
      </c>
      <c r="G4059" s="68" t="s">
        <v>592</v>
      </c>
      <c r="I4059" s="69">
        <v>2200.41</v>
      </c>
      <c r="J4059" s="69">
        <v>11323381.65</v>
      </c>
    </row>
    <row r="4060" spans="1:10" ht="30" x14ac:dyDescent="0.25">
      <c r="A4060" s="70">
        <v>45900</v>
      </c>
      <c r="B4060" s="68" t="s">
        <v>7636</v>
      </c>
      <c r="C4060" s="68" t="s">
        <v>7636</v>
      </c>
      <c r="D4060" s="68" t="s">
        <v>3551</v>
      </c>
      <c r="E4060" s="68" t="s">
        <v>3552</v>
      </c>
      <c r="F4060" s="68" t="s">
        <v>7637</v>
      </c>
      <c r="G4060" s="68" t="s">
        <v>2110</v>
      </c>
      <c r="I4060" s="69">
        <v>64.52</v>
      </c>
      <c r="J4060" s="69">
        <v>11323317.130000001</v>
      </c>
    </row>
    <row r="4061" spans="1:10" x14ac:dyDescent="0.25">
      <c r="A4061" s="70">
        <v>45900</v>
      </c>
      <c r="B4061" s="68" t="s">
        <v>7638</v>
      </c>
      <c r="C4061" s="68" t="s">
        <v>7638</v>
      </c>
      <c r="D4061" s="68" t="s">
        <v>3551</v>
      </c>
      <c r="E4061" s="68" t="s">
        <v>3552</v>
      </c>
      <c r="F4061" s="68" t="s">
        <v>5232</v>
      </c>
      <c r="G4061" s="68" t="s">
        <v>1303</v>
      </c>
      <c r="I4061" s="69">
        <v>4010.66</v>
      </c>
      <c r="J4061" s="69">
        <v>11319306.470000001</v>
      </c>
    </row>
    <row r="4062" spans="1:10" x14ac:dyDescent="0.25">
      <c r="A4062" s="70">
        <v>45900</v>
      </c>
      <c r="B4062" s="68" t="s">
        <v>7638</v>
      </c>
      <c r="C4062" s="68" t="s">
        <v>7638</v>
      </c>
      <c r="D4062" s="68" t="s">
        <v>3551</v>
      </c>
      <c r="E4062" s="68" t="s">
        <v>3552</v>
      </c>
      <c r="F4062" s="68" t="s">
        <v>5232</v>
      </c>
      <c r="G4062" s="68" t="s">
        <v>1303</v>
      </c>
      <c r="I4062" s="69">
        <v>4548.17</v>
      </c>
      <c r="J4062" s="69">
        <v>11314758.300000001</v>
      </c>
    </row>
    <row r="4063" spans="1:10" x14ac:dyDescent="0.25">
      <c r="A4063" s="70">
        <v>45900</v>
      </c>
      <c r="B4063" s="68" t="s">
        <v>7638</v>
      </c>
      <c r="C4063" s="68" t="s">
        <v>7638</v>
      </c>
      <c r="D4063" s="68" t="s">
        <v>3551</v>
      </c>
      <c r="E4063" s="68" t="s">
        <v>3552</v>
      </c>
      <c r="F4063" s="68" t="s">
        <v>7639</v>
      </c>
      <c r="G4063" s="68" t="s">
        <v>1303</v>
      </c>
      <c r="I4063" s="69">
        <v>3513.16</v>
      </c>
      <c r="J4063" s="69">
        <v>11311245.140000001</v>
      </c>
    </row>
    <row r="4064" spans="1:10" x14ac:dyDescent="0.25">
      <c r="A4064" s="70">
        <v>45900</v>
      </c>
      <c r="B4064" s="68" t="s">
        <v>7638</v>
      </c>
      <c r="C4064" s="68" t="s">
        <v>7638</v>
      </c>
      <c r="D4064" s="68" t="s">
        <v>3551</v>
      </c>
      <c r="E4064" s="68" t="s">
        <v>3552</v>
      </c>
      <c r="F4064" s="68" t="s">
        <v>7640</v>
      </c>
      <c r="G4064" s="68" t="s">
        <v>1303</v>
      </c>
      <c r="I4064" s="69">
        <v>4521.09</v>
      </c>
      <c r="J4064" s="69">
        <v>11306724.050000001</v>
      </c>
    </row>
    <row r="4065" spans="1:10" x14ac:dyDescent="0.25">
      <c r="A4065" s="70">
        <v>45900</v>
      </c>
      <c r="B4065" s="68" t="s">
        <v>7638</v>
      </c>
      <c r="C4065" s="68" t="s">
        <v>7638</v>
      </c>
      <c r="D4065" s="68" t="s">
        <v>3551</v>
      </c>
      <c r="E4065" s="68" t="s">
        <v>3552</v>
      </c>
      <c r="F4065" s="68" t="s">
        <v>5232</v>
      </c>
      <c r="G4065" s="68" t="s">
        <v>1303</v>
      </c>
      <c r="I4065" s="69">
        <v>20.67</v>
      </c>
      <c r="J4065" s="69">
        <v>11306703.380000001</v>
      </c>
    </row>
    <row r="4066" spans="1:10" x14ac:dyDescent="0.25">
      <c r="A4066" s="70">
        <v>45900</v>
      </c>
      <c r="B4066" s="68" t="s">
        <v>7638</v>
      </c>
      <c r="C4066" s="68" t="s">
        <v>7638</v>
      </c>
      <c r="D4066" s="68" t="s">
        <v>3551</v>
      </c>
      <c r="E4066" s="68" t="s">
        <v>3552</v>
      </c>
      <c r="F4066" s="68" t="s">
        <v>7641</v>
      </c>
      <c r="G4066" s="68" t="s">
        <v>1303</v>
      </c>
      <c r="I4066" s="69">
        <v>6000</v>
      </c>
      <c r="J4066" s="69">
        <v>11300703.380000001</v>
      </c>
    </row>
    <row r="4067" spans="1:10" x14ac:dyDescent="0.25">
      <c r="A4067" s="70">
        <v>45900</v>
      </c>
      <c r="B4067" s="68" t="s">
        <v>7638</v>
      </c>
      <c r="C4067" s="68" t="s">
        <v>7638</v>
      </c>
      <c r="D4067" s="68" t="s">
        <v>3551</v>
      </c>
      <c r="E4067" s="68" t="s">
        <v>3552</v>
      </c>
      <c r="F4067" s="68" t="s">
        <v>7642</v>
      </c>
      <c r="G4067" s="68" t="s">
        <v>1303</v>
      </c>
      <c r="I4067" s="69">
        <v>1893.34</v>
      </c>
      <c r="J4067" s="69">
        <v>11298810.039999999</v>
      </c>
    </row>
    <row r="4068" spans="1:10" x14ac:dyDescent="0.25">
      <c r="A4068" s="70">
        <v>45900</v>
      </c>
      <c r="B4068" s="68" t="s">
        <v>7638</v>
      </c>
      <c r="C4068" s="68" t="s">
        <v>7638</v>
      </c>
      <c r="D4068" s="68" t="s">
        <v>3551</v>
      </c>
      <c r="E4068" s="68" t="s">
        <v>3552</v>
      </c>
      <c r="F4068" s="68" t="s">
        <v>7643</v>
      </c>
      <c r="G4068" s="68" t="s">
        <v>1303</v>
      </c>
      <c r="I4068" s="69">
        <v>3297.62</v>
      </c>
      <c r="J4068" s="69">
        <v>11295512.42</v>
      </c>
    </row>
    <row r="4069" spans="1:10" ht="180" x14ac:dyDescent="0.25">
      <c r="A4069" s="70">
        <v>45900</v>
      </c>
      <c r="B4069" s="68" t="s">
        <v>7638</v>
      </c>
      <c r="C4069" s="68" t="s">
        <v>7638</v>
      </c>
      <c r="D4069" s="68" t="s">
        <v>3551</v>
      </c>
      <c r="E4069" s="68" t="s">
        <v>3552</v>
      </c>
      <c r="F4069" s="68" t="s">
        <v>7644</v>
      </c>
      <c r="G4069" s="68" t="s">
        <v>1303</v>
      </c>
      <c r="I4069" s="69">
        <v>161.49</v>
      </c>
      <c r="J4069" s="69">
        <v>11295350.93</v>
      </c>
    </row>
    <row r="4070" spans="1:10" x14ac:dyDescent="0.25">
      <c r="A4070" s="70">
        <v>45900</v>
      </c>
      <c r="B4070" s="68" t="s">
        <v>7638</v>
      </c>
      <c r="C4070" s="68" t="s">
        <v>7638</v>
      </c>
      <c r="D4070" s="68" t="s">
        <v>3551</v>
      </c>
      <c r="E4070" s="68" t="s">
        <v>3552</v>
      </c>
      <c r="F4070" s="68" t="s">
        <v>4498</v>
      </c>
      <c r="G4070" s="68" t="s">
        <v>1303</v>
      </c>
      <c r="I4070" s="69">
        <v>7179.91</v>
      </c>
      <c r="J4070" s="69">
        <v>11288171.02</v>
      </c>
    </row>
    <row r="4071" spans="1:10" x14ac:dyDescent="0.25">
      <c r="A4071" s="70">
        <v>45900</v>
      </c>
      <c r="B4071" s="68" t="s">
        <v>7638</v>
      </c>
      <c r="C4071" s="68" t="s">
        <v>7638</v>
      </c>
      <c r="D4071" s="68" t="s">
        <v>3551</v>
      </c>
      <c r="E4071" s="68" t="s">
        <v>3552</v>
      </c>
      <c r="F4071" s="68" t="s">
        <v>7180</v>
      </c>
      <c r="G4071" s="68" t="s">
        <v>1303</v>
      </c>
      <c r="I4071" s="69">
        <v>15447.53</v>
      </c>
      <c r="J4071" s="69">
        <v>11272723.49</v>
      </c>
    </row>
    <row r="4072" spans="1:10" x14ac:dyDescent="0.25">
      <c r="A4072" s="70">
        <v>45900</v>
      </c>
      <c r="B4072" s="68" t="s">
        <v>7638</v>
      </c>
      <c r="C4072" s="68" t="s">
        <v>7638</v>
      </c>
      <c r="D4072" s="68" t="s">
        <v>3551</v>
      </c>
      <c r="E4072" s="68" t="s">
        <v>3552</v>
      </c>
      <c r="F4072" s="68" t="s">
        <v>4500</v>
      </c>
      <c r="G4072" s="68" t="s">
        <v>1303</v>
      </c>
      <c r="I4072" s="69">
        <v>5576.4</v>
      </c>
      <c r="J4072" s="69">
        <v>11267147.09</v>
      </c>
    </row>
    <row r="4073" spans="1:10" x14ac:dyDescent="0.25">
      <c r="A4073" s="70">
        <v>45900</v>
      </c>
      <c r="B4073" s="68" t="s">
        <v>7638</v>
      </c>
      <c r="C4073" s="68" t="s">
        <v>7638</v>
      </c>
      <c r="D4073" s="68" t="s">
        <v>3551</v>
      </c>
      <c r="E4073" s="68" t="s">
        <v>3552</v>
      </c>
      <c r="F4073" s="68" t="s">
        <v>7645</v>
      </c>
      <c r="G4073" s="68" t="s">
        <v>1303</v>
      </c>
      <c r="I4073" s="69">
        <v>508.82</v>
      </c>
      <c r="J4073" s="69">
        <v>11266638.27</v>
      </c>
    </row>
    <row r="4074" spans="1:10" x14ac:dyDescent="0.25">
      <c r="A4074" s="70">
        <v>45900</v>
      </c>
      <c r="B4074" s="68" t="s">
        <v>7638</v>
      </c>
      <c r="C4074" s="68" t="s">
        <v>7638</v>
      </c>
      <c r="D4074" s="68" t="s">
        <v>3551</v>
      </c>
      <c r="E4074" s="68" t="s">
        <v>3552</v>
      </c>
      <c r="F4074" s="68" t="s">
        <v>7646</v>
      </c>
      <c r="G4074" s="68" t="s">
        <v>1303</v>
      </c>
      <c r="I4074" s="69">
        <v>584.17999999999995</v>
      </c>
      <c r="J4074" s="69">
        <v>11266054.09</v>
      </c>
    </row>
    <row r="4075" spans="1:10" ht="135" x14ac:dyDescent="0.25">
      <c r="A4075" s="70">
        <v>45900</v>
      </c>
      <c r="B4075" s="68" t="s">
        <v>7638</v>
      </c>
      <c r="C4075" s="68" t="s">
        <v>7638</v>
      </c>
      <c r="D4075" s="68" t="s">
        <v>3551</v>
      </c>
      <c r="E4075" s="68" t="s">
        <v>3552</v>
      </c>
      <c r="F4075" s="68" t="s">
        <v>7647</v>
      </c>
      <c r="G4075" s="68" t="s">
        <v>1303</v>
      </c>
      <c r="I4075" s="69">
        <v>115.22</v>
      </c>
      <c r="J4075" s="69">
        <v>11265938.869999999</v>
      </c>
    </row>
    <row r="4076" spans="1:10" ht="105" x14ac:dyDescent="0.25">
      <c r="A4076" s="70">
        <v>45900</v>
      </c>
      <c r="B4076" s="68" t="s">
        <v>7638</v>
      </c>
      <c r="C4076" s="68" t="s">
        <v>7638</v>
      </c>
      <c r="D4076" s="68" t="s">
        <v>3551</v>
      </c>
      <c r="E4076" s="68" t="s">
        <v>3552</v>
      </c>
      <c r="F4076" s="68" t="s">
        <v>7648</v>
      </c>
      <c r="G4076" s="68" t="s">
        <v>1303</v>
      </c>
      <c r="I4076" s="69">
        <v>67.06</v>
      </c>
      <c r="J4076" s="69">
        <v>11265871.810000001</v>
      </c>
    </row>
    <row r="4077" spans="1:10" x14ac:dyDescent="0.25">
      <c r="A4077" s="70">
        <v>45900</v>
      </c>
      <c r="B4077" s="68" t="s">
        <v>7638</v>
      </c>
      <c r="C4077" s="68" t="s">
        <v>7638</v>
      </c>
      <c r="D4077" s="68" t="s">
        <v>3551</v>
      </c>
      <c r="E4077" s="68" t="s">
        <v>3552</v>
      </c>
      <c r="F4077" s="68" t="s">
        <v>7645</v>
      </c>
      <c r="G4077" s="68" t="s">
        <v>1303</v>
      </c>
      <c r="I4077" s="69">
        <v>1526.44</v>
      </c>
      <c r="J4077" s="69">
        <v>11264345.369999999</v>
      </c>
    </row>
    <row r="4078" spans="1:10" x14ac:dyDescent="0.25">
      <c r="A4078" s="70">
        <v>45900</v>
      </c>
      <c r="B4078" s="68" t="s">
        <v>7638</v>
      </c>
      <c r="C4078" s="68" t="s">
        <v>7638</v>
      </c>
      <c r="D4078" s="68" t="s">
        <v>3551</v>
      </c>
      <c r="E4078" s="68" t="s">
        <v>3552</v>
      </c>
      <c r="F4078" s="68" t="s">
        <v>6677</v>
      </c>
      <c r="G4078" s="68" t="s">
        <v>1303</v>
      </c>
      <c r="I4078" s="69">
        <v>709.88</v>
      </c>
      <c r="J4078" s="69">
        <v>11263635.49</v>
      </c>
    </row>
    <row r="4079" spans="1:10" ht="180" x14ac:dyDescent="0.25">
      <c r="A4079" s="70">
        <v>45900</v>
      </c>
      <c r="B4079" s="68" t="s">
        <v>7638</v>
      </c>
      <c r="C4079" s="68" t="s">
        <v>7638</v>
      </c>
      <c r="D4079" s="68" t="s">
        <v>3551</v>
      </c>
      <c r="E4079" s="68" t="s">
        <v>3552</v>
      </c>
      <c r="F4079" s="68" t="s">
        <v>7649</v>
      </c>
      <c r="G4079" s="68" t="s">
        <v>1303</v>
      </c>
      <c r="I4079" s="69">
        <v>1815.25</v>
      </c>
      <c r="J4079" s="69">
        <v>11261820.24</v>
      </c>
    </row>
    <row r="4080" spans="1:10" ht="60" x14ac:dyDescent="0.25">
      <c r="A4080" s="70">
        <v>45900</v>
      </c>
      <c r="B4080" s="68" t="s">
        <v>7638</v>
      </c>
      <c r="C4080" s="68" t="s">
        <v>7638</v>
      </c>
      <c r="D4080" s="68" t="s">
        <v>3551</v>
      </c>
      <c r="E4080" s="68" t="s">
        <v>3552</v>
      </c>
      <c r="F4080" s="68" t="s">
        <v>7650</v>
      </c>
      <c r="G4080" s="68" t="s">
        <v>1303</v>
      </c>
      <c r="I4080" s="69">
        <v>157.13999999999999</v>
      </c>
      <c r="J4080" s="69">
        <v>11261663.1</v>
      </c>
    </row>
    <row r="4081" spans="1:10" x14ac:dyDescent="0.25">
      <c r="A4081" s="70">
        <v>45900</v>
      </c>
      <c r="B4081" s="68" t="s">
        <v>7638</v>
      </c>
      <c r="C4081" s="68" t="s">
        <v>7638</v>
      </c>
      <c r="D4081" s="68" t="s">
        <v>3551</v>
      </c>
      <c r="E4081" s="68" t="s">
        <v>3552</v>
      </c>
      <c r="F4081" s="68" t="s">
        <v>5232</v>
      </c>
      <c r="G4081" s="68" t="s">
        <v>1303</v>
      </c>
      <c r="I4081" s="69">
        <v>20.67</v>
      </c>
      <c r="J4081" s="69">
        <v>11261642.43</v>
      </c>
    </row>
    <row r="4082" spans="1:10" x14ac:dyDescent="0.25">
      <c r="A4082" s="70">
        <v>45900</v>
      </c>
      <c r="B4082" s="68" t="s">
        <v>7638</v>
      </c>
      <c r="C4082" s="68" t="s">
        <v>7638</v>
      </c>
      <c r="D4082" s="68" t="s">
        <v>3551</v>
      </c>
      <c r="E4082" s="68" t="s">
        <v>3552</v>
      </c>
      <c r="F4082" s="68" t="s">
        <v>5232</v>
      </c>
      <c r="G4082" s="68" t="s">
        <v>1303</v>
      </c>
      <c r="I4082" s="69">
        <v>20.67</v>
      </c>
      <c r="J4082" s="69">
        <v>11261621.76</v>
      </c>
    </row>
    <row r="4083" spans="1:10" x14ac:dyDescent="0.25">
      <c r="A4083" s="70">
        <v>45900</v>
      </c>
      <c r="B4083" s="68" t="s">
        <v>7638</v>
      </c>
      <c r="C4083" s="68" t="s">
        <v>7638</v>
      </c>
      <c r="D4083" s="68" t="s">
        <v>3551</v>
      </c>
      <c r="E4083" s="68" t="s">
        <v>3552</v>
      </c>
      <c r="F4083" s="68" t="s">
        <v>7651</v>
      </c>
      <c r="G4083" s="68" t="s">
        <v>1303</v>
      </c>
      <c r="I4083" s="69">
        <v>6882.51</v>
      </c>
      <c r="J4083" s="69">
        <v>11254739.25</v>
      </c>
    </row>
    <row r="4084" spans="1:10" x14ac:dyDescent="0.25">
      <c r="A4084" s="70">
        <v>45900</v>
      </c>
      <c r="B4084" s="68" t="s">
        <v>7638</v>
      </c>
      <c r="C4084" s="68" t="s">
        <v>7638</v>
      </c>
      <c r="D4084" s="68" t="s">
        <v>3551</v>
      </c>
      <c r="E4084" s="68" t="s">
        <v>3552</v>
      </c>
      <c r="F4084" s="68" t="s">
        <v>7652</v>
      </c>
      <c r="G4084" s="68" t="s">
        <v>1303</v>
      </c>
      <c r="I4084" s="69">
        <v>683.22</v>
      </c>
      <c r="J4084" s="69">
        <v>11254056.029999999</v>
      </c>
    </row>
    <row r="4085" spans="1:10" x14ac:dyDescent="0.25">
      <c r="A4085" s="70">
        <v>45900</v>
      </c>
      <c r="B4085" s="68" t="s">
        <v>7638</v>
      </c>
      <c r="C4085" s="68" t="s">
        <v>7638</v>
      </c>
      <c r="D4085" s="68" t="s">
        <v>3551</v>
      </c>
      <c r="E4085" s="68" t="s">
        <v>3552</v>
      </c>
      <c r="F4085" s="68" t="s">
        <v>7653</v>
      </c>
      <c r="G4085" s="68" t="s">
        <v>1303</v>
      </c>
      <c r="I4085" s="69">
        <v>2947.06</v>
      </c>
      <c r="J4085" s="69">
        <v>11251108.970000001</v>
      </c>
    </row>
    <row r="4086" spans="1:10" x14ac:dyDescent="0.25">
      <c r="A4086" s="70">
        <v>45900</v>
      </c>
      <c r="B4086" s="68" t="s">
        <v>7638</v>
      </c>
      <c r="C4086" s="68" t="s">
        <v>7638</v>
      </c>
      <c r="D4086" s="68" t="s">
        <v>3551</v>
      </c>
      <c r="E4086" s="68" t="s">
        <v>3552</v>
      </c>
      <c r="F4086" s="68" t="s">
        <v>7654</v>
      </c>
      <c r="G4086" s="68" t="s">
        <v>1303</v>
      </c>
      <c r="I4086" s="69">
        <v>678.99</v>
      </c>
      <c r="J4086" s="69">
        <v>11250429.98</v>
      </c>
    </row>
    <row r="4087" spans="1:10" x14ac:dyDescent="0.25">
      <c r="A4087" s="70">
        <v>45900</v>
      </c>
      <c r="B4087" s="68" t="s">
        <v>7638</v>
      </c>
      <c r="C4087" s="68" t="s">
        <v>7638</v>
      </c>
      <c r="D4087" s="68" t="s">
        <v>3551</v>
      </c>
      <c r="E4087" s="68" t="s">
        <v>3552</v>
      </c>
      <c r="F4087" s="68" t="s">
        <v>7655</v>
      </c>
      <c r="G4087" s="68" t="s">
        <v>1303</v>
      </c>
      <c r="I4087" s="69">
        <v>4758.91</v>
      </c>
      <c r="J4087" s="69">
        <v>11245671.07</v>
      </c>
    </row>
    <row r="4088" spans="1:10" x14ac:dyDescent="0.25">
      <c r="A4088" s="70">
        <v>45900</v>
      </c>
      <c r="B4088" s="68" t="s">
        <v>7638</v>
      </c>
      <c r="C4088" s="68" t="s">
        <v>7638</v>
      </c>
      <c r="D4088" s="68" t="s">
        <v>3551</v>
      </c>
      <c r="E4088" s="68" t="s">
        <v>3552</v>
      </c>
      <c r="F4088" s="68" t="s">
        <v>7656</v>
      </c>
      <c r="G4088" s="68" t="s">
        <v>1303</v>
      </c>
      <c r="I4088" s="69">
        <v>4001</v>
      </c>
      <c r="J4088" s="69">
        <v>11241670.07</v>
      </c>
    </row>
    <row r="4089" spans="1:10" x14ac:dyDescent="0.25">
      <c r="A4089" s="70">
        <v>45900</v>
      </c>
      <c r="B4089" s="68" t="s">
        <v>7638</v>
      </c>
      <c r="C4089" s="68" t="s">
        <v>7638</v>
      </c>
      <c r="D4089" s="68" t="s">
        <v>3551</v>
      </c>
      <c r="E4089" s="68" t="s">
        <v>3552</v>
      </c>
      <c r="F4089" s="68" t="s">
        <v>7657</v>
      </c>
      <c r="G4089" s="68" t="s">
        <v>1303</v>
      </c>
      <c r="I4089" s="69">
        <v>1169.46</v>
      </c>
      <c r="J4089" s="69">
        <v>11240500.609999999</v>
      </c>
    </row>
    <row r="4090" spans="1:10" x14ac:dyDescent="0.25">
      <c r="A4090" s="70">
        <v>45900</v>
      </c>
      <c r="B4090" s="68" t="s">
        <v>7638</v>
      </c>
      <c r="C4090" s="68" t="s">
        <v>7638</v>
      </c>
      <c r="D4090" s="68" t="s">
        <v>3551</v>
      </c>
      <c r="E4090" s="68" t="s">
        <v>3552</v>
      </c>
      <c r="F4090" s="68" t="s">
        <v>7658</v>
      </c>
      <c r="G4090" s="68" t="s">
        <v>1303</v>
      </c>
      <c r="I4090" s="69">
        <v>660.58</v>
      </c>
      <c r="J4090" s="69">
        <v>11239840.029999999</v>
      </c>
    </row>
    <row r="4091" spans="1:10" x14ac:dyDescent="0.25">
      <c r="A4091" s="70">
        <v>45900</v>
      </c>
      <c r="B4091" s="68" t="s">
        <v>7638</v>
      </c>
      <c r="C4091" s="68" t="s">
        <v>7638</v>
      </c>
      <c r="D4091" s="68" t="s">
        <v>3551</v>
      </c>
      <c r="E4091" s="68" t="s">
        <v>3552</v>
      </c>
      <c r="F4091" s="68" t="s">
        <v>7659</v>
      </c>
      <c r="G4091" s="68" t="s">
        <v>1303</v>
      </c>
      <c r="I4091" s="69">
        <v>648.95000000000005</v>
      </c>
      <c r="J4091" s="69">
        <v>11239191.08</v>
      </c>
    </row>
    <row r="4092" spans="1:10" x14ac:dyDescent="0.25">
      <c r="A4092" s="70">
        <v>45900</v>
      </c>
      <c r="B4092" s="68" t="s">
        <v>7638</v>
      </c>
      <c r="C4092" s="68" t="s">
        <v>7638</v>
      </c>
      <c r="D4092" s="68" t="s">
        <v>3551</v>
      </c>
      <c r="E4092" s="68" t="s">
        <v>3552</v>
      </c>
      <c r="F4092" s="68" t="s">
        <v>7660</v>
      </c>
      <c r="G4092" s="68" t="s">
        <v>1303</v>
      </c>
      <c r="I4092" s="69">
        <v>576.45000000000005</v>
      </c>
      <c r="J4092" s="69">
        <v>11238614.630000001</v>
      </c>
    </row>
    <row r="4093" spans="1:10" x14ac:dyDescent="0.25">
      <c r="A4093" s="70">
        <v>45900</v>
      </c>
      <c r="B4093" s="68" t="s">
        <v>7638</v>
      </c>
      <c r="C4093" s="68" t="s">
        <v>7638</v>
      </c>
      <c r="D4093" s="68" t="s">
        <v>3551</v>
      </c>
      <c r="E4093" s="68" t="s">
        <v>3552</v>
      </c>
      <c r="F4093" s="68" t="s">
        <v>7661</v>
      </c>
      <c r="G4093" s="68" t="s">
        <v>1303</v>
      </c>
      <c r="I4093" s="69">
        <v>2339.58</v>
      </c>
      <c r="J4093" s="69">
        <v>11236275.050000001</v>
      </c>
    </row>
    <row r="4094" spans="1:10" x14ac:dyDescent="0.25">
      <c r="A4094" s="70">
        <v>45900</v>
      </c>
      <c r="B4094" s="68" t="s">
        <v>7638</v>
      </c>
      <c r="C4094" s="68" t="s">
        <v>7638</v>
      </c>
      <c r="D4094" s="68" t="s">
        <v>3551</v>
      </c>
      <c r="E4094" s="68" t="s">
        <v>3552</v>
      </c>
      <c r="F4094" s="68" t="s">
        <v>7662</v>
      </c>
      <c r="G4094" s="68" t="s">
        <v>1303</v>
      </c>
      <c r="I4094" s="69">
        <v>104.21</v>
      </c>
      <c r="J4094" s="69">
        <v>11236170.84</v>
      </c>
    </row>
    <row r="4095" spans="1:10" x14ac:dyDescent="0.25">
      <c r="A4095" s="70">
        <v>45900</v>
      </c>
      <c r="B4095" s="68" t="s">
        <v>7638</v>
      </c>
      <c r="C4095" s="68" t="s">
        <v>7638</v>
      </c>
      <c r="D4095" s="68" t="s">
        <v>3551</v>
      </c>
      <c r="E4095" s="68" t="s">
        <v>3552</v>
      </c>
      <c r="F4095" s="68" t="s">
        <v>7663</v>
      </c>
      <c r="G4095" s="68" t="s">
        <v>1303</v>
      </c>
      <c r="I4095" s="69">
        <v>1701.35</v>
      </c>
      <c r="J4095" s="69">
        <v>11234469.49</v>
      </c>
    </row>
    <row r="4096" spans="1:10" x14ac:dyDescent="0.25">
      <c r="A4096" s="70">
        <v>45900</v>
      </c>
      <c r="B4096" s="68" t="s">
        <v>7638</v>
      </c>
      <c r="C4096" s="68" t="s">
        <v>7638</v>
      </c>
      <c r="D4096" s="68" t="s">
        <v>3551</v>
      </c>
      <c r="E4096" s="68" t="s">
        <v>3552</v>
      </c>
      <c r="F4096" s="68" t="s">
        <v>7664</v>
      </c>
      <c r="G4096" s="68" t="s">
        <v>1303</v>
      </c>
      <c r="I4096" s="69">
        <v>1551.68</v>
      </c>
      <c r="J4096" s="69">
        <v>11232917.810000001</v>
      </c>
    </row>
    <row r="4097" spans="1:10" x14ac:dyDescent="0.25">
      <c r="A4097" s="70">
        <v>45900</v>
      </c>
      <c r="B4097" s="68" t="s">
        <v>7638</v>
      </c>
      <c r="C4097" s="68" t="s">
        <v>7638</v>
      </c>
      <c r="D4097" s="68" t="s">
        <v>3551</v>
      </c>
      <c r="E4097" s="68" t="s">
        <v>3552</v>
      </c>
      <c r="F4097" s="68" t="s">
        <v>7665</v>
      </c>
      <c r="G4097" s="68" t="s">
        <v>1303</v>
      </c>
      <c r="I4097" s="69">
        <v>2705.76</v>
      </c>
      <c r="J4097" s="69">
        <v>11230212.050000001</v>
      </c>
    </row>
    <row r="4098" spans="1:10" x14ac:dyDescent="0.25">
      <c r="A4098" s="70">
        <v>45900</v>
      </c>
      <c r="B4098" s="68" t="s">
        <v>7638</v>
      </c>
      <c r="C4098" s="68" t="s">
        <v>7638</v>
      </c>
      <c r="D4098" s="68" t="s">
        <v>3551</v>
      </c>
      <c r="E4098" s="68" t="s">
        <v>3552</v>
      </c>
      <c r="F4098" s="68" t="s">
        <v>7666</v>
      </c>
      <c r="G4098" s="68" t="s">
        <v>1303</v>
      </c>
      <c r="I4098" s="69">
        <v>2705.76</v>
      </c>
      <c r="J4098" s="69">
        <v>11227506.289999999</v>
      </c>
    </row>
    <row r="4099" spans="1:10" x14ac:dyDescent="0.25">
      <c r="A4099" s="70">
        <v>45900</v>
      </c>
      <c r="B4099" s="68" t="s">
        <v>7638</v>
      </c>
      <c r="C4099" s="68" t="s">
        <v>7638</v>
      </c>
      <c r="D4099" s="68" t="s">
        <v>3551</v>
      </c>
      <c r="E4099" s="68" t="s">
        <v>3552</v>
      </c>
      <c r="F4099" s="68" t="s">
        <v>7667</v>
      </c>
      <c r="G4099" s="68" t="s">
        <v>1303</v>
      </c>
      <c r="I4099" s="69">
        <v>730.43</v>
      </c>
      <c r="J4099" s="69">
        <v>11226775.859999999</v>
      </c>
    </row>
    <row r="4100" spans="1:10" x14ac:dyDescent="0.25">
      <c r="A4100" s="70">
        <v>45900</v>
      </c>
      <c r="B4100" s="68" t="s">
        <v>7638</v>
      </c>
      <c r="C4100" s="68" t="s">
        <v>7638</v>
      </c>
      <c r="D4100" s="68" t="s">
        <v>3551</v>
      </c>
      <c r="E4100" s="68" t="s">
        <v>3552</v>
      </c>
      <c r="F4100" s="68" t="s">
        <v>7668</v>
      </c>
      <c r="G4100" s="68" t="s">
        <v>1303</v>
      </c>
      <c r="I4100" s="69">
        <v>539.73</v>
      </c>
      <c r="J4100" s="69">
        <v>11226236.130000001</v>
      </c>
    </row>
    <row r="4101" spans="1:10" x14ac:dyDescent="0.25">
      <c r="A4101" s="70">
        <v>45900</v>
      </c>
      <c r="B4101" s="68" t="s">
        <v>7638</v>
      </c>
      <c r="C4101" s="68" t="s">
        <v>7638</v>
      </c>
      <c r="D4101" s="68" t="s">
        <v>3551</v>
      </c>
      <c r="E4101" s="68" t="s">
        <v>3552</v>
      </c>
      <c r="F4101" s="68" t="s">
        <v>7669</v>
      </c>
      <c r="G4101" s="68" t="s">
        <v>1303</v>
      </c>
      <c r="I4101" s="69">
        <v>4589.4399999999996</v>
      </c>
      <c r="J4101" s="69">
        <v>11221646.689999999</v>
      </c>
    </row>
    <row r="4102" spans="1:10" x14ac:dyDescent="0.25">
      <c r="A4102" s="70">
        <v>45900</v>
      </c>
      <c r="B4102" s="68" t="s">
        <v>7638</v>
      </c>
      <c r="C4102" s="68" t="s">
        <v>7638</v>
      </c>
      <c r="D4102" s="68" t="s">
        <v>3551</v>
      </c>
      <c r="E4102" s="68" t="s">
        <v>3552</v>
      </c>
      <c r="F4102" s="68" t="s">
        <v>7670</v>
      </c>
      <c r="G4102" s="68" t="s">
        <v>1303</v>
      </c>
      <c r="I4102" s="69">
        <v>3884.16</v>
      </c>
      <c r="J4102" s="69">
        <v>11217762.529999999</v>
      </c>
    </row>
    <row r="4103" spans="1:10" x14ac:dyDescent="0.25">
      <c r="A4103" s="70">
        <v>45900</v>
      </c>
      <c r="B4103" s="68" t="s">
        <v>7638</v>
      </c>
      <c r="C4103" s="68" t="s">
        <v>7638</v>
      </c>
      <c r="D4103" s="68" t="s">
        <v>3551</v>
      </c>
      <c r="E4103" s="68" t="s">
        <v>3552</v>
      </c>
      <c r="F4103" s="68" t="s">
        <v>7671</v>
      </c>
      <c r="G4103" s="68" t="s">
        <v>1303</v>
      </c>
      <c r="I4103" s="69">
        <v>16671.88</v>
      </c>
      <c r="J4103" s="69">
        <v>11201090.65</v>
      </c>
    </row>
    <row r="4104" spans="1:10" x14ac:dyDescent="0.25">
      <c r="A4104" s="70">
        <v>45900</v>
      </c>
      <c r="B4104" s="68" t="s">
        <v>7638</v>
      </c>
      <c r="C4104" s="68" t="s">
        <v>7638</v>
      </c>
      <c r="D4104" s="68" t="s">
        <v>3551</v>
      </c>
      <c r="E4104" s="68" t="s">
        <v>3552</v>
      </c>
      <c r="F4104" s="68" t="s">
        <v>7672</v>
      </c>
      <c r="G4104" s="68" t="s">
        <v>1303</v>
      </c>
      <c r="I4104" s="69">
        <v>3042.16</v>
      </c>
      <c r="J4104" s="69">
        <v>11198048.49</v>
      </c>
    </row>
    <row r="4105" spans="1:10" x14ac:dyDescent="0.25">
      <c r="A4105" s="70">
        <v>45900</v>
      </c>
      <c r="B4105" s="68" t="s">
        <v>7638</v>
      </c>
      <c r="C4105" s="68" t="s">
        <v>7638</v>
      </c>
      <c r="D4105" s="68" t="s">
        <v>3551</v>
      </c>
      <c r="E4105" s="68" t="s">
        <v>3552</v>
      </c>
      <c r="F4105" s="68" t="s">
        <v>7673</v>
      </c>
      <c r="G4105" s="68" t="s">
        <v>1303</v>
      </c>
      <c r="I4105" s="69">
        <v>836.3</v>
      </c>
      <c r="J4105" s="69">
        <v>11197212.189999999</v>
      </c>
    </row>
    <row r="4106" spans="1:10" x14ac:dyDescent="0.25">
      <c r="A4106" s="70">
        <v>45900</v>
      </c>
      <c r="B4106" s="68" t="s">
        <v>7638</v>
      </c>
      <c r="C4106" s="68" t="s">
        <v>7638</v>
      </c>
      <c r="D4106" s="68" t="s">
        <v>3551</v>
      </c>
      <c r="E4106" s="68" t="s">
        <v>3552</v>
      </c>
      <c r="F4106" s="68" t="s">
        <v>5232</v>
      </c>
      <c r="G4106" s="68" t="s">
        <v>1303</v>
      </c>
      <c r="I4106" s="69">
        <v>3659.21</v>
      </c>
      <c r="J4106" s="69">
        <v>11193552.98</v>
      </c>
    </row>
    <row r="4107" spans="1:10" x14ac:dyDescent="0.25">
      <c r="A4107" s="70">
        <v>45900</v>
      </c>
      <c r="B4107" s="68" t="s">
        <v>7638</v>
      </c>
      <c r="C4107" s="68" t="s">
        <v>7638</v>
      </c>
      <c r="D4107" s="68" t="s">
        <v>3551</v>
      </c>
      <c r="E4107" s="68" t="s">
        <v>3552</v>
      </c>
      <c r="F4107" s="68" t="s">
        <v>5232</v>
      </c>
      <c r="G4107" s="68" t="s">
        <v>1303</v>
      </c>
      <c r="I4107" s="69">
        <v>15070.72</v>
      </c>
      <c r="J4107" s="69">
        <v>11178482.26</v>
      </c>
    </row>
    <row r="4108" spans="1:10" x14ac:dyDescent="0.25">
      <c r="A4108" s="70">
        <v>45900</v>
      </c>
      <c r="B4108" s="68" t="s">
        <v>7638</v>
      </c>
      <c r="C4108" s="68" t="s">
        <v>7638</v>
      </c>
      <c r="D4108" s="68" t="s">
        <v>3551</v>
      </c>
      <c r="E4108" s="68" t="s">
        <v>3552</v>
      </c>
      <c r="F4108" s="68" t="s">
        <v>5265</v>
      </c>
      <c r="G4108" s="68" t="s">
        <v>1303</v>
      </c>
      <c r="I4108" s="69">
        <v>9689.91</v>
      </c>
      <c r="J4108" s="69">
        <v>11168792.35</v>
      </c>
    </row>
    <row r="4109" spans="1:10" x14ac:dyDescent="0.25">
      <c r="A4109" s="70">
        <v>45900</v>
      </c>
      <c r="B4109" s="68" t="s">
        <v>7638</v>
      </c>
      <c r="C4109" s="68" t="s">
        <v>7638</v>
      </c>
      <c r="D4109" s="68" t="s">
        <v>3551</v>
      </c>
      <c r="E4109" s="68" t="s">
        <v>3552</v>
      </c>
      <c r="F4109" s="68" t="s">
        <v>7674</v>
      </c>
      <c r="G4109" s="68" t="s">
        <v>1303</v>
      </c>
      <c r="I4109" s="69">
        <v>2164.9499999999998</v>
      </c>
      <c r="J4109" s="69">
        <v>11166627.4</v>
      </c>
    </row>
    <row r="4110" spans="1:10" x14ac:dyDescent="0.25">
      <c r="A4110" s="70">
        <v>45900</v>
      </c>
      <c r="B4110" s="68" t="s">
        <v>7638</v>
      </c>
      <c r="C4110" s="68" t="s">
        <v>7638</v>
      </c>
      <c r="D4110" s="68" t="s">
        <v>3551</v>
      </c>
      <c r="E4110" s="68" t="s">
        <v>3552</v>
      </c>
      <c r="F4110" s="68" t="s">
        <v>7675</v>
      </c>
      <c r="G4110" s="68" t="s">
        <v>1303</v>
      </c>
      <c r="I4110" s="69">
        <v>568.79</v>
      </c>
      <c r="J4110" s="69">
        <v>11166058.609999999</v>
      </c>
    </row>
    <row r="4111" spans="1:10" x14ac:dyDescent="0.25">
      <c r="A4111" s="70">
        <v>45900</v>
      </c>
      <c r="B4111" s="68" t="s">
        <v>7676</v>
      </c>
      <c r="C4111" s="68" t="s">
        <v>7676</v>
      </c>
      <c r="D4111" s="68" t="s">
        <v>3551</v>
      </c>
      <c r="E4111" s="68" t="s">
        <v>3552</v>
      </c>
      <c r="F4111" s="68" t="s">
        <v>7677</v>
      </c>
      <c r="G4111" s="68" t="s">
        <v>1928</v>
      </c>
      <c r="I4111" s="69">
        <v>9400</v>
      </c>
      <c r="J4111" s="69">
        <v>11156658.609999999</v>
      </c>
    </row>
    <row r="4112" spans="1:10" x14ac:dyDescent="0.25">
      <c r="A4112" s="70">
        <v>45900</v>
      </c>
      <c r="B4112" s="68" t="s">
        <v>7676</v>
      </c>
      <c r="C4112" s="68" t="s">
        <v>7676</v>
      </c>
      <c r="D4112" s="68" t="s">
        <v>3551</v>
      </c>
      <c r="E4112" s="68" t="s">
        <v>3552</v>
      </c>
      <c r="F4112" s="68" t="s">
        <v>7678</v>
      </c>
      <c r="G4112" s="68" t="s">
        <v>1928</v>
      </c>
      <c r="I4112" s="69">
        <v>996.39</v>
      </c>
      <c r="J4112" s="69">
        <v>11155662.220000001</v>
      </c>
    </row>
    <row r="4113" spans="1:10" x14ac:dyDescent="0.25">
      <c r="A4113" s="70">
        <v>45900</v>
      </c>
      <c r="B4113" s="68" t="s">
        <v>7676</v>
      </c>
      <c r="C4113" s="68" t="s">
        <v>7676</v>
      </c>
      <c r="D4113" s="68" t="s">
        <v>3551</v>
      </c>
      <c r="E4113" s="68" t="s">
        <v>3552</v>
      </c>
      <c r="F4113" s="68" t="s">
        <v>7679</v>
      </c>
      <c r="G4113" s="68" t="s">
        <v>1928</v>
      </c>
      <c r="I4113" s="69">
        <v>2178.31</v>
      </c>
      <c r="J4113" s="69">
        <v>11153483.91</v>
      </c>
    </row>
    <row r="4114" spans="1:10" x14ac:dyDescent="0.25">
      <c r="A4114" s="70">
        <v>45900</v>
      </c>
      <c r="B4114" s="68" t="s">
        <v>7676</v>
      </c>
      <c r="C4114" s="68" t="s">
        <v>7676</v>
      </c>
      <c r="D4114" s="68" t="s">
        <v>3551</v>
      </c>
      <c r="E4114" s="68" t="s">
        <v>3552</v>
      </c>
      <c r="F4114" s="68" t="s">
        <v>7680</v>
      </c>
      <c r="G4114" s="68" t="s">
        <v>1928</v>
      </c>
      <c r="I4114" s="69">
        <v>39994.519999999997</v>
      </c>
      <c r="J4114" s="69">
        <v>11113489.390000001</v>
      </c>
    </row>
    <row r="4115" spans="1:10" x14ac:dyDescent="0.25">
      <c r="A4115" s="70">
        <v>45900</v>
      </c>
      <c r="B4115" s="68" t="s">
        <v>7676</v>
      </c>
      <c r="C4115" s="68" t="s">
        <v>7676</v>
      </c>
      <c r="D4115" s="68" t="s">
        <v>3551</v>
      </c>
      <c r="E4115" s="68" t="s">
        <v>3552</v>
      </c>
      <c r="F4115" s="68" t="s">
        <v>7681</v>
      </c>
      <c r="G4115" s="68" t="s">
        <v>1928</v>
      </c>
      <c r="I4115" s="69">
        <v>1639.68</v>
      </c>
      <c r="J4115" s="69">
        <v>11111849.710000001</v>
      </c>
    </row>
    <row r="4116" spans="1:10" x14ac:dyDescent="0.25">
      <c r="A4116" s="70">
        <v>45900</v>
      </c>
      <c r="B4116" s="68" t="s">
        <v>7676</v>
      </c>
      <c r="C4116" s="68" t="s">
        <v>7676</v>
      </c>
      <c r="D4116" s="68" t="s">
        <v>3551</v>
      </c>
      <c r="E4116" s="68" t="s">
        <v>3552</v>
      </c>
      <c r="F4116" s="68" t="s">
        <v>7682</v>
      </c>
      <c r="G4116" s="68" t="s">
        <v>1928</v>
      </c>
      <c r="I4116" s="69">
        <v>1681.25</v>
      </c>
      <c r="J4116" s="69">
        <v>11110168.460000001</v>
      </c>
    </row>
    <row r="4117" spans="1:10" x14ac:dyDescent="0.25">
      <c r="A4117" s="70">
        <v>45900</v>
      </c>
      <c r="B4117" s="68" t="s">
        <v>7676</v>
      </c>
      <c r="C4117" s="68" t="s">
        <v>7676</v>
      </c>
      <c r="D4117" s="68" t="s">
        <v>3551</v>
      </c>
      <c r="E4117" s="68" t="s">
        <v>3552</v>
      </c>
      <c r="F4117" s="68" t="s">
        <v>7683</v>
      </c>
      <c r="G4117" s="68" t="s">
        <v>1928</v>
      </c>
      <c r="I4117" s="69">
        <v>266.5</v>
      </c>
      <c r="J4117" s="69">
        <v>11109901.960000001</v>
      </c>
    </row>
    <row r="4118" spans="1:10" x14ac:dyDescent="0.25">
      <c r="A4118" s="70">
        <v>45900</v>
      </c>
      <c r="B4118" s="68" t="s">
        <v>7676</v>
      </c>
      <c r="C4118" s="68" t="s">
        <v>7676</v>
      </c>
      <c r="D4118" s="68" t="s">
        <v>3551</v>
      </c>
      <c r="E4118" s="68" t="s">
        <v>3552</v>
      </c>
      <c r="F4118" s="68" t="s">
        <v>7682</v>
      </c>
      <c r="G4118" s="68" t="s">
        <v>1928</v>
      </c>
      <c r="I4118" s="69">
        <v>13738.15</v>
      </c>
      <c r="J4118" s="69">
        <v>11096163.810000001</v>
      </c>
    </row>
    <row r="4119" spans="1:10" x14ac:dyDescent="0.25">
      <c r="A4119" s="70">
        <v>45900</v>
      </c>
      <c r="B4119" s="68" t="s">
        <v>7676</v>
      </c>
      <c r="C4119" s="68" t="s">
        <v>7676</v>
      </c>
      <c r="D4119" s="68" t="s">
        <v>3551</v>
      </c>
      <c r="E4119" s="68" t="s">
        <v>3552</v>
      </c>
      <c r="F4119" s="68" t="s">
        <v>7684</v>
      </c>
      <c r="G4119" s="68" t="s">
        <v>1928</v>
      </c>
      <c r="I4119" s="69">
        <v>1583.25</v>
      </c>
      <c r="J4119" s="69">
        <v>11094580.560000001</v>
      </c>
    </row>
    <row r="4120" spans="1:10" x14ac:dyDescent="0.25">
      <c r="A4120" s="70">
        <v>45900</v>
      </c>
      <c r="B4120" s="68" t="s">
        <v>7676</v>
      </c>
      <c r="C4120" s="68" t="s">
        <v>7676</v>
      </c>
      <c r="D4120" s="68" t="s">
        <v>3551</v>
      </c>
      <c r="E4120" s="68" t="s">
        <v>3552</v>
      </c>
      <c r="F4120" s="68" t="s">
        <v>7685</v>
      </c>
      <c r="G4120" s="68" t="s">
        <v>1928</v>
      </c>
      <c r="I4120" s="69">
        <v>1272.5999999999999</v>
      </c>
      <c r="J4120" s="69">
        <v>11093307.960000001</v>
      </c>
    </row>
    <row r="4121" spans="1:10" x14ac:dyDescent="0.25">
      <c r="A4121" s="70">
        <v>45900</v>
      </c>
      <c r="B4121" s="68" t="s">
        <v>7676</v>
      </c>
      <c r="C4121" s="68" t="s">
        <v>7676</v>
      </c>
      <c r="D4121" s="68" t="s">
        <v>3551</v>
      </c>
      <c r="E4121" s="68" t="s">
        <v>3552</v>
      </c>
      <c r="F4121" s="68" t="s">
        <v>7686</v>
      </c>
      <c r="G4121" s="68" t="s">
        <v>1928</v>
      </c>
      <c r="I4121" s="69">
        <v>1206.2</v>
      </c>
      <c r="J4121" s="69">
        <v>11092101.76</v>
      </c>
    </row>
    <row r="4122" spans="1:10" x14ac:dyDescent="0.25">
      <c r="A4122" s="70">
        <v>45900</v>
      </c>
      <c r="B4122" s="68" t="s">
        <v>7676</v>
      </c>
      <c r="C4122" s="68" t="s">
        <v>7676</v>
      </c>
      <c r="D4122" s="68" t="s">
        <v>3551</v>
      </c>
      <c r="E4122" s="68" t="s">
        <v>3552</v>
      </c>
      <c r="F4122" s="68" t="s">
        <v>7687</v>
      </c>
      <c r="G4122" s="68" t="s">
        <v>1928</v>
      </c>
      <c r="I4122" s="69">
        <v>256.25</v>
      </c>
      <c r="J4122" s="69">
        <v>11091845.51</v>
      </c>
    </row>
    <row r="4123" spans="1:10" x14ac:dyDescent="0.25">
      <c r="A4123" s="70">
        <v>45900</v>
      </c>
      <c r="B4123" s="68" t="s">
        <v>7676</v>
      </c>
      <c r="C4123" s="68" t="s">
        <v>7676</v>
      </c>
      <c r="D4123" s="68" t="s">
        <v>3551</v>
      </c>
      <c r="E4123" s="68" t="s">
        <v>3552</v>
      </c>
      <c r="F4123" s="68" t="s">
        <v>7688</v>
      </c>
      <c r="G4123" s="68" t="s">
        <v>1928</v>
      </c>
      <c r="I4123" s="69">
        <v>2184.7399999999998</v>
      </c>
      <c r="J4123" s="69">
        <v>11089660.77</v>
      </c>
    </row>
    <row r="4124" spans="1:10" x14ac:dyDescent="0.25">
      <c r="A4124" s="70">
        <v>45900</v>
      </c>
      <c r="B4124" s="68" t="s">
        <v>7676</v>
      </c>
      <c r="C4124" s="68" t="s">
        <v>7676</v>
      </c>
      <c r="D4124" s="68" t="s">
        <v>3551</v>
      </c>
      <c r="E4124" s="68" t="s">
        <v>3552</v>
      </c>
      <c r="F4124" s="68" t="s">
        <v>7689</v>
      </c>
      <c r="G4124" s="68" t="s">
        <v>1928</v>
      </c>
      <c r="I4124" s="69">
        <v>5136.3900000000003</v>
      </c>
      <c r="J4124" s="69">
        <v>11084524.380000001</v>
      </c>
    </row>
    <row r="4125" spans="1:10" x14ac:dyDescent="0.25">
      <c r="A4125" s="70">
        <v>45900</v>
      </c>
      <c r="B4125" s="68" t="s">
        <v>7676</v>
      </c>
      <c r="C4125" s="68" t="s">
        <v>7676</v>
      </c>
      <c r="D4125" s="68" t="s">
        <v>3551</v>
      </c>
      <c r="E4125" s="68" t="s">
        <v>3552</v>
      </c>
      <c r="F4125" s="68" t="s">
        <v>4500</v>
      </c>
      <c r="G4125" s="68" t="s">
        <v>1928</v>
      </c>
      <c r="I4125" s="69">
        <v>4428.28</v>
      </c>
      <c r="J4125" s="69">
        <v>11080096.1</v>
      </c>
    </row>
    <row r="4126" spans="1:10" x14ac:dyDescent="0.25">
      <c r="A4126" s="70">
        <v>45900</v>
      </c>
      <c r="B4126" s="68" t="s">
        <v>7676</v>
      </c>
      <c r="C4126" s="68" t="s">
        <v>7676</v>
      </c>
      <c r="D4126" s="68" t="s">
        <v>3551</v>
      </c>
      <c r="E4126" s="68" t="s">
        <v>3552</v>
      </c>
      <c r="F4126" s="68" t="s">
        <v>7679</v>
      </c>
      <c r="G4126" s="68" t="s">
        <v>1928</v>
      </c>
      <c r="I4126" s="69">
        <v>1555.49</v>
      </c>
      <c r="J4126" s="69">
        <v>11078540.609999999</v>
      </c>
    </row>
    <row r="4127" spans="1:10" x14ac:dyDescent="0.25">
      <c r="A4127" s="70">
        <v>45900</v>
      </c>
      <c r="B4127" s="68" t="s">
        <v>7676</v>
      </c>
      <c r="C4127" s="68" t="s">
        <v>7676</v>
      </c>
      <c r="D4127" s="68" t="s">
        <v>3551</v>
      </c>
      <c r="E4127" s="68" t="s">
        <v>3552</v>
      </c>
      <c r="F4127" s="68" t="s">
        <v>7682</v>
      </c>
      <c r="G4127" s="68" t="s">
        <v>1928</v>
      </c>
      <c r="I4127" s="69">
        <v>1726.85</v>
      </c>
      <c r="J4127" s="69">
        <v>11076813.76</v>
      </c>
    </row>
    <row r="4128" spans="1:10" x14ac:dyDescent="0.25">
      <c r="A4128" s="70">
        <v>45900</v>
      </c>
      <c r="B4128" s="68" t="s">
        <v>7676</v>
      </c>
      <c r="C4128" s="68" t="s">
        <v>7676</v>
      </c>
      <c r="D4128" s="68" t="s">
        <v>3551</v>
      </c>
      <c r="E4128" s="68" t="s">
        <v>3552</v>
      </c>
      <c r="F4128" s="68" t="s">
        <v>7685</v>
      </c>
      <c r="G4128" s="68" t="s">
        <v>1928</v>
      </c>
      <c r="I4128" s="69">
        <v>6104.41</v>
      </c>
      <c r="J4128" s="69">
        <v>11070709.35</v>
      </c>
    </row>
    <row r="4129" spans="1:10" x14ac:dyDescent="0.25">
      <c r="A4129" s="70">
        <v>45900</v>
      </c>
      <c r="B4129" s="68" t="s">
        <v>7676</v>
      </c>
      <c r="C4129" s="68" t="s">
        <v>7676</v>
      </c>
      <c r="D4129" s="68" t="s">
        <v>3551</v>
      </c>
      <c r="E4129" s="68" t="s">
        <v>3552</v>
      </c>
      <c r="F4129" s="68" t="s">
        <v>5265</v>
      </c>
      <c r="G4129" s="68" t="s">
        <v>1928</v>
      </c>
      <c r="I4129" s="69">
        <v>4282.8</v>
      </c>
      <c r="J4129" s="69">
        <v>11066426.550000001</v>
      </c>
    </row>
    <row r="4130" spans="1:10" x14ac:dyDescent="0.25">
      <c r="A4130" s="70">
        <v>45900</v>
      </c>
      <c r="B4130" s="68" t="s">
        <v>7676</v>
      </c>
      <c r="C4130" s="68" t="s">
        <v>7676</v>
      </c>
      <c r="D4130" s="68" t="s">
        <v>3551</v>
      </c>
      <c r="E4130" s="68" t="s">
        <v>3552</v>
      </c>
      <c r="F4130" s="68" t="s">
        <v>7689</v>
      </c>
      <c r="G4130" s="68" t="s">
        <v>1928</v>
      </c>
      <c r="I4130" s="69">
        <v>5093.1499999999996</v>
      </c>
      <c r="J4130" s="69">
        <v>11061333.4</v>
      </c>
    </row>
    <row r="4131" spans="1:10" x14ac:dyDescent="0.25">
      <c r="A4131" s="70">
        <v>45900</v>
      </c>
      <c r="B4131" s="68" t="s">
        <v>7676</v>
      </c>
      <c r="C4131" s="68" t="s">
        <v>7676</v>
      </c>
      <c r="D4131" s="68" t="s">
        <v>3551</v>
      </c>
      <c r="E4131" s="68" t="s">
        <v>3552</v>
      </c>
      <c r="F4131" s="68" t="s">
        <v>4500</v>
      </c>
      <c r="G4131" s="68" t="s">
        <v>1928</v>
      </c>
      <c r="I4131" s="69">
        <v>2427.65</v>
      </c>
      <c r="J4131" s="69">
        <v>11058905.75</v>
      </c>
    </row>
    <row r="4132" spans="1:10" x14ac:dyDescent="0.25">
      <c r="A4132" s="70">
        <v>45900</v>
      </c>
      <c r="B4132" s="68" t="s">
        <v>7676</v>
      </c>
      <c r="C4132" s="68" t="s">
        <v>7676</v>
      </c>
      <c r="D4132" s="68" t="s">
        <v>3551</v>
      </c>
      <c r="E4132" s="68" t="s">
        <v>3552</v>
      </c>
      <c r="F4132" s="68" t="s">
        <v>4500</v>
      </c>
      <c r="G4132" s="68" t="s">
        <v>1928</v>
      </c>
      <c r="I4132" s="69">
        <v>1970.27</v>
      </c>
      <c r="J4132" s="69">
        <v>11056935.48</v>
      </c>
    </row>
    <row r="4133" spans="1:10" x14ac:dyDescent="0.25">
      <c r="A4133" s="70">
        <v>45900</v>
      </c>
      <c r="B4133" s="68" t="s">
        <v>7676</v>
      </c>
      <c r="C4133" s="68" t="s">
        <v>7676</v>
      </c>
      <c r="D4133" s="68" t="s">
        <v>3551</v>
      </c>
      <c r="E4133" s="68" t="s">
        <v>3552</v>
      </c>
      <c r="F4133" s="68" t="s">
        <v>7679</v>
      </c>
      <c r="G4133" s="68" t="s">
        <v>1928</v>
      </c>
      <c r="I4133" s="69">
        <v>418.12</v>
      </c>
      <c r="J4133" s="69">
        <v>11056517.359999999</v>
      </c>
    </row>
    <row r="4134" spans="1:10" x14ac:dyDescent="0.25">
      <c r="A4134" s="70">
        <v>45900</v>
      </c>
      <c r="B4134" s="68" t="s">
        <v>7676</v>
      </c>
      <c r="C4134" s="68" t="s">
        <v>7676</v>
      </c>
      <c r="D4134" s="68" t="s">
        <v>3551</v>
      </c>
      <c r="E4134" s="68" t="s">
        <v>3552</v>
      </c>
      <c r="F4134" s="68" t="s">
        <v>7682</v>
      </c>
      <c r="G4134" s="68" t="s">
        <v>1928</v>
      </c>
      <c r="I4134" s="69">
        <v>2286.9299999999998</v>
      </c>
      <c r="J4134" s="69">
        <v>11054230.43</v>
      </c>
    </row>
    <row r="4135" spans="1:10" x14ac:dyDescent="0.25">
      <c r="A4135" s="70">
        <v>45900</v>
      </c>
      <c r="B4135" s="68" t="s">
        <v>7676</v>
      </c>
      <c r="C4135" s="68" t="s">
        <v>7676</v>
      </c>
      <c r="D4135" s="68" t="s">
        <v>3551</v>
      </c>
      <c r="E4135" s="68" t="s">
        <v>3552</v>
      </c>
      <c r="F4135" s="68" t="s">
        <v>7685</v>
      </c>
      <c r="G4135" s="68" t="s">
        <v>1928</v>
      </c>
      <c r="I4135" s="69">
        <v>6047.3</v>
      </c>
      <c r="J4135" s="69">
        <v>11048183.130000001</v>
      </c>
    </row>
    <row r="4136" spans="1:10" x14ac:dyDescent="0.25">
      <c r="A4136" s="70">
        <v>45900</v>
      </c>
      <c r="B4136" s="68" t="s">
        <v>7676</v>
      </c>
      <c r="C4136" s="68" t="s">
        <v>7676</v>
      </c>
      <c r="D4136" s="68" t="s">
        <v>3551</v>
      </c>
      <c r="E4136" s="68" t="s">
        <v>3552</v>
      </c>
      <c r="F4136" s="68" t="s">
        <v>7679</v>
      </c>
      <c r="G4136" s="68" t="s">
        <v>1928</v>
      </c>
      <c r="I4136" s="69">
        <v>1640.2</v>
      </c>
      <c r="J4136" s="69">
        <v>11046542.93</v>
      </c>
    </row>
    <row r="4137" spans="1:10" x14ac:dyDescent="0.25">
      <c r="A4137" s="70">
        <v>45900</v>
      </c>
      <c r="B4137" s="68" t="s">
        <v>7676</v>
      </c>
      <c r="C4137" s="68" t="s">
        <v>7676</v>
      </c>
      <c r="D4137" s="68" t="s">
        <v>3551</v>
      </c>
      <c r="E4137" s="68" t="s">
        <v>3552</v>
      </c>
      <c r="F4137" s="68" t="s">
        <v>7689</v>
      </c>
      <c r="G4137" s="68" t="s">
        <v>1928</v>
      </c>
      <c r="I4137" s="69">
        <v>4779.2299999999996</v>
      </c>
      <c r="J4137" s="69">
        <v>11041763.699999999</v>
      </c>
    </row>
    <row r="4138" spans="1:10" x14ac:dyDescent="0.25">
      <c r="A4138" s="70">
        <v>45900</v>
      </c>
      <c r="B4138" s="68" t="s">
        <v>7676</v>
      </c>
      <c r="C4138" s="68" t="s">
        <v>7676</v>
      </c>
      <c r="D4138" s="68" t="s">
        <v>3551</v>
      </c>
      <c r="E4138" s="68" t="s">
        <v>3552</v>
      </c>
      <c r="F4138" s="68" t="s">
        <v>7682</v>
      </c>
      <c r="G4138" s="68" t="s">
        <v>1928</v>
      </c>
      <c r="I4138" s="69">
        <v>5888.35</v>
      </c>
      <c r="J4138" s="69">
        <v>11035875.35</v>
      </c>
    </row>
    <row r="4139" spans="1:10" x14ac:dyDescent="0.25">
      <c r="A4139" s="70">
        <v>45900</v>
      </c>
      <c r="B4139" s="68" t="s">
        <v>7676</v>
      </c>
      <c r="C4139" s="68" t="s">
        <v>7676</v>
      </c>
      <c r="D4139" s="68" t="s">
        <v>3551</v>
      </c>
      <c r="E4139" s="68" t="s">
        <v>3552</v>
      </c>
      <c r="F4139" s="68" t="s">
        <v>7685</v>
      </c>
      <c r="G4139" s="68" t="s">
        <v>1928</v>
      </c>
      <c r="I4139" s="69">
        <v>5645.25</v>
      </c>
      <c r="J4139" s="69">
        <v>11030230.1</v>
      </c>
    </row>
    <row r="4140" spans="1:10" ht="30" x14ac:dyDescent="0.25">
      <c r="A4140" s="70">
        <v>45900</v>
      </c>
      <c r="B4140" s="68" t="s">
        <v>7676</v>
      </c>
      <c r="C4140" s="68" t="s">
        <v>7676</v>
      </c>
      <c r="D4140" s="68" t="s">
        <v>3551</v>
      </c>
      <c r="E4140" s="68" t="s">
        <v>3552</v>
      </c>
      <c r="F4140" s="68" t="s">
        <v>7690</v>
      </c>
      <c r="G4140" s="68" t="s">
        <v>1928</v>
      </c>
      <c r="I4140" s="69">
        <v>7879.97</v>
      </c>
      <c r="J4140" s="69">
        <v>11022350.130000001</v>
      </c>
    </row>
    <row r="4141" spans="1:10" x14ac:dyDescent="0.25">
      <c r="A4141" s="70">
        <v>45900</v>
      </c>
      <c r="B4141" s="68" t="s">
        <v>7676</v>
      </c>
      <c r="C4141" s="68" t="s">
        <v>7676</v>
      </c>
      <c r="D4141" s="68" t="s">
        <v>3551</v>
      </c>
      <c r="E4141" s="68" t="s">
        <v>3552</v>
      </c>
      <c r="F4141" s="68" t="s">
        <v>7691</v>
      </c>
      <c r="G4141" s="68" t="s">
        <v>1928</v>
      </c>
      <c r="I4141" s="69">
        <v>683.19</v>
      </c>
      <c r="J4141" s="69">
        <v>11021666.939999999</v>
      </c>
    </row>
    <row r="4142" spans="1:10" x14ac:dyDescent="0.25">
      <c r="A4142" s="70">
        <v>45900</v>
      </c>
      <c r="B4142" s="68" t="s">
        <v>7676</v>
      </c>
      <c r="C4142" s="68" t="s">
        <v>7676</v>
      </c>
      <c r="D4142" s="68" t="s">
        <v>3551</v>
      </c>
      <c r="E4142" s="68" t="s">
        <v>3552</v>
      </c>
      <c r="F4142" s="68" t="s">
        <v>7692</v>
      </c>
      <c r="G4142" s="68" t="s">
        <v>1928</v>
      </c>
      <c r="I4142" s="69">
        <v>455.46</v>
      </c>
      <c r="J4142" s="69">
        <v>11021211.48</v>
      </c>
    </row>
    <row r="4143" spans="1:10" x14ac:dyDescent="0.25">
      <c r="A4143" s="70">
        <v>45900</v>
      </c>
      <c r="B4143" s="68" t="s">
        <v>7676</v>
      </c>
      <c r="C4143" s="68" t="s">
        <v>7676</v>
      </c>
      <c r="D4143" s="68" t="s">
        <v>3551</v>
      </c>
      <c r="E4143" s="68" t="s">
        <v>3552</v>
      </c>
      <c r="F4143" s="68" t="s">
        <v>7693</v>
      </c>
      <c r="G4143" s="68" t="s">
        <v>1928</v>
      </c>
      <c r="I4143" s="69">
        <v>196.3</v>
      </c>
      <c r="J4143" s="69">
        <v>11021015.18</v>
      </c>
    </row>
    <row r="4144" spans="1:10" x14ac:dyDescent="0.25">
      <c r="A4144" s="70">
        <v>45900</v>
      </c>
      <c r="B4144" s="68" t="s">
        <v>7676</v>
      </c>
      <c r="C4144" s="68" t="s">
        <v>7676</v>
      </c>
      <c r="D4144" s="68" t="s">
        <v>3551</v>
      </c>
      <c r="E4144" s="68" t="s">
        <v>3552</v>
      </c>
      <c r="F4144" s="68" t="s">
        <v>7694</v>
      </c>
      <c r="G4144" s="68" t="s">
        <v>1928</v>
      </c>
      <c r="I4144" s="69">
        <v>348.49</v>
      </c>
      <c r="J4144" s="69">
        <v>11020666.689999999</v>
      </c>
    </row>
    <row r="4145" spans="1:10" x14ac:dyDescent="0.25">
      <c r="A4145" s="70">
        <v>45900</v>
      </c>
      <c r="B4145" s="68" t="s">
        <v>7676</v>
      </c>
      <c r="C4145" s="68" t="s">
        <v>7676</v>
      </c>
      <c r="D4145" s="68" t="s">
        <v>3551</v>
      </c>
      <c r="E4145" s="68" t="s">
        <v>3552</v>
      </c>
      <c r="F4145" s="68" t="s">
        <v>7695</v>
      </c>
      <c r="G4145" s="68" t="s">
        <v>1928</v>
      </c>
      <c r="I4145" s="69">
        <v>196.48</v>
      </c>
      <c r="J4145" s="69">
        <v>11020470.210000001</v>
      </c>
    </row>
    <row r="4146" spans="1:10" ht="30" x14ac:dyDescent="0.25">
      <c r="A4146" s="70">
        <v>45900</v>
      </c>
      <c r="B4146" s="68" t="s">
        <v>7696</v>
      </c>
      <c r="C4146" s="68" t="s">
        <v>7696</v>
      </c>
      <c r="D4146" s="68" t="s">
        <v>3551</v>
      </c>
      <c r="E4146" s="68" t="s">
        <v>3552</v>
      </c>
      <c r="F4146" s="68" t="s">
        <v>4558</v>
      </c>
      <c r="G4146" s="68" t="s">
        <v>587</v>
      </c>
      <c r="I4146" s="69">
        <v>784.16</v>
      </c>
      <c r="J4146" s="69">
        <v>11019686.050000001</v>
      </c>
    </row>
    <row r="4147" spans="1:10" x14ac:dyDescent="0.25">
      <c r="A4147" s="70">
        <v>45900</v>
      </c>
      <c r="B4147" s="68" t="s">
        <v>7696</v>
      </c>
      <c r="C4147" s="68" t="s">
        <v>7696</v>
      </c>
      <c r="D4147" s="68" t="s">
        <v>3551</v>
      </c>
      <c r="E4147" s="68" t="s">
        <v>3552</v>
      </c>
      <c r="F4147" s="68" t="s">
        <v>5072</v>
      </c>
      <c r="G4147" s="68" t="s">
        <v>587</v>
      </c>
      <c r="I4147" s="69">
        <v>15.35</v>
      </c>
      <c r="J4147" s="69">
        <v>11019670.699999999</v>
      </c>
    </row>
    <row r="4148" spans="1:10" x14ac:dyDescent="0.25">
      <c r="A4148" s="70">
        <v>45900</v>
      </c>
      <c r="B4148" s="68" t="s">
        <v>7696</v>
      </c>
      <c r="C4148" s="68" t="s">
        <v>7696</v>
      </c>
      <c r="D4148" s="68" t="s">
        <v>3551</v>
      </c>
      <c r="E4148" s="68" t="s">
        <v>3552</v>
      </c>
      <c r="F4148" s="68" t="s">
        <v>5071</v>
      </c>
      <c r="G4148" s="68" t="s">
        <v>587</v>
      </c>
      <c r="I4148" s="69">
        <v>16.5</v>
      </c>
      <c r="J4148" s="69">
        <v>11019654.199999999</v>
      </c>
    </row>
    <row r="4149" spans="1:10" x14ac:dyDescent="0.25">
      <c r="A4149" s="70">
        <v>45900</v>
      </c>
      <c r="B4149" s="68" t="s">
        <v>7696</v>
      </c>
      <c r="C4149" s="68" t="s">
        <v>7696</v>
      </c>
      <c r="D4149" s="68" t="s">
        <v>3551</v>
      </c>
      <c r="E4149" s="68" t="s">
        <v>3552</v>
      </c>
      <c r="F4149" s="68" t="s">
        <v>7697</v>
      </c>
      <c r="G4149" s="68" t="s">
        <v>587</v>
      </c>
      <c r="I4149" s="69">
        <v>12.18</v>
      </c>
      <c r="J4149" s="69">
        <v>11019642.02</v>
      </c>
    </row>
    <row r="4150" spans="1:10" x14ac:dyDescent="0.25">
      <c r="A4150" s="70">
        <v>45900</v>
      </c>
      <c r="B4150" s="68" t="s">
        <v>7696</v>
      </c>
      <c r="C4150" s="68" t="s">
        <v>7696</v>
      </c>
      <c r="D4150" s="68" t="s">
        <v>3551</v>
      </c>
      <c r="E4150" s="68" t="s">
        <v>3552</v>
      </c>
      <c r="F4150" s="68" t="s">
        <v>7067</v>
      </c>
      <c r="G4150" s="68" t="s">
        <v>587</v>
      </c>
      <c r="I4150" s="69">
        <v>37.78</v>
      </c>
      <c r="J4150" s="69">
        <v>11019604.24</v>
      </c>
    </row>
    <row r="4151" spans="1:10" ht="30" x14ac:dyDescent="0.25">
      <c r="A4151" s="70">
        <v>45900</v>
      </c>
      <c r="B4151" s="68" t="s">
        <v>7696</v>
      </c>
      <c r="C4151" s="68" t="s">
        <v>7696</v>
      </c>
      <c r="D4151" s="68" t="s">
        <v>3551</v>
      </c>
      <c r="E4151" s="68" t="s">
        <v>3552</v>
      </c>
      <c r="F4151" s="68" t="s">
        <v>7698</v>
      </c>
      <c r="G4151" s="68" t="s">
        <v>587</v>
      </c>
      <c r="I4151" s="69">
        <v>196.36</v>
      </c>
      <c r="J4151" s="69">
        <v>11019407.880000001</v>
      </c>
    </row>
    <row r="4152" spans="1:10" x14ac:dyDescent="0.25">
      <c r="A4152" s="70">
        <v>45900</v>
      </c>
      <c r="B4152" s="68" t="s">
        <v>7696</v>
      </c>
      <c r="C4152" s="68" t="s">
        <v>7696</v>
      </c>
      <c r="D4152" s="68" t="s">
        <v>3551</v>
      </c>
      <c r="E4152" s="68" t="s">
        <v>3552</v>
      </c>
      <c r="F4152" s="68" t="s">
        <v>5073</v>
      </c>
      <c r="G4152" s="68" t="s">
        <v>587</v>
      </c>
      <c r="I4152" s="69">
        <v>111.94</v>
      </c>
      <c r="J4152" s="69">
        <v>11019295.939999999</v>
      </c>
    </row>
    <row r="4153" spans="1:10" x14ac:dyDescent="0.25">
      <c r="A4153" s="70">
        <v>45900</v>
      </c>
      <c r="B4153" s="68" t="s">
        <v>7696</v>
      </c>
      <c r="C4153" s="68" t="s">
        <v>7696</v>
      </c>
      <c r="D4153" s="68" t="s">
        <v>3551</v>
      </c>
      <c r="E4153" s="68" t="s">
        <v>3552</v>
      </c>
      <c r="F4153" s="68" t="s">
        <v>5073</v>
      </c>
      <c r="G4153" s="68" t="s">
        <v>587</v>
      </c>
      <c r="I4153" s="69">
        <v>111.94</v>
      </c>
      <c r="J4153" s="69">
        <v>11019184</v>
      </c>
    </row>
    <row r="4154" spans="1:10" x14ac:dyDescent="0.25">
      <c r="A4154" s="70">
        <v>45900</v>
      </c>
      <c r="B4154" s="68" t="s">
        <v>7696</v>
      </c>
      <c r="C4154" s="68" t="s">
        <v>7696</v>
      </c>
      <c r="D4154" s="68" t="s">
        <v>3551</v>
      </c>
      <c r="E4154" s="68" t="s">
        <v>3552</v>
      </c>
      <c r="F4154" s="68" t="s">
        <v>5073</v>
      </c>
      <c r="G4154" s="68" t="s">
        <v>587</v>
      </c>
      <c r="I4154" s="69">
        <v>223.88</v>
      </c>
      <c r="J4154" s="69">
        <v>11018960.119999999</v>
      </c>
    </row>
    <row r="4155" spans="1:10" ht="30" x14ac:dyDescent="0.25">
      <c r="A4155" s="70">
        <v>45900</v>
      </c>
      <c r="B4155" s="68" t="s">
        <v>7696</v>
      </c>
      <c r="C4155" s="68" t="s">
        <v>7696</v>
      </c>
      <c r="D4155" s="68" t="s">
        <v>3551</v>
      </c>
      <c r="E4155" s="68" t="s">
        <v>3552</v>
      </c>
      <c r="F4155" s="68" t="s">
        <v>7082</v>
      </c>
      <c r="G4155" s="68" t="s">
        <v>587</v>
      </c>
      <c r="I4155" s="69">
        <v>151.99</v>
      </c>
      <c r="J4155" s="69">
        <v>11018808.130000001</v>
      </c>
    </row>
    <row r="4156" spans="1:10" ht="30" x14ac:dyDescent="0.25">
      <c r="A4156" s="70">
        <v>45900</v>
      </c>
      <c r="B4156" s="68" t="s">
        <v>7696</v>
      </c>
      <c r="C4156" s="68" t="s">
        <v>7696</v>
      </c>
      <c r="D4156" s="68" t="s">
        <v>3551</v>
      </c>
      <c r="E4156" s="68" t="s">
        <v>3552</v>
      </c>
      <c r="F4156" s="68" t="s">
        <v>5375</v>
      </c>
      <c r="G4156" s="68" t="s">
        <v>587</v>
      </c>
      <c r="I4156" s="69">
        <v>151.99</v>
      </c>
      <c r="J4156" s="69">
        <v>11018656.140000001</v>
      </c>
    </row>
    <row r="4157" spans="1:10" ht="30" x14ac:dyDescent="0.25">
      <c r="A4157" s="70">
        <v>45900</v>
      </c>
      <c r="B4157" s="68" t="s">
        <v>7696</v>
      </c>
      <c r="C4157" s="68" t="s">
        <v>7696</v>
      </c>
      <c r="D4157" s="68" t="s">
        <v>3551</v>
      </c>
      <c r="E4157" s="68" t="s">
        <v>3552</v>
      </c>
      <c r="F4157" s="68" t="s">
        <v>5375</v>
      </c>
      <c r="G4157" s="68" t="s">
        <v>587</v>
      </c>
      <c r="I4157" s="69">
        <v>151.99</v>
      </c>
      <c r="J4157" s="69">
        <v>11018504.15</v>
      </c>
    </row>
    <row r="4158" spans="1:10" ht="30" x14ac:dyDescent="0.25">
      <c r="A4158" s="70">
        <v>45900</v>
      </c>
      <c r="B4158" s="68" t="s">
        <v>7696</v>
      </c>
      <c r="C4158" s="68" t="s">
        <v>7696</v>
      </c>
      <c r="D4158" s="68" t="s">
        <v>3551</v>
      </c>
      <c r="E4158" s="68" t="s">
        <v>3552</v>
      </c>
      <c r="F4158" s="68" t="s">
        <v>7699</v>
      </c>
      <c r="G4158" s="68" t="s">
        <v>587</v>
      </c>
      <c r="I4158" s="69">
        <v>353.37</v>
      </c>
      <c r="J4158" s="69">
        <v>11018150.779999999</v>
      </c>
    </row>
    <row r="4159" spans="1:10" ht="45" x14ac:dyDescent="0.25">
      <c r="A4159" s="70">
        <v>45900</v>
      </c>
      <c r="B4159" s="68" t="s">
        <v>7696</v>
      </c>
      <c r="C4159" s="68" t="s">
        <v>7696</v>
      </c>
      <c r="D4159" s="68" t="s">
        <v>3551</v>
      </c>
      <c r="E4159" s="68" t="s">
        <v>3552</v>
      </c>
      <c r="F4159" s="68" t="s">
        <v>7227</v>
      </c>
      <c r="G4159" s="68" t="s">
        <v>587</v>
      </c>
      <c r="I4159" s="69">
        <v>157.19</v>
      </c>
      <c r="J4159" s="69">
        <v>11017993.59</v>
      </c>
    </row>
    <row r="4160" spans="1:10" x14ac:dyDescent="0.25">
      <c r="A4160" s="70">
        <v>45900</v>
      </c>
      <c r="B4160" s="68" t="s">
        <v>7696</v>
      </c>
      <c r="C4160" s="68" t="s">
        <v>7696</v>
      </c>
      <c r="D4160" s="68" t="s">
        <v>3551</v>
      </c>
      <c r="E4160" s="68" t="s">
        <v>3552</v>
      </c>
      <c r="F4160" s="68" t="s">
        <v>6781</v>
      </c>
      <c r="G4160" s="68" t="s">
        <v>587</v>
      </c>
      <c r="I4160" s="69">
        <v>20.16</v>
      </c>
      <c r="J4160" s="69">
        <v>11017973.43</v>
      </c>
    </row>
    <row r="4161" spans="1:10" ht="30" x14ac:dyDescent="0.25">
      <c r="A4161" s="70">
        <v>45900</v>
      </c>
      <c r="B4161" s="68" t="s">
        <v>7696</v>
      </c>
      <c r="C4161" s="68" t="s">
        <v>7696</v>
      </c>
      <c r="D4161" s="68" t="s">
        <v>3551</v>
      </c>
      <c r="E4161" s="68" t="s">
        <v>3552</v>
      </c>
      <c r="F4161" s="68" t="s">
        <v>7700</v>
      </c>
      <c r="G4161" s="68" t="s">
        <v>587</v>
      </c>
      <c r="J4161" s="69">
        <v>11017973.43</v>
      </c>
    </row>
    <row r="4162" spans="1:10" x14ac:dyDescent="0.25">
      <c r="A4162" s="70">
        <v>45900</v>
      </c>
      <c r="B4162" s="68" t="s">
        <v>7696</v>
      </c>
      <c r="C4162" s="68" t="s">
        <v>7696</v>
      </c>
      <c r="D4162" s="68" t="s">
        <v>3551</v>
      </c>
      <c r="E4162" s="68" t="s">
        <v>3552</v>
      </c>
      <c r="F4162" s="68" t="s">
        <v>7347</v>
      </c>
      <c r="G4162" s="68" t="s">
        <v>587</v>
      </c>
      <c r="J4162" s="69">
        <v>11017973.43</v>
      </c>
    </row>
    <row r="4163" spans="1:10" ht="30" x14ac:dyDescent="0.25">
      <c r="A4163" s="70">
        <v>45900</v>
      </c>
      <c r="B4163" s="68" t="s">
        <v>7701</v>
      </c>
      <c r="C4163" s="68" t="s">
        <v>7701</v>
      </c>
      <c r="D4163" s="68" t="s">
        <v>3551</v>
      </c>
      <c r="E4163" s="68" t="s">
        <v>3552</v>
      </c>
      <c r="F4163" s="68" t="s">
        <v>4558</v>
      </c>
      <c r="G4163" s="68" t="s">
        <v>587</v>
      </c>
      <c r="I4163" s="69">
        <v>784.16</v>
      </c>
      <c r="J4163" s="69">
        <v>11017189.27</v>
      </c>
    </row>
    <row r="4164" spans="1:10" x14ac:dyDescent="0.25">
      <c r="A4164" s="70">
        <v>45900</v>
      </c>
      <c r="B4164" s="68" t="s">
        <v>7701</v>
      </c>
      <c r="C4164" s="68" t="s">
        <v>7701</v>
      </c>
      <c r="D4164" s="68" t="s">
        <v>3551</v>
      </c>
      <c r="E4164" s="68" t="s">
        <v>3552</v>
      </c>
      <c r="F4164" s="68" t="s">
        <v>7702</v>
      </c>
      <c r="G4164" s="68" t="s">
        <v>587</v>
      </c>
      <c r="I4164" s="69">
        <v>212.98</v>
      </c>
      <c r="J4164" s="69">
        <v>11016976.289999999</v>
      </c>
    </row>
    <row r="4165" spans="1:10" x14ac:dyDescent="0.25">
      <c r="A4165" s="70">
        <v>45900</v>
      </c>
      <c r="B4165" s="68" t="s">
        <v>7701</v>
      </c>
      <c r="C4165" s="68" t="s">
        <v>7701</v>
      </c>
      <c r="D4165" s="68" t="s">
        <v>3551</v>
      </c>
      <c r="E4165" s="68" t="s">
        <v>3552</v>
      </c>
      <c r="F4165" s="68" t="s">
        <v>7702</v>
      </c>
      <c r="G4165" s="68" t="s">
        <v>587</v>
      </c>
      <c r="I4165" s="69">
        <v>212.98</v>
      </c>
      <c r="J4165" s="69">
        <v>11016763.310000001</v>
      </c>
    </row>
    <row r="4166" spans="1:10" x14ac:dyDescent="0.25">
      <c r="A4166" s="70">
        <v>45900</v>
      </c>
      <c r="B4166" s="68" t="s">
        <v>7701</v>
      </c>
      <c r="C4166" s="68" t="s">
        <v>7701</v>
      </c>
      <c r="D4166" s="68" t="s">
        <v>3551</v>
      </c>
      <c r="E4166" s="68" t="s">
        <v>3552</v>
      </c>
      <c r="F4166" s="68" t="s">
        <v>7702</v>
      </c>
      <c r="G4166" s="68" t="s">
        <v>587</v>
      </c>
      <c r="I4166" s="69">
        <v>212.98</v>
      </c>
      <c r="J4166" s="69">
        <v>11016550.33</v>
      </c>
    </row>
    <row r="4167" spans="1:10" x14ac:dyDescent="0.25">
      <c r="A4167" s="70">
        <v>45900</v>
      </c>
      <c r="B4167" s="68" t="s">
        <v>7701</v>
      </c>
      <c r="C4167" s="68" t="s">
        <v>7701</v>
      </c>
      <c r="D4167" s="68" t="s">
        <v>3551</v>
      </c>
      <c r="E4167" s="68" t="s">
        <v>3552</v>
      </c>
      <c r="F4167" s="68" t="s">
        <v>3908</v>
      </c>
      <c r="G4167" s="68" t="s">
        <v>587</v>
      </c>
      <c r="I4167" s="69">
        <v>435</v>
      </c>
      <c r="J4167" s="69">
        <v>11016115.33</v>
      </c>
    </row>
    <row r="4168" spans="1:10" x14ac:dyDescent="0.25">
      <c r="A4168" s="70">
        <v>45900</v>
      </c>
      <c r="B4168" s="68" t="s">
        <v>7701</v>
      </c>
      <c r="C4168" s="68" t="s">
        <v>7701</v>
      </c>
      <c r="D4168" s="68" t="s">
        <v>3551</v>
      </c>
      <c r="E4168" s="68" t="s">
        <v>3552</v>
      </c>
      <c r="F4168" s="68" t="s">
        <v>3908</v>
      </c>
      <c r="G4168" s="68" t="s">
        <v>587</v>
      </c>
      <c r="I4168" s="69">
        <v>435</v>
      </c>
      <c r="J4168" s="69">
        <v>11015680.33</v>
      </c>
    </row>
    <row r="4169" spans="1:10" x14ac:dyDescent="0.25">
      <c r="A4169" s="70">
        <v>45900</v>
      </c>
      <c r="B4169" s="68" t="s">
        <v>7701</v>
      </c>
      <c r="C4169" s="68" t="s">
        <v>7701</v>
      </c>
      <c r="D4169" s="68" t="s">
        <v>3551</v>
      </c>
      <c r="E4169" s="68" t="s">
        <v>3552</v>
      </c>
      <c r="F4169" s="68" t="s">
        <v>7703</v>
      </c>
      <c r="G4169" s="68" t="s">
        <v>587</v>
      </c>
      <c r="I4169" s="69">
        <v>681.04</v>
      </c>
      <c r="J4169" s="69">
        <v>11014999.289999999</v>
      </c>
    </row>
    <row r="4170" spans="1:10" x14ac:dyDescent="0.25">
      <c r="A4170" s="70">
        <v>45900</v>
      </c>
      <c r="B4170" s="68" t="s">
        <v>7701</v>
      </c>
      <c r="C4170" s="68" t="s">
        <v>7701</v>
      </c>
      <c r="D4170" s="68" t="s">
        <v>3551</v>
      </c>
      <c r="E4170" s="68" t="s">
        <v>3552</v>
      </c>
      <c r="F4170" s="68" t="s">
        <v>7192</v>
      </c>
      <c r="G4170" s="68" t="s">
        <v>587</v>
      </c>
      <c r="I4170" s="69">
        <v>108.04</v>
      </c>
      <c r="J4170" s="69">
        <v>11014891.25</v>
      </c>
    </row>
    <row r="4171" spans="1:10" x14ac:dyDescent="0.25">
      <c r="A4171" s="70">
        <v>45900</v>
      </c>
      <c r="B4171" s="68" t="s">
        <v>7701</v>
      </c>
      <c r="C4171" s="68" t="s">
        <v>7701</v>
      </c>
      <c r="D4171" s="68" t="s">
        <v>3551</v>
      </c>
      <c r="E4171" s="68" t="s">
        <v>3552</v>
      </c>
      <c r="F4171" s="68" t="s">
        <v>7704</v>
      </c>
      <c r="G4171" s="68" t="s">
        <v>587</v>
      </c>
      <c r="I4171" s="69">
        <v>1513.79</v>
      </c>
      <c r="J4171" s="69">
        <v>11013377.460000001</v>
      </c>
    </row>
    <row r="4172" spans="1:10" x14ac:dyDescent="0.25">
      <c r="A4172" s="70">
        <v>45900</v>
      </c>
      <c r="B4172" s="68" t="s">
        <v>7701</v>
      </c>
      <c r="C4172" s="68" t="s">
        <v>7701</v>
      </c>
      <c r="D4172" s="68" t="s">
        <v>3551</v>
      </c>
      <c r="E4172" s="68" t="s">
        <v>3552</v>
      </c>
      <c r="F4172" s="68" t="s">
        <v>7705</v>
      </c>
      <c r="G4172" s="68" t="s">
        <v>587</v>
      </c>
      <c r="I4172" s="69">
        <v>459.26</v>
      </c>
      <c r="J4172" s="69">
        <v>11012918.199999999</v>
      </c>
    </row>
    <row r="4173" spans="1:10" x14ac:dyDescent="0.25">
      <c r="A4173" s="70">
        <v>45900</v>
      </c>
      <c r="B4173" s="68" t="s">
        <v>7701</v>
      </c>
      <c r="C4173" s="68" t="s">
        <v>7701</v>
      </c>
      <c r="D4173" s="68" t="s">
        <v>3551</v>
      </c>
      <c r="E4173" s="68" t="s">
        <v>3552</v>
      </c>
      <c r="F4173" s="68" t="s">
        <v>7706</v>
      </c>
      <c r="G4173" s="68" t="s">
        <v>587</v>
      </c>
      <c r="I4173" s="69">
        <v>208.04</v>
      </c>
      <c r="J4173" s="69">
        <v>11012710.16</v>
      </c>
    </row>
    <row r="4174" spans="1:10" ht="30" x14ac:dyDescent="0.25">
      <c r="A4174" s="70">
        <v>45900</v>
      </c>
      <c r="B4174" s="68" t="s">
        <v>7701</v>
      </c>
      <c r="C4174" s="68" t="s">
        <v>7701</v>
      </c>
      <c r="D4174" s="68" t="s">
        <v>3551</v>
      </c>
      <c r="E4174" s="68" t="s">
        <v>3552</v>
      </c>
      <c r="F4174" s="68" t="s">
        <v>6394</v>
      </c>
      <c r="G4174" s="68" t="s">
        <v>587</v>
      </c>
      <c r="I4174" s="69">
        <v>507.98</v>
      </c>
      <c r="J4174" s="69">
        <v>11012202.18</v>
      </c>
    </row>
    <row r="4175" spans="1:10" x14ac:dyDescent="0.25">
      <c r="A4175" s="70">
        <v>45900</v>
      </c>
      <c r="B4175" s="68" t="s">
        <v>7701</v>
      </c>
      <c r="C4175" s="68" t="s">
        <v>7701</v>
      </c>
      <c r="D4175" s="68" t="s">
        <v>3551</v>
      </c>
      <c r="E4175" s="68" t="s">
        <v>3552</v>
      </c>
      <c r="F4175" s="68" t="s">
        <v>4158</v>
      </c>
      <c r="G4175" s="68" t="s">
        <v>587</v>
      </c>
      <c r="I4175" s="69">
        <v>22.56</v>
      </c>
      <c r="J4175" s="69">
        <v>11012179.619999999</v>
      </c>
    </row>
    <row r="4176" spans="1:10" x14ac:dyDescent="0.25">
      <c r="A4176" s="70">
        <v>45900</v>
      </c>
      <c r="B4176" s="68" t="s">
        <v>7701</v>
      </c>
      <c r="C4176" s="68" t="s">
        <v>7701</v>
      </c>
      <c r="D4176" s="68" t="s">
        <v>3551</v>
      </c>
      <c r="E4176" s="68" t="s">
        <v>3552</v>
      </c>
      <c r="F4176" s="68" t="s">
        <v>4158</v>
      </c>
      <c r="G4176" s="68" t="s">
        <v>587</v>
      </c>
      <c r="I4176" s="69">
        <v>45.11</v>
      </c>
      <c r="J4176" s="69">
        <v>11012134.51</v>
      </c>
    </row>
    <row r="4177" spans="1:10" x14ac:dyDescent="0.25">
      <c r="A4177" s="70">
        <v>45900</v>
      </c>
      <c r="B4177" s="68" t="s">
        <v>7701</v>
      </c>
      <c r="C4177" s="68" t="s">
        <v>7701</v>
      </c>
      <c r="D4177" s="68" t="s">
        <v>3551</v>
      </c>
      <c r="E4177" s="68" t="s">
        <v>3552</v>
      </c>
      <c r="F4177" s="68" t="s">
        <v>4158</v>
      </c>
      <c r="G4177" s="68" t="s">
        <v>587</v>
      </c>
      <c r="I4177" s="69">
        <v>45.11</v>
      </c>
      <c r="J4177" s="69">
        <v>11012089.4</v>
      </c>
    </row>
    <row r="4178" spans="1:10" ht="30" x14ac:dyDescent="0.25">
      <c r="A4178" s="70">
        <v>45900</v>
      </c>
      <c r="B4178" s="68" t="s">
        <v>7701</v>
      </c>
      <c r="C4178" s="68" t="s">
        <v>7701</v>
      </c>
      <c r="D4178" s="68" t="s">
        <v>3551</v>
      </c>
      <c r="E4178" s="68" t="s">
        <v>3552</v>
      </c>
      <c r="F4178" s="68" t="s">
        <v>7707</v>
      </c>
      <c r="G4178" s="68" t="s">
        <v>587</v>
      </c>
      <c r="I4178" s="69">
        <v>75.28</v>
      </c>
      <c r="J4178" s="69">
        <v>11012014.119999999</v>
      </c>
    </row>
    <row r="4179" spans="1:10" ht="45" x14ac:dyDescent="0.25">
      <c r="A4179" s="70">
        <v>45900</v>
      </c>
      <c r="B4179" s="68" t="s">
        <v>7701</v>
      </c>
      <c r="C4179" s="68" t="s">
        <v>7701</v>
      </c>
      <c r="D4179" s="68" t="s">
        <v>3551</v>
      </c>
      <c r="E4179" s="68" t="s">
        <v>3552</v>
      </c>
      <c r="F4179" s="68" t="s">
        <v>7708</v>
      </c>
      <c r="G4179" s="68" t="s">
        <v>587</v>
      </c>
      <c r="I4179" s="69">
        <v>8.91</v>
      </c>
      <c r="J4179" s="69">
        <v>11012005.210000001</v>
      </c>
    </row>
    <row r="4180" spans="1:10" x14ac:dyDescent="0.25">
      <c r="A4180" s="70">
        <v>45900</v>
      </c>
      <c r="B4180" s="68" t="s">
        <v>7701</v>
      </c>
      <c r="C4180" s="68" t="s">
        <v>7701</v>
      </c>
      <c r="D4180" s="68" t="s">
        <v>3551</v>
      </c>
      <c r="E4180" s="68" t="s">
        <v>3552</v>
      </c>
      <c r="F4180" s="68" t="s">
        <v>5071</v>
      </c>
      <c r="G4180" s="68" t="s">
        <v>587</v>
      </c>
      <c r="I4180" s="69">
        <v>8.25</v>
      </c>
      <c r="J4180" s="69">
        <v>11011996.960000001</v>
      </c>
    </row>
    <row r="4181" spans="1:10" x14ac:dyDescent="0.25">
      <c r="A4181" s="70">
        <v>45900</v>
      </c>
      <c r="B4181" s="68" t="s">
        <v>7701</v>
      </c>
      <c r="C4181" s="68" t="s">
        <v>7701</v>
      </c>
      <c r="D4181" s="68" t="s">
        <v>3551</v>
      </c>
      <c r="E4181" s="68" t="s">
        <v>3552</v>
      </c>
      <c r="F4181" s="68" t="s">
        <v>5073</v>
      </c>
      <c r="G4181" s="68" t="s">
        <v>587</v>
      </c>
      <c r="I4181" s="69">
        <v>111.94</v>
      </c>
      <c r="J4181" s="69">
        <v>11011885.02</v>
      </c>
    </row>
    <row r="4182" spans="1:10" x14ac:dyDescent="0.25">
      <c r="A4182" s="70">
        <v>45900</v>
      </c>
      <c r="B4182" s="68" t="s">
        <v>7701</v>
      </c>
      <c r="C4182" s="68" t="s">
        <v>7701</v>
      </c>
      <c r="D4182" s="68" t="s">
        <v>3551</v>
      </c>
      <c r="E4182" s="68" t="s">
        <v>3552</v>
      </c>
      <c r="F4182" s="68" t="s">
        <v>5073</v>
      </c>
      <c r="G4182" s="68" t="s">
        <v>587</v>
      </c>
      <c r="I4182" s="69">
        <v>111.94</v>
      </c>
      <c r="J4182" s="69">
        <v>11011773.08</v>
      </c>
    </row>
    <row r="4183" spans="1:10" x14ac:dyDescent="0.25">
      <c r="A4183" s="70">
        <v>45900</v>
      </c>
      <c r="B4183" s="68" t="s">
        <v>7701</v>
      </c>
      <c r="C4183" s="68" t="s">
        <v>7701</v>
      </c>
      <c r="D4183" s="68" t="s">
        <v>3551</v>
      </c>
      <c r="E4183" s="68" t="s">
        <v>3552</v>
      </c>
      <c r="F4183" s="68" t="s">
        <v>5073</v>
      </c>
      <c r="G4183" s="68" t="s">
        <v>587</v>
      </c>
      <c r="I4183" s="69">
        <v>111.94</v>
      </c>
      <c r="J4183" s="69">
        <v>11011661.140000001</v>
      </c>
    </row>
    <row r="4184" spans="1:10" x14ac:dyDescent="0.25">
      <c r="A4184" s="70">
        <v>45900</v>
      </c>
      <c r="B4184" s="68" t="s">
        <v>7701</v>
      </c>
      <c r="C4184" s="68" t="s">
        <v>7701</v>
      </c>
      <c r="D4184" s="68" t="s">
        <v>3551</v>
      </c>
      <c r="E4184" s="68" t="s">
        <v>3552</v>
      </c>
      <c r="F4184" s="68" t="s">
        <v>5073</v>
      </c>
      <c r="G4184" s="68" t="s">
        <v>587</v>
      </c>
      <c r="I4184" s="69">
        <v>111.94</v>
      </c>
      <c r="J4184" s="69">
        <v>11011549.199999999</v>
      </c>
    </row>
    <row r="4185" spans="1:10" x14ac:dyDescent="0.25">
      <c r="A4185" s="70">
        <v>45900</v>
      </c>
      <c r="B4185" s="68" t="s">
        <v>7701</v>
      </c>
      <c r="C4185" s="68" t="s">
        <v>7701</v>
      </c>
      <c r="D4185" s="68" t="s">
        <v>3551</v>
      </c>
      <c r="E4185" s="68" t="s">
        <v>3552</v>
      </c>
      <c r="F4185" s="68" t="s">
        <v>5488</v>
      </c>
      <c r="G4185" s="68" t="s">
        <v>587</v>
      </c>
      <c r="I4185" s="69">
        <v>4.17</v>
      </c>
      <c r="J4185" s="69">
        <v>11011545.029999999</v>
      </c>
    </row>
    <row r="4186" spans="1:10" x14ac:dyDescent="0.25">
      <c r="A4186" s="70">
        <v>45900</v>
      </c>
      <c r="B4186" s="68" t="s">
        <v>7701</v>
      </c>
      <c r="C4186" s="68" t="s">
        <v>7701</v>
      </c>
      <c r="D4186" s="68" t="s">
        <v>3551</v>
      </c>
      <c r="E4186" s="68" t="s">
        <v>3552</v>
      </c>
      <c r="F4186" s="68" t="s">
        <v>7709</v>
      </c>
      <c r="G4186" s="68" t="s">
        <v>587</v>
      </c>
      <c r="I4186" s="69">
        <v>449.86</v>
      </c>
      <c r="J4186" s="69">
        <v>11011095.17</v>
      </c>
    </row>
    <row r="4187" spans="1:10" x14ac:dyDescent="0.25">
      <c r="A4187" s="70">
        <v>45900</v>
      </c>
      <c r="B4187" s="68" t="s">
        <v>7701</v>
      </c>
      <c r="C4187" s="68" t="s">
        <v>7701</v>
      </c>
      <c r="D4187" s="68" t="s">
        <v>3551</v>
      </c>
      <c r="E4187" s="68" t="s">
        <v>3552</v>
      </c>
      <c r="F4187" s="68" t="s">
        <v>5073</v>
      </c>
      <c r="G4187" s="68" t="s">
        <v>587</v>
      </c>
      <c r="I4187" s="69">
        <v>223.88</v>
      </c>
      <c r="J4187" s="69">
        <v>11010871.289999999</v>
      </c>
    </row>
    <row r="4188" spans="1:10" x14ac:dyDescent="0.25">
      <c r="A4188" s="70">
        <v>45900</v>
      </c>
      <c r="B4188" s="68" t="s">
        <v>7701</v>
      </c>
      <c r="C4188" s="68" t="s">
        <v>7701</v>
      </c>
      <c r="D4188" s="68" t="s">
        <v>3551</v>
      </c>
      <c r="E4188" s="68" t="s">
        <v>3552</v>
      </c>
      <c r="F4188" s="68" t="s">
        <v>5557</v>
      </c>
      <c r="G4188" s="68" t="s">
        <v>587</v>
      </c>
      <c r="I4188" s="69">
        <v>68.400000000000006</v>
      </c>
      <c r="J4188" s="69">
        <v>11010802.890000001</v>
      </c>
    </row>
    <row r="4189" spans="1:10" x14ac:dyDescent="0.25">
      <c r="A4189" s="70">
        <v>45900</v>
      </c>
      <c r="B4189" s="68" t="s">
        <v>7701</v>
      </c>
      <c r="C4189" s="68" t="s">
        <v>7701</v>
      </c>
      <c r="D4189" s="68" t="s">
        <v>3551</v>
      </c>
      <c r="E4189" s="68" t="s">
        <v>3552</v>
      </c>
      <c r="F4189" s="68" t="s">
        <v>7710</v>
      </c>
      <c r="G4189" s="68" t="s">
        <v>587</v>
      </c>
      <c r="I4189" s="69">
        <v>139.65</v>
      </c>
      <c r="J4189" s="69">
        <v>11010663.24</v>
      </c>
    </row>
    <row r="4190" spans="1:10" x14ac:dyDescent="0.25">
      <c r="A4190" s="70">
        <v>45900</v>
      </c>
      <c r="B4190" s="68" t="s">
        <v>7701</v>
      </c>
      <c r="C4190" s="68" t="s">
        <v>7701</v>
      </c>
      <c r="D4190" s="68" t="s">
        <v>3551</v>
      </c>
      <c r="E4190" s="68" t="s">
        <v>3552</v>
      </c>
      <c r="F4190" s="68" t="s">
        <v>5223</v>
      </c>
      <c r="G4190" s="68" t="s">
        <v>587</v>
      </c>
      <c r="I4190" s="69">
        <v>121.37</v>
      </c>
      <c r="J4190" s="69">
        <v>11010541.869999999</v>
      </c>
    </row>
    <row r="4191" spans="1:10" ht="45" x14ac:dyDescent="0.25">
      <c r="A4191" s="70">
        <v>45900</v>
      </c>
      <c r="B4191" s="68" t="s">
        <v>7701</v>
      </c>
      <c r="C4191" s="68" t="s">
        <v>7701</v>
      </c>
      <c r="D4191" s="68" t="s">
        <v>3551</v>
      </c>
      <c r="E4191" s="68" t="s">
        <v>3552</v>
      </c>
      <c r="F4191" s="68" t="s">
        <v>7227</v>
      </c>
      <c r="G4191" s="68" t="s">
        <v>587</v>
      </c>
      <c r="I4191" s="69">
        <v>157.19</v>
      </c>
      <c r="J4191" s="69">
        <v>11010384.68</v>
      </c>
    </row>
    <row r="4192" spans="1:10" ht="150" x14ac:dyDescent="0.25">
      <c r="A4192" s="70">
        <v>45900</v>
      </c>
      <c r="B4192" s="68" t="s">
        <v>7711</v>
      </c>
      <c r="C4192" s="68" t="s">
        <v>7711</v>
      </c>
      <c r="D4192" s="68" t="s">
        <v>3551</v>
      </c>
      <c r="E4192" s="68" t="s">
        <v>3552</v>
      </c>
      <c r="F4192" s="68" t="s">
        <v>7210</v>
      </c>
      <c r="G4192" s="68" t="s">
        <v>587</v>
      </c>
      <c r="I4192" s="69">
        <v>388.81</v>
      </c>
      <c r="J4192" s="69">
        <v>11009995.869999999</v>
      </c>
    </row>
    <row r="4193" spans="1:10" ht="30" x14ac:dyDescent="0.25">
      <c r="A4193" s="70">
        <v>45900</v>
      </c>
      <c r="B4193" s="68" t="s">
        <v>7711</v>
      </c>
      <c r="C4193" s="68" t="s">
        <v>7711</v>
      </c>
      <c r="D4193" s="68" t="s">
        <v>3551</v>
      </c>
      <c r="E4193" s="68" t="s">
        <v>3552</v>
      </c>
      <c r="F4193" s="68" t="s">
        <v>7712</v>
      </c>
      <c r="G4193" s="68" t="s">
        <v>587</v>
      </c>
      <c r="I4193" s="69">
        <v>5.09</v>
      </c>
      <c r="J4193" s="69">
        <v>11009990.779999999</v>
      </c>
    </row>
    <row r="4194" spans="1:10" x14ac:dyDescent="0.25">
      <c r="A4194" s="70">
        <v>45900</v>
      </c>
      <c r="B4194" s="68" t="s">
        <v>7711</v>
      </c>
      <c r="C4194" s="68" t="s">
        <v>7711</v>
      </c>
      <c r="D4194" s="68" t="s">
        <v>3551</v>
      </c>
      <c r="E4194" s="68" t="s">
        <v>3552</v>
      </c>
      <c r="F4194" s="68"/>
      <c r="G4194" s="68" t="s">
        <v>587</v>
      </c>
      <c r="I4194" s="69">
        <v>39.1</v>
      </c>
      <c r="J4194" s="69">
        <v>11009951.68</v>
      </c>
    </row>
    <row r="4195" spans="1:10" x14ac:dyDescent="0.25">
      <c r="A4195" s="70">
        <v>45900</v>
      </c>
      <c r="B4195" s="68" t="s">
        <v>7711</v>
      </c>
      <c r="C4195" s="68" t="s">
        <v>7711</v>
      </c>
      <c r="D4195" s="68" t="s">
        <v>3551</v>
      </c>
      <c r="E4195" s="68" t="s">
        <v>3552</v>
      </c>
      <c r="F4195" s="68" t="s">
        <v>5073</v>
      </c>
      <c r="G4195" s="68" t="s">
        <v>587</v>
      </c>
      <c r="I4195" s="69">
        <v>111.94</v>
      </c>
      <c r="J4195" s="69">
        <v>11009839.74</v>
      </c>
    </row>
    <row r="4196" spans="1:10" x14ac:dyDescent="0.25">
      <c r="A4196" s="70">
        <v>45900</v>
      </c>
      <c r="B4196" s="68" t="s">
        <v>7711</v>
      </c>
      <c r="C4196" s="68" t="s">
        <v>7711</v>
      </c>
      <c r="D4196" s="68" t="s">
        <v>3551</v>
      </c>
      <c r="E4196" s="68" t="s">
        <v>3552</v>
      </c>
      <c r="F4196" s="68" t="s">
        <v>5073</v>
      </c>
      <c r="G4196" s="68" t="s">
        <v>587</v>
      </c>
      <c r="I4196" s="69">
        <v>111.94</v>
      </c>
      <c r="J4196" s="69">
        <v>11009727.800000001</v>
      </c>
    </row>
    <row r="4197" spans="1:10" x14ac:dyDescent="0.25">
      <c r="A4197" s="70">
        <v>45900</v>
      </c>
      <c r="B4197" s="68" t="s">
        <v>7711</v>
      </c>
      <c r="C4197" s="68" t="s">
        <v>7711</v>
      </c>
      <c r="D4197" s="68" t="s">
        <v>3551</v>
      </c>
      <c r="E4197" s="68" t="s">
        <v>3552</v>
      </c>
      <c r="F4197" s="68" t="s">
        <v>7713</v>
      </c>
      <c r="G4197" s="68" t="s">
        <v>587</v>
      </c>
      <c r="I4197" s="69">
        <v>17.13</v>
      </c>
      <c r="J4197" s="69">
        <v>11009710.67</v>
      </c>
    </row>
    <row r="4198" spans="1:10" x14ac:dyDescent="0.25">
      <c r="A4198" s="70">
        <v>45900</v>
      </c>
      <c r="B4198" s="68" t="s">
        <v>7711</v>
      </c>
      <c r="C4198" s="68" t="s">
        <v>7711</v>
      </c>
      <c r="D4198" s="68" t="s">
        <v>3551</v>
      </c>
      <c r="E4198" s="68" t="s">
        <v>3552</v>
      </c>
      <c r="F4198" s="68" t="s">
        <v>5073</v>
      </c>
      <c r="G4198" s="68" t="s">
        <v>587</v>
      </c>
      <c r="I4198" s="69">
        <v>223.88</v>
      </c>
      <c r="J4198" s="69">
        <v>11009486.789999999</v>
      </c>
    </row>
    <row r="4199" spans="1:10" x14ac:dyDescent="0.25">
      <c r="A4199" s="70">
        <v>45900</v>
      </c>
      <c r="B4199" s="68" t="s">
        <v>7711</v>
      </c>
      <c r="C4199" s="68" t="s">
        <v>7711</v>
      </c>
      <c r="D4199" s="68" t="s">
        <v>3551</v>
      </c>
      <c r="E4199" s="68" t="s">
        <v>3552</v>
      </c>
      <c r="F4199" s="68" t="s">
        <v>4795</v>
      </c>
      <c r="G4199" s="68" t="s">
        <v>587</v>
      </c>
      <c r="I4199" s="69">
        <v>3.12</v>
      </c>
      <c r="J4199" s="69">
        <v>11009483.67</v>
      </c>
    </row>
    <row r="4200" spans="1:10" x14ac:dyDescent="0.25">
      <c r="A4200" s="70">
        <v>45900</v>
      </c>
      <c r="B4200" s="68" t="s">
        <v>7711</v>
      </c>
      <c r="C4200" s="68" t="s">
        <v>7711</v>
      </c>
      <c r="D4200" s="68" t="s">
        <v>3551</v>
      </c>
      <c r="E4200" s="68" t="s">
        <v>3552</v>
      </c>
      <c r="F4200" s="68" t="s">
        <v>4795</v>
      </c>
      <c r="G4200" s="68" t="s">
        <v>587</v>
      </c>
      <c r="I4200" s="69">
        <v>3.12</v>
      </c>
      <c r="J4200" s="69">
        <v>11009480.550000001</v>
      </c>
    </row>
    <row r="4201" spans="1:10" ht="30" x14ac:dyDescent="0.25">
      <c r="A4201" s="70">
        <v>45900</v>
      </c>
      <c r="B4201" s="68" t="s">
        <v>7711</v>
      </c>
      <c r="C4201" s="68" t="s">
        <v>7711</v>
      </c>
      <c r="D4201" s="68" t="s">
        <v>3551</v>
      </c>
      <c r="E4201" s="68" t="s">
        <v>3552</v>
      </c>
      <c r="F4201" s="68" t="s">
        <v>7057</v>
      </c>
      <c r="G4201" s="68" t="s">
        <v>587</v>
      </c>
      <c r="I4201" s="69">
        <v>14.36</v>
      </c>
      <c r="J4201" s="69">
        <v>11009466.189999999</v>
      </c>
    </row>
    <row r="4202" spans="1:10" ht="30" x14ac:dyDescent="0.25">
      <c r="A4202" s="70">
        <v>45900</v>
      </c>
      <c r="B4202" s="68" t="s">
        <v>7711</v>
      </c>
      <c r="C4202" s="68" t="s">
        <v>7711</v>
      </c>
      <c r="D4202" s="68" t="s">
        <v>3551</v>
      </c>
      <c r="E4202" s="68" t="s">
        <v>3552</v>
      </c>
      <c r="F4202" s="68" t="s">
        <v>7714</v>
      </c>
      <c r="G4202" s="68" t="s">
        <v>587</v>
      </c>
      <c r="I4202" s="69">
        <v>142.81</v>
      </c>
      <c r="J4202" s="69">
        <v>11009323.380000001</v>
      </c>
    </row>
    <row r="4203" spans="1:10" ht="30" x14ac:dyDescent="0.25">
      <c r="A4203" s="70">
        <v>45900</v>
      </c>
      <c r="B4203" s="68" t="s">
        <v>7711</v>
      </c>
      <c r="C4203" s="68" t="s">
        <v>7711</v>
      </c>
      <c r="D4203" s="68" t="s">
        <v>3551</v>
      </c>
      <c r="E4203" s="68" t="s">
        <v>3552</v>
      </c>
      <c r="F4203" s="68" t="s">
        <v>7714</v>
      </c>
      <c r="G4203" s="68" t="s">
        <v>587</v>
      </c>
      <c r="I4203" s="69">
        <v>71.400000000000006</v>
      </c>
      <c r="J4203" s="69">
        <v>11009251.98</v>
      </c>
    </row>
    <row r="4204" spans="1:10" ht="30" x14ac:dyDescent="0.25">
      <c r="A4204" s="70">
        <v>45900</v>
      </c>
      <c r="B4204" s="68" t="s">
        <v>7715</v>
      </c>
      <c r="C4204" s="68" t="s">
        <v>7715</v>
      </c>
      <c r="D4204" s="68" t="s">
        <v>3551</v>
      </c>
      <c r="E4204" s="68" t="s">
        <v>3552</v>
      </c>
      <c r="F4204" s="68" t="s">
        <v>7084</v>
      </c>
      <c r="G4204" s="68" t="s">
        <v>587</v>
      </c>
      <c r="I4204" s="69">
        <v>10.76</v>
      </c>
      <c r="J4204" s="69">
        <v>11009241.220000001</v>
      </c>
    </row>
    <row r="4205" spans="1:10" ht="30" x14ac:dyDescent="0.25">
      <c r="A4205" s="70">
        <v>45900</v>
      </c>
      <c r="B4205" s="68" t="s">
        <v>7715</v>
      </c>
      <c r="C4205" s="68" t="s">
        <v>7715</v>
      </c>
      <c r="D4205" s="68" t="s">
        <v>3551</v>
      </c>
      <c r="E4205" s="68" t="s">
        <v>3552</v>
      </c>
      <c r="F4205" s="68" t="s">
        <v>7712</v>
      </c>
      <c r="G4205" s="68" t="s">
        <v>587</v>
      </c>
      <c r="I4205" s="69">
        <v>5.09</v>
      </c>
      <c r="J4205" s="69">
        <v>11009236.130000001</v>
      </c>
    </row>
    <row r="4206" spans="1:10" ht="30" x14ac:dyDescent="0.25">
      <c r="A4206" s="70">
        <v>45900</v>
      </c>
      <c r="B4206" s="68" t="s">
        <v>7715</v>
      </c>
      <c r="C4206" s="68" t="s">
        <v>7715</v>
      </c>
      <c r="D4206" s="68" t="s">
        <v>3551</v>
      </c>
      <c r="E4206" s="68" t="s">
        <v>3552</v>
      </c>
      <c r="F4206" s="68" t="s">
        <v>7716</v>
      </c>
      <c r="G4206" s="68" t="s">
        <v>587</v>
      </c>
      <c r="I4206" s="69">
        <v>5.51</v>
      </c>
      <c r="J4206" s="69">
        <v>11009230.619999999</v>
      </c>
    </row>
    <row r="4207" spans="1:10" ht="150" x14ac:dyDescent="0.25">
      <c r="A4207" s="70">
        <v>45900</v>
      </c>
      <c r="B4207" s="68" t="s">
        <v>7715</v>
      </c>
      <c r="C4207" s="68" t="s">
        <v>7715</v>
      </c>
      <c r="D4207" s="68" t="s">
        <v>3551</v>
      </c>
      <c r="E4207" s="68" t="s">
        <v>3552</v>
      </c>
      <c r="F4207" s="68" t="s">
        <v>7210</v>
      </c>
      <c r="G4207" s="68" t="s">
        <v>587</v>
      </c>
      <c r="I4207" s="69">
        <v>194.4</v>
      </c>
      <c r="J4207" s="69">
        <v>11009036.220000001</v>
      </c>
    </row>
    <row r="4208" spans="1:10" ht="150" x14ac:dyDescent="0.25">
      <c r="A4208" s="70">
        <v>45900</v>
      </c>
      <c r="B4208" s="68" t="s">
        <v>7715</v>
      </c>
      <c r="C4208" s="68" t="s">
        <v>7715</v>
      </c>
      <c r="D4208" s="68" t="s">
        <v>3551</v>
      </c>
      <c r="E4208" s="68" t="s">
        <v>3552</v>
      </c>
      <c r="F4208" s="68" t="s">
        <v>7210</v>
      </c>
      <c r="G4208" s="68" t="s">
        <v>587</v>
      </c>
      <c r="I4208" s="69">
        <v>194.4</v>
      </c>
      <c r="J4208" s="69">
        <v>11008841.82</v>
      </c>
    </row>
    <row r="4209" spans="1:10" ht="150" x14ac:dyDescent="0.25">
      <c r="A4209" s="70">
        <v>45900</v>
      </c>
      <c r="B4209" s="68" t="s">
        <v>7715</v>
      </c>
      <c r="C4209" s="68" t="s">
        <v>7715</v>
      </c>
      <c r="D4209" s="68" t="s">
        <v>3551</v>
      </c>
      <c r="E4209" s="68" t="s">
        <v>3552</v>
      </c>
      <c r="F4209" s="68" t="s">
        <v>7210</v>
      </c>
      <c r="G4209" s="68" t="s">
        <v>587</v>
      </c>
      <c r="I4209" s="69">
        <v>194.4</v>
      </c>
      <c r="J4209" s="69">
        <v>11008647.42</v>
      </c>
    </row>
    <row r="4210" spans="1:10" x14ac:dyDescent="0.25">
      <c r="A4210" s="70">
        <v>45900</v>
      </c>
      <c r="B4210" s="68" t="s">
        <v>7715</v>
      </c>
      <c r="C4210" s="68" t="s">
        <v>7715</v>
      </c>
      <c r="D4210" s="68" t="s">
        <v>3551</v>
      </c>
      <c r="E4210" s="68" t="s">
        <v>3552</v>
      </c>
      <c r="F4210" s="68" t="s">
        <v>4795</v>
      </c>
      <c r="G4210" s="68" t="s">
        <v>587</v>
      </c>
      <c r="I4210" s="69">
        <v>3.12</v>
      </c>
      <c r="J4210" s="69">
        <v>11008644.300000001</v>
      </c>
    </row>
    <row r="4211" spans="1:10" x14ac:dyDescent="0.25">
      <c r="A4211" s="70">
        <v>45900</v>
      </c>
      <c r="B4211" s="68" t="s">
        <v>7715</v>
      </c>
      <c r="C4211" s="68" t="s">
        <v>7715</v>
      </c>
      <c r="D4211" s="68" t="s">
        <v>3551</v>
      </c>
      <c r="E4211" s="68" t="s">
        <v>3552</v>
      </c>
      <c r="F4211" s="68" t="s">
        <v>4795</v>
      </c>
      <c r="G4211" s="68" t="s">
        <v>587</v>
      </c>
      <c r="I4211" s="69">
        <v>3.12</v>
      </c>
      <c r="J4211" s="69">
        <v>11008641.18</v>
      </c>
    </row>
    <row r="4212" spans="1:10" x14ac:dyDescent="0.25">
      <c r="A4212" s="70">
        <v>45900</v>
      </c>
      <c r="B4212" s="68" t="s">
        <v>7715</v>
      </c>
      <c r="C4212" s="68" t="s">
        <v>7715</v>
      </c>
      <c r="D4212" s="68" t="s">
        <v>3551</v>
      </c>
      <c r="E4212" s="68" t="s">
        <v>3552</v>
      </c>
      <c r="F4212" s="68" t="s">
        <v>4795</v>
      </c>
      <c r="G4212" s="68" t="s">
        <v>587</v>
      </c>
      <c r="I4212" s="69">
        <v>3.12</v>
      </c>
      <c r="J4212" s="69">
        <v>11008638.060000001</v>
      </c>
    </row>
    <row r="4213" spans="1:10" ht="30" x14ac:dyDescent="0.25">
      <c r="A4213" s="70">
        <v>45900</v>
      </c>
      <c r="B4213" s="68" t="s">
        <v>7715</v>
      </c>
      <c r="C4213" s="68" t="s">
        <v>7715</v>
      </c>
      <c r="D4213" s="68" t="s">
        <v>3551</v>
      </c>
      <c r="E4213" s="68" t="s">
        <v>3552</v>
      </c>
      <c r="F4213" s="68" t="s">
        <v>7057</v>
      </c>
      <c r="G4213" s="68" t="s">
        <v>587</v>
      </c>
      <c r="I4213" s="69">
        <v>14.36</v>
      </c>
      <c r="J4213" s="69">
        <v>11008623.699999999</v>
      </c>
    </row>
    <row r="4214" spans="1:10" ht="30" x14ac:dyDescent="0.25">
      <c r="A4214" s="70">
        <v>45900</v>
      </c>
      <c r="B4214" s="68" t="s">
        <v>7715</v>
      </c>
      <c r="C4214" s="68" t="s">
        <v>7715</v>
      </c>
      <c r="D4214" s="68" t="s">
        <v>3551</v>
      </c>
      <c r="E4214" s="68" t="s">
        <v>3552</v>
      </c>
      <c r="F4214" s="68" t="s">
        <v>4414</v>
      </c>
      <c r="G4214" s="68" t="s">
        <v>587</v>
      </c>
      <c r="I4214" s="69">
        <v>6.24</v>
      </c>
      <c r="J4214" s="69">
        <v>11008617.460000001</v>
      </c>
    </row>
    <row r="4215" spans="1:10" ht="30" x14ac:dyDescent="0.25">
      <c r="A4215" s="70">
        <v>45900</v>
      </c>
      <c r="B4215" s="68" t="s">
        <v>7715</v>
      </c>
      <c r="C4215" s="68" t="s">
        <v>7715</v>
      </c>
      <c r="D4215" s="68" t="s">
        <v>3551</v>
      </c>
      <c r="E4215" s="68" t="s">
        <v>3552</v>
      </c>
      <c r="F4215" s="68" t="s">
        <v>7707</v>
      </c>
      <c r="G4215" s="68" t="s">
        <v>587</v>
      </c>
      <c r="I4215" s="69">
        <v>75.28</v>
      </c>
      <c r="J4215" s="69">
        <v>11008542.18</v>
      </c>
    </row>
    <row r="4216" spans="1:10" ht="30" x14ac:dyDescent="0.25">
      <c r="A4216" s="70">
        <v>45900</v>
      </c>
      <c r="B4216" s="68" t="s">
        <v>7715</v>
      </c>
      <c r="C4216" s="68" t="s">
        <v>7715</v>
      </c>
      <c r="D4216" s="68" t="s">
        <v>3551</v>
      </c>
      <c r="E4216" s="68" t="s">
        <v>3552</v>
      </c>
      <c r="F4216" s="68" t="s">
        <v>6937</v>
      </c>
      <c r="G4216" s="68" t="s">
        <v>587</v>
      </c>
      <c r="I4216" s="69">
        <v>5.33</v>
      </c>
      <c r="J4216" s="69">
        <v>11008536.85</v>
      </c>
    </row>
    <row r="4217" spans="1:10" x14ac:dyDescent="0.25">
      <c r="A4217" s="70">
        <v>45900</v>
      </c>
      <c r="B4217" s="68" t="s">
        <v>7715</v>
      </c>
      <c r="C4217" s="68" t="s">
        <v>7715</v>
      </c>
      <c r="D4217" s="68" t="s">
        <v>3551</v>
      </c>
      <c r="E4217" s="68" t="s">
        <v>3552</v>
      </c>
      <c r="F4217" s="68" t="s">
        <v>6940</v>
      </c>
      <c r="G4217" s="68" t="s">
        <v>587</v>
      </c>
      <c r="I4217" s="69">
        <v>65.75</v>
      </c>
      <c r="J4217" s="69">
        <v>11008471.1</v>
      </c>
    </row>
    <row r="4218" spans="1:10" x14ac:dyDescent="0.25">
      <c r="A4218" s="70">
        <v>45900</v>
      </c>
      <c r="B4218" s="68" t="s">
        <v>7715</v>
      </c>
      <c r="C4218" s="68" t="s">
        <v>7715</v>
      </c>
      <c r="D4218" s="68" t="s">
        <v>3551</v>
      </c>
      <c r="E4218" s="68" t="s">
        <v>3552</v>
      </c>
      <c r="F4218" s="68" t="s">
        <v>6940</v>
      </c>
      <c r="G4218" s="68" t="s">
        <v>587</v>
      </c>
      <c r="I4218" s="69">
        <v>65.75</v>
      </c>
      <c r="J4218" s="69">
        <v>11008405.35</v>
      </c>
    </row>
    <row r="4219" spans="1:10" x14ac:dyDescent="0.25">
      <c r="A4219" s="70">
        <v>45900</v>
      </c>
      <c r="B4219" s="68" t="s">
        <v>7715</v>
      </c>
      <c r="C4219" s="68" t="s">
        <v>7715</v>
      </c>
      <c r="D4219" s="68" t="s">
        <v>3551</v>
      </c>
      <c r="E4219" s="68" t="s">
        <v>3552</v>
      </c>
      <c r="F4219" s="68" t="s">
        <v>6940</v>
      </c>
      <c r="G4219" s="68" t="s">
        <v>587</v>
      </c>
      <c r="I4219" s="69">
        <v>65.75</v>
      </c>
      <c r="J4219" s="69">
        <v>11008339.6</v>
      </c>
    </row>
    <row r="4220" spans="1:10" x14ac:dyDescent="0.25">
      <c r="A4220" s="70">
        <v>45900</v>
      </c>
      <c r="B4220" s="68" t="s">
        <v>7715</v>
      </c>
      <c r="C4220" s="68" t="s">
        <v>7715</v>
      </c>
      <c r="D4220" s="68" t="s">
        <v>3551</v>
      </c>
      <c r="E4220" s="68" t="s">
        <v>3552</v>
      </c>
      <c r="F4220" s="68" t="s">
        <v>7717</v>
      </c>
      <c r="G4220" s="68" t="s">
        <v>587</v>
      </c>
      <c r="I4220" s="69">
        <v>262.14</v>
      </c>
      <c r="J4220" s="69">
        <v>11008077.460000001</v>
      </c>
    </row>
    <row r="4221" spans="1:10" x14ac:dyDescent="0.25">
      <c r="A4221" s="70">
        <v>45900</v>
      </c>
      <c r="B4221" s="68" t="s">
        <v>7715</v>
      </c>
      <c r="C4221" s="68" t="s">
        <v>7715</v>
      </c>
      <c r="D4221" s="68" t="s">
        <v>3551</v>
      </c>
      <c r="E4221" s="68" t="s">
        <v>3552</v>
      </c>
      <c r="F4221" s="68" t="s">
        <v>5073</v>
      </c>
      <c r="G4221" s="68" t="s">
        <v>587</v>
      </c>
      <c r="I4221" s="69">
        <v>111.94</v>
      </c>
      <c r="J4221" s="69">
        <v>11007965.52</v>
      </c>
    </row>
    <row r="4222" spans="1:10" x14ac:dyDescent="0.25">
      <c r="A4222" s="70">
        <v>45900</v>
      </c>
      <c r="B4222" s="68" t="s">
        <v>7715</v>
      </c>
      <c r="C4222" s="68" t="s">
        <v>7715</v>
      </c>
      <c r="D4222" s="68" t="s">
        <v>3551</v>
      </c>
      <c r="E4222" s="68" t="s">
        <v>3552</v>
      </c>
      <c r="F4222" s="68" t="s">
        <v>5071</v>
      </c>
      <c r="G4222" s="68" t="s">
        <v>587</v>
      </c>
      <c r="I4222" s="69">
        <v>8.25</v>
      </c>
      <c r="J4222" s="69">
        <v>11007957.27</v>
      </c>
    </row>
    <row r="4223" spans="1:10" x14ac:dyDescent="0.25">
      <c r="A4223" s="70">
        <v>45900</v>
      </c>
      <c r="B4223" s="68" t="s">
        <v>7715</v>
      </c>
      <c r="C4223" s="68" t="s">
        <v>7715</v>
      </c>
      <c r="D4223" s="68" t="s">
        <v>3551</v>
      </c>
      <c r="E4223" s="68" t="s">
        <v>3552</v>
      </c>
      <c r="F4223" s="68" t="s">
        <v>7718</v>
      </c>
      <c r="G4223" s="68" t="s">
        <v>587</v>
      </c>
      <c r="I4223" s="69">
        <v>9.9499999999999993</v>
      </c>
      <c r="J4223" s="69">
        <v>11007947.32</v>
      </c>
    </row>
    <row r="4224" spans="1:10" ht="45" x14ac:dyDescent="0.25">
      <c r="A4224" s="70">
        <v>45900</v>
      </c>
      <c r="B4224" s="68" t="s">
        <v>7715</v>
      </c>
      <c r="C4224" s="68" t="s">
        <v>7715</v>
      </c>
      <c r="D4224" s="68" t="s">
        <v>3551</v>
      </c>
      <c r="E4224" s="68" t="s">
        <v>3552</v>
      </c>
      <c r="F4224" s="68" t="s">
        <v>7708</v>
      </c>
      <c r="G4224" s="68" t="s">
        <v>587</v>
      </c>
      <c r="I4224" s="69">
        <v>8.91</v>
      </c>
      <c r="J4224" s="69">
        <v>11007938.41</v>
      </c>
    </row>
    <row r="4225" spans="1:10" x14ac:dyDescent="0.25">
      <c r="A4225" s="70">
        <v>45900</v>
      </c>
      <c r="B4225" s="68" t="s">
        <v>7715</v>
      </c>
      <c r="C4225" s="68" t="s">
        <v>7715</v>
      </c>
      <c r="D4225" s="68" t="s">
        <v>3551</v>
      </c>
      <c r="E4225" s="68" t="s">
        <v>3552</v>
      </c>
      <c r="F4225" s="68" t="s">
        <v>5073</v>
      </c>
      <c r="G4225" s="68" t="s">
        <v>587</v>
      </c>
      <c r="I4225" s="69">
        <v>111.94</v>
      </c>
      <c r="J4225" s="69">
        <v>11007826.470000001</v>
      </c>
    </row>
    <row r="4226" spans="1:10" x14ac:dyDescent="0.25">
      <c r="A4226" s="70">
        <v>45900</v>
      </c>
      <c r="B4226" s="68" t="s">
        <v>7715</v>
      </c>
      <c r="C4226" s="68" t="s">
        <v>7715</v>
      </c>
      <c r="D4226" s="68" t="s">
        <v>3551</v>
      </c>
      <c r="E4226" s="68" t="s">
        <v>3552</v>
      </c>
      <c r="F4226" s="68" t="s">
        <v>5073</v>
      </c>
      <c r="G4226" s="68" t="s">
        <v>587</v>
      </c>
      <c r="I4226" s="69">
        <v>111.94</v>
      </c>
      <c r="J4226" s="69">
        <v>11007714.529999999</v>
      </c>
    </row>
    <row r="4227" spans="1:10" x14ac:dyDescent="0.25">
      <c r="A4227" s="70">
        <v>45900</v>
      </c>
      <c r="B4227" s="68" t="s">
        <v>7715</v>
      </c>
      <c r="C4227" s="68" t="s">
        <v>7715</v>
      </c>
      <c r="D4227" s="68" t="s">
        <v>3551</v>
      </c>
      <c r="E4227" s="68" t="s">
        <v>3552</v>
      </c>
      <c r="F4227" s="68" t="s">
        <v>5073</v>
      </c>
      <c r="G4227" s="68" t="s">
        <v>587</v>
      </c>
      <c r="I4227" s="69">
        <v>111.94</v>
      </c>
      <c r="J4227" s="69">
        <v>11007602.59</v>
      </c>
    </row>
    <row r="4228" spans="1:10" x14ac:dyDescent="0.25">
      <c r="A4228" s="70">
        <v>45900</v>
      </c>
      <c r="B4228" s="68" t="s">
        <v>7719</v>
      </c>
      <c r="C4228" s="68" t="s">
        <v>7719</v>
      </c>
      <c r="D4228" s="68" t="s">
        <v>3551</v>
      </c>
      <c r="E4228" s="68" t="s">
        <v>3552</v>
      </c>
      <c r="F4228" s="68" t="s">
        <v>7720</v>
      </c>
      <c r="G4228" s="68" t="s">
        <v>1933</v>
      </c>
      <c r="I4228" s="69">
        <v>80.239999999999995</v>
      </c>
      <c r="J4228" s="69">
        <v>11007522.35</v>
      </c>
    </row>
    <row r="4229" spans="1:10" x14ac:dyDescent="0.25">
      <c r="A4229" s="70">
        <v>45900</v>
      </c>
      <c r="B4229" s="68" t="s">
        <v>7719</v>
      </c>
      <c r="C4229" s="68" t="s">
        <v>7719</v>
      </c>
      <c r="D4229" s="68" t="s">
        <v>3551</v>
      </c>
      <c r="E4229" s="68" t="s">
        <v>3552</v>
      </c>
      <c r="F4229" s="68"/>
      <c r="G4229" s="68" t="s">
        <v>1933</v>
      </c>
      <c r="I4229" s="69">
        <v>900</v>
      </c>
      <c r="J4229" s="69">
        <v>11006622.35</v>
      </c>
    </row>
    <row r="4230" spans="1:10" x14ac:dyDescent="0.25">
      <c r="A4230" s="70">
        <v>45900</v>
      </c>
      <c r="B4230" s="68" t="s">
        <v>7719</v>
      </c>
      <c r="C4230" s="68" t="s">
        <v>7719</v>
      </c>
      <c r="D4230" s="68" t="s">
        <v>3551</v>
      </c>
      <c r="E4230" s="68" t="s">
        <v>3552</v>
      </c>
      <c r="F4230" s="68"/>
      <c r="G4230" s="68" t="s">
        <v>1933</v>
      </c>
      <c r="I4230" s="69">
        <v>150</v>
      </c>
      <c r="J4230" s="69">
        <v>11006472.35</v>
      </c>
    </row>
    <row r="4231" spans="1:10" x14ac:dyDescent="0.25">
      <c r="A4231" s="70">
        <v>45900</v>
      </c>
      <c r="B4231" s="68" t="s">
        <v>7719</v>
      </c>
      <c r="C4231" s="68" t="s">
        <v>7719</v>
      </c>
      <c r="D4231" s="68" t="s">
        <v>3551</v>
      </c>
      <c r="E4231" s="68" t="s">
        <v>3552</v>
      </c>
      <c r="F4231" s="68"/>
      <c r="G4231" s="68" t="s">
        <v>1933</v>
      </c>
      <c r="I4231" s="69">
        <v>300</v>
      </c>
      <c r="J4231" s="69">
        <v>11006172.35</v>
      </c>
    </row>
    <row r="4232" spans="1:10" x14ac:dyDescent="0.25">
      <c r="A4232" s="70">
        <v>45900</v>
      </c>
      <c r="B4232" s="68" t="s">
        <v>7719</v>
      </c>
      <c r="C4232" s="68" t="s">
        <v>7719</v>
      </c>
      <c r="D4232" s="68" t="s">
        <v>3551</v>
      </c>
      <c r="E4232" s="68" t="s">
        <v>3552</v>
      </c>
      <c r="F4232" s="68"/>
      <c r="G4232" s="68" t="s">
        <v>1933</v>
      </c>
      <c r="I4232" s="69">
        <v>150</v>
      </c>
      <c r="J4232" s="69">
        <v>11006022.35</v>
      </c>
    </row>
    <row r="4233" spans="1:10" x14ac:dyDescent="0.25">
      <c r="A4233" s="70">
        <v>45900</v>
      </c>
      <c r="B4233" s="68" t="s">
        <v>7719</v>
      </c>
      <c r="C4233" s="68" t="s">
        <v>7719</v>
      </c>
      <c r="D4233" s="68" t="s">
        <v>3551</v>
      </c>
      <c r="E4233" s="68" t="s">
        <v>3552</v>
      </c>
      <c r="F4233" s="68"/>
      <c r="G4233" s="68" t="s">
        <v>1933</v>
      </c>
      <c r="I4233" s="69">
        <v>150</v>
      </c>
      <c r="J4233" s="69">
        <v>11005872.35</v>
      </c>
    </row>
    <row r="4234" spans="1:10" ht="30" x14ac:dyDescent="0.25">
      <c r="A4234" s="70">
        <v>45900</v>
      </c>
      <c r="B4234" s="68">
        <v>36196</v>
      </c>
      <c r="C4234" s="68">
        <v>36196</v>
      </c>
      <c r="D4234" s="68" t="s">
        <v>3551</v>
      </c>
      <c r="E4234" s="68" t="s">
        <v>3552</v>
      </c>
      <c r="F4234" s="68" t="s">
        <v>7721</v>
      </c>
      <c r="G4234" s="68" t="s">
        <v>587</v>
      </c>
      <c r="I4234" s="69">
        <v>142.08000000000001</v>
      </c>
      <c r="J4234" s="69">
        <v>11005730.27</v>
      </c>
    </row>
    <row r="4235" spans="1:10" ht="30" x14ac:dyDescent="0.25">
      <c r="A4235" s="70">
        <v>45900</v>
      </c>
      <c r="B4235" s="68">
        <v>36196</v>
      </c>
      <c r="C4235" s="68">
        <v>36196</v>
      </c>
      <c r="D4235" s="68" t="s">
        <v>3551</v>
      </c>
      <c r="E4235" s="68" t="s">
        <v>3552</v>
      </c>
      <c r="F4235" s="68" t="s">
        <v>7721</v>
      </c>
      <c r="G4235" s="68" t="s">
        <v>587</v>
      </c>
      <c r="I4235" s="69">
        <v>142.08000000000001</v>
      </c>
      <c r="J4235" s="69">
        <v>11005588.189999999</v>
      </c>
    </row>
    <row r="4236" spans="1:10" ht="30" x14ac:dyDescent="0.25">
      <c r="A4236" s="70">
        <v>45900</v>
      </c>
      <c r="B4236" s="68">
        <v>36196</v>
      </c>
      <c r="C4236" s="68">
        <v>36196</v>
      </c>
      <c r="D4236" s="68" t="s">
        <v>3551</v>
      </c>
      <c r="E4236" s="68" t="s">
        <v>3552</v>
      </c>
      <c r="F4236" s="68" t="s">
        <v>7044</v>
      </c>
      <c r="G4236" s="68" t="s">
        <v>587</v>
      </c>
      <c r="I4236" s="69">
        <v>154.78</v>
      </c>
      <c r="J4236" s="69">
        <v>11005433.41</v>
      </c>
    </row>
    <row r="4237" spans="1:10" ht="30" x14ac:dyDescent="0.25">
      <c r="A4237" s="70">
        <v>45900</v>
      </c>
      <c r="B4237" s="68">
        <v>36196</v>
      </c>
      <c r="C4237" s="68">
        <v>36196</v>
      </c>
      <c r="D4237" s="68" t="s">
        <v>3551</v>
      </c>
      <c r="E4237" s="68" t="s">
        <v>3552</v>
      </c>
      <c r="F4237" s="68" t="s">
        <v>7044</v>
      </c>
      <c r="G4237" s="68" t="s">
        <v>587</v>
      </c>
      <c r="I4237" s="69">
        <v>154.78</v>
      </c>
      <c r="J4237" s="69">
        <v>11005278.630000001</v>
      </c>
    </row>
    <row r="4238" spans="1:10" ht="30" x14ac:dyDescent="0.25">
      <c r="A4238" s="70">
        <v>45900</v>
      </c>
      <c r="B4238" s="68">
        <v>36196</v>
      </c>
      <c r="C4238" s="68">
        <v>36196</v>
      </c>
      <c r="D4238" s="68" t="s">
        <v>3551</v>
      </c>
      <c r="E4238" s="68" t="s">
        <v>3552</v>
      </c>
      <c r="F4238" s="68" t="s">
        <v>7164</v>
      </c>
      <c r="G4238" s="68" t="s">
        <v>587</v>
      </c>
      <c r="I4238" s="69">
        <v>6.18</v>
      </c>
      <c r="J4238" s="69">
        <v>11005272.449999999</v>
      </c>
    </row>
    <row r="4239" spans="1:10" ht="30" x14ac:dyDescent="0.25">
      <c r="A4239" s="70">
        <v>45900</v>
      </c>
      <c r="B4239" s="68">
        <v>36196</v>
      </c>
      <c r="C4239" s="68">
        <v>36196</v>
      </c>
      <c r="D4239" s="68" t="s">
        <v>3551</v>
      </c>
      <c r="E4239" s="68" t="s">
        <v>3552</v>
      </c>
      <c r="F4239" s="68" t="s">
        <v>7044</v>
      </c>
      <c r="G4239" s="68" t="s">
        <v>587</v>
      </c>
      <c r="I4239" s="69">
        <v>47.53</v>
      </c>
      <c r="J4239" s="69">
        <v>11005224.92</v>
      </c>
    </row>
    <row r="4240" spans="1:10" ht="30" x14ac:dyDescent="0.25">
      <c r="A4240" s="70">
        <v>45900</v>
      </c>
      <c r="B4240" s="68">
        <v>36196</v>
      </c>
      <c r="C4240" s="68">
        <v>36196</v>
      </c>
      <c r="D4240" s="68" t="s">
        <v>3551</v>
      </c>
      <c r="E4240" s="68" t="s">
        <v>3552</v>
      </c>
      <c r="F4240" s="68" t="s">
        <v>7721</v>
      </c>
      <c r="G4240" s="68" t="s">
        <v>587</v>
      </c>
      <c r="I4240" s="69">
        <v>93.51</v>
      </c>
      <c r="J4240" s="69">
        <v>11005131.41</v>
      </c>
    </row>
    <row r="4241" spans="1:10" x14ac:dyDescent="0.25">
      <c r="A4241" s="70">
        <v>45900</v>
      </c>
      <c r="B4241" s="68">
        <v>36196</v>
      </c>
      <c r="C4241" s="68">
        <v>36196</v>
      </c>
      <c r="D4241" s="68" t="s">
        <v>3551</v>
      </c>
      <c r="E4241" s="68" t="s">
        <v>3552</v>
      </c>
      <c r="F4241" s="68"/>
      <c r="G4241" s="68" t="s">
        <v>587</v>
      </c>
      <c r="I4241" s="69">
        <v>36.93</v>
      </c>
      <c r="J4241" s="69">
        <v>11005094.48</v>
      </c>
    </row>
    <row r="4242" spans="1:10" ht="30" x14ac:dyDescent="0.25">
      <c r="A4242" s="70">
        <v>45900</v>
      </c>
      <c r="B4242" s="68" t="s">
        <v>7722</v>
      </c>
      <c r="C4242" s="68" t="s">
        <v>7722</v>
      </c>
      <c r="D4242" s="68" t="s">
        <v>3551</v>
      </c>
      <c r="E4242" s="68" t="s">
        <v>3552</v>
      </c>
      <c r="F4242" s="68"/>
      <c r="G4242" s="68" t="s">
        <v>1935</v>
      </c>
      <c r="I4242" s="69">
        <v>1944</v>
      </c>
      <c r="J4242" s="69">
        <v>11003150.48</v>
      </c>
    </row>
    <row r="4243" spans="1:10" ht="30" x14ac:dyDescent="0.25">
      <c r="A4243" s="70">
        <v>45900</v>
      </c>
      <c r="B4243" s="68" t="s">
        <v>7722</v>
      </c>
      <c r="C4243" s="68" t="s">
        <v>7722</v>
      </c>
      <c r="D4243" s="68" t="s">
        <v>3551</v>
      </c>
      <c r="E4243" s="68" t="s">
        <v>3552</v>
      </c>
      <c r="F4243" s="68"/>
      <c r="G4243" s="68" t="s">
        <v>1935</v>
      </c>
      <c r="I4243" s="69">
        <v>216</v>
      </c>
      <c r="J4243" s="69">
        <v>11002934.48</v>
      </c>
    </row>
    <row r="4244" spans="1:10" ht="30" x14ac:dyDescent="0.25">
      <c r="A4244" s="70">
        <v>45900</v>
      </c>
      <c r="B4244" s="68" t="s">
        <v>7722</v>
      </c>
      <c r="C4244" s="68" t="s">
        <v>7722</v>
      </c>
      <c r="D4244" s="68" t="s">
        <v>3551</v>
      </c>
      <c r="E4244" s="68" t="s">
        <v>3552</v>
      </c>
      <c r="F4244" s="68"/>
      <c r="G4244" s="68" t="s">
        <v>1935</v>
      </c>
      <c r="I4244" s="69">
        <v>432</v>
      </c>
      <c r="J4244" s="69">
        <v>11002502.48</v>
      </c>
    </row>
    <row r="4245" spans="1:10" ht="30" x14ac:dyDescent="0.25">
      <c r="A4245" s="70">
        <v>45900</v>
      </c>
      <c r="B4245" s="68" t="s">
        <v>7722</v>
      </c>
      <c r="C4245" s="68" t="s">
        <v>7722</v>
      </c>
      <c r="D4245" s="68" t="s">
        <v>3551</v>
      </c>
      <c r="E4245" s="68" t="s">
        <v>3552</v>
      </c>
      <c r="F4245" s="68"/>
      <c r="G4245" s="68" t="s">
        <v>1935</v>
      </c>
      <c r="I4245" s="69">
        <v>216</v>
      </c>
      <c r="J4245" s="69">
        <v>11002286.48</v>
      </c>
    </row>
    <row r="4246" spans="1:10" x14ac:dyDescent="0.25">
      <c r="A4246" s="70">
        <v>45900</v>
      </c>
      <c r="B4246" s="68">
        <v>36303</v>
      </c>
      <c r="C4246" s="68">
        <v>36303</v>
      </c>
      <c r="D4246" s="68" t="s">
        <v>3551</v>
      </c>
      <c r="E4246" s="68" t="s">
        <v>3552</v>
      </c>
      <c r="F4246" s="68"/>
      <c r="G4246" s="68" t="s">
        <v>587</v>
      </c>
      <c r="I4246" s="69">
        <v>717.43</v>
      </c>
      <c r="J4246" s="69">
        <v>11001569.050000001</v>
      </c>
    </row>
    <row r="4247" spans="1:10" x14ac:dyDescent="0.25">
      <c r="A4247" s="70">
        <v>45900</v>
      </c>
      <c r="B4247" s="68" t="s">
        <v>7723</v>
      </c>
      <c r="C4247" s="68" t="s">
        <v>7723</v>
      </c>
      <c r="D4247" s="68" t="s">
        <v>3551</v>
      </c>
      <c r="E4247" s="68" t="s">
        <v>3552</v>
      </c>
      <c r="F4247" s="68"/>
      <c r="G4247" s="68" t="s">
        <v>1546</v>
      </c>
      <c r="I4247" s="69">
        <v>13.66</v>
      </c>
      <c r="J4247" s="69">
        <v>11001555.390000001</v>
      </c>
    </row>
    <row r="4248" spans="1:10" x14ac:dyDescent="0.25">
      <c r="A4248" s="70">
        <v>45900</v>
      </c>
      <c r="B4248" s="68" t="s">
        <v>7723</v>
      </c>
      <c r="C4248" s="68" t="s">
        <v>7723</v>
      </c>
      <c r="D4248" s="68" t="s">
        <v>3551</v>
      </c>
      <c r="E4248" s="68" t="s">
        <v>3552</v>
      </c>
      <c r="F4248" s="68"/>
      <c r="G4248" s="68" t="s">
        <v>1546</v>
      </c>
      <c r="I4248" s="69">
        <v>16.09</v>
      </c>
      <c r="J4248" s="69">
        <v>11001539.300000001</v>
      </c>
    </row>
    <row r="4249" spans="1:10" x14ac:dyDescent="0.25">
      <c r="A4249" s="70">
        <v>45900</v>
      </c>
      <c r="B4249" s="68" t="s">
        <v>7723</v>
      </c>
      <c r="C4249" s="68" t="s">
        <v>7723</v>
      </c>
      <c r="D4249" s="68" t="s">
        <v>3551</v>
      </c>
      <c r="E4249" s="68" t="s">
        <v>3552</v>
      </c>
      <c r="F4249" s="68"/>
      <c r="G4249" s="68" t="s">
        <v>1546</v>
      </c>
      <c r="I4249" s="69">
        <v>18.989999999999998</v>
      </c>
      <c r="J4249" s="69">
        <v>11001520.310000001</v>
      </c>
    </row>
    <row r="4250" spans="1:10" x14ac:dyDescent="0.25">
      <c r="A4250" s="70">
        <v>45900</v>
      </c>
      <c r="B4250" s="68" t="s">
        <v>7723</v>
      </c>
      <c r="C4250" s="68" t="s">
        <v>7723</v>
      </c>
      <c r="D4250" s="68" t="s">
        <v>3551</v>
      </c>
      <c r="E4250" s="68" t="s">
        <v>3552</v>
      </c>
      <c r="F4250" s="68"/>
      <c r="G4250" s="68" t="s">
        <v>1546</v>
      </c>
      <c r="I4250" s="69">
        <v>2.66</v>
      </c>
      <c r="J4250" s="69">
        <v>11001517.65</v>
      </c>
    </row>
    <row r="4251" spans="1:10" x14ac:dyDescent="0.25">
      <c r="A4251" s="70">
        <v>45900</v>
      </c>
      <c r="B4251" s="68" t="s">
        <v>7723</v>
      </c>
      <c r="C4251" s="68" t="s">
        <v>7723</v>
      </c>
      <c r="D4251" s="68" t="s">
        <v>3551</v>
      </c>
      <c r="E4251" s="68" t="s">
        <v>3552</v>
      </c>
      <c r="F4251" s="68"/>
      <c r="G4251" s="68" t="s">
        <v>1546</v>
      </c>
      <c r="I4251" s="69">
        <v>23.43</v>
      </c>
      <c r="J4251" s="69">
        <v>11001494.220000001</v>
      </c>
    </row>
    <row r="4252" spans="1:10" x14ac:dyDescent="0.25">
      <c r="A4252" s="70">
        <v>45900</v>
      </c>
      <c r="B4252" s="68" t="s">
        <v>7723</v>
      </c>
      <c r="C4252" s="68" t="s">
        <v>7723</v>
      </c>
      <c r="D4252" s="68" t="s">
        <v>3551</v>
      </c>
      <c r="E4252" s="68" t="s">
        <v>3552</v>
      </c>
      <c r="F4252" s="68"/>
      <c r="G4252" s="68" t="s">
        <v>1546</v>
      </c>
      <c r="I4252" s="69">
        <v>29.07</v>
      </c>
      <c r="J4252" s="69">
        <v>11001465.15</v>
      </c>
    </row>
    <row r="4253" spans="1:10" x14ac:dyDescent="0.25">
      <c r="A4253" s="70">
        <v>45900</v>
      </c>
      <c r="B4253" s="68" t="s">
        <v>7723</v>
      </c>
      <c r="C4253" s="68" t="s">
        <v>7723</v>
      </c>
      <c r="D4253" s="68" t="s">
        <v>3551</v>
      </c>
      <c r="E4253" s="68" t="s">
        <v>3552</v>
      </c>
      <c r="F4253" s="68"/>
      <c r="G4253" s="68" t="s">
        <v>1546</v>
      </c>
      <c r="I4253" s="69">
        <v>10.98</v>
      </c>
      <c r="J4253" s="69">
        <v>11001454.17</v>
      </c>
    </row>
    <row r="4254" spans="1:10" x14ac:dyDescent="0.25">
      <c r="A4254" s="70">
        <v>45900</v>
      </c>
      <c r="B4254" s="68" t="s">
        <v>7723</v>
      </c>
      <c r="C4254" s="68" t="s">
        <v>7723</v>
      </c>
      <c r="D4254" s="68" t="s">
        <v>3551</v>
      </c>
      <c r="E4254" s="68" t="s">
        <v>3552</v>
      </c>
      <c r="F4254" s="68"/>
      <c r="G4254" s="68" t="s">
        <v>1546</v>
      </c>
      <c r="I4254" s="69">
        <v>211.4</v>
      </c>
      <c r="J4254" s="69">
        <v>11001242.77</v>
      </c>
    </row>
    <row r="4255" spans="1:10" x14ac:dyDescent="0.25">
      <c r="A4255" s="70">
        <v>45900</v>
      </c>
      <c r="B4255" s="68" t="s">
        <v>7723</v>
      </c>
      <c r="C4255" s="68" t="s">
        <v>7723</v>
      </c>
      <c r="D4255" s="68" t="s">
        <v>3551</v>
      </c>
      <c r="E4255" s="68" t="s">
        <v>3552</v>
      </c>
      <c r="F4255" s="68"/>
      <c r="G4255" s="68" t="s">
        <v>1546</v>
      </c>
      <c r="I4255" s="69">
        <v>231.98</v>
      </c>
      <c r="J4255" s="69">
        <v>11001010.789999999</v>
      </c>
    </row>
    <row r="4256" spans="1:10" x14ac:dyDescent="0.25">
      <c r="A4256" s="70">
        <v>45900</v>
      </c>
      <c r="B4256" s="68" t="s">
        <v>7723</v>
      </c>
      <c r="C4256" s="68" t="s">
        <v>7723</v>
      </c>
      <c r="D4256" s="68" t="s">
        <v>3551</v>
      </c>
      <c r="E4256" s="68" t="s">
        <v>3552</v>
      </c>
      <c r="F4256" s="68"/>
      <c r="G4256" s="68" t="s">
        <v>1546</v>
      </c>
      <c r="I4256" s="69">
        <v>28.26</v>
      </c>
      <c r="J4256" s="69">
        <v>11000982.529999999</v>
      </c>
    </row>
    <row r="4257" spans="1:10" x14ac:dyDescent="0.25">
      <c r="A4257" s="70">
        <v>45900</v>
      </c>
      <c r="B4257" s="68" t="s">
        <v>7723</v>
      </c>
      <c r="C4257" s="68" t="s">
        <v>7723</v>
      </c>
      <c r="D4257" s="68" t="s">
        <v>3551</v>
      </c>
      <c r="E4257" s="68" t="s">
        <v>3552</v>
      </c>
      <c r="F4257" s="68"/>
      <c r="G4257" s="68" t="s">
        <v>1546</v>
      </c>
      <c r="I4257" s="69">
        <v>1669.49</v>
      </c>
      <c r="J4257" s="69">
        <v>10999313.039999999</v>
      </c>
    </row>
    <row r="4258" spans="1:10" x14ac:dyDescent="0.25">
      <c r="A4258" s="70">
        <v>45900</v>
      </c>
      <c r="B4258" s="68" t="s">
        <v>7723</v>
      </c>
      <c r="C4258" s="68" t="s">
        <v>7723</v>
      </c>
      <c r="D4258" s="68" t="s">
        <v>3551</v>
      </c>
      <c r="E4258" s="68" t="s">
        <v>3552</v>
      </c>
      <c r="F4258" s="68"/>
      <c r="G4258" s="68" t="s">
        <v>1546</v>
      </c>
      <c r="I4258" s="69">
        <v>4.8499999999999996</v>
      </c>
      <c r="J4258" s="69">
        <v>10999308.189999999</v>
      </c>
    </row>
    <row r="4259" spans="1:10" x14ac:dyDescent="0.25">
      <c r="A4259" s="70">
        <v>45900</v>
      </c>
      <c r="B4259" s="68" t="s">
        <v>7723</v>
      </c>
      <c r="C4259" s="68" t="s">
        <v>7723</v>
      </c>
      <c r="D4259" s="68" t="s">
        <v>3551</v>
      </c>
      <c r="E4259" s="68" t="s">
        <v>3552</v>
      </c>
      <c r="F4259" s="68"/>
      <c r="G4259" s="68" t="s">
        <v>1546</v>
      </c>
      <c r="I4259" s="69">
        <v>240.49</v>
      </c>
      <c r="J4259" s="69">
        <v>10999067.699999999</v>
      </c>
    </row>
    <row r="4260" spans="1:10" x14ac:dyDescent="0.25">
      <c r="A4260" s="70">
        <v>45900</v>
      </c>
      <c r="B4260" s="68" t="s">
        <v>7723</v>
      </c>
      <c r="C4260" s="68" t="s">
        <v>7723</v>
      </c>
      <c r="D4260" s="68" t="s">
        <v>3551</v>
      </c>
      <c r="E4260" s="68" t="s">
        <v>3552</v>
      </c>
      <c r="F4260" s="68"/>
      <c r="G4260" s="68" t="s">
        <v>1546</v>
      </c>
      <c r="I4260" s="69">
        <v>111.79</v>
      </c>
      <c r="J4260" s="69">
        <v>10998955.91</v>
      </c>
    </row>
    <row r="4261" spans="1:10" x14ac:dyDescent="0.25">
      <c r="A4261" s="70">
        <v>45900</v>
      </c>
      <c r="B4261" s="68" t="s">
        <v>7724</v>
      </c>
      <c r="C4261" s="68" t="s">
        <v>7725</v>
      </c>
      <c r="D4261" s="68" t="s">
        <v>3551</v>
      </c>
      <c r="E4261" s="68" t="s">
        <v>3664</v>
      </c>
      <c r="F4261" s="68"/>
      <c r="G4261" s="68" t="s">
        <v>7726</v>
      </c>
      <c r="H4261" s="69">
        <v>33.4</v>
      </c>
      <c r="J4261" s="69">
        <v>10998989.310000001</v>
      </c>
    </row>
    <row r="4262" spans="1:10" x14ac:dyDescent="0.25">
      <c r="A4262" s="70">
        <v>45900</v>
      </c>
      <c r="B4262" s="68" t="s">
        <v>7727</v>
      </c>
      <c r="C4262" s="68" t="s">
        <v>7727</v>
      </c>
      <c r="D4262" s="68" t="s">
        <v>3551</v>
      </c>
      <c r="E4262" s="68" t="s">
        <v>3552</v>
      </c>
      <c r="F4262" s="68"/>
      <c r="G4262" s="68" t="s">
        <v>587</v>
      </c>
      <c r="I4262" s="69">
        <v>1591.49</v>
      </c>
      <c r="J4262" s="69">
        <v>10997397.82</v>
      </c>
    </row>
    <row r="4263" spans="1:10" ht="30" x14ac:dyDescent="0.25">
      <c r="A4263" s="70">
        <v>45900</v>
      </c>
      <c r="B4263" s="68">
        <v>36477</v>
      </c>
      <c r="C4263" s="68">
        <v>36477</v>
      </c>
      <c r="D4263" s="68" t="s">
        <v>3551</v>
      </c>
      <c r="E4263" s="68" t="s">
        <v>3552</v>
      </c>
      <c r="F4263" s="68" t="s">
        <v>6467</v>
      </c>
      <c r="G4263" s="68" t="s">
        <v>587</v>
      </c>
      <c r="I4263" s="69">
        <v>19.68</v>
      </c>
      <c r="J4263" s="69">
        <v>10997378.140000001</v>
      </c>
    </row>
    <row r="4264" spans="1:10" x14ac:dyDescent="0.25">
      <c r="A4264" s="70">
        <v>45900</v>
      </c>
      <c r="B4264" s="68">
        <v>36477</v>
      </c>
      <c r="C4264" s="68">
        <v>36477</v>
      </c>
      <c r="D4264" s="68" t="s">
        <v>3551</v>
      </c>
      <c r="E4264" s="68" t="s">
        <v>3552</v>
      </c>
      <c r="F4264" s="68" t="s">
        <v>6469</v>
      </c>
      <c r="G4264" s="68" t="s">
        <v>587</v>
      </c>
      <c r="I4264" s="69">
        <v>7.91</v>
      </c>
      <c r="J4264" s="69">
        <v>10997370.23</v>
      </c>
    </row>
    <row r="4265" spans="1:10" x14ac:dyDescent="0.25">
      <c r="A4265" s="70">
        <v>45900</v>
      </c>
      <c r="B4265" s="68">
        <v>36477</v>
      </c>
      <c r="C4265" s="68">
        <v>36477</v>
      </c>
      <c r="D4265" s="68" t="s">
        <v>3551</v>
      </c>
      <c r="E4265" s="68" t="s">
        <v>3552</v>
      </c>
      <c r="F4265" s="68" t="s">
        <v>6470</v>
      </c>
      <c r="G4265" s="68" t="s">
        <v>587</v>
      </c>
      <c r="I4265" s="69">
        <v>6.97</v>
      </c>
      <c r="J4265" s="69">
        <v>10997363.26</v>
      </c>
    </row>
    <row r="4266" spans="1:10" ht="30" x14ac:dyDescent="0.25">
      <c r="A4266" s="70">
        <v>45900</v>
      </c>
      <c r="B4266" s="68">
        <v>36477</v>
      </c>
      <c r="C4266" s="68">
        <v>36477</v>
      </c>
      <c r="D4266" s="68" t="s">
        <v>3551</v>
      </c>
      <c r="E4266" s="68" t="s">
        <v>3552</v>
      </c>
      <c r="F4266" s="68" t="s">
        <v>6471</v>
      </c>
      <c r="G4266" s="68" t="s">
        <v>587</v>
      </c>
      <c r="I4266" s="69">
        <v>24.41</v>
      </c>
      <c r="J4266" s="69">
        <v>10997338.85</v>
      </c>
    </row>
    <row r="4267" spans="1:10" ht="30" x14ac:dyDescent="0.25">
      <c r="A4267" s="70">
        <v>45900</v>
      </c>
      <c r="B4267" s="68">
        <v>36477</v>
      </c>
      <c r="C4267" s="68">
        <v>36477</v>
      </c>
      <c r="D4267" s="68" t="s">
        <v>3551</v>
      </c>
      <c r="E4267" s="68" t="s">
        <v>3552</v>
      </c>
      <c r="F4267" s="68" t="s">
        <v>6472</v>
      </c>
      <c r="G4267" s="68" t="s">
        <v>587</v>
      </c>
      <c r="I4267" s="69">
        <v>23.09</v>
      </c>
      <c r="J4267" s="69">
        <v>10997315.76</v>
      </c>
    </row>
    <row r="4268" spans="1:10" ht="30" x14ac:dyDescent="0.25">
      <c r="A4268" s="70">
        <v>45900</v>
      </c>
      <c r="B4268" s="68">
        <v>36477</v>
      </c>
      <c r="C4268" s="68">
        <v>36477</v>
      </c>
      <c r="D4268" s="68" t="s">
        <v>3551</v>
      </c>
      <c r="E4268" s="68" t="s">
        <v>3552</v>
      </c>
      <c r="F4268" s="68" t="s">
        <v>6473</v>
      </c>
      <c r="G4268" s="68" t="s">
        <v>587</v>
      </c>
      <c r="I4268" s="69">
        <v>22.45</v>
      </c>
      <c r="J4268" s="69">
        <v>10997293.310000001</v>
      </c>
    </row>
    <row r="4269" spans="1:10" ht="30" x14ac:dyDescent="0.25">
      <c r="A4269" s="70">
        <v>45900</v>
      </c>
      <c r="B4269" s="68">
        <v>36477</v>
      </c>
      <c r="C4269" s="68">
        <v>36477</v>
      </c>
      <c r="D4269" s="68" t="s">
        <v>3551</v>
      </c>
      <c r="E4269" s="68" t="s">
        <v>3552</v>
      </c>
      <c r="F4269" s="68" t="s">
        <v>6474</v>
      </c>
      <c r="G4269" s="68" t="s">
        <v>587</v>
      </c>
      <c r="I4269" s="69">
        <v>9.23</v>
      </c>
      <c r="J4269" s="69">
        <v>10997284.08</v>
      </c>
    </row>
    <row r="4270" spans="1:10" x14ac:dyDescent="0.25">
      <c r="A4270" s="70">
        <v>45900</v>
      </c>
      <c r="B4270" s="68">
        <v>36477</v>
      </c>
      <c r="C4270" s="68">
        <v>36477</v>
      </c>
      <c r="D4270" s="68" t="s">
        <v>3551</v>
      </c>
      <c r="E4270" s="68" t="s">
        <v>3552</v>
      </c>
      <c r="F4270" s="68" t="s">
        <v>6475</v>
      </c>
      <c r="G4270" s="68" t="s">
        <v>587</v>
      </c>
      <c r="I4270" s="69">
        <v>10.44</v>
      </c>
      <c r="J4270" s="69">
        <v>10997273.640000001</v>
      </c>
    </row>
    <row r="4271" spans="1:10" x14ac:dyDescent="0.25">
      <c r="A4271" s="70">
        <v>45900</v>
      </c>
      <c r="B4271" s="68">
        <v>36477</v>
      </c>
      <c r="C4271" s="68">
        <v>36477</v>
      </c>
      <c r="D4271" s="68" t="s">
        <v>3551</v>
      </c>
      <c r="E4271" s="68" t="s">
        <v>3552</v>
      </c>
      <c r="F4271" s="68" t="s">
        <v>6476</v>
      </c>
      <c r="G4271" s="68" t="s">
        <v>587</v>
      </c>
      <c r="I4271" s="69">
        <v>8.4600000000000009</v>
      </c>
      <c r="J4271" s="69">
        <v>10997265.18</v>
      </c>
    </row>
    <row r="4272" spans="1:10" ht="30" x14ac:dyDescent="0.25">
      <c r="A4272" s="70">
        <v>45900</v>
      </c>
      <c r="B4272" s="68">
        <v>36477</v>
      </c>
      <c r="C4272" s="68">
        <v>36477</v>
      </c>
      <c r="D4272" s="68" t="s">
        <v>3551</v>
      </c>
      <c r="E4272" s="68" t="s">
        <v>3552</v>
      </c>
      <c r="F4272" s="68" t="s">
        <v>6477</v>
      </c>
      <c r="G4272" s="68" t="s">
        <v>587</v>
      </c>
      <c r="I4272" s="69">
        <v>16.2</v>
      </c>
      <c r="J4272" s="69">
        <v>10997248.98</v>
      </c>
    </row>
    <row r="4273" spans="1:10" ht="30" x14ac:dyDescent="0.25">
      <c r="A4273" s="70">
        <v>45900</v>
      </c>
      <c r="B4273" s="68">
        <v>36477</v>
      </c>
      <c r="C4273" s="68">
        <v>36477</v>
      </c>
      <c r="D4273" s="68" t="s">
        <v>3551</v>
      </c>
      <c r="E4273" s="68" t="s">
        <v>3552</v>
      </c>
      <c r="F4273" s="68" t="s">
        <v>6478</v>
      </c>
      <c r="G4273" s="68" t="s">
        <v>587</v>
      </c>
      <c r="I4273" s="69">
        <v>16.75</v>
      </c>
      <c r="J4273" s="69">
        <v>10997232.23</v>
      </c>
    </row>
    <row r="4274" spans="1:10" ht="30" x14ac:dyDescent="0.25">
      <c r="A4274" s="70">
        <v>45900</v>
      </c>
      <c r="B4274" s="68">
        <v>36477</v>
      </c>
      <c r="C4274" s="68">
        <v>36477</v>
      </c>
      <c r="D4274" s="68" t="s">
        <v>3551</v>
      </c>
      <c r="E4274" s="68" t="s">
        <v>3552</v>
      </c>
      <c r="F4274" s="68" t="s">
        <v>6479</v>
      </c>
      <c r="G4274" s="68" t="s">
        <v>587</v>
      </c>
      <c r="I4274" s="69">
        <v>18.7</v>
      </c>
      <c r="J4274" s="69">
        <v>10997213.529999999</v>
      </c>
    </row>
    <row r="4275" spans="1:10" ht="30" x14ac:dyDescent="0.25">
      <c r="A4275" s="70">
        <v>45900</v>
      </c>
      <c r="B4275" s="68">
        <v>36477</v>
      </c>
      <c r="C4275" s="68">
        <v>36477</v>
      </c>
      <c r="D4275" s="68" t="s">
        <v>3551</v>
      </c>
      <c r="E4275" s="68" t="s">
        <v>3552</v>
      </c>
      <c r="F4275" s="68" t="s">
        <v>6480</v>
      </c>
      <c r="G4275" s="68" t="s">
        <v>587</v>
      </c>
      <c r="I4275" s="69">
        <v>18.600000000000001</v>
      </c>
      <c r="J4275" s="69">
        <v>10997194.93</v>
      </c>
    </row>
    <row r="4276" spans="1:10" ht="30" x14ac:dyDescent="0.25">
      <c r="A4276" s="70">
        <v>45900</v>
      </c>
      <c r="B4276" s="68">
        <v>36477</v>
      </c>
      <c r="C4276" s="68">
        <v>36477</v>
      </c>
      <c r="D4276" s="68" t="s">
        <v>3551</v>
      </c>
      <c r="E4276" s="68" t="s">
        <v>3552</v>
      </c>
      <c r="F4276" s="68" t="s">
        <v>6481</v>
      </c>
      <c r="G4276" s="68" t="s">
        <v>587</v>
      </c>
      <c r="I4276" s="69">
        <v>17.95</v>
      </c>
      <c r="J4276" s="69">
        <v>10997176.98</v>
      </c>
    </row>
    <row r="4277" spans="1:10" ht="30" x14ac:dyDescent="0.25">
      <c r="A4277" s="70">
        <v>45900</v>
      </c>
      <c r="B4277" s="68">
        <v>36477</v>
      </c>
      <c r="C4277" s="68">
        <v>36477</v>
      </c>
      <c r="D4277" s="68" t="s">
        <v>3551</v>
      </c>
      <c r="E4277" s="68" t="s">
        <v>3552</v>
      </c>
      <c r="F4277" s="68" t="s">
        <v>6482</v>
      </c>
      <c r="G4277" s="68" t="s">
        <v>587</v>
      </c>
      <c r="I4277" s="69">
        <v>23</v>
      </c>
      <c r="J4277" s="69">
        <v>10997153.98</v>
      </c>
    </row>
    <row r="4278" spans="1:10" ht="30" x14ac:dyDescent="0.25">
      <c r="A4278" s="70">
        <v>45900</v>
      </c>
      <c r="B4278" s="68">
        <v>36477</v>
      </c>
      <c r="C4278" s="68">
        <v>36477</v>
      </c>
      <c r="D4278" s="68" t="s">
        <v>3551</v>
      </c>
      <c r="E4278" s="68" t="s">
        <v>3552</v>
      </c>
      <c r="F4278" s="68" t="s">
        <v>6483</v>
      </c>
      <c r="G4278" s="68" t="s">
        <v>587</v>
      </c>
      <c r="I4278" s="69">
        <v>20</v>
      </c>
      <c r="J4278" s="69">
        <v>10997133.98</v>
      </c>
    </row>
    <row r="4279" spans="1:10" ht="30" x14ac:dyDescent="0.25">
      <c r="A4279" s="70">
        <v>45900</v>
      </c>
      <c r="B4279" s="68">
        <v>36477</v>
      </c>
      <c r="C4279" s="68">
        <v>36477</v>
      </c>
      <c r="D4279" s="68" t="s">
        <v>3551</v>
      </c>
      <c r="E4279" s="68" t="s">
        <v>3552</v>
      </c>
      <c r="F4279" s="68" t="s">
        <v>6484</v>
      </c>
      <c r="G4279" s="68" t="s">
        <v>587</v>
      </c>
      <c r="I4279" s="69">
        <v>19.45</v>
      </c>
      <c r="J4279" s="69">
        <v>10997114.529999999</v>
      </c>
    </row>
    <row r="4280" spans="1:10" ht="30" x14ac:dyDescent="0.25">
      <c r="A4280" s="70">
        <v>45900</v>
      </c>
      <c r="B4280" s="68">
        <v>36477</v>
      </c>
      <c r="C4280" s="68">
        <v>36477</v>
      </c>
      <c r="D4280" s="68" t="s">
        <v>3551</v>
      </c>
      <c r="E4280" s="68" t="s">
        <v>3552</v>
      </c>
      <c r="F4280" s="68" t="s">
        <v>6485</v>
      </c>
      <c r="G4280" s="68" t="s">
        <v>587</v>
      </c>
      <c r="I4280" s="69">
        <v>15.3</v>
      </c>
      <c r="J4280" s="69">
        <v>10997099.23</v>
      </c>
    </row>
    <row r="4281" spans="1:10" ht="30" x14ac:dyDescent="0.25">
      <c r="A4281" s="70">
        <v>45900</v>
      </c>
      <c r="B4281" s="68">
        <v>36477</v>
      </c>
      <c r="C4281" s="68">
        <v>36477</v>
      </c>
      <c r="D4281" s="68" t="s">
        <v>3551</v>
      </c>
      <c r="E4281" s="68" t="s">
        <v>3552</v>
      </c>
      <c r="F4281" s="68" t="s">
        <v>6486</v>
      </c>
      <c r="G4281" s="68" t="s">
        <v>587</v>
      </c>
      <c r="I4281" s="69">
        <v>15.85</v>
      </c>
      <c r="J4281" s="69">
        <v>10997083.380000001</v>
      </c>
    </row>
    <row r="4282" spans="1:10" ht="30" x14ac:dyDescent="0.25">
      <c r="A4282" s="70">
        <v>45900</v>
      </c>
      <c r="B4282" s="68">
        <v>36477</v>
      </c>
      <c r="C4282" s="68">
        <v>36477</v>
      </c>
      <c r="D4282" s="68" t="s">
        <v>3551</v>
      </c>
      <c r="E4282" s="68" t="s">
        <v>3552</v>
      </c>
      <c r="F4282" s="68" t="s">
        <v>6487</v>
      </c>
      <c r="G4282" s="68" t="s">
        <v>587</v>
      </c>
      <c r="I4282" s="69">
        <v>16.149999999999999</v>
      </c>
      <c r="J4282" s="69">
        <v>10997067.23</v>
      </c>
    </row>
    <row r="4283" spans="1:10" ht="30" x14ac:dyDescent="0.25">
      <c r="A4283" s="70">
        <v>45900</v>
      </c>
      <c r="B4283" s="68">
        <v>36477</v>
      </c>
      <c r="C4283" s="68">
        <v>36477</v>
      </c>
      <c r="D4283" s="68" t="s">
        <v>3551</v>
      </c>
      <c r="E4283" s="68" t="s">
        <v>3552</v>
      </c>
      <c r="F4283" s="68" t="s">
        <v>6488</v>
      </c>
      <c r="G4283" s="68" t="s">
        <v>587</v>
      </c>
      <c r="I4283" s="69">
        <v>16.05</v>
      </c>
      <c r="J4283" s="69">
        <v>10997051.18</v>
      </c>
    </row>
    <row r="4284" spans="1:10" ht="30" x14ac:dyDescent="0.25">
      <c r="A4284" s="70">
        <v>45900</v>
      </c>
      <c r="B4284" s="68">
        <v>36477</v>
      </c>
      <c r="C4284" s="68">
        <v>36477</v>
      </c>
      <c r="D4284" s="68" t="s">
        <v>3551</v>
      </c>
      <c r="E4284" s="68" t="s">
        <v>3552</v>
      </c>
      <c r="F4284" s="68" t="s">
        <v>6489</v>
      </c>
      <c r="G4284" s="68" t="s">
        <v>587</v>
      </c>
      <c r="I4284" s="69">
        <v>16.8</v>
      </c>
      <c r="J4284" s="69">
        <v>10997034.380000001</v>
      </c>
    </row>
    <row r="4285" spans="1:10" ht="30" x14ac:dyDescent="0.25">
      <c r="A4285" s="70">
        <v>45900</v>
      </c>
      <c r="B4285" s="68">
        <v>36477</v>
      </c>
      <c r="C4285" s="68">
        <v>36477</v>
      </c>
      <c r="D4285" s="68" t="s">
        <v>3551</v>
      </c>
      <c r="E4285" s="68" t="s">
        <v>3552</v>
      </c>
      <c r="F4285" s="68" t="s">
        <v>6490</v>
      </c>
      <c r="G4285" s="68" t="s">
        <v>587</v>
      </c>
      <c r="I4285" s="69">
        <v>17.190000000000001</v>
      </c>
      <c r="J4285" s="69">
        <v>10997017.189999999</v>
      </c>
    </row>
    <row r="4286" spans="1:10" ht="30" x14ac:dyDescent="0.25">
      <c r="A4286" s="70">
        <v>45900</v>
      </c>
      <c r="B4286" s="68">
        <v>36478</v>
      </c>
      <c r="C4286" s="68">
        <v>36478</v>
      </c>
      <c r="D4286" s="68" t="s">
        <v>3551</v>
      </c>
      <c r="E4286" s="68" t="s">
        <v>3552</v>
      </c>
      <c r="F4286" s="68" t="s">
        <v>6467</v>
      </c>
      <c r="G4286" s="68" t="s">
        <v>587</v>
      </c>
      <c r="I4286" s="69">
        <v>48.58</v>
      </c>
      <c r="J4286" s="69">
        <v>10996968.609999999</v>
      </c>
    </row>
    <row r="4287" spans="1:10" x14ac:dyDescent="0.25">
      <c r="A4287" s="70">
        <v>45900</v>
      </c>
      <c r="B4287" s="68">
        <v>36478</v>
      </c>
      <c r="C4287" s="68">
        <v>36478</v>
      </c>
      <c r="D4287" s="68" t="s">
        <v>3551</v>
      </c>
      <c r="E4287" s="68" t="s">
        <v>3552</v>
      </c>
      <c r="F4287" s="68" t="s">
        <v>6469</v>
      </c>
      <c r="G4287" s="68" t="s">
        <v>587</v>
      </c>
      <c r="I4287" s="69">
        <v>13.27</v>
      </c>
      <c r="J4287" s="69">
        <v>10996955.34</v>
      </c>
    </row>
    <row r="4288" spans="1:10" x14ac:dyDescent="0.25">
      <c r="A4288" s="70">
        <v>45900</v>
      </c>
      <c r="B4288" s="68">
        <v>36478</v>
      </c>
      <c r="C4288" s="68">
        <v>36478</v>
      </c>
      <c r="D4288" s="68" t="s">
        <v>3551</v>
      </c>
      <c r="E4288" s="68" t="s">
        <v>3552</v>
      </c>
      <c r="F4288" s="68" t="s">
        <v>6470</v>
      </c>
      <c r="G4288" s="68" t="s">
        <v>587</v>
      </c>
      <c r="I4288" s="69">
        <v>10.46</v>
      </c>
      <c r="J4288" s="69">
        <v>10996944.880000001</v>
      </c>
    </row>
    <row r="4289" spans="1:10" ht="30" x14ac:dyDescent="0.25">
      <c r="A4289" s="70">
        <v>45900</v>
      </c>
      <c r="B4289" s="68">
        <v>36478</v>
      </c>
      <c r="C4289" s="68">
        <v>36478</v>
      </c>
      <c r="D4289" s="68" t="s">
        <v>3551</v>
      </c>
      <c r="E4289" s="68" t="s">
        <v>3552</v>
      </c>
      <c r="F4289" s="68" t="s">
        <v>6471</v>
      </c>
      <c r="G4289" s="68" t="s">
        <v>587</v>
      </c>
      <c r="I4289" s="69">
        <v>62.77</v>
      </c>
      <c r="J4289" s="69">
        <v>10996882.109999999</v>
      </c>
    </row>
    <row r="4290" spans="1:10" ht="30" x14ac:dyDescent="0.25">
      <c r="A4290" s="70">
        <v>45900</v>
      </c>
      <c r="B4290" s="68">
        <v>36478</v>
      </c>
      <c r="C4290" s="68">
        <v>36478</v>
      </c>
      <c r="D4290" s="68" t="s">
        <v>3551</v>
      </c>
      <c r="E4290" s="68" t="s">
        <v>3552</v>
      </c>
      <c r="F4290" s="68" t="s">
        <v>6472</v>
      </c>
      <c r="G4290" s="68" t="s">
        <v>587</v>
      </c>
      <c r="I4290" s="69">
        <v>58.81</v>
      </c>
      <c r="J4290" s="69">
        <v>10996823.300000001</v>
      </c>
    </row>
    <row r="4291" spans="1:10" ht="30" x14ac:dyDescent="0.25">
      <c r="A4291" s="70">
        <v>45900</v>
      </c>
      <c r="B4291" s="68">
        <v>36478</v>
      </c>
      <c r="C4291" s="68">
        <v>36478</v>
      </c>
      <c r="D4291" s="68" t="s">
        <v>3551</v>
      </c>
      <c r="E4291" s="68" t="s">
        <v>3552</v>
      </c>
      <c r="F4291" s="68" t="s">
        <v>6473</v>
      </c>
      <c r="G4291" s="68" t="s">
        <v>587</v>
      </c>
      <c r="I4291" s="69">
        <v>56.89</v>
      </c>
      <c r="J4291" s="69">
        <v>10996766.41</v>
      </c>
    </row>
    <row r="4292" spans="1:10" ht="30" x14ac:dyDescent="0.25">
      <c r="A4292" s="70">
        <v>45900</v>
      </c>
      <c r="B4292" s="68">
        <v>36478</v>
      </c>
      <c r="C4292" s="68">
        <v>36478</v>
      </c>
      <c r="D4292" s="68" t="s">
        <v>3551</v>
      </c>
      <c r="E4292" s="68" t="s">
        <v>3552</v>
      </c>
      <c r="F4292" s="68" t="s">
        <v>6474</v>
      </c>
      <c r="G4292" s="68" t="s">
        <v>587</v>
      </c>
      <c r="I4292" s="69">
        <v>17.23</v>
      </c>
      <c r="J4292" s="69">
        <v>10996749.18</v>
      </c>
    </row>
    <row r="4293" spans="1:10" x14ac:dyDescent="0.25">
      <c r="A4293" s="70">
        <v>45900</v>
      </c>
      <c r="B4293" s="68">
        <v>36478</v>
      </c>
      <c r="C4293" s="68">
        <v>36478</v>
      </c>
      <c r="D4293" s="68" t="s">
        <v>3551</v>
      </c>
      <c r="E4293" s="68" t="s">
        <v>3552</v>
      </c>
      <c r="F4293" s="68" t="s">
        <v>6475</v>
      </c>
      <c r="G4293" s="68" t="s">
        <v>587</v>
      </c>
      <c r="I4293" s="69">
        <v>20.86</v>
      </c>
      <c r="J4293" s="69">
        <v>10996728.32</v>
      </c>
    </row>
    <row r="4294" spans="1:10" x14ac:dyDescent="0.25">
      <c r="A4294" s="70">
        <v>45900</v>
      </c>
      <c r="B4294" s="68">
        <v>36478</v>
      </c>
      <c r="C4294" s="68">
        <v>36478</v>
      </c>
      <c r="D4294" s="68" t="s">
        <v>3551</v>
      </c>
      <c r="E4294" s="68" t="s">
        <v>3552</v>
      </c>
      <c r="F4294" s="68" t="s">
        <v>6476</v>
      </c>
      <c r="G4294" s="68" t="s">
        <v>587</v>
      </c>
      <c r="I4294" s="69">
        <v>14.92</v>
      </c>
      <c r="J4294" s="69">
        <v>10996713.4</v>
      </c>
    </row>
    <row r="4295" spans="1:10" ht="30" x14ac:dyDescent="0.25">
      <c r="A4295" s="70">
        <v>45900</v>
      </c>
      <c r="B4295" s="68">
        <v>36478</v>
      </c>
      <c r="C4295" s="68">
        <v>36478</v>
      </c>
      <c r="D4295" s="68" t="s">
        <v>3551</v>
      </c>
      <c r="E4295" s="68" t="s">
        <v>3552</v>
      </c>
      <c r="F4295" s="68" t="s">
        <v>6477</v>
      </c>
      <c r="G4295" s="68" t="s">
        <v>587</v>
      </c>
      <c r="I4295" s="69">
        <v>38.14</v>
      </c>
      <c r="J4295" s="69">
        <v>10996675.26</v>
      </c>
    </row>
    <row r="4296" spans="1:10" ht="30" x14ac:dyDescent="0.25">
      <c r="A4296" s="70">
        <v>45900</v>
      </c>
      <c r="B4296" s="68">
        <v>36478</v>
      </c>
      <c r="C4296" s="68">
        <v>36478</v>
      </c>
      <c r="D4296" s="68" t="s">
        <v>3551</v>
      </c>
      <c r="E4296" s="68" t="s">
        <v>3552</v>
      </c>
      <c r="F4296" s="68" t="s">
        <v>6478</v>
      </c>
      <c r="G4296" s="68" t="s">
        <v>587</v>
      </c>
      <c r="I4296" s="69">
        <v>39.79</v>
      </c>
      <c r="J4296" s="69">
        <v>10996635.470000001</v>
      </c>
    </row>
    <row r="4297" spans="1:10" ht="30" x14ac:dyDescent="0.25">
      <c r="A4297" s="70">
        <v>45900</v>
      </c>
      <c r="B4297" s="68">
        <v>36478</v>
      </c>
      <c r="C4297" s="68">
        <v>36478</v>
      </c>
      <c r="D4297" s="68" t="s">
        <v>3551</v>
      </c>
      <c r="E4297" s="68" t="s">
        <v>3552</v>
      </c>
      <c r="F4297" s="68" t="s">
        <v>6479</v>
      </c>
      <c r="G4297" s="68" t="s">
        <v>587</v>
      </c>
      <c r="I4297" s="69">
        <v>45.64</v>
      </c>
      <c r="J4297" s="69">
        <v>10996589.83</v>
      </c>
    </row>
    <row r="4298" spans="1:10" ht="30" x14ac:dyDescent="0.25">
      <c r="A4298" s="70">
        <v>45900</v>
      </c>
      <c r="B4298" s="68">
        <v>36478</v>
      </c>
      <c r="C4298" s="68">
        <v>36478</v>
      </c>
      <c r="D4298" s="68" t="s">
        <v>3551</v>
      </c>
      <c r="E4298" s="68" t="s">
        <v>3552</v>
      </c>
      <c r="F4298" s="68" t="s">
        <v>6480</v>
      </c>
      <c r="G4298" s="68" t="s">
        <v>587</v>
      </c>
      <c r="I4298" s="69">
        <v>45.34</v>
      </c>
      <c r="J4298" s="69">
        <v>10996544.49</v>
      </c>
    </row>
    <row r="4299" spans="1:10" ht="30" x14ac:dyDescent="0.25">
      <c r="A4299" s="70">
        <v>45900</v>
      </c>
      <c r="B4299" s="68">
        <v>36478</v>
      </c>
      <c r="C4299" s="68">
        <v>36478</v>
      </c>
      <c r="D4299" s="68" t="s">
        <v>3551</v>
      </c>
      <c r="E4299" s="68" t="s">
        <v>3552</v>
      </c>
      <c r="F4299" s="68" t="s">
        <v>6481</v>
      </c>
      <c r="G4299" s="68" t="s">
        <v>587</v>
      </c>
      <c r="I4299" s="69">
        <v>43.39</v>
      </c>
      <c r="J4299" s="69">
        <v>10996501.1</v>
      </c>
    </row>
    <row r="4300" spans="1:10" ht="30" x14ac:dyDescent="0.25">
      <c r="A4300" s="70">
        <v>45900</v>
      </c>
      <c r="B4300" s="68">
        <v>36478</v>
      </c>
      <c r="C4300" s="68">
        <v>36478</v>
      </c>
      <c r="D4300" s="68" t="s">
        <v>3551</v>
      </c>
      <c r="E4300" s="68" t="s">
        <v>3552</v>
      </c>
      <c r="F4300" s="68" t="s">
        <v>6482</v>
      </c>
      <c r="G4300" s="68" t="s">
        <v>587</v>
      </c>
      <c r="I4300" s="69">
        <v>58.54</v>
      </c>
      <c r="J4300" s="69">
        <v>10996442.560000001</v>
      </c>
    </row>
    <row r="4301" spans="1:10" ht="30" x14ac:dyDescent="0.25">
      <c r="A4301" s="70">
        <v>45900</v>
      </c>
      <c r="B4301" s="68">
        <v>36478</v>
      </c>
      <c r="C4301" s="68">
        <v>36478</v>
      </c>
      <c r="D4301" s="68" t="s">
        <v>3551</v>
      </c>
      <c r="E4301" s="68" t="s">
        <v>3552</v>
      </c>
      <c r="F4301" s="68" t="s">
        <v>6483</v>
      </c>
      <c r="G4301" s="68" t="s">
        <v>587</v>
      </c>
      <c r="I4301" s="69">
        <v>49.54</v>
      </c>
      <c r="J4301" s="69">
        <v>10996393.02</v>
      </c>
    </row>
    <row r="4302" spans="1:10" ht="30" x14ac:dyDescent="0.25">
      <c r="A4302" s="70">
        <v>45900</v>
      </c>
      <c r="B4302" s="68">
        <v>36478</v>
      </c>
      <c r="C4302" s="68">
        <v>36478</v>
      </c>
      <c r="D4302" s="68" t="s">
        <v>3551</v>
      </c>
      <c r="E4302" s="68" t="s">
        <v>3552</v>
      </c>
      <c r="F4302" s="68" t="s">
        <v>6484</v>
      </c>
      <c r="G4302" s="68" t="s">
        <v>587</v>
      </c>
      <c r="I4302" s="69">
        <v>47.89</v>
      </c>
      <c r="J4302" s="69">
        <v>10996345.130000001</v>
      </c>
    </row>
    <row r="4303" spans="1:10" ht="30" x14ac:dyDescent="0.25">
      <c r="A4303" s="70">
        <v>45900</v>
      </c>
      <c r="B4303" s="68">
        <v>36478</v>
      </c>
      <c r="C4303" s="68">
        <v>36478</v>
      </c>
      <c r="D4303" s="68" t="s">
        <v>3551</v>
      </c>
      <c r="E4303" s="68" t="s">
        <v>3552</v>
      </c>
      <c r="F4303" s="68" t="s">
        <v>6485</v>
      </c>
      <c r="G4303" s="68" t="s">
        <v>587</v>
      </c>
      <c r="I4303" s="69">
        <v>35.44</v>
      </c>
      <c r="J4303" s="69">
        <v>10996309.689999999</v>
      </c>
    </row>
    <row r="4304" spans="1:10" ht="30" x14ac:dyDescent="0.25">
      <c r="A4304" s="70">
        <v>45900</v>
      </c>
      <c r="B4304" s="68">
        <v>36478</v>
      </c>
      <c r="C4304" s="68">
        <v>36478</v>
      </c>
      <c r="D4304" s="68" t="s">
        <v>3551</v>
      </c>
      <c r="E4304" s="68" t="s">
        <v>3552</v>
      </c>
      <c r="F4304" s="68" t="s">
        <v>6486</v>
      </c>
      <c r="G4304" s="68" t="s">
        <v>587</v>
      </c>
      <c r="I4304" s="69">
        <v>37.090000000000003</v>
      </c>
      <c r="J4304" s="69">
        <v>10996272.6</v>
      </c>
    </row>
    <row r="4305" spans="1:10" ht="30" x14ac:dyDescent="0.25">
      <c r="A4305" s="70">
        <v>45900</v>
      </c>
      <c r="B4305" s="68">
        <v>36478</v>
      </c>
      <c r="C4305" s="68">
        <v>36478</v>
      </c>
      <c r="D4305" s="68" t="s">
        <v>3551</v>
      </c>
      <c r="E4305" s="68" t="s">
        <v>3552</v>
      </c>
      <c r="F4305" s="68" t="s">
        <v>6487</v>
      </c>
      <c r="G4305" s="68" t="s">
        <v>587</v>
      </c>
      <c r="I4305" s="69">
        <v>37.99</v>
      </c>
      <c r="J4305" s="69">
        <v>10996234.609999999</v>
      </c>
    </row>
    <row r="4306" spans="1:10" ht="30" x14ac:dyDescent="0.25">
      <c r="A4306" s="70">
        <v>45900</v>
      </c>
      <c r="B4306" s="68">
        <v>36478</v>
      </c>
      <c r="C4306" s="68">
        <v>36478</v>
      </c>
      <c r="D4306" s="68" t="s">
        <v>3551</v>
      </c>
      <c r="E4306" s="68" t="s">
        <v>3552</v>
      </c>
      <c r="F4306" s="68" t="s">
        <v>6488</v>
      </c>
      <c r="G4306" s="68" t="s">
        <v>587</v>
      </c>
      <c r="I4306" s="69">
        <v>37.69</v>
      </c>
      <c r="J4306" s="69">
        <v>10996196.92</v>
      </c>
    </row>
    <row r="4307" spans="1:10" ht="30" x14ac:dyDescent="0.25">
      <c r="A4307" s="70">
        <v>45900</v>
      </c>
      <c r="B4307" s="68">
        <v>36478</v>
      </c>
      <c r="C4307" s="68">
        <v>36478</v>
      </c>
      <c r="D4307" s="68" t="s">
        <v>3551</v>
      </c>
      <c r="E4307" s="68" t="s">
        <v>3552</v>
      </c>
      <c r="F4307" s="68" t="s">
        <v>6489</v>
      </c>
      <c r="G4307" s="68" t="s">
        <v>587</v>
      </c>
      <c r="I4307" s="69">
        <v>39.94</v>
      </c>
      <c r="J4307" s="69">
        <v>10996156.98</v>
      </c>
    </row>
    <row r="4308" spans="1:10" ht="30" x14ac:dyDescent="0.25">
      <c r="A4308" s="70">
        <v>45900</v>
      </c>
      <c r="B4308" s="68">
        <v>36478</v>
      </c>
      <c r="C4308" s="68">
        <v>36478</v>
      </c>
      <c r="D4308" s="68" t="s">
        <v>3551</v>
      </c>
      <c r="E4308" s="68" t="s">
        <v>3552</v>
      </c>
      <c r="F4308" s="68" t="s">
        <v>6490</v>
      </c>
      <c r="G4308" s="68" t="s">
        <v>587</v>
      </c>
      <c r="I4308" s="69">
        <v>41.77</v>
      </c>
      <c r="J4308" s="69">
        <v>10996115.210000001</v>
      </c>
    </row>
    <row r="4309" spans="1:10" ht="30" x14ac:dyDescent="0.25">
      <c r="A4309" s="70">
        <v>45900</v>
      </c>
      <c r="B4309" s="68">
        <v>36479</v>
      </c>
      <c r="C4309" s="68">
        <v>36479</v>
      </c>
      <c r="D4309" s="68" t="s">
        <v>3551</v>
      </c>
      <c r="E4309" s="68" t="s">
        <v>3552</v>
      </c>
      <c r="F4309" s="68" t="s">
        <v>6467</v>
      </c>
      <c r="G4309" s="68" t="s">
        <v>587</v>
      </c>
      <c r="I4309" s="69">
        <v>14.42</v>
      </c>
      <c r="J4309" s="69">
        <v>10996100.789999999</v>
      </c>
    </row>
    <row r="4310" spans="1:10" x14ac:dyDescent="0.25">
      <c r="A4310" s="70">
        <v>45900</v>
      </c>
      <c r="B4310" s="68">
        <v>36479</v>
      </c>
      <c r="C4310" s="68">
        <v>36479</v>
      </c>
      <c r="D4310" s="68" t="s">
        <v>3551</v>
      </c>
      <c r="E4310" s="68" t="s">
        <v>3552</v>
      </c>
      <c r="F4310" s="68" t="s">
        <v>6469</v>
      </c>
      <c r="G4310" s="68" t="s">
        <v>587</v>
      </c>
      <c r="I4310" s="69">
        <v>2.65</v>
      </c>
      <c r="J4310" s="69">
        <v>10996098.140000001</v>
      </c>
    </row>
    <row r="4311" spans="1:10" x14ac:dyDescent="0.25">
      <c r="A4311" s="70">
        <v>45900</v>
      </c>
      <c r="B4311" s="68">
        <v>36479</v>
      </c>
      <c r="C4311" s="68">
        <v>36479</v>
      </c>
      <c r="D4311" s="68" t="s">
        <v>3551</v>
      </c>
      <c r="E4311" s="68" t="s">
        <v>3552</v>
      </c>
      <c r="F4311" s="68" t="s">
        <v>6470</v>
      </c>
      <c r="G4311" s="68" t="s">
        <v>587</v>
      </c>
      <c r="I4311" s="69">
        <v>1.71</v>
      </c>
      <c r="J4311" s="69">
        <v>10996096.43</v>
      </c>
    </row>
    <row r="4312" spans="1:10" ht="30" x14ac:dyDescent="0.25">
      <c r="A4312" s="70">
        <v>45900</v>
      </c>
      <c r="B4312" s="68">
        <v>36479</v>
      </c>
      <c r="C4312" s="68">
        <v>36479</v>
      </c>
      <c r="D4312" s="68" t="s">
        <v>3551</v>
      </c>
      <c r="E4312" s="68" t="s">
        <v>3552</v>
      </c>
      <c r="F4312" s="68" t="s">
        <v>6471</v>
      </c>
      <c r="G4312" s="68" t="s">
        <v>587</v>
      </c>
      <c r="I4312" s="69">
        <v>19.149999999999999</v>
      </c>
      <c r="J4312" s="69">
        <v>10996077.279999999</v>
      </c>
    </row>
    <row r="4313" spans="1:10" ht="30" x14ac:dyDescent="0.25">
      <c r="A4313" s="70">
        <v>45900</v>
      </c>
      <c r="B4313" s="68">
        <v>36479</v>
      </c>
      <c r="C4313" s="68">
        <v>36479</v>
      </c>
      <c r="D4313" s="68" t="s">
        <v>3551</v>
      </c>
      <c r="E4313" s="68" t="s">
        <v>3552</v>
      </c>
      <c r="F4313" s="68" t="s">
        <v>6472</v>
      </c>
      <c r="G4313" s="68" t="s">
        <v>587</v>
      </c>
      <c r="I4313" s="69">
        <v>17.829999999999998</v>
      </c>
      <c r="J4313" s="69">
        <v>10996059.449999999</v>
      </c>
    </row>
    <row r="4314" spans="1:10" ht="30" x14ac:dyDescent="0.25">
      <c r="A4314" s="70">
        <v>45900</v>
      </c>
      <c r="B4314" s="68">
        <v>36479</v>
      </c>
      <c r="C4314" s="68">
        <v>36479</v>
      </c>
      <c r="D4314" s="68" t="s">
        <v>3551</v>
      </c>
      <c r="E4314" s="68" t="s">
        <v>3552</v>
      </c>
      <c r="F4314" s="68" t="s">
        <v>6473</v>
      </c>
      <c r="G4314" s="68" t="s">
        <v>587</v>
      </c>
      <c r="I4314" s="69">
        <v>17.190000000000001</v>
      </c>
      <c r="J4314" s="69">
        <v>10996042.26</v>
      </c>
    </row>
    <row r="4315" spans="1:10" ht="30" x14ac:dyDescent="0.25">
      <c r="A4315" s="70">
        <v>45900</v>
      </c>
      <c r="B4315" s="68">
        <v>36479</v>
      </c>
      <c r="C4315" s="68">
        <v>36479</v>
      </c>
      <c r="D4315" s="68" t="s">
        <v>3551</v>
      </c>
      <c r="E4315" s="68" t="s">
        <v>3552</v>
      </c>
      <c r="F4315" s="68" t="s">
        <v>6474</v>
      </c>
      <c r="G4315" s="68" t="s">
        <v>587</v>
      </c>
      <c r="I4315" s="69">
        <v>3.97</v>
      </c>
      <c r="J4315" s="69">
        <v>10996038.289999999</v>
      </c>
    </row>
    <row r="4316" spans="1:10" x14ac:dyDescent="0.25">
      <c r="A4316" s="70">
        <v>45900</v>
      </c>
      <c r="B4316" s="68">
        <v>36479</v>
      </c>
      <c r="C4316" s="68">
        <v>36479</v>
      </c>
      <c r="D4316" s="68" t="s">
        <v>3551</v>
      </c>
      <c r="E4316" s="68" t="s">
        <v>3552</v>
      </c>
      <c r="F4316" s="68" t="s">
        <v>6475</v>
      </c>
      <c r="G4316" s="68" t="s">
        <v>587</v>
      </c>
      <c r="I4316" s="69">
        <v>5.18</v>
      </c>
      <c r="J4316" s="69">
        <v>10996033.109999999</v>
      </c>
    </row>
    <row r="4317" spans="1:10" x14ac:dyDescent="0.25">
      <c r="A4317" s="70">
        <v>45900</v>
      </c>
      <c r="B4317" s="68">
        <v>36479</v>
      </c>
      <c r="C4317" s="68">
        <v>36479</v>
      </c>
      <c r="D4317" s="68" t="s">
        <v>3551</v>
      </c>
      <c r="E4317" s="68" t="s">
        <v>3552</v>
      </c>
      <c r="F4317" s="68" t="s">
        <v>6476</v>
      </c>
      <c r="G4317" s="68" t="s">
        <v>587</v>
      </c>
      <c r="I4317" s="69">
        <v>3.2</v>
      </c>
      <c r="J4317" s="69">
        <v>10996029.91</v>
      </c>
    </row>
    <row r="4318" spans="1:10" ht="30" x14ac:dyDescent="0.25">
      <c r="A4318" s="70">
        <v>45900</v>
      </c>
      <c r="B4318" s="68">
        <v>36479</v>
      </c>
      <c r="C4318" s="68">
        <v>36479</v>
      </c>
      <c r="D4318" s="68" t="s">
        <v>3551</v>
      </c>
      <c r="E4318" s="68" t="s">
        <v>3552</v>
      </c>
      <c r="F4318" s="68" t="s">
        <v>6477</v>
      </c>
      <c r="G4318" s="68" t="s">
        <v>587</v>
      </c>
      <c r="I4318" s="69">
        <v>10.94</v>
      </c>
      <c r="J4318" s="69">
        <v>10996018.970000001</v>
      </c>
    </row>
    <row r="4319" spans="1:10" ht="30" x14ac:dyDescent="0.25">
      <c r="A4319" s="70">
        <v>45900</v>
      </c>
      <c r="B4319" s="68">
        <v>36479</v>
      </c>
      <c r="C4319" s="68">
        <v>36479</v>
      </c>
      <c r="D4319" s="68" t="s">
        <v>3551</v>
      </c>
      <c r="E4319" s="68" t="s">
        <v>3552</v>
      </c>
      <c r="F4319" s="68" t="s">
        <v>6478</v>
      </c>
      <c r="G4319" s="68" t="s">
        <v>587</v>
      </c>
      <c r="I4319" s="69">
        <v>11.49</v>
      </c>
      <c r="J4319" s="69">
        <v>10996007.48</v>
      </c>
    </row>
    <row r="4320" spans="1:10" ht="30" x14ac:dyDescent="0.25">
      <c r="A4320" s="70">
        <v>45900</v>
      </c>
      <c r="B4320" s="68">
        <v>36479</v>
      </c>
      <c r="C4320" s="68">
        <v>36479</v>
      </c>
      <c r="D4320" s="68" t="s">
        <v>3551</v>
      </c>
      <c r="E4320" s="68" t="s">
        <v>3552</v>
      </c>
      <c r="F4320" s="68" t="s">
        <v>6479</v>
      </c>
      <c r="G4320" s="68" t="s">
        <v>587</v>
      </c>
      <c r="I4320" s="69">
        <v>13.44</v>
      </c>
      <c r="J4320" s="69">
        <v>10995994.039999999</v>
      </c>
    </row>
    <row r="4321" spans="1:10" ht="30" x14ac:dyDescent="0.25">
      <c r="A4321" s="70">
        <v>45900</v>
      </c>
      <c r="B4321" s="68">
        <v>36479</v>
      </c>
      <c r="C4321" s="68">
        <v>36479</v>
      </c>
      <c r="D4321" s="68" t="s">
        <v>3551</v>
      </c>
      <c r="E4321" s="68" t="s">
        <v>3552</v>
      </c>
      <c r="F4321" s="68" t="s">
        <v>6480</v>
      </c>
      <c r="G4321" s="68" t="s">
        <v>587</v>
      </c>
      <c r="I4321" s="69">
        <v>13.34</v>
      </c>
      <c r="J4321" s="69">
        <v>10995980.699999999</v>
      </c>
    </row>
    <row r="4322" spans="1:10" ht="30" x14ac:dyDescent="0.25">
      <c r="A4322" s="70">
        <v>45900</v>
      </c>
      <c r="B4322" s="68">
        <v>36479</v>
      </c>
      <c r="C4322" s="68">
        <v>36479</v>
      </c>
      <c r="D4322" s="68" t="s">
        <v>3551</v>
      </c>
      <c r="E4322" s="68" t="s">
        <v>3552</v>
      </c>
      <c r="F4322" s="68" t="s">
        <v>6481</v>
      </c>
      <c r="G4322" s="68" t="s">
        <v>587</v>
      </c>
      <c r="I4322" s="69">
        <v>12.69</v>
      </c>
      <c r="J4322" s="69">
        <v>10995968.01</v>
      </c>
    </row>
    <row r="4323" spans="1:10" ht="30" x14ac:dyDescent="0.25">
      <c r="A4323" s="70">
        <v>45900</v>
      </c>
      <c r="B4323" s="68">
        <v>36479</v>
      </c>
      <c r="C4323" s="68">
        <v>36479</v>
      </c>
      <c r="D4323" s="68" t="s">
        <v>3551</v>
      </c>
      <c r="E4323" s="68" t="s">
        <v>3552</v>
      </c>
      <c r="F4323" s="68" t="s">
        <v>6482</v>
      </c>
      <c r="G4323" s="68" t="s">
        <v>587</v>
      </c>
      <c r="I4323" s="69">
        <v>17.739999999999998</v>
      </c>
      <c r="J4323" s="69">
        <v>10995950.27</v>
      </c>
    </row>
    <row r="4324" spans="1:10" ht="30" x14ac:dyDescent="0.25">
      <c r="A4324" s="70">
        <v>45900</v>
      </c>
      <c r="B4324" s="68">
        <v>36479</v>
      </c>
      <c r="C4324" s="68">
        <v>36479</v>
      </c>
      <c r="D4324" s="68" t="s">
        <v>3551</v>
      </c>
      <c r="E4324" s="68" t="s">
        <v>3552</v>
      </c>
      <c r="F4324" s="68" t="s">
        <v>6483</v>
      </c>
      <c r="G4324" s="68" t="s">
        <v>587</v>
      </c>
      <c r="I4324" s="69">
        <v>14.74</v>
      </c>
      <c r="J4324" s="69">
        <v>10995935.529999999</v>
      </c>
    </row>
    <row r="4325" spans="1:10" ht="30" x14ac:dyDescent="0.25">
      <c r="A4325" s="70">
        <v>45900</v>
      </c>
      <c r="B4325" s="68">
        <v>36479</v>
      </c>
      <c r="C4325" s="68">
        <v>36479</v>
      </c>
      <c r="D4325" s="68" t="s">
        <v>3551</v>
      </c>
      <c r="E4325" s="68" t="s">
        <v>3552</v>
      </c>
      <c r="F4325" s="68" t="s">
        <v>6484</v>
      </c>
      <c r="G4325" s="68" t="s">
        <v>587</v>
      </c>
      <c r="I4325" s="69">
        <v>14.19</v>
      </c>
      <c r="J4325" s="69">
        <v>10995921.34</v>
      </c>
    </row>
    <row r="4326" spans="1:10" ht="30" x14ac:dyDescent="0.25">
      <c r="A4326" s="70">
        <v>45900</v>
      </c>
      <c r="B4326" s="68">
        <v>36479</v>
      </c>
      <c r="C4326" s="68">
        <v>36479</v>
      </c>
      <c r="D4326" s="68" t="s">
        <v>3551</v>
      </c>
      <c r="E4326" s="68" t="s">
        <v>3552</v>
      </c>
      <c r="F4326" s="68" t="s">
        <v>6485</v>
      </c>
      <c r="G4326" s="68" t="s">
        <v>587</v>
      </c>
      <c r="I4326" s="69">
        <v>10.039999999999999</v>
      </c>
      <c r="J4326" s="69">
        <v>10995911.300000001</v>
      </c>
    </row>
    <row r="4327" spans="1:10" ht="30" x14ac:dyDescent="0.25">
      <c r="A4327" s="70">
        <v>45900</v>
      </c>
      <c r="B4327" s="68">
        <v>36479</v>
      </c>
      <c r="C4327" s="68">
        <v>36479</v>
      </c>
      <c r="D4327" s="68" t="s">
        <v>3551</v>
      </c>
      <c r="E4327" s="68" t="s">
        <v>3552</v>
      </c>
      <c r="F4327" s="68" t="s">
        <v>6486</v>
      </c>
      <c r="G4327" s="68" t="s">
        <v>587</v>
      </c>
      <c r="I4327" s="69">
        <v>10.59</v>
      </c>
      <c r="J4327" s="69">
        <v>10995900.710000001</v>
      </c>
    </row>
    <row r="4328" spans="1:10" ht="30" x14ac:dyDescent="0.25">
      <c r="A4328" s="70">
        <v>45900</v>
      </c>
      <c r="B4328" s="68">
        <v>36479</v>
      </c>
      <c r="C4328" s="68">
        <v>36479</v>
      </c>
      <c r="D4328" s="68" t="s">
        <v>3551</v>
      </c>
      <c r="E4328" s="68" t="s">
        <v>3552</v>
      </c>
      <c r="F4328" s="68" t="s">
        <v>6487</v>
      </c>
      <c r="G4328" s="68" t="s">
        <v>587</v>
      </c>
      <c r="I4328" s="69">
        <v>10.89</v>
      </c>
      <c r="J4328" s="69">
        <v>10995889.82</v>
      </c>
    </row>
    <row r="4329" spans="1:10" ht="30" x14ac:dyDescent="0.25">
      <c r="A4329" s="70">
        <v>45900</v>
      </c>
      <c r="B4329" s="68">
        <v>36479</v>
      </c>
      <c r="C4329" s="68">
        <v>36479</v>
      </c>
      <c r="D4329" s="68" t="s">
        <v>3551</v>
      </c>
      <c r="E4329" s="68" t="s">
        <v>3552</v>
      </c>
      <c r="F4329" s="68" t="s">
        <v>6488</v>
      </c>
      <c r="G4329" s="68" t="s">
        <v>587</v>
      </c>
      <c r="I4329" s="69">
        <v>10.79</v>
      </c>
      <c r="J4329" s="69">
        <v>10995879.029999999</v>
      </c>
    </row>
    <row r="4330" spans="1:10" ht="30" x14ac:dyDescent="0.25">
      <c r="A4330" s="70">
        <v>45900</v>
      </c>
      <c r="B4330" s="68">
        <v>36479</v>
      </c>
      <c r="C4330" s="68">
        <v>36479</v>
      </c>
      <c r="D4330" s="68" t="s">
        <v>3551</v>
      </c>
      <c r="E4330" s="68" t="s">
        <v>3552</v>
      </c>
      <c r="F4330" s="68" t="s">
        <v>6489</v>
      </c>
      <c r="G4330" s="68" t="s">
        <v>587</v>
      </c>
      <c r="I4330" s="69">
        <v>11.54</v>
      </c>
      <c r="J4330" s="69">
        <v>10995867.49</v>
      </c>
    </row>
    <row r="4331" spans="1:10" ht="30" x14ac:dyDescent="0.25">
      <c r="A4331" s="70">
        <v>45900</v>
      </c>
      <c r="B4331" s="68">
        <v>36479</v>
      </c>
      <c r="C4331" s="68">
        <v>36479</v>
      </c>
      <c r="D4331" s="68" t="s">
        <v>3551</v>
      </c>
      <c r="E4331" s="68" t="s">
        <v>3552</v>
      </c>
      <c r="F4331" s="68" t="s">
        <v>6490</v>
      </c>
      <c r="G4331" s="68" t="s">
        <v>587</v>
      </c>
      <c r="I4331" s="69">
        <v>11.91</v>
      </c>
      <c r="J4331" s="69">
        <v>10995855.58</v>
      </c>
    </row>
    <row r="4332" spans="1:10" ht="30" x14ac:dyDescent="0.25">
      <c r="A4332" s="70">
        <v>45900</v>
      </c>
      <c r="B4332" s="68">
        <v>36489</v>
      </c>
      <c r="C4332" s="68" t="s">
        <v>7728</v>
      </c>
      <c r="D4332" s="68" t="s">
        <v>3551</v>
      </c>
      <c r="E4332" s="68" t="s">
        <v>3664</v>
      </c>
      <c r="F4332" s="68" t="s">
        <v>7493</v>
      </c>
      <c r="G4332" s="68" t="s">
        <v>3788</v>
      </c>
      <c r="H4332" s="69">
        <v>304</v>
      </c>
      <c r="J4332" s="69">
        <v>10996159.58</v>
      </c>
    </row>
    <row r="4333" spans="1:10" ht="30" x14ac:dyDescent="0.25">
      <c r="A4333" s="70">
        <v>45900</v>
      </c>
      <c r="B4333" s="68">
        <v>36489</v>
      </c>
      <c r="C4333" s="68" t="s">
        <v>7728</v>
      </c>
      <c r="D4333" s="68" t="s">
        <v>3551</v>
      </c>
      <c r="E4333" s="68" t="s">
        <v>3664</v>
      </c>
      <c r="F4333" s="68" t="s">
        <v>7494</v>
      </c>
      <c r="G4333" s="68" t="s">
        <v>3788</v>
      </c>
      <c r="H4333" s="69">
        <v>408</v>
      </c>
      <c r="J4333" s="69">
        <v>10996567.58</v>
      </c>
    </row>
    <row r="4334" spans="1:10" ht="30" x14ac:dyDescent="0.25">
      <c r="A4334" s="70">
        <v>45900</v>
      </c>
      <c r="B4334" s="68">
        <v>36489</v>
      </c>
      <c r="C4334" s="68" t="s">
        <v>7728</v>
      </c>
      <c r="D4334" s="68" t="s">
        <v>3551</v>
      </c>
      <c r="E4334" s="68" t="s">
        <v>3664</v>
      </c>
      <c r="F4334" s="68" t="s">
        <v>7495</v>
      </c>
      <c r="G4334" s="68" t="s">
        <v>3788</v>
      </c>
      <c r="H4334" s="69">
        <v>384</v>
      </c>
      <c r="J4334" s="69">
        <v>10996951.58</v>
      </c>
    </row>
    <row r="4335" spans="1:10" x14ac:dyDescent="0.25">
      <c r="A4335" s="70">
        <v>45900</v>
      </c>
      <c r="B4335" s="68">
        <v>36509</v>
      </c>
      <c r="C4335" s="68">
        <v>36509</v>
      </c>
      <c r="D4335" s="68" t="s">
        <v>3551</v>
      </c>
      <c r="E4335" s="68" t="s">
        <v>3552</v>
      </c>
      <c r="F4335" s="68" t="s">
        <v>7729</v>
      </c>
      <c r="G4335" s="68" t="s">
        <v>587</v>
      </c>
      <c r="I4335" s="69">
        <v>11.71</v>
      </c>
      <c r="J4335" s="69">
        <v>10996939.869999999</v>
      </c>
    </row>
    <row r="4336" spans="1:10" x14ac:dyDescent="0.25">
      <c r="A4336" s="70">
        <v>45900</v>
      </c>
      <c r="B4336" s="68">
        <v>36509</v>
      </c>
      <c r="C4336" s="68">
        <v>36509</v>
      </c>
      <c r="D4336" s="68" t="s">
        <v>3551</v>
      </c>
      <c r="E4336" s="68" t="s">
        <v>3552</v>
      </c>
      <c r="F4336" s="68" t="s">
        <v>7730</v>
      </c>
      <c r="G4336" s="68" t="s">
        <v>587</v>
      </c>
      <c r="I4336" s="69">
        <v>10.15</v>
      </c>
      <c r="J4336" s="69">
        <v>10996929.720000001</v>
      </c>
    </row>
    <row r="4337" spans="1:10" x14ac:dyDescent="0.25">
      <c r="A4337" s="70">
        <v>45900</v>
      </c>
      <c r="B4337" s="68">
        <v>36509</v>
      </c>
      <c r="C4337" s="68">
        <v>36509</v>
      </c>
      <c r="D4337" s="68" t="s">
        <v>3551</v>
      </c>
      <c r="E4337" s="68" t="s">
        <v>3552</v>
      </c>
      <c r="F4337" s="68" t="s">
        <v>7731</v>
      </c>
      <c r="G4337" s="68" t="s">
        <v>587</v>
      </c>
      <c r="I4337" s="69">
        <v>10.15</v>
      </c>
      <c r="J4337" s="69">
        <v>10996919.57</v>
      </c>
    </row>
    <row r="4338" spans="1:10" x14ac:dyDescent="0.25">
      <c r="A4338" s="70">
        <v>45900</v>
      </c>
      <c r="B4338" s="68">
        <v>36509</v>
      </c>
      <c r="C4338" s="68">
        <v>36509</v>
      </c>
      <c r="D4338" s="68" t="s">
        <v>3551</v>
      </c>
      <c r="E4338" s="68" t="s">
        <v>3552</v>
      </c>
      <c r="F4338" s="68" t="s">
        <v>7732</v>
      </c>
      <c r="G4338" s="68" t="s">
        <v>587</v>
      </c>
      <c r="I4338" s="69">
        <v>8.3800000000000008</v>
      </c>
      <c r="J4338" s="69">
        <v>10996911.189999999</v>
      </c>
    </row>
    <row r="4339" spans="1:10" x14ac:dyDescent="0.25">
      <c r="A4339" s="70">
        <v>45900</v>
      </c>
      <c r="B4339" s="68">
        <v>36509</v>
      </c>
      <c r="C4339" s="68">
        <v>36509</v>
      </c>
      <c r="D4339" s="68" t="s">
        <v>3551</v>
      </c>
      <c r="E4339" s="68" t="s">
        <v>3552</v>
      </c>
      <c r="F4339" s="68" t="s">
        <v>7733</v>
      </c>
      <c r="G4339" s="68" t="s">
        <v>587</v>
      </c>
      <c r="I4339" s="69">
        <v>33.9</v>
      </c>
      <c r="J4339" s="69">
        <v>10996877.289999999</v>
      </c>
    </row>
    <row r="4340" spans="1:10" x14ac:dyDescent="0.25">
      <c r="A4340" s="70">
        <v>45900</v>
      </c>
      <c r="B4340" s="68">
        <v>36509</v>
      </c>
      <c r="C4340" s="68">
        <v>36509</v>
      </c>
      <c r="D4340" s="68" t="s">
        <v>3551</v>
      </c>
      <c r="E4340" s="68" t="s">
        <v>3552</v>
      </c>
      <c r="F4340" s="68" t="s">
        <v>7734</v>
      </c>
      <c r="G4340" s="68" t="s">
        <v>587</v>
      </c>
      <c r="I4340" s="69">
        <v>33.85</v>
      </c>
      <c r="J4340" s="69">
        <v>10996843.439999999</v>
      </c>
    </row>
    <row r="4341" spans="1:10" x14ac:dyDescent="0.25">
      <c r="A4341" s="70">
        <v>45900</v>
      </c>
      <c r="B4341" s="68">
        <v>36509</v>
      </c>
      <c r="C4341" s="68">
        <v>36509</v>
      </c>
      <c r="D4341" s="68" t="s">
        <v>3551</v>
      </c>
      <c r="E4341" s="68" t="s">
        <v>3552</v>
      </c>
      <c r="F4341" s="68" t="s">
        <v>7735</v>
      </c>
      <c r="G4341" s="68" t="s">
        <v>587</v>
      </c>
      <c r="I4341" s="69">
        <v>18.920000000000002</v>
      </c>
      <c r="J4341" s="69">
        <v>10996824.52</v>
      </c>
    </row>
    <row r="4342" spans="1:10" x14ac:dyDescent="0.25">
      <c r="A4342" s="70">
        <v>45900</v>
      </c>
      <c r="B4342" s="68">
        <v>36509</v>
      </c>
      <c r="C4342" s="68">
        <v>36509</v>
      </c>
      <c r="D4342" s="68" t="s">
        <v>3551</v>
      </c>
      <c r="E4342" s="68" t="s">
        <v>3552</v>
      </c>
      <c r="F4342" s="68" t="s">
        <v>7736</v>
      </c>
      <c r="G4342" s="68" t="s">
        <v>587</v>
      </c>
      <c r="I4342" s="69">
        <v>19.350000000000001</v>
      </c>
      <c r="J4342" s="69">
        <v>10996805.17</v>
      </c>
    </row>
    <row r="4343" spans="1:10" x14ac:dyDescent="0.25">
      <c r="A4343" s="70">
        <v>45900</v>
      </c>
      <c r="B4343" s="68">
        <v>36509</v>
      </c>
      <c r="C4343" s="68">
        <v>36509</v>
      </c>
      <c r="D4343" s="68" t="s">
        <v>3551</v>
      </c>
      <c r="E4343" s="68" t="s">
        <v>3552</v>
      </c>
      <c r="F4343" s="68" t="s">
        <v>7737</v>
      </c>
      <c r="G4343" s="68" t="s">
        <v>587</v>
      </c>
      <c r="I4343" s="69">
        <v>20.21</v>
      </c>
      <c r="J4343" s="69">
        <v>10996784.960000001</v>
      </c>
    </row>
    <row r="4344" spans="1:10" x14ac:dyDescent="0.25">
      <c r="A4344" s="70">
        <v>45900</v>
      </c>
      <c r="B4344" s="68">
        <v>36509</v>
      </c>
      <c r="C4344" s="68">
        <v>36509</v>
      </c>
      <c r="D4344" s="68" t="s">
        <v>3551</v>
      </c>
      <c r="E4344" s="68" t="s">
        <v>3552</v>
      </c>
      <c r="F4344" s="68" t="s">
        <v>7738</v>
      </c>
      <c r="G4344" s="68" t="s">
        <v>587</v>
      </c>
      <c r="I4344" s="69">
        <v>20.21</v>
      </c>
      <c r="J4344" s="69">
        <v>10996764.75</v>
      </c>
    </row>
    <row r="4345" spans="1:10" x14ac:dyDescent="0.25">
      <c r="A4345" s="70">
        <v>45900</v>
      </c>
      <c r="B4345" s="68">
        <v>36509</v>
      </c>
      <c r="C4345" s="68">
        <v>36509</v>
      </c>
      <c r="D4345" s="68" t="s">
        <v>3551</v>
      </c>
      <c r="E4345" s="68" t="s">
        <v>3552</v>
      </c>
      <c r="F4345" s="68" t="s">
        <v>7739</v>
      </c>
      <c r="G4345" s="68" t="s">
        <v>587</v>
      </c>
      <c r="I4345" s="69">
        <v>19.350000000000001</v>
      </c>
      <c r="J4345" s="69">
        <v>10996745.4</v>
      </c>
    </row>
    <row r="4346" spans="1:10" ht="30" x14ac:dyDescent="0.25">
      <c r="A4346" s="70">
        <v>45900</v>
      </c>
      <c r="B4346" s="68">
        <v>36509</v>
      </c>
      <c r="C4346" s="68">
        <v>36509</v>
      </c>
      <c r="D4346" s="68" t="s">
        <v>3551</v>
      </c>
      <c r="E4346" s="68" t="s">
        <v>3552</v>
      </c>
      <c r="F4346" s="68" t="s">
        <v>7740</v>
      </c>
      <c r="G4346" s="68" t="s">
        <v>587</v>
      </c>
      <c r="I4346" s="69">
        <v>67.17</v>
      </c>
      <c r="J4346" s="69">
        <v>10996678.23</v>
      </c>
    </row>
    <row r="4347" spans="1:10" ht="30" x14ac:dyDescent="0.25">
      <c r="A4347" s="70">
        <v>45900</v>
      </c>
      <c r="B4347" s="68">
        <v>36509</v>
      </c>
      <c r="C4347" s="68">
        <v>36509</v>
      </c>
      <c r="D4347" s="68" t="s">
        <v>3551</v>
      </c>
      <c r="E4347" s="68" t="s">
        <v>3552</v>
      </c>
      <c r="F4347" s="68" t="s">
        <v>7741</v>
      </c>
      <c r="G4347" s="68" t="s">
        <v>587</v>
      </c>
      <c r="I4347" s="69">
        <v>68.87</v>
      </c>
      <c r="J4347" s="69">
        <v>10996609.359999999</v>
      </c>
    </row>
    <row r="4348" spans="1:10" ht="30" x14ac:dyDescent="0.25">
      <c r="A4348" s="70">
        <v>45900</v>
      </c>
      <c r="B4348" s="68">
        <v>36509</v>
      </c>
      <c r="C4348" s="68">
        <v>36509</v>
      </c>
      <c r="D4348" s="68" t="s">
        <v>3551</v>
      </c>
      <c r="E4348" s="68" t="s">
        <v>3552</v>
      </c>
      <c r="F4348" s="68" t="s">
        <v>7742</v>
      </c>
      <c r="G4348" s="68" t="s">
        <v>587</v>
      </c>
      <c r="I4348" s="69">
        <v>65.47</v>
      </c>
      <c r="J4348" s="69">
        <v>10996543.890000001</v>
      </c>
    </row>
    <row r="4349" spans="1:10" x14ac:dyDescent="0.25">
      <c r="A4349" s="70">
        <v>45900</v>
      </c>
      <c r="B4349" s="68">
        <v>36509</v>
      </c>
      <c r="C4349" s="68">
        <v>36509</v>
      </c>
      <c r="D4349" s="68" t="s">
        <v>3551</v>
      </c>
      <c r="E4349" s="68" t="s">
        <v>3552</v>
      </c>
      <c r="F4349" s="68" t="s">
        <v>7743</v>
      </c>
      <c r="G4349" s="68" t="s">
        <v>587</v>
      </c>
      <c r="I4349" s="69">
        <v>38.14</v>
      </c>
      <c r="J4349" s="69">
        <v>10996505.75</v>
      </c>
    </row>
    <row r="4350" spans="1:10" x14ac:dyDescent="0.25">
      <c r="A4350" s="70">
        <v>45900</v>
      </c>
      <c r="B4350" s="68">
        <v>36509</v>
      </c>
      <c r="C4350" s="68">
        <v>36509</v>
      </c>
      <c r="D4350" s="68" t="s">
        <v>3551</v>
      </c>
      <c r="E4350" s="68" t="s">
        <v>3552</v>
      </c>
      <c r="F4350" s="68" t="s">
        <v>7743</v>
      </c>
      <c r="G4350" s="68" t="s">
        <v>587</v>
      </c>
      <c r="I4350" s="69">
        <v>13.56</v>
      </c>
      <c r="J4350" s="69">
        <v>10996492.189999999</v>
      </c>
    </row>
    <row r="4351" spans="1:10" x14ac:dyDescent="0.25">
      <c r="A4351" s="70">
        <v>45900</v>
      </c>
      <c r="B4351" s="68">
        <v>36509</v>
      </c>
      <c r="C4351" s="68">
        <v>36509</v>
      </c>
      <c r="D4351" s="68" t="s">
        <v>3551</v>
      </c>
      <c r="E4351" s="68" t="s">
        <v>3552</v>
      </c>
      <c r="F4351" s="68" t="s">
        <v>7744</v>
      </c>
      <c r="G4351" s="68" t="s">
        <v>587</v>
      </c>
      <c r="I4351" s="69">
        <v>39.53</v>
      </c>
      <c r="J4351" s="69">
        <v>10996452.66</v>
      </c>
    </row>
    <row r="4352" spans="1:10" x14ac:dyDescent="0.25">
      <c r="A4352" s="70">
        <v>45900</v>
      </c>
      <c r="B4352" s="68">
        <v>36509</v>
      </c>
      <c r="C4352" s="68">
        <v>36509</v>
      </c>
      <c r="D4352" s="68" t="s">
        <v>3551</v>
      </c>
      <c r="E4352" s="68" t="s">
        <v>3552</v>
      </c>
      <c r="F4352" s="68" t="s">
        <v>7745</v>
      </c>
      <c r="G4352" s="68" t="s">
        <v>587</v>
      </c>
      <c r="I4352" s="69">
        <v>29.14</v>
      </c>
      <c r="J4352" s="69">
        <v>10996423.52</v>
      </c>
    </row>
    <row r="4353" spans="1:10" x14ac:dyDescent="0.25">
      <c r="A4353" s="70">
        <v>45900</v>
      </c>
      <c r="B4353" s="68">
        <v>36509</v>
      </c>
      <c r="C4353" s="68">
        <v>36509</v>
      </c>
      <c r="D4353" s="68" t="s">
        <v>3551</v>
      </c>
      <c r="E4353" s="68" t="s">
        <v>3552</v>
      </c>
      <c r="F4353" s="68" t="s">
        <v>7746</v>
      </c>
      <c r="G4353" s="68" t="s">
        <v>587</v>
      </c>
      <c r="I4353" s="69">
        <v>29.14</v>
      </c>
      <c r="J4353" s="69">
        <v>10996394.380000001</v>
      </c>
    </row>
    <row r="4354" spans="1:10" x14ac:dyDescent="0.25">
      <c r="A4354" s="70">
        <v>45900</v>
      </c>
      <c r="B4354" s="68">
        <v>36509</v>
      </c>
      <c r="C4354" s="68">
        <v>36509</v>
      </c>
      <c r="D4354" s="68" t="s">
        <v>3551</v>
      </c>
      <c r="E4354" s="68" t="s">
        <v>3552</v>
      </c>
      <c r="F4354" s="68" t="s">
        <v>7747</v>
      </c>
      <c r="G4354" s="68" t="s">
        <v>587</v>
      </c>
      <c r="I4354" s="69">
        <v>39.53</v>
      </c>
      <c r="J4354" s="69">
        <v>10996354.85</v>
      </c>
    </row>
    <row r="4355" spans="1:10" x14ac:dyDescent="0.25">
      <c r="A4355" s="70">
        <v>45900</v>
      </c>
      <c r="B4355" s="68">
        <v>36509</v>
      </c>
      <c r="C4355" s="68">
        <v>36509</v>
      </c>
      <c r="D4355" s="68" t="s">
        <v>3551</v>
      </c>
      <c r="E4355" s="68" t="s">
        <v>3552</v>
      </c>
      <c r="F4355" s="68" t="s">
        <v>7747</v>
      </c>
      <c r="G4355" s="68" t="s">
        <v>587</v>
      </c>
      <c r="I4355" s="69">
        <v>27.81</v>
      </c>
      <c r="J4355" s="69">
        <v>10996327.039999999</v>
      </c>
    </row>
    <row r="4356" spans="1:10" ht="30" x14ac:dyDescent="0.25">
      <c r="A4356" s="70">
        <v>45900</v>
      </c>
      <c r="B4356" s="68">
        <v>36509</v>
      </c>
      <c r="C4356" s="68">
        <v>36509</v>
      </c>
      <c r="D4356" s="68" t="s">
        <v>3551</v>
      </c>
      <c r="E4356" s="68" t="s">
        <v>3552</v>
      </c>
      <c r="F4356" s="68" t="s">
        <v>7748</v>
      </c>
      <c r="G4356" s="68" t="s">
        <v>587</v>
      </c>
      <c r="I4356" s="69">
        <v>4.58</v>
      </c>
      <c r="J4356" s="69">
        <v>10996322.460000001</v>
      </c>
    </row>
    <row r="4357" spans="1:10" ht="30" x14ac:dyDescent="0.25">
      <c r="A4357" s="70">
        <v>45900</v>
      </c>
      <c r="B4357" s="68">
        <v>36509</v>
      </c>
      <c r="C4357" s="68">
        <v>36509</v>
      </c>
      <c r="D4357" s="68" t="s">
        <v>3551</v>
      </c>
      <c r="E4357" s="68" t="s">
        <v>3552</v>
      </c>
      <c r="F4357" s="68" t="s">
        <v>7749</v>
      </c>
      <c r="G4357" s="68" t="s">
        <v>587</v>
      </c>
      <c r="I4357" s="69">
        <v>4.58</v>
      </c>
      <c r="J4357" s="69">
        <v>10996317.880000001</v>
      </c>
    </row>
    <row r="4358" spans="1:10" x14ac:dyDescent="0.25">
      <c r="A4358" s="70">
        <v>45900</v>
      </c>
      <c r="B4358" s="68">
        <v>36509</v>
      </c>
      <c r="C4358" s="68">
        <v>36509</v>
      </c>
      <c r="D4358" s="68" t="s">
        <v>3551</v>
      </c>
      <c r="E4358" s="68" t="s">
        <v>3552</v>
      </c>
      <c r="F4358" s="68" t="s">
        <v>4615</v>
      </c>
      <c r="G4358" s="68" t="s">
        <v>587</v>
      </c>
      <c r="I4358" s="69">
        <v>37.450000000000003</v>
      </c>
      <c r="J4358" s="69">
        <v>10996280.43</v>
      </c>
    </row>
    <row r="4359" spans="1:10" x14ac:dyDescent="0.25">
      <c r="A4359" s="70">
        <v>45900</v>
      </c>
      <c r="B4359" s="68">
        <v>36509</v>
      </c>
      <c r="C4359" s="68">
        <v>36509</v>
      </c>
      <c r="D4359" s="68" t="s">
        <v>3551</v>
      </c>
      <c r="E4359" s="68" t="s">
        <v>3552</v>
      </c>
      <c r="F4359" s="68" t="s">
        <v>4615</v>
      </c>
      <c r="G4359" s="68" t="s">
        <v>587</v>
      </c>
      <c r="I4359" s="69">
        <v>13.24</v>
      </c>
      <c r="J4359" s="69">
        <v>10996267.189999999</v>
      </c>
    </row>
    <row r="4360" spans="1:10" x14ac:dyDescent="0.25">
      <c r="A4360" s="70">
        <v>45900</v>
      </c>
      <c r="B4360" s="68">
        <v>36509</v>
      </c>
      <c r="C4360" s="68">
        <v>36509</v>
      </c>
      <c r="D4360" s="68" t="s">
        <v>3551</v>
      </c>
      <c r="E4360" s="68" t="s">
        <v>3552</v>
      </c>
      <c r="F4360" s="68" t="s">
        <v>7750</v>
      </c>
      <c r="G4360" s="68" t="s">
        <v>587</v>
      </c>
      <c r="I4360" s="69">
        <v>37.450000000000003</v>
      </c>
      <c r="J4360" s="69">
        <v>10996229.74</v>
      </c>
    </row>
    <row r="4361" spans="1:10" x14ac:dyDescent="0.25">
      <c r="A4361" s="70">
        <v>45900</v>
      </c>
      <c r="B4361" s="68">
        <v>36509</v>
      </c>
      <c r="C4361" s="68">
        <v>36509</v>
      </c>
      <c r="D4361" s="68" t="s">
        <v>3551</v>
      </c>
      <c r="E4361" s="68" t="s">
        <v>3552</v>
      </c>
      <c r="F4361" s="68" t="s">
        <v>7751</v>
      </c>
      <c r="G4361" s="68" t="s">
        <v>587</v>
      </c>
      <c r="I4361" s="69">
        <v>10.15</v>
      </c>
      <c r="J4361" s="69">
        <v>10996219.59</v>
      </c>
    </row>
    <row r="4362" spans="1:10" x14ac:dyDescent="0.25">
      <c r="A4362" s="70">
        <v>45900</v>
      </c>
      <c r="B4362" s="68">
        <v>36509</v>
      </c>
      <c r="C4362" s="68">
        <v>36509</v>
      </c>
      <c r="D4362" s="68" t="s">
        <v>3551</v>
      </c>
      <c r="E4362" s="68" t="s">
        <v>3552</v>
      </c>
      <c r="F4362" s="68" t="s">
        <v>7752</v>
      </c>
      <c r="G4362" s="68" t="s">
        <v>587</v>
      </c>
      <c r="I4362" s="69">
        <v>98.71</v>
      </c>
      <c r="J4362" s="69">
        <v>10996120.880000001</v>
      </c>
    </row>
    <row r="4363" spans="1:10" x14ac:dyDescent="0.25">
      <c r="A4363" s="70">
        <v>45900</v>
      </c>
      <c r="B4363" s="68">
        <v>36509</v>
      </c>
      <c r="C4363" s="68">
        <v>36509</v>
      </c>
      <c r="D4363" s="68" t="s">
        <v>3551</v>
      </c>
      <c r="E4363" s="68" t="s">
        <v>3552</v>
      </c>
      <c r="F4363" s="68" t="s">
        <v>7752</v>
      </c>
      <c r="G4363" s="68" t="s">
        <v>587</v>
      </c>
      <c r="I4363" s="69">
        <v>31.61</v>
      </c>
      <c r="J4363" s="69">
        <v>10996089.27</v>
      </c>
    </row>
    <row r="4364" spans="1:10" x14ac:dyDescent="0.25">
      <c r="A4364" s="70">
        <v>45900</v>
      </c>
      <c r="B4364" s="68">
        <v>36509</v>
      </c>
      <c r="C4364" s="68">
        <v>36509</v>
      </c>
      <c r="D4364" s="68" t="s">
        <v>3551</v>
      </c>
      <c r="E4364" s="68" t="s">
        <v>3552</v>
      </c>
      <c r="F4364" s="68" t="s">
        <v>7753</v>
      </c>
      <c r="G4364" s="68" t="s">
        <v>587</v>
      </c>
      <c r="I4364" s="69">
        <v>93.26</v>
      </c>
      <c r="J4364" s="69">
        <v>10995996.01</v>
      </c>
    </row>
    <row r="4365" spans="1:10" x14ac:dyDescent="0.25">
      <c r="A4365" s="70">
        <v>45900</v>
      </c>
      <c r="B4365" s="68">
        <v>36509</v>
      </c>
      <c r="C4365" s="68">
        <v>36509</v>
      </c>
      <c r="D4365" s="68" t="s">
        <v>3551</v>
      </c>
      <c r="E4365" s="68" t="s">
        <v>3552</v>
      </c>
      <c r="F4365" s="68" t="s">
        <v>7754</v>
      </c>
      <c r="G4365" s="68" t="s">
        <v>587</v>
      </c>
      <c r="I4365" s="69">
        <v>31.61</v>
      </c>
      <c r="J4365" s="69">
        <v>10995964.4</v>
      </c>
    </row>
    <row r="4366" spans="1:10" x14ac:dyDescent="0.25">
      <c r="A4366" s="70">
        <v>45900</v>
      </c>
      <c r="B4366" s="68">
        <v>36509</v>
      </c>
      <c r="C4366" s="68">
        <v>36509</v>
      </c>
      <c r="D4366" s="68" t="s">
        <v>3551</v>
      </c>
      <c r="E4366" s="68" t="s">
        <v>3552</v>
      </c>
      <c r="F4366" s="68" t="s">
        <v>7755</v>
      </c>
      <c r="G4366" s="68" t="s">
        <v>587</v>
      </c>
      <c r="I4366" s="69">
        <v>93.26</v>
      </c>
      <c r="J4366" s="69">
        <v>10995871.140000001</v>
      </c>
    </row>
    <row r="4367" spans="1:10" x14ac:dyDescent="0.25">
      <c r="A4367" s="70">
        <v>45900</v>
      </c>
      <c r="B4367" s="68">
        <v>36509</v>
      </c>
      <c r="C4367" s="68">
        <v>36509</v>
      </c>
      <c r="D4367" s="68" t="s">
        <v>3551</v>
      </c>
      <c r="E4367" s="68" t="s">
        <v>3552</v>
      </c>
      <c r="F4367" s="68" t="s">
        <v>7756</v>
      </c>
      <c r="G4367" s="68" t="s">
        <v>587</v>
      </c>
      <c r="I4367" s="69">
        <v>102.27</v>
      </c>
      <c r="J4367" s="69">
        <v>10995768.869999999</v>
      </c>
    </row>
    <row r="4368" spans="1:10" x14ac:dyDescent="0.25">
      <c r="A4368" s="70">
        <v>45900</v>
      </c>
      <c r="B4368" s="68">
        <v>36509</v>
      </c>
      <c r="C4368" s="68">
        <v>36509</v>
      </c>
      <c r="D4368" s="68" t="s">
        <v>3551</v>
      </c>
      <c r="E4368" s="68" t="s">
        <v>3552</v>
      </c>
      <c r="F4368" s="68" t="s">
        <v>7756</v>
      </c>
      <c r="G4368" s="68" t="s">
        <v>587</v>
      </c>
      <c r="I4368" s="69">
        <v>8.3800000000000008</v>
      </c>
      <c r="J4368" s="69">
        <v>10995760.49</v>
      </c>
    </row>
    <row r="4369" spans="1:10" x14ac:dyDescent="0.25">
      <c r="A4369" s="70">
        <v>45900</v>
      </c>
      <c r="B4369" s="68">
        <v>36509</v>
      </c>
      <c r="C4369" s="68">
        <v>36509</v>
      </c>
      <c r="D4369" s="68" t="s">
        <v>3551</v>
      </c>
      <c r="E4369" s="68" t="s">
        <v>3552</v>
      </c>
      <c r="F4369" s="68" t="s">
        <v>7757</v>
      </c>
      <c r="G4369" s="68" t="s">
        <v>587</v>
      </c>
      <c r="I4369" s="69">
        <v>24.47</v>
      </c>
      <c r="J4369" s="69">
        <v>10995736.02</v>
      </c>
    </row>
    <row r="4370" spans="1:10" x14ac:dyDescent="0.25">
      <c r="A4370" s="70">
        <v>45900</v>
      </c>
      <c r="B4370" s="68">
        <v>36509</v>
      </c>
      <c r="C4370" s="68">
        <v>36509</v>
      </c>
      <c r="D4370" s="68" t="s">
        <v>3551</v>
      </c>
      <c r="E4370" s="68" t="s">
        <v>3552</v>
      </c>
      <c r="F4370" s="68" t="s">
        <v>7757</v>
      </c>
      <c r="G4370" s="68" t="s">
        <v>587</v>
      </c>
      <c r="I4370" s="69">
        <v>26.12</v>
      </c>
      <c r="J4370" s="69">
        <v>10995709.9</v>
      </c>
    </row>
    <row r="4371" spans="1:10" x14ac:dyDescent="0.25">
      <c r="A4371" s="70">
        <v>45900</v>
      </c>
      <c r="B4371" s="68">
        <v>36509</v>
      </c>
      <c r="C4371" s="68">
        <v>36509</v>
      </c>
      <c r="D4371" s="68" t="s">
        <v>3551</v>
      </c>
      <c r="E4371" s="68" t="s">
        <v>3552</v>
      </c>
      <c r="F4371" s="68" t="s">
        <v>7758</v>
      </c>
      <c r="G4371" s="68" t="s">
        <v>587</v>
      </c>
      <c r="I4371" s="69">
        <v>27.41</v>
      </c>
      <c r="J4371" s="69">
        <v>10995682.49</v>
      </c>
    </row>
    <row r="4372" spans="1:10" x14ac:dyDescent="0.25">
      <c r="A4372" s="70">
        <v>45900</v>
      </c>
      <c r="B4372" s="68">
        <v>36509</v>
      </c>
      <c r="C4372" s="68">
        <v>36509</v>
      </c>
      <c r="D4372" s="68" t="s">
        <v>3551</v>
      </c>
      <c r="E4372" s="68" t="s">
        <v>3552</v>
      </c>
      <c r="F4372" s="68" t="s">
        <v>7759</v>
      </c>
      <c r="G4372" s="68" t="s">
        <v>587</v>
      </c>
      <c r="I4372" s="69">
        <v>9.14</v>
      </c>
      <c r="J4372" s="69">
        <v>10995673.35</v>
      </c>
    </row>
    <row r="4373" spans="1:10" x14ac:dyDescent="0.25">
      <c r="A4373" s="70">
        <v>45900</v>
      </c>
      <c r="B4373" s="68">
        <v>36509</v>
      </c>
      <c r="C4373" s="68">
        <v>36509</v>
      </c>
      <c r="D4373" s="68" t="s">
        <v>3551</v>
      </c>
      <c r="E4373" s="68" t="s">
        <v>3552</v>
      </c>
      <c r="F4373" s="68" t="s">
        <v>7760</v>
      </c>
      <c r="G4373" s="68" t="s">
        <v>587</v>
      </c>
      <c r="I4373" s="69">
        <v>24.48</v>
      </c>
      <c r="J4373" s="69">
        <v>10995648.869999999</v>
      </c>
    </row>
    <row r="4374" spans="1:10" x14ac:dyDescent="0.25">
      <c r="A4374" s="70">
        <v>45900</v>
      </c>
      <c r="B4374" s="68">
        <v>36509</v>
      </c>
      <c r="C4374" s="68">
        <v>36509</v>
      </c>
      <c r="D4374" s="68" t="s">
        <v>3551</v>
      </c>
      <c r="E4374" s="68" t="s">
        <v>3552</v>
      </c>
      <c r="F4374" s="68" t="s">
        <v>7760</v>
      </c>
      <c r="G4374" s="68" t="s">
        <v>587</v>
      </c>
      <c r="I4374" s="69">
        <v>8.6</v>
      </c>
      <c r="J4374" s="69">
        <v>10995640.27</v>
      </c>
    </row>
    <row r="4375" spans="1:10" x14ac:dyDescent="0.25">
      <c r="A4375" s="70">
        <v>45900</v>
      </c>
      <c r="B4375" s="68">
        <v>36509</v>
      </c>
      <c r="C4375" s="68">
        <v>36509</v>
      </c>
      <c r="D4375" s="68" t="s">
        <v>3551</v>
      </c>
      <c r="E4375" s="68" t="s">
        <v>3552</v>
      </c>
      <c r="F4375" s="68" t="s">
        <v>7761</v>
      </c>
      <c r="G4375" s="68" t="s">
        <v>587</v>
      </c>
      <c r="I4375" s="69">
        <v>23.12</v>
      </c>
      <c r="J4375" s="69">
        <v>10995617.15</v>
      </c>
    </row>
    <row r="4376" spans="1:10" x14ac:dyDescent="0.25">
      <c r="A4376" s="70">
        <v>45900</v>
      </c>
      <c r="B4376" s="68">
        <v>36509</v>
      </c>
      <c r="C4376" s="68">
        <v>36509</v>
      </c>
      <c r="D4376" s="68" t="s">
        <v>3551</v>
      </c>
      <c r="E4376" s="68" t="s">
        <v>3552</v>
      </c>
      <c r="F4376" s="68" t="s">
        <v>7761</v>
      </c>
      <c r="G4376" s="68" t="s">
        <v>587</v>
      </c>
      <c r="I4376" s="69">
        <v>24.51</v>
      </c>
      <c r="J4376" s="69">
        <v>10995592.640000001</v>
      </c>
    </row>
    <row r="4377" spans="1:10" x14ac:dyDescent="0.25">
      <c r="A4377" s="70">
        <v>45900</v>
      </c>
      <c r="B4377" s="68">
        <v>36509</v>
      </c>
      <c r="C4377" s="68">
        <v>36509</v>
      </c>
      <c r="D4377" s="68" t="s">
        <v>3551</v>
      </c>
      <c r="E4377" s="68" t="s">
        <v>3552</v>
      </c>
      <c r="F4377" s="68" t="s">
        <v>7762</v>
      </c>
      <c r="G4377" s="68" t="s">
        <v>587</v>
      </c>
      <c r="I4377" s="69">
        <v>23.12</v>
      </c>
      <c r="J4377" s="69">
        <v>10995569.52</v>
      </c>
    </row>
    <row r="4378" spans="1:10" x14ac:dyDescent="0.25">
      <c r="A4378" s="70">
        <v>45900</v>
      </c>
      <c r="B4378" s="68">
        <v>36509</v>
      </c>
      <c r="C4378" s="68">
        <v>36509</v>
      </c>
      <c r="D4378" s="68" t="s">
        <v>3551</v>
      </c>
      <c r="E4378" s="68" t="s">
        <v>3552</v>
      </c>
      <c r="F4378" s="68" t="s">
        <v>7762</v>
      </c>
      <c r="G4378" s="68" t="s">
        <v>587</v>
      </c>
      <c r="I4378" s="69">
        <v>24.51</v>
      </c>
      <c r="J4378" s="69">
        <v>10995545.01</v>
      </c>
    </row>
    <row r="4379" spans="1:10" ht="30" x14ac:dyDescent="0.25">
      <c r="A4379" s="70">
        <v>45900</v>
      </c>
      <c r="B4379" s="68">
        <v>36509</v>
      </c>
      <c r="C4379" s="68">
        <v>36509</v>
      </c>
      <c r="D4379" s="68" t="s">
        <v>3551</v>
      </c>
      <c r="E4379" s="68" t="s">
        <v>3552</v>
      </c>
      <c r="F4379" s="68" t="s">
        <v>7763</v>
      </c>
      <c r="G4379" s="68" t="s">
        <v>587</v>
      </c>
      <c r="I4379" s="69">
        <v>32.479999999999997</v>
      </c>
      <c r="J4379" s="69">
        <v>10995512.529999999</v>
      </c>
    </row>
    <row r="4380" spans="1:10" ht="30" x14ac:dyDescent="0.25">
      <c r="A4380" s="70">
        <v>45900</v>
      </c>
      <c r="B4380" s="68">
        <v>36509</v>
      </c>
      <c r="C4380" s="68">
        <v>36509</v>
      </c>
      <c r="D4380" s="68" t="s">
        <v>3551</v>
      </c>
      <c r="E4380" s="68" t="s">
        <v>3552</v>
      </c>
      <c r="F4380" s="68" t="s">
        <v>7764</v>
      </c>
      <c r="G4380" s="68" t="s">
        <v>587</v>
      </c>
      <c r="I4380" s="69">
        <v>34.44</v>
      </c>
      <c r="J4380" s="69">
        <v>10995478.09</v>
      </c>
    </row>
    <row r="4381" spans="1:10" ht="30" x14ac:dyDescent="0.25">
      <c r="A4381" s="70">
        <v>45900</v>
      </c>
      <c r="B4381" s="68">
        <v>36509</v>
      </c>
      <c r="C4381" s="68">
        <v>36509</v>
      </c>
      <c r="D4381" s="68" t="s">
        <v>3551</v>
      </c>
      <c r="E4381" s="68" t="s">
        <v>3552</v>
      </c>
      <c r="F4381" s="68" t="s">
        <v>7765</v>
      </c>
      <c r="G4381" s="68" t="s">
        <v>587</v>
      </c>
      <c r="I4381" s="69">
        <v>32.479999999999997</v>
      </c>
      <c r="J4381" s="69">
        <v>10995445.609999999</v>
      </c>
    </row>
    <row r="4382" spans="1:10" x14ac:dyDescent="0.25">
      <c r="A4382" s="70">
        <v>45900</v>
      </c>
      <c r="B4382" s="68">
        <v>36628</v>
      </c>
      <c r="C4382" s="68">
        <v>36628</v>
      </c>
      <c r="D4382" s="68" t="s">
        <v>3551</v>
      </c>
      <c r="E4382" s="68" t="s">
        <v>3552</v>
      </c>
      <c r="F4382" s="68" t="s">
        <v>7766</v>
      </c>
      <c r="G4382" s="68" t="s">
        <v>587</v>
      </c>
      <c r="I4382" s="69">
        <v>795.49</v>
      </c>
      <c r="J4382" s="69">
        <v>10994650.119999999</v>
      </c>
    </row>
    <row r="4383" spans="1:10" ht="30" x14ac:dyDescent="0.25">
      <c r="A4383" s="70">
        <v>45900</v>
      </c>
      <c r="B4383" s="68">
        <v>36643</v>
      </c>
      <c r="C4383" s="68">
        <v>36643</v>
      </c>
      <c r="D4383" s="68" t="s">
        <v>3551</v>
      </c>
      <c r="E4383" s="68" t="s">
        <v>3552</v>
      </c>
      <c r="F4383" s="68" t="s">
        <v>7767</v>
      </c>
      <c r="G4383" s="68" t="s">
        <v>1452</v>
      </c>
      <c r="I4383" s="69">
        <v>207.9</v>
      </c>
      <c r="J4383" s="69">
        <v>10994442.220000001</v>
      </c>
    </row>
    <row r="4384" spans="1:10" ht="30" x14ac:dyDescent="0.25">
      <c r="A4384" s="70">
        <v>45900</v>
      </c>
      <c r="B4384" s="68">
        <v>36643</v>
      </c>
      <c r="C4384" s="68">
        <v>36643</v>
      </c>
      <c r="D4384" s="68" t="s">
        <v>3551</v>
      </c>
      <c r="E4384" s="68" t="s">
        <v>3552</v>
      </c>
      <c r="F4384" s="68" t="s">
        <v>7767</v>
      </c>
      <c r="G4384" s="68" t="s">
        <v>1452</v>
      </c>
      <c r="I4384" s="69">
        <v>207.9</v>
      </c>
      <c r="J4384" s="69">
        <v>10994234.32</v>
      </c>
    </row>
    <row r="4385" spans="1:10" ht="30" x14ac:dyDescent="0.25">
      <c r="A4385" s="70">
        <v>45900</v>
      </c>
      <c r="B4385" s="68" t="s">
        <v>7768</v>
      </c>
      <c r="C4385" s="68" t="s">
        <v>7768</v>
      </c>
      <c r="D4385" s="68" t="s">
        <v>3551</v>
      </c>
      <c r="E4385" s="68" t="s">
        <v>3552</v>
      </c>
      <c r="F4385" s="68" t="s">
        <v>7465</v>
      </c>
      <c r="G4385" s="68" t="s">
        <v>1584</v>
      </c>
      <c r="I4385" s="69">
        <v>38.67</v>
      </c>
      <c r="J4385" s="69">
        <v>10994195.65</v>
      </c>
    </row>
    <row r="4386" spans="1:10" ht="30" x14ac:dyDescent="0.25">
      <c r="A4386" s="70">
        <v>45900</v>
      </c>
      <c r="B4386" s="68" t="s">
        <v>7768</v>
      </c>
      <c r="C4386" s="68" t="s">
        <v>7768</v>
      </c>
      <c r="D4386" s="68" t="s">
        <v>3551</v>
      </c>
      <c r="E4386" s="68" t="s">
        <v>3552</v>
      </c>
      <c r="F4386" s="68" t="s">
        <v>7465</v>
      </c>
      <c r="G4386" s="68" t="s">
        <v>1584</v>
      </c>
      <c r="I4386" s="69">
        <v>116.01</v>
      </c>
      <c r="J4386" s="69">
        <v>10994079.640000001</v>
      </c>
    </row>
    <row r="4387" spans="1:10" ht="30" x14ac:dyDescent="0.25">
      <c r="A4387" s="70">
        <v>45900</v>
      </c>
      <c r="B4387" s="68" t="s">
        <v>7768</v>
      </c>
      <c r="C4387" s="68" t="s">
        <v>7768</v>
      </c>
      <c r="D4387" s="68" t="s">
        <v>3551</v>
      </c>
      <c r="E4387" s="68" t="s">
        <v>3552</v>
      </c>
      <c r="F4387" s="68" t="s">
        <v>7465</v>
      </c>
      <c r="G4387" s="68" t="s">
        <v>1584</v>
      </c>
      <c r="I4387" s="69">
        <v>77.34</v>
      </c>
      <c r="J4387" s="69">
        <v>10994002.300000001</v>
      </c>
    </row>
    <row r="4388" spans="1:10" ht="30" x14ac:dyDescent="0.25">
      <c r="A4388" s="70">
        <v>45900</v>
      </c>
      <c r="B4388" s="68" t="s">
        <v>7768</v>
      </c>
      <c r="C4388" s="68" t="s">
        <v>7768</v>
      </c>
      <c r="D4388" s="68" t="s">
        <v>3551</v>
      </c>
      <c r="E4388" s="68" t="s">
        <v>3552</v>
      </c>
      <c r="F4388" s="68" t="s">
        <v>7015</v>
      </c>
      <c r="G4388" s="68" t="s">
        <v>1584</v>
      </c>
      <c r="I4388" s="69">
        <v>26.11</v>
      </c>
      <c r="J4388" s="69">
        <v>10993976.189999999</v>
      </c>
    </row>
    <row r="4389" spans="1:10" ht="30" x14ac:dyDescent="0.25">
      <c r="A4389" s="70">
        <v>45900</v>
      </c>
      <c r="B4389" s="68" t="s">
        <v>7768</v>
      </c>
      <c r="C4389" s="68" t="s">
        <v>7768</v>
      </c>
      <c r="D4389" s="68" t="s">
        <v>3551</v>
      </c>
      <c r="E4389" s="68" t="s">
        <v>3552</v>
      </c>
      <c r="F4389" s="68" t="s">
        <v>7015</v>
      </c>
      <c r="G4389" s="68" t="s">
        <v>1584</v>
      </c>
      <c r="I4389" s="69">
        <v>78.33</v>
      </c>
      <c r="J4389" s="69">
        <v>10993897.859999999</v>
      </c>
    </row>
    <row r="4390" spans="1:10" ht="30" x14ac:dyDescent="0.25">
      <c r="A4390" s="70">
        <v>45900</v>
      </c>
      <c r="B4390" s="68" t="s">
        <v>7768</v>
      </c>
      <c r="C4390" s="68" t="s">
        <v>7768</v>
      </c>
      <c r="D4390" s="68" t="s">
        <v>3551</v>
      </c>
      <c r="E4390" s="68" t="s">
        <v>3552</v>
      </c>
      <c r="F4390" s="68" t="s">
        <v>7015</v>
      </c>
      <c r="G4390" s="68" t="s">
        <v>1584</v>
      </c>
      <c r="I4390" s="69">
        <v>78.33</v>
      </c>
      <c r="J4390" s="69">
        <v>10993819.529999999</v>
      </c>
    </row>
    <row r="4391" spans="1:10" x14ac:dyDescent="0.25">
      <c r="A4391" s="70">
        <v>45900</v>
      </c>
      <c r="B4391" s="68">
        <v>36648</v>
      </c>
      <c r="C4391" s="68" t="s">
        <v>7769</v>
      </c>
      <c r="D4391" s="68" t="s">
        <v>3551</v>
      </c>
      <c r="E4391" s="68" t="s">
        <v>3664</v>
      </c>
      <c r="F4391" s="68" t="s">
        <v>7440</v>
      </c>
      <c r="G4391" s="68" t="s">
        <v>7770</v>
      </c>
      <c r="H4391" s="69">
        <v>4606.6499999999996</v>
      </c>
      <c r="J4391" s="69">
        <v>10998426.18</v>
      </c>
    </row>
    <row r="4392" spans="1:10" x14ac:dyDescent="0.25">
      <c r="A4392" s="70">
        <v>45900</v>
      </c>
      <c r="B4392" s="68">
        <v>36648</v>
      </c>
      <c r="C4392" s="68" t="s">
        <v>7769</v>
      </c>
      <c r="D4392" s="68" t="s">
        <v>3551</v>
      </c>
      <c r="E4392" s="68" t="s">
        <v>3664</v>
      </c>
      <c r="F4392" s="68" t="s">
        <v>7441</v>
      </c>
      <c r="G4392" s="68" t="s">
        <v>7770</v>
      </c>
      <c r="H4392" s="69">
        <v>7689.6</v>
      </c>
      <c r="J4392" s="69">
        <v>11006115.779999999</v>
      </c>
    </row>
    <row r="4393" spans="1:10" x14ac:dyDescent="0.25">
      <c r="A4393" s="70">
        <v>45900</v>
      </c>
      <c r="B4393" s="68">
        <v>36648</v>
      </c>
      <c r="C4393" s="68" t="s">
        <v>7769</v>
      </c>
      <c r="D4393" s="68" t="s">
        <v>3551</v>
      </c>
      <c r="E4393" s="68" t="s">
        <v>3664</v>
      </c>
      <c r="F4393" s="68" t="s">
        <v>7442</v>
      </c>
      <c r="G4393" s="68" t="s">
        <v>7770</v>
      </c>
      <c r="H4393" s="69">
        <v>421.28</v>
      </c>
      <c r="J4393" s="69">
        <v>11006537.060000001</v>
      </c>
    </row>
    <row r="4394" spans="1:10" x14ac:dyDescent="0.25">
      <c r="A4394" s="70">
        <v>45900</v>
      </c>
      <c r="B4394" s="68">
        <v>36648</v>
      </c>
      <c r="C4394" s="68" t="s">
        <v>7769</v>
      </c>
      <c r="D4394" s="68" t="s">
        <v>3551</v>
      </c>
      <c r="E4394" s="68" t="s">
        <v>3664</v>
      </c>
      <c r="F4394" s="68" t="s">
        <v>7443</v>
      </c>
      <c r="G4394" s="68" t="s">
        <v>7770</v>
      </c>
      <c r="H4394" s="69">
        <v>421.28</v>
      </c>
      <c r="J4394" s="69">
        <v>11006958.34</v>
      </c>
    </row>
    <row r="4395" spans="1:10" ht="30" x14ac:dyDescent="0.25">
      <c r="A4395" s="70">
        <v>45900</v>
      </c>
      <c r="B4395" s="68" t="s">
        <v>7771</v>
      </c>
      <c r="C4395" s="68" t="s">
        <v>7771</v>
      </c>
      <c r="D4395" s="68" t="s">
        <v>3551</v>
      </c>
      <c r="E4395" s="68" t="s">
        <v>3552</v>
      </c>
      <c r="F4395" s="68" t="s">
        <v>7015</v>
      </c>
      <c r="G4395" s="68" t="s">
        <v>1584</v>
      </c>
      <c r="I4395" s="69">
        <v>26.11</v>
      </c>
      <c r="J4395" s="69">
        <v>11006932.23</v>
      </c>
    </row>
    <row r="4396" spans="1:10" ht="30" x14ac:dyDescent="0.25">
      <c r="A4396" s="70">
        <v>45900</v>
      </c>
      <c r="B4396" s="68" t="s">
        <v>7771</v>
      </c>
      <c r="C4396" s="68" t="s">
        <v>7771</v>
      </c>
      <c r="D4396" s="68" t="s">
        <v>3551</v>
      </c>
      <c r="E4396" s="68" t="s">
        <v>3552</v>
      </c>
      <c r="F4396" s="68" t="s">
        <v>7015</v>
      </c>
      <c r="G4396" s="68" t="s">
        <v>1584</v>
      </c>
      <c r="I4396" s="69">
        <v>26.11</v>
      </c>
      <c r="J4396" s="69">
        <v>11006906.119999999</v>
      </c>
    </row>
    <row r="4397" spans="1:10" x14ac:dyDescent="0.25">
      <c r="A4397" s="70">
        <v>45900</v>
      </c>
      <c r="B4397" s="68" t="s">
        <v>7772</v>
      </c>
      <c r="C4397" s="68" t="s">
        <v>7772</v>
      </c>
      <c r="D4397" s="68" t="s">
        <v>3551</v>
      </c>
      <c r="E4397" s="68" t="s">
        <v>3552</v>
      </c>
      <c r="F4397" s="68" t="s">
        <v>4424</v>
      </c>
      <c r="G4397" s="68" t="s">
        <v>594</v>
      </c>
      <c r="I4397" s="69">
        <v>12149.93</v>
      </c>
      <c r="J4397" s="69">
        <v>10994756.189999999</v>
      </c>
    </row>
    <row r="4398" spans="1:10" x14ac:dyDescent="0.25">
      <c r="A4398" s="70">
        <v>45900</v>
      </c>
      <c r="B4398" s="68" t="s">
        <v>7772</v>
      </c>
      <c r="C4398" s="68" t="s">
        <v>7772</v>
      </c>
      <c r="D4398" s="68" t="s">
        <v>3551</v>
      </c>
      <c r="E4398" s="68" t="s">
        <v>3552</v>
      </c>
      <c r="F4398" s="68" t="s">
        <v>7773</v>
      </c>
      <c r="G4398" s="68" t="s">
        <v>594</v>
      </c>
      <c r="I4398" s="69">
        <v>638.75</v>
      </c>
      <c r="J4398" s="69">
        <v>10994117.439999999</v>
      </c>
    </row>
    <row r="4399" spans="1:10" x14ac:dyDescent="0.25">
      <c r="A4399" s="70">
        <v>45900</v>
      </c>
      <c r="B4399" s="68" t="s">
        <v>7774</v>
      </c>
      <c r="C4399" s="68" t="s">
        <v>7774</v>
      </c>
      <c r="D4399" s="68" t="s">
        <v>3551</v>
      </c>
      <c r="E4399" s="68" t="s">
        <v>3552</v>
      </c>
      <c r="F4399" s="68"/>
      <c r="G4399" s="68" t="s">
        <v>2130</v>
      </c>
      <c r="I4399" s="69">
        <v>1492.95</v>
      </c>
      <c r="J4399" s="69">
        <v>10992624.49</v>
      </c>
    </row>
    <row r="4400" spans="1:10" x14ac:dyDescent="0.25">
      <c r="A4400" s="70">
        <v>45900</v>
      </c>
      <c r="B4400" s="68" t="s">
        <v>7774</v>
      </c>
      <c r="C4400" s="68" t="s">
        <v>7774</v>
      </c>
      <c r="D4400" s="68" t="s">
        <v>3551</v>
      </c>
      <c r="E4400" s="68" t="s">
        <v>3552</v>
      </c>
      <c r="F4400" s="68"/>
      <c r="G4400" s="68" t="s">
        <v>2130</v>
      </c>
      <c r="I4400" s="69">
        <v>1099.76</v>
      </c>
      <c r="J4400" s="69">
        <v>10991524.73</v>
      </c>
    </row>
    <row r="4401" spans="1:10" x14ac:dyDescent="0.25">
      <c r="A4401" s="70">
        <v>45900</v>
      </c>
      <c r="B4401" s="68" t="s">
        <v>7774</v>
      </c>
      <c r="C4401" s="68" t="s">
        <v>7774</v>
      </c>
      <c r="D4401" s="68" t="s">
        <v>3551</v>
      </c>
      <c r="E4401" s="68" t="s">
        <v>3552</v>
      </c>
      <c r="F4401" s="68"/>
      <c r="G4401" s="68" t="s">
        <v>2130</v>
      </c>
      <c r="I4401" s="69">
        <v>586</v>
      </c>
      <c r="J4401" s="69">
        <v>10990938.73</v>
      </c>
    </row>
    <row r="4402" spans="1:10" x14ac:dyDescent="0.25">
      <c r="A4402" s="70">
        <v>45900</v>
      </c>
      <c r="B4402" s="68">
        <v>36928</v>
      </c>
      <c r="C4402" s="68">
        <v>36928</v>
      </c>
      <c r="D4402" s="68" t="s">
        <v>3551</v>
      </c>
      <c r="E4402" s="68" t="s">
        <v>3552</v>
      </c>
      <c r="F4402" s="68"/>
      <c r="G4402" s="68" t="s">
        <v>587</v>
      </c>
      <c r="I4402" s="69">
        <v>1135.3</v>
      </c>
      <c r="J4402" s="69">
        <v>10989803.43</v>
      </c>
    </row>
    <row r="4403" spans="1:10" x14ac:dyDescent="0.25">
      <c r="A4403" s="70">
        <v>45900</v>
      </c>
      <c r="B4403" s="68">
        <v>37023</v>
      </c>
      <c r="C4403" s="68" t="s">
        <v>7775</v>
      </c>
      <c r="D4403" s="68" t="s">
        <v>3551</v>
      </c>
      <c r="E4403" s="68" t="s">
        <v>3664</v>
      </c>
      <c r="F4403" s="68" t="s">
        <v>5626</v>
      </c>
      <c r="G4403" s="68" t="s">
        <v>6867</v>
      </c>
      <c r="H4403" s="69">
        <v>10420.11</v>
      </c>
      <c r="J4403" s="69">
        <v>11000223.539999999</v>
      </c>
    </row>
    <row r="4404" spans="1:10" x14ac:dyDescent="0.25">
      <c r="A4404" s="70">
        <v>45900</v>
      </c>
      <c r="B4404" s="68">
        <v>37023</v>
      </c>
      <c r="C4404" s="68" t="s">
        <v>7775</v>
      </c>
      <c r="D4404" s="68" t="s">
        <v>3551</v>
      </c>
      <c r="E4404" s="68" t="s">
        <v>3664</v>
      </c>
      <c r="F4404" s="68" t="s">
        <v>5626</v>
      </c>
      <c r="G4404" s="68" t="s">
        <v>6867</v>
      </c>
      <c r="H4404" s="69">
        <v>522.57000000000005</v>
      </c>
      <c r="J4404" s="69">
        <v>11000746.109999999</v>
      </c>
    </row>
    <row r="4405" spans="1:10" ht="30" x14ac:dyDescent="0.25">
      <c r="A4405" s="70">
        <v>45900</v>
      </c>
      <c r="B4405" s="68">
        <v>37058</v>
      </c>
      <c r="C4405" s="68" t="s">
        <v>7776</v>
      </c>
      <c r="D4405" s="68" t="s">
        <v>3551</v>
      </c>
      <c r="E4405" s="68" t="s">
        <v>3664</v>
      </c>
      <c r="F4405" s="68" t="s">
        <v>7502</v>
      </c>
      <c r="G4405" s="68" t="s">
        <v>3788</v>
      </c>
      <c r="H4405" s="69">
        <v>23.7</v>
      </c>
      <c r="J4405" s="69">
        <v>11000769.810000001</v>
      </c>
    </row>
    <row r="4406" spans="1:10" x14ac:dyDescent="0.25">
      <c r="A4406" s="70">
        <v>45900</v>
      </c>
      <c r="B4406" s="68" t="s">
        <v>7777</v>
      </c>
      <c r="C4406" s="68" t="s">
        <v>7777</v>
      </c>
      <c r="D4406" s="68" t="s">
        <v>3551</v>
      </c>
      <c r="E4406" s="68" t="s">
        <v>3552</v>
      </c>
      <c r="F4406" s="68" t="s">
        <v>7778</v>
      </c>
      <c r="G4406" s="68" t="s">
        <v>2372</v>
      </c>
      <c r="I4406" s="69">
        <v>256.99</v>
      </c>
      <c r="J4406" s="69">
        <v>11000512.82</v>
      </c>
    </row>
    <row r="4407" spans="1:10" ht="30" x14ac:dyDescent="0.25">
      <c r="A4407" s="70">
        <v>45900</v>
      </c>
      <c r="B4407" s="68" t="s">
        <v>7779</v>
      </c>
      <c r="C4407" s="68" t="s">
        <v>7779</v>
      </c>
      <c r="D4407" s="68" t="s">
        <v>3551</v>
      </c>
      <c r="E4407" s="68" t="s">
        <v>3552</v>
      </c>
      <c r="F4407" s="68" t="s">
        <v>7780</v>
      </c>
      <c r="G4407" s="68" t="s">
        <v>4416</v>
      </c>
      <c r="J4407" s="69">
        <v>11000512.82</v>
      </c>
    </row>
    <row r="4408" spans="1:10" ht="30" x14ac:dyDescent="0.25">
      <c r="A4408" s="70">
        <v>45900</v>
      </c>
      <c r="B4408" s="68" t="s">
        <v>7779</v>
      </c>
      <c r="C4408" s="68" t="s">
        <v>7779</v>
      </c>
      <c r="D4408" s="68" t="s">
        <v>3551</v>
      </c>
      <c r="E4408" s="68" t="s">
        <v>3552</v>
      </c>
      <c r="F4408" s="68" t="s">
        <v>7780</v>
      </c>
      <c r="G4408" s="68" t="s">
        <v>4416</v>
      </c>
      <c r="J4408" s="69">
        <v>11000512.82</v>
      </c>
    </row>
    <row r="4409" spans="1:10" ht="30" x14ac:dyDescent="0.25">
      <c r="A4409" s="70">
        <v>45900</v>
      </c>
      <c r="B4409" s="68" t="s">
        <v>7779</v>
      </c>
      <c r="C4409" s="68" t="s">
        <v>7779</v>
      </c>
      <c r="D4409" s="68" t="s">
        <v>3551</v>
      </c>
      <c r="E4409" s="68" t="s">
        <v>3552</v>
      </c>
      <c r="F4409" s="68" t="s">
        <v>7780</v>
      </c>
      <c r="G4409" s="68" t="s">
        <v>4416</v>
      </c>
      <c r="J4409" s="69">
        <v>11000512.82</v>
      </c>
    </row>
    <row r="4410" spans="1:10" ht="30" x14ac:dyDescent="0.25">
      <c r="A4410" s="70">
        <v>45900</v>
      </c>
      <c r="B4410" s="68" t="s">
        <v>7779</v>
      </c>
      <c r="C4410" s="68" t="s">
        <v>7779</v>
      </c>
      <c r="D4410" s="68" t="s">
        <v>3551</v>
      </c>
      <c r="E4410" s="68" t="s">
        <v>3552</v>
      </c>
      <c r="F4410" s="68" t="s">
        <v>7780</v>
      </c>
      <c r="G4410" s="68" t="s">
        <v>4416</v>
      </c>
      <c r="J4410" s="69">
        <v>11000512.82</v>
      </c>
    </row>
    <row r="4411" spans="1:10" x14ac:dyDescent="0.25">
      <c r="A4411" s="70">
        <v>45900</v>
      </c>
      <c r="B4411" s="68" t="s">
        <v>7781</v>
      </c>
      <c r="C4411" s="68" t="s">
        <v>7781</v>
      </c>
      <c r="D4411" s="68" t="s">
        <v>3551</v>
      </c>
      <c r="E4411" s="68" t="s">
        <v>3552</v>
      </c>
      <c r="F4411" s="68" t="s">
        <v>4795</v>
      </c>
      <c r="G4411" s="68" t="s">
        <v>1484</v>
      </c>
      <c r="I4411" s="69">
        <v>6.25</v>
      </c>
      <c r="J4411" s="69">
        <v>11000506.57</v>
      </c>
    </row>
    <row r="4412" spans="1:10" ht="30" x14ac:dyDescent="0.25">
      <c r="A4412" s="70">
        <v>45900</v>
      </c>
      <c r="B4412" s="68" t="s">
        <v>7781</v>
      </c>
      <c r="C4412" s="68" t="s">
        <v>7781</v>
      </c>
      <c r="D4412" s="68" t="s">
        <v>3551</v>
      </c>
      <c r="E4412" s="68" t="s">
        <v>3552</v>
      </c>
      <c r="F4412" s="68" t="s">
        <v>6609</v>
      </c>
      <c r="G4412" s="68" t="s">
        <v>1484</v>
      </c>
      <c r="I4412" s="69">
        <v>33.53</v>
      </c>
      <c r="J4412" s="69">
        <v>11000473.039999999</v>
      </c>
    </row>
    <row r="4413" spans="1:10" x14ac:dyDescent="0.25">
      <c r="A4413" s="70">
        <v>45900</v>
      </c>
      <c r="B4413" s="68" t="s">
        <v>7781</v>
      </c>
      <c r="C4413" s="68" t="s">
        <v>7781</v>
      </c>
      <c r="D4413" s="68" t="s">
        <v>3551</v>
      </c>
      <c r="E4413" s="68" t="s">
        <v>3552</v>
      </c>
      <c r="F4413" s="68" t="s">
        <v>3566</v>
      </c>
      <c r="G4413" s="68" t="s">
        <v>1484</v>
      </c>
      <c r="I4413" s="69">
        <v>1507.56</v>
      </c>
      <c r="J4413" s="69">
        <v>10998965.48</v>
      </c>
    </row>
    <row r="4414" spans="1:10" x14ac:dyDescent="0.25">
      <c r="A4414" s="70">
        <v>45900</v>
      </c>
      <c r="B4414" s="68" t="s">
        <v>7781</v>
      </c>
      <c r="C4414" s="68" t="s">
        <v>7781</v>
      </c>
      <c r="D4414" s="68" t="s">
        <v>3551</v>
      </c>
      <c r="E4414" s="68" t="s">
        <v>3552</v>
      </c>
      <c r="F4414" s="68" t="s">
        <v>6875</v>
      </c>
      <c r="G4414" s="68" t="s">
        <v>1484</v>
      </c>
      <c r="I4414" s="69">
        <v>402.89</v>
      </c>
      <c r="J4414" s="69">
        <v>10998562.59</v>
      </c>
    </row>
    <row r="4415" spans="1:10" ht="30" x14ac:dyDescent="0.25">
      <c r="A4415" s="70">
        <v>45900</v>
      </c>
      <c r="B4415" s="68" t="s">
        <v>7781</v>
      </c>
      <c r="C4415" s="68" t="s">
        <v>7781</v>
      </c>
      <c r="D4415" s="68" t="s">
        <v>3551</v>
      </c>
      <c r="E4415" s="68" t="s">
        <v>3552</v>
      </c>
      <c r="F4415" s="68" t="s">
        <v>7782</v>
      </c>
      <c r="G4415" s="68" t="s">
        <v>1484</v>
      </c>
      <c r="I4415" s="69">
        <v>223.71</v>
      </c>
      <c r="J4415" s="69">
        <v>10998338.880000001</v>
      </c>
    </row>
    <row r="4416" spans="1:10" ht="30" x14ac:dyDescent="0.25">
      <c r="A4416" s="70">
        <v>45900</v>
      </c>
      <c r="B4416" s="68" t="s">
        <v>7781</v>
      </c>
      <c r="C4416" s="68" t="s">
        <v>7781</v>
      </c>
      <c r="D4416" s="68" t="s">
        <v>3551</v>
      </c>
      <c r="E4416" s="68" t="s">
        <v>3552</v>
      </c>
      <c r="F4416" s="68" t="s">
        <v>5701</v>
      </c>
      <c r="G4416" s="68" t="s">
        <v>1484</v>
      </c>
      <c r="I4416" s="69">
        <v>268.44</v>
      </c>
      <c r="J4416" s="69">
        <v>10998070.439999999</v>
      </c>
    </row>
    <row r="4417" spans="1:10" x14ac:dyDescent="0.25">
      <c r="A4417" s="70">
        <v>45900</v>
      </c>
      <c r="B4417" s="68" t="s">
        <v>7781</v>
      </c>
      <c r="C4417" s="68" t="s">
        <v>7781</v>
      </c>
      <c r="D4417" s="68" t="s">
        <v>3551</v>
      </c>
      <c r="E4417" s="68" t="s">
        <v>3552</v>
      </c>
      <c r="F4417" s="68" t="s">
        <v>5640</v>
      </c>
      <c r="G4417" s="68" t="s">
        <v>1484</v>
      </c>
      <c r="I4417" s="69">
        <v>560.84</v>
      </c>
      <c r="J4417" s="69">
        <v>10997509.6</v>
      </c>
    </row>
    <row r="4418" spans="1:10" x14ac:dyDescent="0.25">
      <c r="A4418" s="70">
        <v>45900</v>
      </c>
      <c r="B4418" s="68" t="s">
        <v>7781</v>
      </c>
      <c r="C4418" s="68" t="s">
        <v>7781</v>
      </c>
      <c r="D4418" s="68" t="s">
        <v>3551</v>
      </c>
      <c r="E4418" s="68" t="s">
        <v>3552</v>
      </c>
      <c r="F4418" s="68" t="s">
        <v>5640</v>
      </c>
      <c r="G4418" s="68" t="s">
        <v>1484</v>
      </c>
      <c r="I4418" s="69">
        <v>560.84</v>
      </c>
      <c r="J4418" s="69">
        <v>10996948.76</v>
      </c>
    </row>
    <row r="4419" spans="1:10" x14ac:dyDescent="0.25">
      <c r="A4419" s="70">
        <v>45900</v>
      </c>
      <c r="B4419" s="68" t="s">
        <v>7781</v>
      </c>
      <c r="C4419" s="68" t="s">
        <v>7781</v>
      </c>
      <c r="D4419" s="68" t="s">
        <v>3551</v>
      </c>
      <c r="E4419" s="68" t="s">
        <v>3552</v>
      </c>
      <c r="F4419" s="68" t="s">
        <v>5640</v>
      </c>
      <c r="G4419" s="68" t="s">
        <v>1484</v>
      </c>
      <c r="I4419" s="69">
        <v>841.26</v>
      </c>
      <c r="J4419" s="69">
        <v>10996107.5</v>
      </c>
    </row>
    <row r="4420" spans="1:10" x14ac:dyDescent="0.25">
      <c r="A4420" s="70">
        <v>45900</v>
      </c>
      <c r="B4420" s="68" t="s">
        <v>7781</v>
      </c>
      <c r="C4420" s="68" t="s">
        <v>7781</v>
      </c>
      <c r="D4420" s="68" t="s">
        <v>3551</v>
      </c>
      <c r="E4420" s="68" t="s">
        <v>3552</v>
      </c>
      <c r="F4420" s="68" t="s">
        <v>6877</v>
      </c>
      <c r="G4420" s="68" t="s">
        <v>1484</v>
      </c>
      <c r="I4420" s="69">
        <v>491.26</v>
      </c>
      <c r="J4420" s="69">
        <v>10995616.24</v>
      </c>
    </row>
    <row r="4421" spans="1:10" ht="30" x14ac:dyDescent="0.25">
      <c r="A4421" s="70">
        <v>45900</v>
      </c>
      <c r="B4421" s="68" t="s">
        <v>7781</v>
      </c>
      <c r="C4421" s="68" t="s">
        <v>7781</v>
      </c>
      <c r="D4421" s="68" t="s">
        <v>3551</v>
      </c>
      <c r="E4421" s="68" t="s">
        <v>3552</v>
      </c>
      <c r="F4421" s="68" t="s">
        <v>6878</v>
      </c>
      <c r="G4421" s="68" t="s">
        <v>1484</v>
      </c>
      <c r="I4421" s="69">
        <v>162.61000000000001</v>
      </c>
      <c r="J4421" s="69">
        <v>10995453.630000001</v>
      </c>
    </row>
    <row r="4422" spans="1:10" ht="30" x14ac:dyDescent="0.25">
      <c r="A4422" s="70">
        <v>45900</v>
      </c>
      <c r="B4422" s="68" t="s">
        <v>7781</v>
      </c>
      <c r="C4422" s="68" t="s">
        <v>7781</v>
      </c>
      <c r="D4422" s="68" t="s">
        <v>3551</v>
      </c>
      <c r="E4422" s="68" t="s">
        <v>3552</v>
      </c>
      <c r="F4422" s="68" t="s">
        <v>6879</v>
      </c>
      <c r="G4422" s="68" t="s">
        <v>1484</v>
      </c>
      <c r="I4422" s="69">
        <v>185.58</v>
      </c>
      <c r="J4422" s="69">
        <v>10995268.050000001</v>
      </c>
    </row>
    <row r="4423" spans="1:10" ht="30" x14ac:dyDescent="0.25">
      <c r="A4423" s="70">
        <v>45900</v>
      </c>
      <c r="B4423" s="68" t="s">
        <v>7781</v>
      </c>
      <c r="C4423" s="68" t="s">
        <v>7781</v>
      </c>
      <c r="D4423" s="68" t="s">
        <v>3551</v>
      </c>
      <c r="E4423" s="68" t="s">
        <v>3552</v>
      </c>
      <c r="F4423" s="68" t="s">
        <v>7783</v>
      </c>
      <c r="G4423" s="68" t="s">
        <v>1484</v>
      </c>
      <c r="I4423" s="69">
        <v>34.32</v>
      </c>
      <c r="J4423" s="69">
        <v>10995233.73</v>
      </c>
    </row>
    <row r="4424" spans="1:10" ht="30" x14ac:dyDescent="0.25">
      <c r="A4424" s="70">
        <v>45900</v>
      </c>
      <c r="B4424" s="68" t="s">
        <v>7781</v>
      </c>
      <c r="C4424" s="68" t="s">
        <v>7781</v>
      </c>
      <c r="D4424" s="68" t="s">
        <v>3551</v>
      </c>
      <c r="E4424" s="68" t="s">
        <v>3552</v>
      </c>
      <c r="F4424" s="68" t="s">
        <v>7783</v>
      </c>
      <c r="G4424" s="68" t="s">
        <v>1484</v>
      </c>
      <c r="I4424" s="69">
        <v>34.32</v>
      </c>
      <c r="J4424" s="69">
        <v>10995199.41</v>
      </c>
    </row>
    <row r="4425" spans="1:10" ht="30" x14ac:dyDescent="0.25">
      <c r="A4425" s="70">
        <v>45900</v>
      </c>
      <c r="B4425" s="68" t="s">
        <v>7781</v>
      </c>
      <c r="C4425" s="68" t="s">
        <v>7781</v>
      </c>
      <c r="D4425" s="68" t="s">
        <v>3551</v>
      </c>
      <c r="E4425" s="68" t="s">
        <v>3552</v>
      </c>
      <c r="F4425" s="68" t="s">
        <v>5169</v>
      </c>
      <c r="G4425" s="68" t="s">
        <v>1484</v>
      </c>
      <c r="I4425" s="69">
        <v>40.520000000000003</v>
      </c>
      <c r="J4425" s="69">
        <v>10995158.890000001</v>
      </c>
    </row>
    <row r="4426" spans="1:10" ht="30" x14ac:dyDescent="0.25">
      <c r="A4426" s="70">
        <v>45900</v>
      </c>
      <c r="B4426" s="68" t="s">
        <v>7781</v>
      </c>
      <c r="C4426" s="68" t="s">
        <v>7781</v>
      </c>
      <c r="D4426" s="68" t="s">
        <v>3551</v>
      </c>
      <c r="E4426" s="68" t="s">
        <v>3552</v>
      </c>
      <c r="F4426" s="68" t="s">
        <v>7783</v>
      </c>
      <c r="G4426" s="68" t="s">
        <v>1484</v>
      </c>
      <c r="I4426" s="69">
        <v>17.16</v>
      </c>
      <c r="J4426" s="69">
        <v>10995141.73</v>
      </c>
    </row>
    <row r="4427" spans="1:10" ht="30" x14ac:dyDescent="0.25">
      <c r="A4427" s="70">
        <v>45900</v>
      </c>
      <c r="B4427" s="68" t="s">
        <v>7781</v>
      </c>
      <c r="C4427" s="68" t="s">
        <v>7781</v>
      </c>
      <c r="D4427" s="68" t="s">
        <v>3551</v>
      </c>
      <c r="E4427" s="68" t="s">
        <v>3552</v>
      </c>
      <c r="F4427" s="68" t="s">
        <v>5169</v>
      </c>
      <c r="G4427" s="68" t="s">
        <v>1484</v>
      </c>
      <c r="I4427" s="69">
        <v>40.520000000000003</v>
      </c>
      <c r="J4427" s="69">
        <v>10995101.210000001</v>
      </c>
    </row>
    <row r="4428" spans="1:10" ht="30" x14ac:dyDescent="0.25">
      <c r="A4428" s="70">
        <v>45900</v>
      </c>
      <c r="B4428" s="68" t="s">
        <v>7781</v>
      </c>
      <c r="C4428" s="68" t="s">
        <v>7781</v>
      </c>
      <c r="D4428" s="68" t="s">
        <v>3551</v>
      </c>
      <c r="E4428" s="68" t="s">
        <v>3552</v>
      </c>
      <c r="F4428" s="68" t="s">
        <v>5155</v>
      </c>
      <c r="G4428" s="68" t="s">
        <v>1484</v>
      </c>
      <c r="I4428" s="69">
        <v>760.99</v>
      </c>
      <c r="J4428" s="69">
        <v>10994340.220000001</v>
      </c>
    </row>
    <row r="4429" spans="1:10" ht="30" x14ac:dyDescent="0.25">
      <c r="A4429" s="70">
        <v>45900</v>
      </c>
      <c r="B4429" s="68" t="s">
        <v>7781</v>
      </c>
      <c r="C4429" s="68" t="s">
        <v>7781</v>
      </c>
      <c r="D4429" s="68" t="s">
        <v>3551</v>
      </c>
      <c r="E4429" s="68" t="s">
        <v>3552</v>
      </c>
      <c r="F4429" s="68" t="s">
        <v>6881</v>
      </c>
      <c r="G4429" s="68" t="s">
        <v>1484</v>
      </c>
      <c r="I4429" s="69">
        <v>674.21</v>
      </c>
      <c r="J4429" s="69">
        <v>10993666.01</v>
      </c>
    </row>
    <row r="4430" spans="1:10" ht="30" x14ac:dyDescent="0.25">
      <c r="A4430" s="70">
        <v>45900</v>
      </c>
      <c r="B4430" s="68" t="s">
        <v>7781</v>
      </c>
      <c r="C4430" s="68" t="s">
        <v>7781</v>
      </c>
      <c r="D4430" s="68" t="s">
        <v>3551</v>
      </c>
      <c r="E4430" s="68" t="s">
        <v>3552</v>
      </c>
      <c r="F4430" s="68" t="s">
        <v>6882</v>
      </c>
      <c r="G4430" s="68" t="s">
        <v>1484</v>
      </c>
      <c r="I4430" s="69">
        <v>2696.59</v>
      </c>
      <c r="J4430" s="69">
        <v>10990969.42</v>
      </c>
    </row>
    <row r="4431" spans="1:10" x14ac:dyDescent="0.25">
      <c r="A4431" s="70">
        <v>45900</v>
      </c>
      <c r="B4431" s="68" t="s">
        <v>7781</v>
      </c>
      <c r="C4431" s="68" t="s">
        <v>7781</v>
      </c>
      <c r="D4431" s="68" t="s">
        <v>3551</v>
      </c>
      <c r="E4431" s="68" t="s">
        <v>3552</v>
      </c>
      <c r="F4431" s="68" t="s">
        <v>6088</v>
      </c>
      <c r="G4431" s="68" t="s">
        <v>1484</v>
      </c>
      <c r="I4431" s="69">
        <v>462.39</v>
      </c>
      <c r="J4431" s="69">
        <v>10990507.029999999</v>
      </c>
    </row>
    <row r="4432" spans="1:10" ht="45" x14ac:dyDescent="0.25">
      <c r="A4432" s="70">
        <v>45900</v>
      </c>
      <c r="B4432" s="68" t="s">
        <v>7781</v>
      </c>
      <c r="C4432" s="68" t="s">
        <v>7781</v>
      </c>
      <c r="D4432" s="68" t="s">
        <v>3551</v>
      </c>
      <c r="E4432" s="68" t="s">
        <v>3552</v>
      </c>
      <c r="F4432" s="68" t="s">
        <v>6813</v>
      </c>
      <c r="G4432" s="68" t="s">
        <v>1484</v>
      </c>
      <c r="I4432" s="69">
        <v>31.16</v>
      </c>
      <c r="J4432" s="69">
        <v>10990475.869999999</v>
      </c>
    </row>
    <row r="4433" spans="1:10" x14ac:dyDescent="0.25">
      <c r="A4433" s="70">
        <v>45900</v>
      </c>
      <c r="B4433" s="68" t="s">
        <v>7781</v>
      </c>
      <c r="C4433" s="68" t="s">
        <v>7781</v>
      </c>
      <c r="D4433" s="68" t="s">
        <v>3551</v>
      </c>
      <c r="E4433" s="68" t="s">
        <v>3552</v>
      </c>
      <c r="F4433" s="68" t="s">
        <v>5232</v>
      </c>
      <c r="G4433" s="68" t="s">
        <v>1484</v>
      </c>
      <c r="I4433" s="69">
        <v>11.44</v>
      </c>
      <c r="J4433" s="69">
        <v>10990464.43</v>
      </c>
    </row>
    <row r="4434" spans="1:10" ht="30" x14ac:dyDescent="0.25">
      <c r="A4434" s="70">
        <v>45900</v>
      </c>
      <c r="B4434" s="68" t="s">
        <v>7781</v>
      </c>
      <c r="C4434" s="68" t="s">
        <v>7781</v>
      </c>
      <c r="D4434" s="68" t="s">
        <v>3551</v>
      </c>
      <c r="E4434" s="68" t="s">
        <v>3552</v>
      </c>
      <c r="F4434" s="68" t="s">
        <v>7783</v>
      </c>
      <c r="G4434" s="68" t="s">
        <v>1484</v>
      </c>
      <c r="I4434" s="69">
        <v>171.59</v>
      </c>
      <c r="J4434" s="69">
        <v>10990292.84</v>
      </c>
    </row>
    <row r="4435" spans="1:10" x14ac:dyDescent="0.25">
      <c r="A4435" s="70">
        <v>45900</v>
      </c>
      <c r="B4435" s="68" t="s">
        <v>7781</v>
      </c>
      <c r="C4435" s="68" t="s">
        <v>7781</v>
      </c>
      <c r="D4435" s="68" t="s">
        <v>3551</v>
      </c>
      <c r="E4435" s="68" t="s">
        <v>3552</v>
      </c>
      <c r="F4435" s="68" t="s">
        <v>6525</v>
      </c>
      <c r="G4435" s="68" t="s">
        <v>1484</v>
      </c>
      <c r="I4435" s="69">
        <v>170</v>
      </c>
      <c r="J4435" s="69">
        <v>10990122.84</v>
      </c>
    </row>
    <row r="4436" spans="1:10" x14ac:dyDescent="0.25">
      <c r="A4436" s="70">
        <v>45900</v>
      </c>
      <c r="B4436" s="68" t="s">
        <v>7781</v>
      </c>
      <c r="C4436" s="68" t="s">
        <v>7781</v>
      </c>
      <c r="D4436" s="68" t="s">
        <v>3551</v>
      </c>
      <c r="E4436" s="68" t="s">
        <v>3552</v>
      </c>
      <c r="F4436" s="68" t="s">
        <v>6525</v>
      </c>
      <c r="G4436" s="68" t="s">
        <v>1484</v>
      </c>
      <c r="I4436" s="69">
        <v>170</v>
      </c>
      <c r="J4436" s="69">
        <v>10989952.84</v>
      </c>
    </row>
    <row r="4437" spans="1:10" ht="30" x14ac:dyDescent="0.25">
      <c r="A4437" s="70">
        <v>45900</v>
      </c>
      <c r="B4437" s="68" t="s">
        <v>7781</v>
      </c>
      <c r="C4437" s="68" t="s">
        <v>7781</v>
      </c>
      <c r="D4437" s="68" t="s">
        <v>3551</v>
      </c>
      <c r="E4437" s="68" t="s">
        <v>3552</v>
      </c>
      <c r="F4437" s="68" t="s">
        <v>6870</v>
      </c>
      <c r="G4437" s="68" t="s">
        <v>1484</v>
      </c>
      <c r="I4437" s="69">
        <v>2104.33</v>
      </c>
      <c r="J4437" s="69">
        <v>10987848.51</v>
      </c>
    </row>
    <row r="4438" spans="1:10" x14ac:dyDescent="0.25">
      <c r="A4438" s="70">
        <v>45900</v>
      </c>
      <c r="B4438" s="68" t="s">
        <v>7781</v>
      </c>
      <c r="C4438" s="68" t="s">
        <v>7781</v>
      </c>
      <c r="D4438" s="68" t="s">
        <v>3551</v>
      </c>
      <c r="E4438" s="68" t="s">
        <v>3552</v>
      </c>
      <c r="F4438" s="68" t="s">
        <v>6871</v>
      </c>
      <c r="G4438" s="68" t="s">
        <v>1484</v>
      </c>
      <c r="I4438" s="69">
        <v>1104.33</v>
      </c>
      <c r="J4438" s="69">
        <v>10986744.18</v>
      </c>
    </row>
    <row r="4439" spans="1:10" x14ac:dyDescent="0.25">
      <c r="A4439" s="70">
        <v>45900</v>
      </c>
      <c r="B4439" s="68" t="s">
        <v>7781</v>
      </c>
      <c r="C4439" s="68" t="s">
        <v>7781</v>
      </c>
      <c r="D4439" s="68" t="s">
        <v>3551</v>
      </c>
      <c r="E4439" s="68" t="s">
        <v>3552</v>
      </c>
      <c r="F4439" s="68" t="s">
        <v>5656</v>
      </c>
      <c r="G4439" s="68" t="s">
        <v>1484</v>
      </c>
      <c r="I4439" s="69">
        <v>30.32</v>
      </c>
      <c r="J4439" s="69">
        <v>10986713.859999999</v>
      </c>
    </row>
    <row r="4440" spans="1:10" x14ac:dyDescent="0.25">
      <c r="A4440" s="70">
        <v>45900</v>
      </c>
      <c r="B4440" s="68" t="s">
        <v>7781</v>
      </c>
      <c r="C4440" s="68" t="s">
        <v>7781</v>
      </c>
      <c r="D4440" s="68" t="s">
        <v>3551</v>
      </c>
      <c r="E4440" s="68" t="s">
        <v>3552</v>
      </c>
      <c r="F4440" s="68" t="s">
        <v>5232</v>
      </c>
      <c r="G4440" s="68" t="s">
        <v>1484</v>
      </c>
      <c r="I4440" s="69">
        <v>11.44</v>
      </c>
      <c r="J4440" s="69">
        <v>10986702.42</v>
      </c>
    </row>
    <row r="4441" spans="1:10" x14ac:dyDescent="0.25">
      <c r="A4441" s="70">
        <v>45900</v>
      </c>
      <c r="B4441" s="68" t="s">
        <v>7781</v>
      </c>
      <c r="C4441" s="68" t="s">
        <v>7781</v>
      </c>
      <c r="D4441" s="68" t="s">
        <v>3551</v>
      </c>
      <c r="E4441" s="68" t="s">
        <v>3552</v>
      </c>
      <c r="F4441" s="68" t="s">
        <v>5232</v>
      </c>
      <c r="G4441" s="68" t="s">
        <v>1484</v>
      </c>
      <c r="I4441" s="69">
        <v>11.44</v>
      </c>
      <c r="J4441" s="69">
        <v>10986690.98</v>
      </c>
    </row>
    <row r="4442" spans="1:10" ht="30" x14ac:dyDescent="0.25">
      <c r="A4442" s="70">
        <v>45900</v>
      </c>
      <c r="B4442" s="68" t="s">
        <v>7781</v>
      </c>
      <c r="C4442" s="68" t="s">
        <v>7781</v>
      </c>
      <c r="D4442" s="68" t="s">
        <v>3551</v>
      </c>
      <c r="E4442" s="68" t="s">
        <v>3552</v>
      </c>
      <c r="F4442" s="68" t="s">
        <v>7784</v>
      </c>
      <c r="G4442" s="68" t="s">
        <v>1484</v>
      </c>
      <c r="I4442" s="69">
        <v>2411.6</v>
      </c>
      <c r="J4442" s="69">
        <v>10984279.380000001</v>
      </c>
    </row>
    <row r="4443" spans="1:10" ht="90" x14ac:dyDescent="0.25">
      <c r="A4443" s="70">
        <v>45900</v>
      </c>
      <c r="B4443" s="68" t="s">
        <v>7781</v>
      </c>
      <c r="C4443" s="68" t="s">
        <v>7781</v>
      </c>
      <c r="D4443" s="68" t="s">
        <v>3551</v>
      </c>
      <c r="E4443" s="68" t="s">
        <v>3552</v>
      </c>
      <c r="F4443" s="68" t="s">
        <v>7785</v>
      </c>
      <c r="G4443" s="68" t="s">
        <v>1484</v>
      </c>
      <c r="I4443" s="69">
        <v>1273.3800000000001</v>
      </c>
      <c r="J4443" s="69">
        <v>10983006</v>
      </c>
    </row>
    <row r="4444" spans="1:10" ht="75" x14ac:dyDescent="0.25">
      <c r="A4444" s="70">
        <v>45900</v>
      </c>
      <c r="B4444" s="68" t="s">
        <v>7781</v>
      </c>
      <c r="C4444" s="68" t="s">
        <v>7781</v>
      </c>
      <c r="D4444" s="68" t="s">
        <v>3551</v>
      </c>
      <c r="E4444" s="68" t="s">
        <v>3552</v>
      </c>
      <c r="F4444" s="68" t="s">
        <v>7553</v>
      </c>
      <c r="G4444" s="68" t="s">
        <v>1484</v>
      </c>
      <c r="I4444" s="69">
        <v>130.38</v>
      </c>
      <c r="J4444" s="69">
        <v>10982875.619999999</v>
      </c>
    </row>
    <row r="4445" spans="1:10" ht="75" x14ac:dyDescent="0.25">
      <c r="A4445" s="70">
        <v>45900</v>
      </c>
      <c r="B4445" s="68" t="s">
        <v>7781</v>
      </c>
      <c r="C4445" s="68" t="s">
        <v>7781</v>
      </c>
      <c r="D4445" s="68" t="s">
        <v>3551</v>
      </c>
      <c r="E4445" s="68" t="s">
        <v>3552</v>
      </c>
      <c r="F4445" s="68" t="s">
        <v>7553</v>
      </c>
      <c r="G4445" s="68" t="s">
        <v>1484</v>
      </c>
      <c r="I4445" s="69">
        <v>130.38</v>
      </c>
      <c r="J4445" s="69">
        <v>10982745.24</v>
      </c>
    </row>
    <row r="4446" spans="1:10" x14ac:dyDescent="0.25">
      <c r="A4446" s="70">
        <v>45900</v>
      </c>
      <c r="B4446" s="68" t="s">
        <v>7781</v>
      </c>
      <c r="C4446" s="68" t="s">
        <v>7781</v>
      </c>
      <c r="D4446" s="68" t="s">
        <v>3551</v>
      </c>
      <c r="E4446" s="68" t="s">
        <v>3552</v>
      </c>
      <c r="F4446" s="68" t="s">
        <v>7786</v>
      </c>
      <c r="G4446" s="68" t="s">
        <v>1484</v>
      </c>
      <c r="I4446" s="69">
        <v>583.38</v>
      </c>
      <c r="J4446" s="69">
        <v>10982161.859999999</v>
      </c>
    </row>
    <row r="4447" spans="1:10" ht="30" x14ac:dyDescent="0.25">
      <c r="A4447" s="70">
        <v>45900</v>
      </c>
      <c r="B4447" s="68" t="s">
        <v>7781</v>
      </c>
      <c r="C4447" s="68" t="s">
        <v>7781</v>
      </c>
      <c r="D4447" s="68" t="s">
        <v>3551</v>
      </c>
      <c r="E4447" s="68" t="s">
        <v>3552</v>
      </c>
      <c r="F4447" s="68" t="s">
        <v>7787</v>
      </c>
      <c r="G4447" s="68" t="s">
        <v>1484</v>
      </c>
      <c r="I4447" s="69">
        <v>883.38</v>
      </c>
      <c r="J4447" s="69">
        <v>10981278.48</v>
      </c>
    </row>
    <row r="4448" spans="1:10" ht="30" x14ac:dyDescent="0.25">
      <c r="A4448" s="70">
        <v>45900</v>
      </c>
      <c r="B4448" s="68" t="s">
        <v>7781</v>
      </c>
      <c r="C4448" s="68" t="s">
        <v>7781</v>
      </c>
      <c r="D4448" s="68" t="s">
        <v>3551</v>
      </c>
      <c r="E4448" s="68" t="s">
        <v>3552</v>
      </c>
      <c r="F4448" s="68" t="s">
        <v>7788</v>
      </c>
      <c r="G4448" s="68" t="s">
        <v>1484</v>
      </c>
      <c r="I4448" s="69">
        <v>383.36</v>
      </c>
      <c r="J4448" s="69">
        <v>10980895.119999999</v>
      </c>
    </row>
    <row r="4449" spans="1:10" x14ac:dyDescent="0.25">
      <c r="A4449" s="70">
        <v>45900</v>
      </c>
      <c r="B4449" s="68" t="s">
        <v>7781</v>
      </c>
      <c r="C4449" s="68" t="s">
        <v>7781</v>
      </c>
      <c r="D4449" s="68" t="s">
        <v>3551</v>
      </c>
      <c r="E4449" s="68" t="s">
        <v>3552</v>
      </c>
      <c r="F4449" s="68" t="s">
        <v>6575</v>
      </c>
      <c r="G4449" s="68" t="s">
        <v>1484</v>
      </c>
      <c r="I4449" s="69">
        <v>162.4</v>
      </c>
      <c r="J4449" s="69">
        <v>10980732.720000001</v>
      </c>
    </row>
    <row r="4450" spans="1:10" ht="30" x14ac:dyDescent="0.25">
      <c r="A4450" s="70">
        <v>45900</v>
      </c>
      <c r="B4450" s="68" t="s">
        <v>7781</v>
      </c>
      <c r="C4450" s="68" t="s">
        <v>7781</v>
      </c>
      <c r="D4450" s="68" t="s">
        <v>3551</v>
      </c>
      <c r="E4450" s="68" t="s">
        <v>3552</v>
      </c>
      <c r="F4450" s="68" t="s">
        <v>7212</v>
      </c>
      <c r="G4450" s="68" t="s">
        <v>1484</v>
      </c>
      <c r="I4450" s="69">
        <v>258.58999999999997</v>
      </c>
      <c r="J4450" s="69">
        <v>10980474.130000001</v>
      </c>
    </row>
    <row r="4451" spans="1:10" ht="30" x14ac:dyDescent="0.25">
      <c r="A4451" s="70">
        <v>45900</v>
      </c>
      <c r="B4451" s="68" t="s">
        <v>7781</v>
      </c>
      <c r="C4451" s="68" t="s">
        <v>7781</v>
      </c>
      <c r="D4451" s="68" t="s">
        <v>3551</v>
      </c>
      <c r="E4451" s="68" t="s">
        <v>3552</v>
      </c>
      <c r="F4451" s="68" t="s">
        <v>7212</v>
      </c>
      <c r="G4451" s="68" t="s">
        <v>1484</v>
      </c>
      <c r="I4451" s="69">
        <v>258.58999999999997</v>
      </c>
      <c r="J4451" s="69">
        <v>10980215.539999999</v>
      </c>
    </row>
    <row r="4452" spans="1:10" x14ac:dyDescent="0.25">
      <c r="A4452" s="70">
        <v>45900</v>
      </c>
      <c r="B4452" s="68" t="s">
        <v>7781</v>
      </c>
      <c r="C4452" s="68" t="s">
        <v>7781</v>
      </c>
      <c r="D4452" s="68" t="s">
        <v>3551</v>
      </c>
      <c r="E4452" s="68" t="s">
        <v>3552</v>
      </c>
      <c r="F4452" s="68" t="s">
        <v>7067</v>
      </c>
      <c r="G4452" s="68" t="s">
        <v>1484</v>
      </c>
      <c r="I4452" s="69">
        <v>113.35</v>
      </c>
      <c r="J4452" s="69">
        <v>10980102.189999999</v>
      </c>
    </row>
    <row r="4453" spans="1:10" x14ac:dyDescent="0.25">
      <c r="A4453" s="70">
        <v>45900</v>
      </c>
      <c r="B4453" s="68" t="s">
        <v>7781</v>
      </c>
      <c r="C4453" s="68" t="s">
        <v>7781</v>
      </c>
      <c r="D4453" s="68" t="s">
        <v>3551</v>
      </c>
      <c r="E4453" s="68" t="s">
        <v>3552</v>
      </c>
      <c r="F4453" s="68" t="s">
        <v>4795</v>
      </c>
      <c r="G4453" s="68" t="s">
        <v>1484</v>
      </c>
      <c r="I4453" s="69">
        <v>3.12</v>
      </c>
      <c r="J4453" s="69">
        <v>10980099.07</v>
      </c>
    </row>
    <row r="4454" spans="1:10" x14ac:dyDescent="0.25">
      <c r="A4454" s="70">
        <v>45900</v>
      </c>
      <c r="B4454" s="68" t="s">
        <v>7781</v>
      </c>
      <c r="C4454" s="68" t="s">
        <v>7781</v>
      </c>
      <c r="D4454" s="68" t="s">
        <v>3551</v>
      </c>
      <c r="E4454" s="68" t="s">
        <v>3552</v>
      </c>
      <c r="F4454" s="68" t="s">
        <v>4795</v>
      </c>
      <c r="G4454" s="68" t="s">
        <v>1484</v>
      </c>
      <c r="I4454" s="69">
        <v>3.12</v>
      </c>
      <c r="J4454" s="69">
        <v>10980095.949999999</v>
      </c>
    </row>
    <row r="4455" spans="1:10" x14ac:dyDescent="0.25">
      <c r="A4455" s="70">
        <v>45900</v>
      </c>
      <c r="B4455" s="68" t="s">
        <v>7781</v>
      </c>
      <c r="C4455" s="68" t="s">
        <v>7781</v>
      </c>
      <c r="D4455" s="68" t="s">
        <v>3551</v>
      </c>
      <c r="E4455" s="68" t="s">
        <v>3552</v>
      </c>
      <c r="F4455" s="68" t="s">
        <v>5079</v>
      </c>
      <c r="G4455" s="68" t="s">
        <v>1484</v>
      </c>
      <c r="I4455" s="69">
        <v>55.06</v>
      </c>
      <c r="J4455" s="69">
        <v>10980040.890000001</v>
      </c>
    </row>
    <row r="4456" spans="1:10" x14ac:dyDescent="0.25">
      <c r="A4456" s="70">
        <v>45900</v>
      </c>
      <c r="B4456" s="68" t="s">
        <v>7781</v>
      </c>
      <c r="C4456" s="68" t="s">
        <v>7781</v>
      </c>
      <c r="D4456" s="68" t="s">
        <v>3551</v>
      </c>
      <c r="E4456" s="68" t="s">
        <v>3552</v>
      </c>
      <c r="F4456" s="68" t="s">
        <v>5079</v>
      </c>
      <c r="G4456" s="68" t="s">
        <v>1484</v>
      </c>
      <c r="I4456" s="69">
        <v>55.06</v>
      </c>
      <c r="J4456" s="69">
        <v>10979985.83</v>
      </c>
    </row>
    <row r="4457" spans="1:10" x14ac:dyDescent="0.25">
      <c r="A4457" s="70">
        <v>45900</v>
      </c>
      <c r="B4457" s="68" t="s">
        <v>7781</v>
      </c>
      <c r="C4457" s="68" t="s">
        <v>7781</v>
      </c>
      <c r="D4457" s="68" t="s">
        <v>3551</v>
      </c>
      <c r="E4457" s="68" t="s">
        <v>3552</v>
      </c>
      <c r="F4457" s="68" t="s">
        <v>5079</v>
      </c>
      <c r="G4457" s="68" t="s">
        <v>1484</v>
      </c>
      <c r="I4457" s="69">
        <v>55.06</v>
      </c>
      <c r="J4457" s="69">
        <v>10979930.77</v>
      </c>
    </row>
    <row r="4458" spans="1:10" x14ac:dyDescent="0.25">
      <c r="A4458" s="70">
        <v>45900</v>
      </c>
      <c r="B4458" s="68" t="s">
        <v>7781</v>
      </c>
      <c r="C4458" s="68" t="s">
        <v>7781</v>
      </c>
      <c r="D4458" s="68" t="s">
        <v>3551</v>
      </c>
      <c r="E4458" s="68" t="s">
        <v>3552</v>
      </c>
      <c r="F4458" s="68" t="s">
        <v>5079</v>
      </c>
      <c r="G4458" s="68" t="s">
        <v>1484</v>
      </c>
      <c r="I4458" s="69">
        <v>55.06</v>
      </c>
      <c r="J4458" s="69">
        <v>10979875.710000001</v>
      </c>
    </row>
    <row r="4459" spans="1:10" x14ac:dyDescent="0.25">
      <c r="A4459" s="70">
        <v>45900</v>
      </c>
      <c r="B4459" s="68" t="s">
        <v>7781</v>
      </c>
      <c r="C4459" s="68" t="s">
        <v>7781</v>
      </c>
      <c r="D4459" s="68" t="s">
        <v>3551</v>
      </c>
      <c r="E4459" s="68" t="s">
        <v>3552</v>
      </c>
      <c r="F4459" s="68" t="s">
        <v>5079</v>
      </c>
      <c r="G4459" s="68" t="s">
        <v>1484</v>
      </c>
      <c r="I4459" s="69">
        <v>55.06</v>
      </c>
      <c r="J4459" s="69">
        <v>10979820.65</v>
      </c>
    </row>
    <row r="4460" spans="1:10" x14ac:dyDescent="0.25">
      <c r="A4460" s="70">
        <v>45900</v>
      </c>
      <c r="B4460" s="68" t="s">
        <v>7781</v>
      </c>
      <c r="C4460" s="68" t="s">
        <v>7781</v>
      </c>
      <c r="D4460" s="68" t="s">
        <v>3551</v>
      </c>
      <c r="E4460" s="68" t="s">
        <v>3552</v>
      </c>
      <c r="F4460" s="68" t="s">
        <v>5079</v>
      </c>
      <c r="G4460" s="68" t="s">
        <v>1484</v>
      </c>
      <c r="I4460" s="69">
        <v>55.06</v>
      </c>
      <c r="J4460" s="69">
        <v>10979765.59</v>
      </c>
    </row>
    <row r="4461" spans="1:10" x14ac:dyDescent="0.25">
      <c r="A4461" s="70">
        <v>45900</v>
      </c>
      <c r="B4461" s="68" t="s">
        <v>7781</v>
      </c>
      <c r="C4461" s="68" t="s">
        <v>7781</v>
      </c>
      <c r="D4461" s="68" t="s">
        <v>3551</v>
      </c>
      <c r="E4461" s="68" t="s">
        <v>3552</v>
      </c>
      <c r="F4461" s="68" t="s">
        <v>5079</v>
      </c>
      <c r="G4461" s="68" t="s">
        <v>1484</v>
      </c>
      <c r="I4461" s="69">
        <v>55.06</v>
      </c>
      <c r="J4461" s="69">
        <v>10979710.529999999</v>
      </c>
    </row>
    <row r="4462" spans="1:10" x14ac:dyDescent="0.25">
      <c r="A4462" s="70">
        <v>45900</v>
      </c>
      <c r="B4462" s="68" t="s">
        <v>7781</v>
      </c>
      <c r="C4462" s="68" t="s">
        <v>7781</v>
      </c>
      <c r="D4462" s="68" t="s">
        <v>3551</v>
      </c>
      <c r="E4462" s="68" t="s">
        <v>3552</v>
      </c>
      <c r="F4462" s="68" t="s">
        <v>5079</v>
      </c>
      <c r="G4462" s="68" t="s">
        <v>1484</v>
      </c>
      <c r="I4462" s="69">
        <v>55.06</v>
      </c>
      <c r="J4462" s="69">
        <v>10979655.470000001</v>
      </c>
    </row>
    <row r="4463" spans="1:10" x14ac:dyDescent="0.25">
      <c r="A4463" s="70">
        <v>45900</v>
      </c>
      <c r="B4463" s="68" t="s">
        <v>7781</v>
      </c>
      <c r="C4463" s="68" t="s">
        <v>7781</v>
      </c>
      <c r="D4463" s="68" t="s">
        <v>3551</v>
      </c>
      <c r="E4463" s="68" t="s">
        <v>3552</v>
      </c>
      <c r="F4463" s="68" t="s">
        <v>5079</v>
      </c>
      <c r="G4463" s="68" t="s">
        <v>1484</v>
      </c>
      <c r="I4463" s="69">
        <v>55.06</v>
      </c>
      <c r="J4463" s="69">
        <v>10979600.41</v>
      </c>
    </row>
    <row r="4464" spans="1:10" x14ac:dyDescent="0.25">
      <c r="A4464" s="70">
        <v>45900</v>
      </c>
      <c r="B4464" s="68" t="s">
        <v>7781</v>
      </c>
      <c r="C4464" s="68" t="s">
        <v>7781</v>
      </c>
      <c r="D4464" s="68" t="s">
        <v>3551</v>
      </c>
      <c r="E4464" s="68" t="s">
        <v>3552</v>
      </c>
      <c r="F4464" s="68" t="s">
        <v>5079</v>
      </c>
      <c r="G4464" s="68" t="s">
        <v>1484</v>
      </c>
      <c r="I4464" s="69">
        <v>55.06</v>
      </c>
      <c r="J4464" s="69">
        <v>10979545.35</v>
      </c>
    </row>
    <row r="4465" spans="1:10" x14ac:dyDescent="0.25">
      <c r="A4465" s="70">
        <v>45900</v>
      </c>
      <c r="B4465" s="68" t="s">
        <v>7781</v>
      </c>
      <c r="C4465" s="68" t="s">
        <v>7781</v>
      </c>
      <c r="D4465" s="68" t="s">
        <v>3551</v>
      </c>
      <c r="E4465" s="68" t="s">
        <v>3552</v>
      </c>
      <c r="F4465" s="68" t="s">
        <v>5079</v>
      </c>
      <c r="G4465" s="68" t="s">
        <v>1484</v>
      </c>
      <c r="I4465" s="69">
        <v>55.06</v>
      </c>
      <c r="J4465" s="69">
        <v>10979490.289999999</v>
      </c>
    </row>
    <row r="4466" spans="1:10" x14ac:dyDescent="0.25">
      <c r="A4466" s="70">
        <v>45900</v>
      </c>
      <c r="B4466" s="68" t="s">
        <v>7781</v>
      </c>
      <c r="C4466" s="68" t="s">
        <v>7781</v>
      </c>
      <c r="D4466" s="68" t="s">
        <v>3551</v>
      </c>
      <c r="E4466" s="68" t="s">
        <v>3552</v>
      </c>
      <c r="F4466" s="68" t="s">
        <v>5079</v>
      </c>
      <c r="G4466" s="68" t="s">
        <v>1484</v>
      </c>
      <c r="I4466" s="69">
        <v>55.06</v>
      </c>
      <c r="J4466" s="69">
        <v>10979435.23</v>
      </c>
    </row>
    <row r="4467" spans="1:10" x14ac:dyDescent="0.25">
      <c r="A4467" s="70">
        <v>45900</v>
      </c>
      <c r="B4467" s="68" t="s">
        <v>7781</v>
      </c>
      <c r="C4467" s="68" t="s">
        <v>7781</v>
      </c>
      <c r="D4467" s="68" t="s">
        <v>3551</v>
      </c>
      <c r="E4467" s="68" t="s">
        <v>3552</v>
      </c>
      <c r="F4467" s="68" t="s">
        <v>5079</v>
      </c>
      <c r="G4467" s="68" t="s">
        <v>1484</v>
      </c>
      <c r="I4467" s="69">
        <v>55.06</v>
      </c>
      <c r="J4467" s="69">
        <v>10979380.17</v>
      </c>
    </row>
    <row r="4468" spans="1:10" x14ac:dyDescent="0.25">
      <c r="A4468" s="70">
        <v>45900</v>
      </c>
      <c r="B4468" s="68" t="s">
        <v>7781</v>
      </c>
      <c r="C4468" s="68" t="s">
        <v>7781</v>
      </c>
      <c r="D4468" s="68" t="s">
        <v>3551</v>
      </c>
      <c r="E4468" s="68" t="s">
        <v>3552</v>
      </c>
      <c r="F4468" s="68" t="s">
        <v>5079</v>
      </c>
      <c r="G4468" s="68" t="s">
        <v>1484</v>
      </c>
      <c r="I4468" s="69">
        <v>55.06</v>
      </c>
      <c r="J4468" s="69">
        <v>10979325.109999999</v>
      </c>
    </row>
    <row r="4469" spans="1:10" x14ac:dyDescent="0.25">
      <c r="A4469" s="70">
        <v>45900</v>
      </c>
      <c r="B4469" s="68" t="s">
        <v>7781</v>
      </c>
      <c r="C4469" s="68" t="s">
        <v>7781</v>
      </c>
      <c r="D4469" s="68" t="s">
        <v>3551</v>
      </c>
      <c r="E4469" s="68" t="s">
        <v>3552</v>
      </c>
      <c r="F4469" s="68" t="s">
        <v>5079</v>
      </c>
      <c r="G4469" s="68" t="s">
        <v>1484</v>
      </c>
      <c r="I4469" s="69">
        <v>55.06</v>
      </c>
      <c r="J4469" s="69">
        <v>10979270.050000001</v>
      </c>
    </row>
    <row r="4470" spans="1:10" x14ac:dyDescent="0.25">
      <c r="A4470" s="70">
        <v>45900</v>
      </c>
      <c r="B4470" s="68" t="s">
        <v>7781</v>
      </c>
      <c r="C4470" s="68" t="s">
        <v>7781</v>
      </c>
      <c r="D4470" s="68" t="s">
        <v>3551</v>
      </c>
      <c r="E4470" s="68" t="s">
        <v>3552</v>
      </c>
      <c r="F4470" s="68" t="s">
        <v>5079</v>
      </c>
      <c r="G4470" s="68" t="s">
        <v>1484</v>
      </c>
      <c r="I4470" s="69">
        <v>55.06</v>
      </c>
      <c r="J4470" s="69">
        <v>10979214.99</v>
      </c>
    </row>
    <row r="4471" spans="1:10" x14ac:dyDescent="0.25">
      <c r="A4471" s="70">
        <v>45900</v>
      </c>
      <c r="B4471" s="68" t="s">
        <v>7781</v>
      </c>
      <c r="C4471" s="68" t="s">
        <v>7781</v>
      </c>
      <c r="D4471" s="68" t="s">
        <v>3551</v>
      </c>
      <c r="E4471" s="68" t="s">
        <v>3552</v>
      </c>
      <c r="F4471" s="68" t="s">
        <v>5079</v>
      </c>
      <c r="G4471" s="68" t="s">
        <v>1484</v>
      </c>
      <c r="I4471" s="69">
        <v>55.06</v>
      </c>
      <c r="J4471" s="69">
        <v>10979159.93</v>
      </c>
    </row>
    <row r="4472" spans="1:10" x14ac:dyDescent="0.25">
      <c r="A4472" s="70">
        <v>45900</v>
      </c>
      <c r="B4472" s="68" t="s">
        <v>7781</v>
      </c>
      <c r="C4472" s="68" t="s">
        <v>7781</v>
      </c>
      <c r="D4472" s="68" t="s">
        <v>3551</v>
      </c>
      <c r="E4472" s="68" t="s">
        <v>3552</v>
      </c>
      <c r="F4472" s="68" t="s">
        <v>5079</v>
      </c>
      <c r="G4472" s="68" t="s">
        <v>1484</v>
      </c>
      <c r="I4472" s="69">
        <v>55.06</v>
      </c>
      <c r="J4472" s="69">
        <v>10979104.869999999</v>
      </c>
    </row>
    <row r="4473" spans="1:10" x14ac:dyDescent="0.25">
      <c r="A4473" s="70">
        <v>45900</v>
      </c>
      <c r="B4473" s="68" t="s">
        <v>7781</v>
      </c>
      <c r="C4473" s="68" t="s">
        <v>7781</v>
      </c>
      <c r="D4473" s="68" t="s">
        <v>3551</v>
      </c>
      <c r="E4473" s="68" t="s">
        <v>3552</v>
      </c>
      <c r="F4473" s="68" t="s">
        <v>5079</v>
      </c>
      <c r="G4473" s="68" t="s">
        <v>1484</v>
      </c>
      <c r="I4473" s="69">
        <v>55.06</v>
      </c>
      <c r="J4473" s="69">
        <v>10979049.810000001</v>
      </c>
    </row>
    <row r="4474" spans="1:10" x14ac:dyDescent="0.25">
      <c r="A4474" s="70">
        <v>45900</v>
      </c>
      <c r="B4474" s="68" t="s">
        <v>7781</v>
      </c>
      <c r="C4474" s="68" t="s">
        <v>7781</v>
      </c>
      <c r="D4474" s="68" t="s">
        <v>3551</v>
      </c>
      <c r="E4474" s="68" t="s">
        <v>3552</v>
      </c>
      <c r="F4474" s="68" t="s">
        <v>5079</v>
      </c>
      <c r="G4474" s="68" t="s">
        <v>1484</v>
      </c>
      <c r="I4474" s="69">
        <v>55.06</v>
      </c>
      <c r="J4474" s="69">
        <v>10978994.75</v>
      </c>
    </row>
    <row r="4475" spans="1:10" x14ac:dyDescent="0.25">
      <c r="A4475" s="70">
        <v>45900</v>
      </c>
      <c r="B4475" s="68" t="s">
        <v>7781</v>
      </c>
      <c r="C4475" s="68" t="s">
        <v>7781</v>
      </c>
      <c r="D4475" s="68" t="s">
        <v>3551</v>
      </c>
      <c r="E4475" s="68" t="s">
        <v>3552</v>
      </c>
      <c r="F4475" s="68" t="s">
        <v>5079</v>
      </c>
      <c r="G4475" s="68" t="s">
        <v>1484</v>
      </c>
      <c r="I4475" s="69">
        <v>55.06</v>
      </c>
      <c r="J4475" s="69">
        <v>10978939.689999999</v>
      </c>
    </row>
    <row r="4476" spans="1:10" x14ac:dyDescent="0.25">
      <c r="A4476" s="70">
        <v>45900</v>
      </c>
      <c r="B4476" s="68" t="s">
        <v>7781</v>
      </c>
      <c r="C4476" s="68" t="s">
        <v>7781</v>
      </c>
      <c r="D4476" s="68" t="s">
        <v>3551</v>
      </c>
      <c r="E4476" s="68" t="s">
        <v>3552</v>
      </c>
      <c r="F4476" s="68" t="s">
        <v>5079</v>
      </c>
      <c r="G4476" s="68" t="s">
        <v>1484</v>
      </c>
      <c r="I4476" s="69">
        <v>55.06</v>
      </c>
      <c r="J4476" s="69">
        <v>10978884.630000001</v>
      </c>
    </row>
    <row r="4477" spans="1:10" x14ac:dyDescent="0.25">
      <c r="A4477" s="70">
        <v>45900</v>
      </c>
      <c r="B4477" s="68" t="s">
        <v>7781</v>
      </c>
      <c r="C4477" s="68" t="s">
        <v>7781</v>
      </c>
      <c r="D4477" s="68" t="s">
        <v>3551</v>
      </c>
      <c r="E4477" s="68" t="s">
        <v>3552</v>
      </c>
      <c r="F4477" s="68" t="s">
        <v>5079</v>
      </c>
      <c r="G4477" s="68" t="s">
        <v>1484</v>
      </c>
      <c r="I4477" s="69">
        <v>55.06</v>
      </c>
      <c r="J4477" s="69">
        <v>10978829.57</v>
      </c>
    </row>
    <row r="4478" spans="1:10" x14ac:dyDescent="0.25">
      <c r="A4478" s="70">
        <v>45900</v>
      </c>
      <c r="B4478" s="68" t="s">
        <v>7781</v>
      </c>
      <c r="C4478" s="68" t="s">
        <v>7781</v>
      </c>
      <c r="D4478" s="68" t="s">
        <v>3551</v>
      </c>
      <c r="E4478" s="68" t="s">
        <v>3552</v>
      </c>
      <c r="F4478" s="68" t="s">
        <v>5079</v>
      </c>
      <c r="G4478" s="68" t="s">
        <v>1484</v>
      </c>
      <c r="I4478" s="69">
        <v>55.06</v>
      </c>
      <c r="J4478" s="69">
        <v>10978774.51</v>
      </c>
    </row>
    <row r="4479" spans="1:10" ht="30" x14ac:dyDescent="0.25">
      <c r="A4479" s="70">
        <v>45900</v>
      </c>
      <c r="B4479" s="68" t="s">
        <v>7781</v>
      </c>
      <c r="C4479" s="68" t="s">
        <v>7781</v>
      </c>
      <c r="D4479" s="68" t="s">
        <v>3551</v>
      </c>
      <c r="E4479" s="68" t="s">
        <v>3552</v>
      </c>
      <c r="F4479" s="68" t="s">
        <v>6883</v>
      </c>
      <c r="G4479" s="68" t="s">
        <v>1484</v>
      </c>
      <c r="I4479" s="69">
        <v>330.6</v>
      </c>
      <c r="J4479" s="69">
        <v>10978443.91</v>
      </c>
    </row>
    <row r="4480" spans="1:10" x14ac:dyDescent="0.25">
      <c r="A4480" s="70">
        <v>45900</v>
      </c>
      <c r="B4480" s="68" t="s">
        <v>7789</v>
      </c>
      <c r="C4480" s="68" t="s">
        <v>7789</v>
      </c>
      <c r="D4480" s="68" t="s">
        <v>3551</v>
      </c>
      <c r="E4480" s="68" t="s">
        <v>3552</v>
      </c>
      <c r="F4480" s="68" t="s">
        <v>6125</v>
      </c>
      <c r="G4480" s="68" t="s">
        <v>587</v>
      </c>
      <c r="I4480" s="69">
        <v>96.39</v>
      </c>
      <c r="J4480" s="69">
        <v>10978347.52</v>
      </c>
    </row>
    <row r="4481" spans="1:10" ht="30" x14ac:dyDescent="0.25">
      <c r="A4481" s="70">
        <v>45900</v>
      </c>
      <c r="B4481" s="68" t="s">
        <v>7790</v>
      </c>
      <c r="C4481" s="68" t="s">
        <v>7790</v>
      </c>
      <c r="D4481" s="68" t="s">
        <v>3551</v>
      </c>
      <c r="E4481" s="68" t="s">
        <v>3552</v>
      </c>
      <c r="F4481" s="68" t="s">
        <v>7791</v>
      </c>
      <c r="G4481" s="68" t="s">
        <v>587</v>
      </c>
      <c r="I4481" s="69">
        <v>86.13</v>
      </c>
      <c r="J4481" s="69">
        <v>10978261.390000001</v>
      </c>
    </row>
    <row r="4482" spans="1:10" ht="30" x14ac:dyDescent="0.25">
      <c r="A4482" s="70">
        <v>45900</v>
      </c>
      <c r="B4482" s="68" t="s">
        <v>7792</v>
      </c>
      <c r="C4482" s="68" t="s">
        <v>7792</v>
      </c>
      <c r="D4482" s="68" t="s">
        <v>3551</v>
      </c>
      <c r="E4482" s="68" t="s">
        <v>3552</v>
      </c>
      <c r="F4482" s="68" t="s">
        <v>4205</v>
      </c>
      <c r="G4482" s="68" t="s">
        <v>587</v>
      </c>
      <c r="I4482" s="69">
        <v>286.10000000000002</v>
      </c>
      <c r="J4482" s="69">
        <v>10977975.289999999</v>
      </c>
    </row>
    <row r="4483" spans="1:10" x14ac:dyDescent="0.25">
      <c r="A4483" s="70">
        <v>45900</v>
      </c>
      <c r="B4483" s="68" t="s">
        <v>7792</v>
      </c>
      <c r="C4483" s="68" t="s">
        <v>7792</v>
      </c>
      <c r="D4483" s="68" t="s">
        <v>3551</v>
      </c>
      <c r="E4483" s="68" t="s">
        <v>3552</v>
      </c>
      <c r="F4483" s="68" t="s">
        <v>4206</v>
      </c>
      <c r="G4483" s="68" t="s">
        <v>587</v>
      </c>
      <c r="I4483" s="69">
        <v>233.08</v>
      </c>
      <c r="J4483" s="69">
        <v>10977742.210000001</v>
      </c>
    </row>
    <row r="4484" spans="1:10" x14ac:dyDescent="0.25">
      <c r="A4484" s="70">
        <v>45900</v>
      </c>
      <c r="B4484" s="68" t="s">
        <v>7792</v>
      </c>
      <c r="C4484" s="68" t="s">
        <v>7792</v>
      </c>
      <c r="D4484" s="68" t="s">
        <v>3551</v>
      </c>
      <c r="E4484" s="68" t="s">
        <v>3552</v>
      </c>
      <c r="F4484" s="68" t="s">
        <v>3995</v>
      </c>
      <c r="G4484" s="68" t="s">
        <v>587</v>
      </c>
      <c r="I4484" s="69">
        <v>71.73</v>
      </c>
      <c r="J4484" s="69">
        <v>10977670.48</v>
      </c>
    </row>
    <row r="4485" spans="1:10" x14ac:dyDescent="0.25">
      <c r="A4485" s="70">
        <v>45900</v>
      </c>
      <c r="B4485" s="68" t="s">
        <v>7792</v>
      </c>
      <c r="C4485" s="68" t="s">
        <v>7792</v>
      </c>
      <c r="D4485" s="68" t="s">
        <v>3551</v>
      </c>
      <c r="E4485" s="68" t="s">
        <v>3552</v>
      </c>
      <c r="F4485" s="68" t="s">
        <v>3996</v>
      </c>
      <c r="G4485" s="68" t="s">
        <v>587</v>
      </c>
      <c r="I4485" s="69">
        <v>84.93</v>
      </c>
      <c r="J4485" s="69">
        <v>10977585.550000001</v>
      </c>
    </row>
    <row r="4486" spans="1:10" x14ac:dyDescent="0.25">
      <c r="A4486" s="70">
        <v>45900</v>
      </c>
      <c r="B4486" s="68" t="s">
        <v>7792</v>
      </c>
      <c r="C4486" s="68" t="s">
        <v>7792</v>
      </c>
      <c r="D4486" s="68" t="s">
        <v>3551</v>
      </c>
      <c r="E4486" s="68" t="s">
        <v>3552</v>
      </c>
      <c r="F4486" s="68" t="s">
        <v>3997</v>
      </c>
      <c r="G4486" s="68" t="s">
        <v>587</v>
      </c>
      <c r="I4486" s="69">
        <v>67.33</v>
      </c>
      <c r="J4486" s="69">
        <v>10977518.220000001</v>
      </c>
    </row>
    <row r="4487" spans="1:10" ht="30" x14ac:dyDescent="0.25">
      <c r="A4487" s="70">
        <v>45900</v>
      </c>
      <c r="B4487" s="68" t="s">
        <v>7792</v>
      </c>
      <c r="C4487" s="68" t="s">
        <v>7792</v>
      </c>
      <c r="D4487" s="68" t="s">
        <v>3551</v>
      </c>
      <c r="E4487" s="68" t="s">
        <v>3552</v>
      </c>
      <c r="F4487" s="68" t="s">
        <v>3998</v>
      </c>
      <c r="G4487" s="68" t="s">
        <v>587</v>
      </c>
      <c r="I4487" s="69">
        <v>114.43</v>
      </c>
      <c r="J4487" s="69">
        <v>10977403.789999999</v>
      </c>
    </row>
    <row r="4488" spans="1:10" ht="30" x14ac:dyDescent="0.25">
      <c r="A4488" s="70">
        <v>45900</v>
      </c>
      <c r="B4488" s="68" t="s">
        <v>7792</v>
      </c>
      <c r="C4488" s="68" t="s">
        <v>7792</v>
      </c>
      <c r="D4488" s="68" t="s">
        <v>3551</v>
      </c>
      <c r="E4488" s="68" t="s">
        <v>3552</v>
      </c>
      <c r="F4488" s="68" t="s">
        <v>3999</v>
      </c>
      <c r="G4488" s="68" t="s">
        <v>587</v>
      </c>
      <c r="I4488" s="69">
        <v>104.61</v>
      </c>
      <c r="J4488" s="69">
        <v>10977299.18</v>
      </c>
    </row>
    <row r="4489" spans="1:10" x14ac:dyDescent="0.25">
      <c r="A4489" s="70">
        <v>45900</v>
      </c>
      <c r="B4489" s="68" t="s">
        <v>7792</v>
      </c>
      <c r="C4489" s="68" t="s">
        <v>7792</v>
      </c>
      <c r="D4489" s="68" t="s">
        <v>3551</v>
      </c>
      <c r="E4489" s="68" t="s">
        <v>3552</v>
      </c>
      <c r="F4489" s="68" t="s">
        <v>7793</v>
      </c>
      <c r="G4489" s="68" t="s">
        <v>587</v>
      </c>
      <c r="I4489" s="69">
        <v>224.41</v>
      </c>
      <c r="J4489" s="69">
        <v>10977074.77</v>
      </c>
    </row>
    <row r="4490" spans="1:10" ht="30" x14ac:dyDescent="0.25">
      <c r="A4490" s="70">
        <v>45900</v>
      </c>
      <c r="B4490" s="68" t="s">
        <v>7792</v>
      </c>
      <c r="C4490" s="68" t="s">
        <v>7792</v>
      </c>
      <c r="D4490" s="68" t="s">
        <v>3551</v>
      </c>
      <c r="E4490" s="68" t="s">
        <v>3552</v>
      </c>
      <c r="F4490" s="68" t="s">
        <v>7794</v>
      </c>
      <c r="G4490" s="68" t="s">
        <v>587</v>
      </c>
      <c r="I4490" s="69">
        <v>112.23</v>
      </c>
      <c r="J4490" s="69">
        <v>10976962.539999999</v>
      </c>
    </row>
    <row r="4491" spans="1:10" ht="30" x14ac:dyDescent="0.25">
      <c r="A4491" s="70">
        <v>45900</v>
      </c>
      <c r="B4491" s="68" t="s">
        <v>7795</v>
      </c>
      <c r="C4491" s="68" t="s">
        <v>7795</v>
      </c>
      <c r="D4491" s="68" t="s">
        <v>3551</v>
      </c>
      <c r="E4491" s="68" t="s">
        <v>3552</v>
      </c>
      <c r="F4491" s="68" t="s">
        <v>7084</v>
      </c>
      <c r="G4491" s="68" t="s">
        <v>587</v>
      </c>
      <c r="I4491" s="69">
        <v>10.76</v>
      </c>
      <c r="J4491" s="69">
        <v>10976951.779999999</v>
      </c>
    </row>
    <row r="4492" spans="1:10" ht="30" x14ac:dyDescent="0.25">
      <c r="A4492" s="70">
        <v>45900</v>
      </c>
      <c r="B4492" s="68" t="s">
        <v>7795</v>
      </c>
      <c r="C4492" s="68" t="s">
        <v>7795</v>
      </c>
      <c r="D4492" s="68" t="s">
        <v>3551</v>
      </c>
      <c r="E4492" s="68" t="s">
        <v>3552</v>
      </c>
      <c r="F4492" s="68" t="s">
        <v>7084</v>
      </c>
      <c r="G4492" s="68" t="s">
        <v>587</v>
      </c>
      <c r="I4492" s="69">
        <v>10.76</v>
      </c>
      <c r="J4492" s="69">
        <v>10976941.02</v>
      </c>
    </row>
    <row r="4493" spans="1:10" ht="30" x14ac:dyDescent="0.25">
      <c r="A4493" s="70">
        <v>45900</v>
      </c>
      <c r="B4493" s="68" t="s">
        <v>7795</v>
      </c>
      <c r="C4493" s="68" t="s">
        <v>7795</v>
      </c>
      <c r="D4493" s="68" t="s">
        <v>3551</v>
      </c>
      <c r="E4493" s="68" t="s">
        <v>3552</v>
      </c>
      <c r="F4493" s="68" t="s">
        <v>7796</v>
      </c>
      <c r="G4493" s="68" t="s">
        <v>587</v>
      </c>
      <c r="I4493" s="69">
        <v>3690.1</v>
      </c>
      <c r="J4493" s="69">
        <v>10973250.92</v>
      </c>
    </row>
    <row r="4494" spans="1:10" ht="30" x14ac:dyDescent="0.25">
      <c r="A4494" s="70">
        <v>45900</v>
      </c>
      <c r="B4494" s="68" t="s">
        <v>7795</v>
      </c>
      <c r="C4494" s="68" t="s">
        <v>7795</v>
      </c>
      <c r="D4494" s="68" t="s">
        <v>3551</v>
      </c>
      <c r="E4494" s="68" t="s">
        <v>3552</v>
      </c>
      <c r="F4494" s="68" t="s">
        <v>7797</v>
      </c>
      <c r="G4494" s="68" t="s">
        <v>587</v>
      </c>
      <c r="I4494" s="69">
        <v>88.77</v>
      </c>
      <c r="J4494" s="69">
        <v>10973162.15</v>
      </c>
    </row>
    <row r="4495" spans="1:10" ht="30" x14ac:dyDescent="0.25">
      <c r="A4495" s="70">
        <v>45900</v>
      </c>
      <c r="B4495" s="68" t="s">
        <v>7795</v>
      </c>
      <c r="C4495" s="68" t="s">
        <v>7795</v>
      </c>
      <c r="D4495" s="68" t="s">
        <v>3551</v>
      </c>
      <c r="E4495" s="68" t="s">
        <v>3552</v>
      </c>
      <c r="F4495" s="68" t="s">
        <v>7798</v>
      </c>
      <c r="G4495" s="68" t="s">
        <v>587</v>
      </c>
      <c r="I4495" s="69">
        <v>19.5</v>
      </c>
      <c r="J4495" s="69">
        <v>10973142.65</v>
      </c>
    </row>
    <row r="4496" spans="1:10" ht="30" x14ac:dyDescent="0.25">
      <c r="A4496" s="70">
        <v>45900</v>
      </c>
      <c r="B4496" s="68" t="s">
        <v>7795</v>
      </c>
      <c r="C4496" s="68" t="s">
        <v>7795</v>
      </c>
      <c r="D4496" s="68" t="s">
        <v>3551</v>
      </c>
      <c r="E4496" s="68" t="s">
        <v>3552</v>
      </c>
      <c r="F4496" s="68" t="s">
        <v>7797</v>
      </c>
      <c r="G4496" s="68" t="s">
        <v>587</v>
      </c>
      <c r="I4496" s="69">
        <v>88.77</v>
      </c>
      <c r="J4496" s="69">
        <v>10973053.880000001</v>
      </c>
    </row>
    <row r="4497" spans="1:10" ht="30" x14ac:dyDescent="0.25">
      <c r="A4497" s="70">
        <v>45900</v>
      </c>
      <c r="B4497" s="68" t="s">
        <v>7795</v>
      </c>
      <c r="C4497" s="68" t="s">
        <v>7795</v>
      </c>
      <c r="D4497" s="68" t="s">
        <v>3551</v>
      </c>
      <c r="E4497" s="68" t="s">
        <v>3552</v>
      </c>
      <c r="F4497" s="68" t="s">
        <v>7336</v>
      </c>
      <c r="G4497" s="68" t="s">
        <v>587</v>
      </c>
      <c r="I4497" s="69">
        <v>82.17</v>
      </c>
      <c r="J4497" s="69">
        <v>10972971.710000001</v>
      </c>
    </row>
    <row r="4498" spans="1:10" ht="30" x14ac:dyDescent="0.25">
      <c r="A4498" s="70">
        <v>45900</v>
      </c>
      <c r="B4498" s="68" t="s">
        <v>7795</v>
      </c>
      <c r="C4498" s="68" t="s">
        <v>7795</v>
      </c>
      <c r="D4498" s="68" t="s">
        <v>3551</v>
      </c>
      <c r="E4498" s="68" t="s">
        <v>3552</v>
      </c>
      <c r="F4498" s="68" t="s">
        <v>7716</v>
      </c>
      <c r="G4498" s="68" t="s">
        <v>587</v>
      </c>
      <c r="I4498" s="69">
        <v>5.51</v>
      </c>
      <c r="J4498" s="69">
        <v>10972966.199999999</v>
      </c>
    </row>
    <row r="4499" spans="1:10" x14ac:dyDescent="0.25">
      <c r="A4499" s="70">
        <v>45900</v>
      </c>
      <c r="B4499" s="68" t="s">
        <v>7795</v>
      </c>
      <c r="C4499" s="68" t="s">
        <v>7795</v>
      </c>
      <c r="D4499" s="68" t="s">
        <v>3551</v>
      </c>
      <c r="E4499" s="68" t="s">
        <v>3552</v>
      </c>
      <c r="F4499" s="68" t="s">
        <v>7094</v>
      </c>
      <c r="G4499" s="68" t="s">
        <v>587</v>
      </c>
      <c r="I4499" s="69">
        <v>199.65</v>
      </c>
      <c r="J4499" s="69">
        <v>10972766.550000001</v>
      </c>
    </row>
    <row r="4500" spans="1:10" ht="30" x14ac:dyDescent="0.25">
      <c r="A4500" s="70">
        <v>45900</v>
      </c>
      <c r="B4500" s="68" t="s">
        <v>7795</v>
      </c>
      <c r="C4500" s="68" t="s">
        <v>7795</v>
      </c>
      <c r="D4500" s="68" t="s">
        <v>3551</v>
      </c>
      <c r="E4500" s="68" t="s">
        <v>3552</v>
      </c>
      <c r="F4500" s="68" t="s">
        <v>7716</v>
      </c>
      <c r="G4500" s="68" t="s">
        <v>587</v>
      </c>
      <c r="I4500" s="69">
        <v>5.51</v>
      </c>
      <c r="J4500" s="69">
        <v>10972761.039999999</v>
      </c>
    </row>
    <row r="4501" spans="1:10" x14ac:dyDescent="0.25">
      <c r="A4501" s="70">
        <v>45900</v>
      </c>
      <c r="B4501" s="68" t="s">
        <v>7795</v>
      </c>
      <c r="C4501" s="68" t="s">
        <v>7795</v>
      </c>
      <c r="D4501" s="68" t="s">
        <v>3551</v>
      </c>
      <c r="E4501" s="68" t="s">
        <v>3552</v>
      </c>
      <c r="F4501" s="68" t="s">
        <v>5003</v>
      </c>
      <c r="G4501" s="68" t="s">
        <v>587</v>
      </c>
      <c r="I4501" s="69">
        <v>9</v>
      </c>
      <c r="J4501" s="69">
        <v>10972752.039999999</v>
      </c>
    </row>
    <row r="4502" spans="1:10" x14ac:dyDescent="0.25">
      <c r="A4502" s="70">
        <v>45900</v>
      </c>
      <c r="B4502" s="68" t="s">
        <v>7795</v>
      </c>
      <c r="C4502" s="68" t="s">
        <v>7795</v>
      </c>
      <c r="D4502" s="68" t="s">
        <v>3551</v>
      </c>
      <c r="E4502" s="68" t="s">
        <v>3552</v>
      </c>
      <c r="F4502" s="68" t="s">
        <v>5003</v>
      </c>
      <c r="G4502" s="68" t="s">
        <v>587</v>
      </c>
      <c r="I4502" s="69">
        <v>9</v>
      </c>
      <c r="J4502" s="69">
        <v>10972743.039999999</v>
      </c>
    </row>
    <row r="4503" spans="1:10" x14ac:dyDescent="0.25">
      <c r="A4503" s="70">
        <v>45900</v>
      </c>
      <c r="B4503" s="68" t="s">
        <v>7795</v>
      </c>
      <c r="C4503" s="68" t="s">
        <v>7795</v>
      </c>
      <c r="D4503" s="68" t="s">
        <v>3551</v>
      </c>
      <c r="E4503" s="68" t="s">
        <v>3552</v>
      </c>
      <c r="F4503" s="68" t="s">
        <v>7799</v>
      </c>
      <c r="G4503" s="68" t="s">
        <v>587</v>
      </c>
      <c r="I4503" s="69">
        <v>114.74</v>
      </c>
      <c r="J4503" s="69">
        <v>10972628.300000001</v>
      </c>
    </row>
    <row r="4504" spans="1:10" x14ac:dyDescent="0.25">
      <c r="A4504" s="70">
        <v>45900</v>
      </c>
      <c r="B4504" s="68" t="s">
        <v>7795</v>
      </c>
      <c r="C4504" s="68" t="s">
        <v>7795</v>
      </c>
      <c r="D4504" s="68" t="s">
        <v>3551</v>
      </c>
      <c r="E4504" s="68" t="s">
        <v>3552</v>
      </c>
      <c r="F4504" s="68" t="s">
        <v>7799</v>
      </c>
      <c r="G4504" s="68" t="s">
        <v>587</v>
      </c>
      <c r="I4504" s="69">
        <v>114.74</v>
      </c>
      <c r="J4504" s="69">
        <v>10972513.560000001</v>
      </c>
    </row>
    <row r="4505" spans="1:10" x14ac:dyDescent="0.25">
      <c r="A4505" s="70">
        <v>45900</v>
      </c>
      <c r="B4505" s="68" t="s">
        <v>7795</v>
      </c>
      <c r="C4505" s="68" t="s">
        <v>7795</v>
      </c>
      <c r="D4505" s="68" t="s">
        <v>3551</v>
      </c>
      <c r="E4505" s="68" t="s">
        <v>3552</v>
      </c>
      <c r="F4505" s="68" t="s">
        <v>5003</v>
      </c>
      <c r="G4505" s="68" t="s">
        <v>587</v>
      </c>
      <c r="I4505" s="69">
        <v>9</v>
      </c>
      <c r="J4505" s="69">
        <v>10972504.560000001</v>
      </c>
    </row>
    <row r="4506" spans="1:10" x14ac:dyDescent="0.25">
      <c r="A4506" s="70">
        <v>45900</v>
      </c>
      <c r="B4506" s="68" t="s">
        <v>7795</v>
      </c>
      <c r="C4506" s="68" t="s">
        <v>7795</v>
      </c>
      <c r="D4506" s="68" t="s">
        <v>3551</v>
      </c>
      <c r="E4506" s="68" t="s">
        <v>3552</v>
      </c>
      <c r="F4506" s="68" t="s">
        <v>7799</v>
      </c>
      <c r="G4506" s="68" t="s">
        <v>587</v>
      </c>
      <c r="I4506" s="69">
        <v>114.74</v>
      </c>
      <c r="J4506" s="69">
        <v>10972389.82</v>
      </c>
    </row>
    <row r="4507" spans="1:10" x14ac:dyDescent="0.25">
      <c r="A4507" s="70">
        <v>45900</v>
      </c>
      <c r="B4507" s="68" t="s">
        <v>7795</v>
      </c>
      <c r="C4507" s="68" t="s">
        <v>7795</v>
      </c>
      <c r="D4507" s="68" t="s">
        <v>3551</v>
      </c>
      <c r="E4507" s="68" t="s">
        <v>3552</v>
      </c>
      <c r="F4507" s="68" t="s">
        <v>7202</v>
      </c>
      <c r="G4507" s="68" t="s">
        <v>587</v>
      </c>
      <c r="I4507" s="69">
        <v>124</v>
      </c>
      <c r="J4507" s="69">
        <v>10972265.82</v>
      </c>
    </row>
    <row r="4508" spans="1:10" ht="30" x14ac:dyDescent="0.25">
      <c r="A4508" s="70">
        <v>45900</v>
      </c>
      <c r="B4508" s="68" t="s">
        <v>7795</v>
      </c>
      <c r="C4508" s="68" t="s">
        <v>7795</v>
      </c>
      <c r="D4508" s="68" t="s">
        <v>3551</v>
      </c>
      <c r="E4508" s="68" t="s">
        <v>3552</v>
      </c>
      <c r="F4508" s="68" t="s">
        <v>7800</v>
      </c>
      <c r="G4508" s="68" t="s">
        <v>587</v>
      </c>
      <c r="I4508" s="69">
        <v>61.37</v>
      </c>
      <c r="J4508" s="69">
        <v>10972204.449999999</v>
      </c>
    </row>
    <row r="4509" spans="1:10" ht="75" x14ac:dyDescent="0.25">
      <c r="A4509" s="70">
        <v>45900</v>
      </c>
      <c r="B4509" s="68" t="s">
        <v>7795</v>
      </c>
      <c r="C4509" s="68" t="s">
        <v>7795</v>
      </c>
      <c r="D4509" s="68" t="s">
        <v>3551</v>
      </c>
      <c r="E4509" s="68" t="s">
        <v>3552</v>
      </c>
      <c r="F4509" s="68" t="s">
        <v>7801</v>
      </c>
      <c r="G4509" s="68" t="s">
        <v>587</v>
      </c>
      <c r="I4509" s="69">
        <v>120.86</v>
      </c>
      <c r="J4509" s="69">
        <v>10972083.59</v>
      </c>
    </row>
    <row r="4510" spans="1:10" ht="75" x14ac:dyDescent="0.25">
      <c r="A4510" s="70">
        <v>45900</v>
      </c>
      <c r="B4510" s="68" t="s">
        <v>7795</v>
      </c>
      <c r="C4510" s="68" t="s">
        <v>7795</v>
      </c>
      <c r="D4510" s="68" t="s">
        <v>3551</v>
      </c>
      <c r="E4510" s="68" t="s">
        <v>3552</v>
      </c>
      <c r="F4510" s="68" t="s">
        <v>7801</v>
      </c>
      <c r="G4510" s="68" t="s">
        <v>587</v>
      </c>
      <c r="I4510" s="69">
        <v>120.86</v>
      </c>
      <c r="J4510" s="69">
        <v>10971962.73</v>
      </c>
    </row>
    <row r="4511" spans="1:10" ht="75" x14ac:dyDescent="0.25">
      <c r="A4511" s="70">
        <v>45900</v>
      </c>
      <c r="B4511" s="68" t="s">
        <v>7795</v>
      </c>
      <c r="C4511" s="68" t="s">
        <v>7795</v>
      </c>
      <c r="D4511" s="68" t="s">
        <v>3551</v>
      </c>
      <c r="E4511" s="68" t="s">
        <v>3552</v>
      </c>
      <c r="F4511" s="68" t="s">
        <v>7802</v>
      </c>
      <c r="G4511" s="68" t="s">
        <v>587</v>
      </c>
      <c r="I4511" s="69">
        <v>860.87</v>
      </c>
      <c r="J4511" s="69">
        <v>10971101.859999999</v>
      </c>
    </row>
    <row r="4512" spans="1:10" ht="75" x14ac:dyDescent="0.25">
      <c r="A4512" s="70">
        <v>45900</v>
      </c>
      <c r="B4512" s="68" t="s">
        <v>7795</v>
      </c>
      <c r="C4512" s="68" t="s">
        <v>7795</v>
      </c>
      <c r="D4512" s="68" t="s">
        <v>3551</v>
      </c>
      <c r="E4512" s="68" t="s">
        <v>3552</v>
      </c>
      <c r="F4512" s="68" t="s">
        <v>7803</v>
      </c>
      <c r="G4512" s="68" t="s">
        <v>587</v>
      </c>
      <c r="I4512" s="69">
        <v>360.86</v>
      </c>
      <c r="J4512" s="69">
        <v>10970741</v>
      </c>
    </row>
    <row r="4513" spans="1:10" ht="75" x14ac:dyDescent="0.25">
      <c r="A4513" s="70">
        <v>45900</v>
      </c>
      <c r="B4513" s="68" t="s">
        <v>7795</v>
      </c>
      <c r="C4513" s="68" t="s">
        <v>7795</v>
      </c>
      <c r="D4513" s="68" t="s">
        <v>3551</v>
      </c>
      <c r="E4513" s="68" t="s">
        <v>3552</v>
      </c>
      <c r="F4513" s="68" t="s">
        <v>7803</v>
      </c>
      <c r="G4513" s="68" t="s">
        <v>587</v>
      </c>
      <c r="I4513" s="69">
        <v>360.86</v>
      </c>
      <c r="J4513" s="69">
        <v>10970380.140000001</v>
      </c>
    </row>
    <row r="4514" spans="1:10" ht="75" x14ac:dyDescent="0.25">
      <c r="A4514" s="70">
        <v>45900</v>
      </c>
      <c r="B4514" s="68" t="s">
        <v>7795</v>
      </c>
      <c r="C4514" s="68" t="s">
        <v>7795</v>
      </c>
      <c r="D4514" s="68" t="s">
        <v>3551</v>
      </c>
      <c r="E4514" s="68" t="s">
        <v>3552</v>
      </c>
      <c r="F4514" s="68" t="s">
        <v>7803</v>
      </c>
      <c r="G4514" s="68" t="s">
        <v>587</v>
      </c>
      <c r="I4514" s="69">
        <v>360.86</v>
      </c>
      <c r="J4514" s="69">
        <v>10970019.279999999</v>
      </c>
    </row>
    <row r="4515" spans="1:10" ht="75" x14ac:dyDescent="0.25">
      <c r="A4515" s="70">
        <v>45900</v>
      </c>
      <c r="B4515" s="68" t="s">
        <v>7795</v>
      </c>
      <c r="C4515" s="68" t="s">
        <v>7795</v>
      </c>
      <c r="D4515" s="68" t="s">
        <v>3551</v>
      </c>
      <c r="E4515" s="68" t="s">
        <v>3552</v>
      </c>
      <c r="F4515" s="68" t="s">
        <v>7803</v>
      </c>
      <c r="G4515" s="68" t="s">
        <v>587</v>
      </c>
      <c r="I4515" s="69">
        <v>360.86</v>
      </c>
      <c r="J4515" s="69">
        <v>10969658.42</v>
      </c>
    </row>
    <row r="4516" spans="1:10" ht="75" x14ac:dyDescent="0.25">
      <c r="A4516" s="70">
        <v>45900</v>
      </c>
      <c r="B4516" s="68" t="s">
        <v>7795</v>
      </c>
      <c r="C4516" s="68" t="s">
        <v>7795</v>
      </c>
      <c r="D4516" s="68" t="s">
        <v>3551</v>
      </c>
      <c r="E4516" s="68" t="s">
        <v>3552</v>
      </c>
      <c r="F4516" s="68" t="s">
        <v>7552</v>
      </c>
      <c r="G4516" s="68" t="s">
        <v>587</v>
      </c>
      <c r="I4516" s="69">
        <v>460.86</v>
      </c>
      <c r="J4516" s="69">
        <v>10969197.560000001</v>
      </c>
    </row>
    <row r="4517" spans="1:10" x14ac:dyDescent="0.25">
      <c r="A4517" s="70">
        <v>45900</v>
      </c>
      <c r="B4517" s="68" t="s">
        <v>7795</v>
      </c>
      <c r="C4517" s="68" t="s">
        <v>7795</v>
      </c>
      <c r="D4517" s="68" t="s">
        <v>3551</v>
      </c>
      <c r="E4517" s="68" t="s">
        <v>3552</v>
      </c>
      <c r="F4517" s="68"/>
      <c r="G4517" s="68" t="s">
        <v>587</v>
      </c>
      <c r="I4517" s="69">
        <v>26.08</v>
      </c>
      <c r="J4517" s="69">
        <v>10969171.48</v>
      </c>
    </row>
    <row r="4518" spans="1:10" x14ac:dyDescent="0.25">
      <c r="A4518" s="70">
        <v>45900</v>
      </c>
      <c r="B4518" s="68" t="s">
        <v>7795</v>
      </c>
      <c r="C4518" s="68" t="s">
        <v>7795</v>
      </c>
      <c r="D4518" s="68" t="s">
        <v>3551</v>
      </c>
      <c r="E4518" s="68" t="s">
        <v>3552</v>
      </c>
      <c r="F4518" s="68" t="s">
        <v>5232</v>
      </c>
      <c r="G4518" s="68" t="s">
        <v>587</v>
      </c>
      <c r="I4518" s="69">
        <v>11.44</v>
      </c>
      <c r="J4518" s="69">
        <v>10969160.039999999</v>
      </c>
    </row>
    <row r="4519" spans="1:10" x14ac:dyDescent="0.25">
      <c r="A4519" s="70">
        <v>45900</v>
      </c>
      <c r="B4519" s="68" t="s">
        <v>7795</v>
      </c>
      <c r="C4519" s="68" t="s">
        <v>7795</v>
      </c>
      <c r="D4519" s="68" t="s">
        <v>3551</v>
      </c>
      <c r="E4519" s="68" t="s">
        <v>3552</v>
      </c>
      <c r="F4519" s="68" t="s">
        <v>5232</v>
      </c>
      <c r="G4519" s="68" t="s">
        <v>587</v>
      </c>
      <c r="I4519" s="69">
        <v>11.44</v>
      </c>
      <c r="J4519" s="69">
        <v>10969148.6</v>
      </c>
    </row>
    <row r="4520" spans="1:10" ht="30" x14ac:dyDescent="0.25">
      <c r="A4520" s="70">
        <v>45900</v>
      </c>
      <c r="B4520" s="68" t="s">
        <v>7795</v>
      </c>
      <c r="C4520" s="68" t="s">
        <v>7795</v>
      </c>
      <c r="D4520" s="68" t="s">
        <v>3551</v>
      </c>
      <c r="E4520" s="68" t="s">
        <v>3552</v>
      </c>
      <c r="F4520" s="68" t="s">
        <v>7212</v>
      </c>
      <c r="G4520" s="68" t="s">
        <v>587</v>
      </c>
      <c r="I4520" s="69">
        <v>258.58999999999997</v>
      </c>
      <c r="J4520" s="69">
        <v>10968890.01</v>
      </c>
    </row>
    <row r="4521" spans="1:10" ht="30" x14ac:dyDescent="0.25">
      <c r="A4521" s="70">
        <v>45900</v>
      </c>
      <c r="B4521" s="68" t="s">
        <v>7795</v>
      </c>
      <c r="C4521" s="68" t="s">
        <v>7795</v>
      </c>
      <c r="D4521" s="68" t="s">
        <v>3551</v>
      </c>
      <c r="E4521" s="68" t="s">
        <v>3552</v>
      </c>
      <c r="F4521" s="68" t="s">
        <v>7212</v>
      </c>
      <c r="G4521" s="68" t="s">
        <v>587</v>
      </c>
      <c r="I4521" s="69">
        <v>258.58999999999997</v>
      </c>
      <c r="J4521" s="69">
        <v>10968631.42</v>
      </c>
    </row>
    <row r="4522" spans="1:10" x14ac:dyDescent="0.25">
      <c r="A4522" s="70">
        <v>45900</v>
      </c>
      <c r="B4522" s="68" t="s">
        <v>7795</v>
      </c>
      <c r="C4522" s="68" t="s">
        <v>7795</v>
      </c>
      <c r="D4522" s="68" t="s">
        <v>3551</v>
      </c>
      <c r="E4522" s="68" t="s">
        <v>3552</v>
      </c>
      <c r="F4522" s="68" t="s">
        <v>7067</v>
      </c>
      <c r="G4522" s="68" t="s">
        <v>587</v>
      </c>
      <c r="I4522" s="69">
        <v>37.78</v>
      </c>
      <c r="J4522" s="69">
        <v>10968593.640000001</v>
      </c>
    </row>
    <row r="4523" spans="1:10" x14ac:dyDescent="0.25">
      <c r="A4523" s="70">
        <v>45900</v>
      </c>
      <c r="B4523" s="68" t="s">
        <v>7795</v>
      </c>
      <c r="C4523" s="68" t="s">
        <v>7795</v>
      </c>
      <c r="D4523" s="68" t="s">
        <v>3551</v>
      </c>
      <c r="E4523" s="68" t="s">
        <v>3552</v>
      </c>
      <c r="F4523" s="68" t="s">
        <v>7067</v>
      </c>
      <c r="G4523" s="68" t="s">
        <v>587</v>
      </c>
      <c r="I4523" s="69">
        <v>37.78</v>
      </c>
      <c r="J4523" s="69">
        <v>10968555.859999999</v>
      </c>
    </row>
    <row r="4524" spans="1:10" ht="30" x14ac:dyDescent="0.25">
      <c r="A4524" s="70">
        <v>45900</v>
      </c>
      <c r="B4524" s="68" t="s">
        <v>7795</v>
      </c>
      <c r="C4524" s="68" t="s">
        <v>7795</v>
      </c>
      <c r="D4524" s="68" t="s">
        <v>3551</v>
      </c>
      <c r="E4524" s="68" t="s">
        <v>3552</v>
      </c>
      <c r="F4524" s="68" t="s">
        <v>7714</v>
      </c>
      <c r="G4524" s="68" t="s">
        <v>587</v>
      </c>
      <c r="I4524" s="69">
        <v>142.81</v>
      </c>
      <c r="J4524" s="69">
        <v>10968413.050000001</v>
      </c>
    </row>
    <row r="4525" spans="1:10" ht="30" x14ac:dyDescent="0.25">
      <c r="A4525" s="70">
        <v>45900</v>
      </c>
      <c r="B4525" s="68" t="s">
        <v>7795</v>
      </c>
      <c r="C4525" s="68" t="s">
        <v>7795</v>
      </c>
      <c r="D4525" s="68" t="s">
        <v>3551</v>
      </c>
      <c r="E4525" s="68" t="s">
        <v>3552</v>
      </c>
      <c r="F4525" s="68" t="s">
        <v>7714</v>
      </c>
      <c r="G4525" s="68" t="s">
        <v>587</v>
      </c>
      <c r="I4525" s="69">
        <v>71.400000000000006</v>
      </c>
      <c r="J4525" s="69">
        <v>10968341.65</v>
      </c>
    </row>
    <row r="4526" spans="1:10" x14ac:dyDescent="0.25">
      <c r="A4526" s="70">
        <v>45900</v>
      </c>
      <c r="B4526" s="68" t="s">
        <v>7795</v>
      </c>
      <c r="C4526" s="68" t="s">
        <v>7795</v>
      </c>
      <c r="D4526" s="68" t="s">
        <v>3551</v>
      </c>
      <c r="E4526" s="68" t="s">
        <v>3552</v>
      </c>
      <c r="F4526" s="68"/>
      <c r="G4526" s="68" t="s">
        <v>587</v>
      </c>
      <c r="J4526" s="69">
        <v>10968341.65</v>
      </c>
    </row>
    <row r="4527" spans="1:10" ht="30" x14ac:dyDescent="0.25">
      <c r="A4527" s="70">
        <v>45900</v>
      </c>
      <c r="B4527" s="68" t="s">
        <v>7795</v>
      </c>
      <c r="C4527" s="68" t="s">
        <v>7795</v>
      </c>
      <c r="D4527" s="68" t="s">
        <v>3551</v>
      </c>
      <c r="E4527" s="68" t="s">
        <v>3552</v>
      </c>
      <c r="F4527" s="68" t="s">
        <v>6352</v>
      </c>
      <c r="G4527" s="68" t="s">
        <v>587</v>
      </c>
      <c r="I4527" s="69">
        <v>83.88</v>
      </c>
      <c r="J4527" s="69">
        <v>10968257.77</v>
      </c>
    </row>
    <row r="4528" spans="1:10" ht="30" x14ac:dyDescent="0.25">
      <c r="A4528" s="70">
        <v>45900</v>
      </c>
      <c r="B4528" s="68" t="s">
        <v>7795</v>
      </c>
      <c r="C4528" s="68" t="s">
        <v>7795</v>
      </c>
      <c r="D4528" s="68" t="s">
        <v>3551</v>
      </c>
      <c r="E4528" s="68" t="s">
        <v>3552</v>
      </c>
      <c r="F4528" s="68" t="s">
        <v>6352</v>
      </c>
      <c r="G4528" s="68" t="s">
        <v>587</v>
      </c>
      <c r="I4528" s="69">
        <v>83.88</v>
      </c>
      <c r="J4528" s="69">
        <v>10968173.890000001</v>
      </c>
    </row>
    <row r="4529" spans="1:10" ht="30" x14ac:dyDescent="0.25">
      <c r="A4529" s="70">
        <v>45900</v>
      </c>
      <c r="B4529" s="68" t="s">
        <v>7795</v>
      </c>
      <c r="C4529" s="68" t="s">
        <v>7795</v>
      </c>
      <c r="D4529" s="68" t="s">
        <v>3551</v>
      </c>
      <c r="E4529" s="68" t="s">
        <v>3552</v>
      </c>
      <c r="F4529" s="68" t="s">
        <v>6352</v>
      </c>
      <c r="G4529" s="68" t="s">
        <v>587</v>
      </c>
      <c r="I4529" s="69">
        <v>167.76</v>
      </c>
      <c r="J4529" s="69">
        <v>10968006.130000001</v>
      </c>
    </row>
    <row r="4530" spans="1:10" ht="30" x14ac:dyDescent="0.25">
      <c r="A4530" s="70">
        <v>45900</v>
      </c>
      <c r="B4530" s="68" t="s">
        <v>7795</v>
      </c>
      <c r="C4530" s="68" t="s">
        <v>7795</v>
      </c>
      <c r="D4530" s="68" t="s">
        <v>3551</v>
      </c>
      <c r="E4530" s="68" t="s">
        <v>3552</v>
      </c>
      <c r="F4530" s="68" t="s">
        <v>6352</v>
      </c>
      <c r="G4530" s="68" t="s">
        <v>587</v>
      </c>
      <c r="I4530" s="69">
        <v>83.88</v>
      </c>
      <c r="J4530" s="69">
        <v>10967922.25</v>
      </c>
    </row>
    <row r="4531" spans="1:10" ht="30" x14ac:dyDescent="0.25">
      <c r="A4531" s="70">
        <v>45900</v>
      </c>
      <c r="B4531" s="68" t="s">
        <v>7795</v>
      </c>
      <c r="C4531" s="68" t="s">
        <v>7795</v>
      </c>
      <c r="D4531" s="68" t="s">
        <v>3551</v>
      </c>
      <c r="E4531" s="68" t="s">
        <v>3552</v>
      </c>
      <c r="F4531" s="68" t="s">
        <v>6352</v>
      </c>
      <c r="G4531" s="68" t="s">
        <v>587</v>
      </c>
      <c r="I4531" s="69">
        <v>83.88</v>
      </c>
      <c r="J4531" s="69">
        <v>10967838.369999999</v>
      </c>
    </row>
    <row r="4532" spans="1:10" x14ac:dyDescent="0.25">
      <c r="A4532" s="70">
        <v>45900</v>
      </c>
      <c r="B4532" s="68" t="s">
        <v>7795</v>
      </c>
      <c r="C4532" s="68" t="s">
        <v>7795</v>
      </c>
      <c r="D4532" s="68" t="s">
        <v>3551</v>
      </c>
      <c r="E4532" s="68" t="s">
        <v>3552</v>
      </c>
      <c r="F4532" s="68" t="s">
        <v>7804</v>
      </c>
      <c r="G4532" s="68" t="s">
        <v>587</v>
      </c>
      <c r="I4532" s="69">
        <v>14</v>
      </c>
      <c r="J4532" s="69">
        <v>10967824.369999999</v>
      </c>
    </row>
    <row r="4533" spans="1:10" ht="30" x14ac:dyDescent="0.25">
      <c r="A4533" s="70">
        <v>45900</v>
      </c>
      <c r="B4533" s="68" t="s">
        <v>7795</v>
      </c>
      <c r="C4533" s="68" t="s">
        <v>7795</v>
      </c>
      <c r="D4533" s="68" t="s">
        <v>3551</v>
      </c>
      <c r="E4533" s="68" t="s">
        <v>3552</v>
      </c>
      <c r="F4533" s="68" t="s">
        <v>7805</v>
      </c>
      <c r="G4533" s="68" t="s">
        <v>587</v>
      </c>
      <c r="I4533" s="69">
        <v>13.31</v>
      </c>
      <c r="J4533" s="69">
        <v>10967811.060000001</v>
      </c>
    </row>
    <row r="4534" spans="1:10" x14ac:dyDescent="0.25">
      <c r="A4534" s="70">
        <v>45900</v>
      </c>
      <c r="B4534" s="68" t="s">
        <v>7795</v>
      </c>
      <c r="C4534" s="68" t="s">
        <v>7795</v>
      </c>
      <c r="D4534" s="68" t="s">
        <v>3551</v>
      </c>
      <c r="E4534" s="68" t="s">
        <v>3552</v>
      </c>
      <c r="F4534" s="68"/>
      <c r="G4534" s="68" t="s">
        <v>587</v>
      </c>
      <c r="I4534" s="69">
        <v>20</v>
      </c>
      <c r="J4534" s="69">
        <v>10967791.060000001</v>
      </c>
    </row>
    <row r="4535" spans="1:10" ht="30" x14ac:dyDescent="0.25">
      <c r="A4535" s="70">
        <v>45900</v>
      </c>
      <c r="B4535" s="68" t="s">
        <v>7795</v>
      </c>
      <c r="C4535" s="68" t="s">
        <v>7795</v>
      </c>
      <c r="D4535" s="68" t="s">
        <v>3551</v>
      </c>
      <c r="E4535" s="68" t="s">
        <v>3552</v>
      </c>
      <c r="F4535" s="68" t="s">
        <v>6352</v>
      </c>
      <c r="G4535" s="68" t="s">
        <v>587</v>
      </c>
      <c r="I4535" s="69">
        <v>83.88</v>
      </c>
      <c r="J4535" s="69">
        <v>10967707.18</v>
      </c>
    </row>
    <row r="4536" spans="1:10" x14ac:dyDescent="0.25">
      <c r="A4536" s="70">
        <v>45900</v>
      </c>
      <c r="B4536" s="68" t="s">
        <v>7795</v>
      </c>
      <c r="C4536" s="68" t="s">
        <v>7795</v>
      </c>
      <c r="D4536" s="68" t="s">
        <v>3551</v>
      </c>
      <c r="E4536" s="68" t="s">
        <v>3552</v>
      </c>
      <c r="F4536" s="68" t="s">
        <v>6802</v>
      </c>
      <c r="G4536" s="68" t="s">
        <v>587</v>
      </c>
      <c r="I4536" s="69">
        <v>153.97</v>
      </c>
      <c r="J4536" s="69">
        <v>10967553.210000001</v>
      </c>
    </row>
    <row r="4537" spans="1:10" x14ac:dyDescent="0.25">
      <c r="A4537" s="70">
        <v>45900</v>
      </c>
      <c r="B4537" s="68" t="s">
        <v>7795</v>
      </c>
      <c r="C4537" s="68" t="s">
        <v>7795</v>
      </c>
      <c r="D4537" s="68" t="s">
        <v>3551</v>
      </c>
      <c r="E4537" s="68" t="s">
        <v>3552</v>
      </c>
      <c r="F4537" s="68" t="s">
        <v>7806</v>
      </c>
      <c r="G4537" s="68" t="s">
        <v>587</v>
      </c>
      <c r="I4537" s="69">
        <v>1109.04</v>
      </c>
      <c r="J4537" s="69">
        <v>10966444.17</v>
      </c>
    </row>
    <row r="4538" spans="1:10" ht="30" x14ac:dyDescent="0.25">
      <c r="A4538" s="70">
        <v>45900</v>
      </c>
      <c r="B4538" s="68" t="s">
        <v>7795</v>
      </c>
      <c r="C4538" s="68" t="s">
        <v>7795</v>
      </c>
      <c r="D4538" s="68" t="s">
        <v>3551</v>
      </c>
      <c r="E4538" s="68" t="s">
        <v>3552</v>
      </c>
      <c r="F4538" s="68" t="s">
        <v>7148</v>
      </c>
      <c r="G4538" s="68" t="s">
        <v>587</v>
      </c>
      <c r="I4538" s="69">
        <v>101.56</v>
      </c>
      <c r="J4538" s="69">
        <v>10966342.609999999</v>
      </c>
    </row>
    <row r="4539" spans="1:10" ht="30" x14ac:dyDescent="0.25">
      <c r="A4539" s="70">
        <v>45900</v>
      </c>
      <c r="B4539" s="68" t="s">
        <v>7795</v>
      </c>
      <c r="C4539" s="68" t="s">
        <v>7795</v>
      </c>
      <c r="D4539" s="68" t="s">
        <v>3551</v>
      </c>
      <c r="E4539" s="68" t="s">
        <v>3552</v>
      </c>
      <c r="F4539" s="68" t="s">
        <v>7807</v>
      </c>
      <c r="G4539" s="68" t="s">
        <v>587</v>
      </c>
      <c r="I4539" s="69">
        <v>372.34</v>
      </c>
      <c r="J4539" s="69">
        <v>10965970.27</v>
      </c>
    </row>
    <row r="4540" spans="1:10" ht="30" x14ac:dyDescent="0.25">
      <c r="A4540" s="70">
        <v>45900</v>
      </c>
      <c r="B4540" s="68" t="s">
        <v>7795</v>
      </c>
      <c r="C4540" s="68" t="s">
        <v>7795</v>
      </c>
      <c r="D4540" s="68" t="s">
        <v>3551</v>
      </c>
      <c r="E4540" s="68" t="s">
        <v>3552</v>
      </c>
      <c r="F4540" s="68" t="s">
        <v>7808</v>
      </c>
      <c r="G4540" s="68" t="s">
        <v>587</v>
      </c>
      <c r="I4540" s="69">
        <v>52.12</v>
      </c>
      <c r="J4540" s="69">
        <v>10965918.15</v>
      </c>
    </row>
    <row r="4541" spans="1:10" x14ac:dyDescent="0.25">
      <c r="A4541" s="70">
        <v>45900</v>
      </c>
      <c r="B4541" s="68">
        <v>37354</v>
      </c>
      <c r="C4541" s="68">
        <v>37354</v>
      </c>
      <c r="D4541" s="68" t="s">
        <v>3551</v>
      </c>
      <c r="E4541" s="68" t="s">
        <v>3552</v>
      </c>
      <c r="F4541" s="68"/>
      <c r="G4541" s="68" t="s">
        <v>2138</v>
      </c>
      <c r="I4541" s="69">
        <v>6965.66</v>
      </c>
      <c r="J4541" s="69">
        <v>10958952.49</v>
      </c>
    </row>
    <row r="4542" spans="1:10" x14ac:dyDescent="0.25">
      <c r="A4542" s="70">
        <v>45900</v>
      </c>
      <c r="B4542" s="68">
        <v>37354</v>
      </c>
      <c r="C4542" s="68">
        <v>37354</v>
      </c>
      <c r="D4542" s="68" t="s">
        <v>3551</v>
      </c>
      <c r="E4542" s="68" t="s">
        <v>3552</v>
      </c>
      <c r="F4542" s="68"/>
      <c r="G4542" s="68" t="s">
        <v>2138</v>
      </c>
      <c r="I4542" s="69">
        <v>4993.8500000000004</v>
      </c>
      <c r="J4542" s="69">
        <v>10953958.640000001</v>
      </c>
    </row>
    <row r="4543" spans="1:10" ht="30" x14ac:dyDescent="0.25">
      <c r="A4543" s="70">
        <v>45900</v>
      </c>
      <c r="B4543" s="68" t="s">
        <v>7809</v>
      </c>
      <c r="C4543" s="68" t="s">
        <v>7809</v>
      </c>
      <c r="D4543" s="68" t="s">
        <v>3551</v>
      </c>
      <c r="E4543" s="68" t="s">
        <v>3552</v>
      </c>
      <c r="F4543" s="68" t="s">
        <v>4414</v>
      </c>
      <c r="G4543" s="68" t="s">
        <v>1364</v>
      </c>
      <c r="I4543" s="69">
        <v>24.98</v>
      </c>
      <c r="J4543" s="69">
        <v>10953933.66</v>
      </c>
    </row>
    <row r="4544" spans="1:10" ht="30" x14ac:dyDescent="0.25">
      <c r="A4544" s="70">
        <v>45900</v>
      </c>
      <c r="B4544" s="68" t="s">
        <v>7809</v>
      </c>
      <c r="C4544" s="68" t="s">
        <v>7809</v>
      </c>
      <c r="D4544" s="68" t="s">
        <v>3551</v>
      </c>
      <c r="E4544" s="68" t="s">
        <v>3552</v>
      </c>
      <c r="F4544" s="68" t="s">
        <v>7007</v>
      </c>
      <c r="G4544" s="68" t="s">
        <v>1364</v>
      </c>
      <c r="I4544" s="69">
        <v>4016.69</v>
      </c>
      <c r="J4544" s="69">
        <v>10949916.970000001</v>
      </c>
    </row>
    <row r="4545" spans="1:10" ht="30" x14ac:dyDescent="0.25">
      <c r="A4545" s="70">
        <v>45900</v>
      </c>
      <c r="B4545" s="68" t="s">
        <v>7809</v>
      </c>
      <c r="C4545" s="68" t="s">
        <v>7809</v>
      </c>
      <c r="D4545" s="68" t="s">
        <v>3551</v>
      </c>
      <c r="E4545" s="68" t="s">
        <v>3552</v>
      </c>
      <c r="F4545" s="68" t="s">
        <v>7007</v>
      </c>
      <c r="G4545" s="68" t="s">
        <v>1364</v>
      </c>
      <c r="I4545" s="69">
        <v>1434.53</v>
      </c>
      <c r="J4545" s="69">
        <v>10948482.439999999</v>
      </c>
    </row>
    <row r="4546" spans="1:10" ht="30" x14ac:dyDescent="0.25">
      <c r="A4546" s="70">
        <v>45900</v>
      </c>
      <c r="B4546" s="68" t="s">
        <v>7809</v>
      </c>
      <c r="C4546" s="68" t="s">
        <v>7809</v>
      </c>
      <c r="D4546" s="68" t="s">
        <v>3551</v>
      </c>
      <c r="E4546" s="68" t="s">
        <v>3552</v>
      </c>
      <c r="F4546" s="68" t="s">
        <v>7006</v>
      </c>
      <c r="G4546" s="68" t="s">
        <v>1364</v>
      </c>
      <c r="I4546" s="69">
        <v>573.82000000000005</v>
      </c>
      <c r="J4546" s="69">
        <v>10947908.619999999</v>
      </c>
    </row>
    <row r="4547" spans="1:10" ht="30" x14ac:dyDescent="0.25">
      <c r="A4547" s="70">
        <v>45900</v>
      </c>
      <c r="B4547" s="68" t="s">
        <v>7809</v>
      </c>
      <c r="C4547" s="68" t="s">
        <v>7809</v>
      </c>
      <c r="D4547" s="68" t="s">
        <v>3551</v>
      </c>
      <c r="E4547" s="68" t="s">
        <v>3552</v>
      </c>
      <c r="F4547" s="68" t="s">
        <v>7006</v>
      </c>
      <c r="G4547" s="68" t="s">
        <v>1364</v>
      </c>
      <c r="I4547" s="69">
        <v>860.72</v>
      </c>
      <c r="J4547" s="69">
        <v>10947047.9</v>
      </c>
    </row>
    <row r="4548" spans="1:10" ht="30" x14ac:dyDescent="0.25">
      <c r="A4548" s="70">
        <v>45900</v>
      </c>
      <c r="B4548" s="68" t="s">
        <v>7809</v>
      </c>
      <c r="C4548" s="68" t="s">
        <v>7809</v>
      </c>
      <c r="D4548" s="68" t="s">
        <v>3551</v>
      </c>
      <c r="E4548" s="68" t="s">
        <v>3552</v>
      </c>
      <c r="F4548" s="68" t="s">
        <v>7006</v>
      </c>
      <c r="G4548" s="68" t="s">
        <v>1364</v>
      </c>
      <c r="I4548" s="69">
        <v>573.82000000000005</v>
      </c>
      <c r="J4548" s="69">
        <v>10946474.08</v>
      </c>
    </row>
    <row r="4549" spans="1:10" ht="30" x14ac:dyDescent="0.25">
      <c r="A4549" s="70">
        <v>45900</v>
      </c>
      <c r="B4549" s="68" t="s">
        <v>7810</v>
      </c>
      <c r="C4549" s="68" t="s">
        <v>7810</v>
      </c>
      <c r="D4549" s="68" t="s">
        <v>3551</v>
      </c>
      <c r="E4549" s="68" t="s">
        <v>3552</v>
      </c>
      <c r="F4549" s="68"/>
      <c r="G4549" s="68" t="s">
        <v>1452</v>
      </c>
      <c r="I4549" s="69">
        <v>708.12</v>
      </c>
      <c r="J4549" s="69">
        <v>10945765.960000001</v>
      </c>
    </row>
    <row r="4550" spans="1:10" ht="45" x14ac:dyDescent="0.25">
      <c r="A4550" s="70">
        <v>45900</v>
      </c>
      <c r="B4550" s="68" t="s">
        <v>7810</v>
      </c>
      <c r="C4550" s="68" t="s">
        <v>7810</v>
      </c>
      <c r="D4550" s="68" t="s">
        <v>3551</v>
      </c>
      <c r="E4550" s="68" t="s">
        <v>3552</v>
      </c>
      <c r="F4550" s="68" t="s">
        <v>7140</v>
      </c>
      <c r="G4550" s="68" t="s">
        <v>1452</v>
      </c>
      <c r="I4550" s="69">
        <v>50.21</v>
      </c>
      <c r="J4550" s="69">
        <v>10945715.75</v>
      </c>
    </row>
    <row r="4551" spans="1:10" ht="30" x14ac:dyDescent="0.25">
      <c r="A4551" s="70">
        <v>45900</v>
      </c>
      <c r="B4551" s="68" t="s">
        <v>7810</v>
      </c>
      <c r="C4551" s="68" t="s">
        <v>7810</v>
      </c>
      <c r="D4551" s="68" t="s">
        <v>3551</v>
      </c>
      <c r="E4551" s="68" t="s">
        <v>3552</v>
      </c>
      <c r="F4551" s="68" t="s">
        <v>7811</v>
      </c>
      <c r="G4551" s="68" t="s">
        <v>1452</v>
      </c>
      <c r="I4551" s="69">
        <v>25.62</v>
      </c>
      <c r="J4551" s="69">
        <v>10945690.130000001</v>
      </c>
    </row>
    <row r="4552" spans="1:10" ht="30" x14ac:dyDescent="0.25">
      <c r="A4552" s="70">
        <v>45900</v>
      </c>
      <c r="B4552" s="68" t="s">
        <v>7810</v>
      </c>
      <c r="C4552" s="68" t="s">
        <v>7810</v>
      </c>
      <c r="D4552" s="68" t="s">
        <v>3551</v>
      </c>
      <c r="E4552" s="68" t="s">
        <v>3552</v>
      </c>
      <c r="F4552" s="68" t="s">
        <v>7020</v>
      </c>
      <c r="G4552" s="68" t="s">
        <v>1452</v>
      </c>
      <c r="I4552" s="69">
        <v>46.47</v>
      </c>
      <c r="J4552" s="69">
        <v>10945643.66</v>
      </c>
    </row>
    <row r="4553" spans="1:10" ht="30" x14ac:dyDescent="0.25">
      <c r="A4553" s="70">
        <v>45900</v>
      </c>
      <c r="B4553" s="68" t="s">
        <v>7810</v>
      </c>
      <c r="C4553" s="68" t="s">
        <v>7810</v>
      </c>
      <c r="D4553" s="68" t="s">
        <v>3551</v>
      </c>
      <c r="E4553" s="68" t="s">
        <v>3552</v>
      </c>
      <c r="F4553" s="68" t="s">
        <v>7812</v>
      </c>
      <c r="G4553" s="68" t="s">
        <v>1452</v>
      </c>
      <c r="I4553" s="69">
        <v>15.67</v>
      </c>
      <c r="J4553" s="69">
        <v>10945627.99</v>
      </c>
    </row>
    <row r="4554" spans="1:10" ht="30" x14ac:dyDescent="0.25">
      <c r="A4554" s="70">
        <v>45900</v>
      </c>
      <c r="B4554" s="68" t="s">
        <v>7810</v>
      </c>
      <c r="C4554" s="68" t="s">
        <v>7810</v>
      </c>
      <c r="D4554" s="68" t="s">
        <v>3551</v>
      </c>
      <c r="E4554" s="68" t="s">
        <v>3552</v>
      </c>
      <c r="F4554" s="68" t="s">
        <v>7813</v>
      </c>
      <c r="G4554" s="68" t="s">
        <v>1452</v>
      </c>
      <c r="I4554" s="69">
        <v>67.92</v>
      </c>
      <c r="J4554" s="69">
        <v>10945560.07</v>
      </c>
    </row>
    <row r="4555" spans="1:10" ht="30" x14ac:dyDescent="0.25">
      <c r="A4555" s="70">
        <v>45900</v>
      </c>
      <c r="B4555" s="68" t="s">
        <v>7810</v>
      </c>
      <c r="C4555" s="68" t="s">
        <v>7810</v>
      </c>
      <c r="D4555" s="68" t="s">
        <v>3551</v>
      </c>
      <c r="E4555" s="68" t="s">
        <v>3552</v>
      </c>
      <c r="F4555" s="68" t="s">
        <v>6882</v>
      </c>
      <c r="G4555" s="68" t="s">
        <v>1452</v>
      </c>
      <c r="I4555" s="69">
        <v>576.44000000000005</v>
      </c>
      <c r="J4555" s="69">
        <v>10944983.630000001</v>
      </c>
    </row>
    <row r="4556" spans="1:10" ht="30" x14ac:dyDescent="0.25">
      <c r="A4556" s="70">
        <v>45900</v>
      </c>
      <c r="B4556" s="68">
        <v>37625</v>
      </c>
      <c r="C4556" s="68">
        <v>37625</v>
      </c>
      <c r="D4556" s="68" t="s">
        <v>3551</v>
      </c>
      <c r="E4556" s="68" t="s">
        <v>3552</v>
      </c>
      <c r="F4556" s="68" t="s">
        <v>7491</v>
      </c>
      <c r="G4556" s="68" t="s">
        <v>1697</v>
      </c>
      <c r="I4556" s="69">
        <v>354.42</v>
      </c>
      <c r="J4556" s="69">
        <v>10944629.210000001</v>
      </c>
    </row>
    <row r="4557" spans="1:10" x14ac:dyDescent="0.25">
      <c r="A4557" s="70">
        <v>45900</v>
      </c>
      <c r="B4557" s="68">
        <v>37625</v>
      </c>
      <c r="C4557" s="68">
        <v>37625</v>
      </c>
      <c r="D4557" s="68" t="s">
        <v>3551</v>
      </c>
      <c r="E4557" s="68" t="s">
        <v>3552</v>
      </c>
      <c r="F4557" s="68" t="s">
        <v>7490</v>
      </c>
      <c r="G4557" s="68" t="s">
        <v>1697</v>
      </c>
      <c r="I4557" s="69">
        <v>87.92</v>
      </c>
      <c r="J4557" s="69">
        <v>10944541.289999999</v>
      </c>
    </row>
    <row r="4558" spans="1:10" x14ac:dyDescent="0.25">
      <c r="A4558" s="70">
        <v>45900</v>
      </c>
      <c r="B4558" s="68">
        <v>37625</v>
      </c>
      <c r="C4558" s="68">
        <v>37625</v>
      </c>
      <c r="D4558" s="68" t="s">
        <v>3551</v>
      </c>
      <c r="E4558" s="68" t="s">
        <v>3552</v>
      </c>
      <c r="F4558" s="68" t="s">
        <v>7814</v>
      </c>
      <c r="G4558" s="68" t="s">
        <v>1697</v>
      </c>
      <c r="I4558" s="69">
        <v>268.49</v>
      </c>
      <c r="J4558" s="69">
        <v>10944272.800000001</v>
      </c>
    </row>
    <row r="4559" spans="1:10" ht="75" x14ac:dyDescent="0.25">
      <c r="A4559" s="70">
        <v>45900</v>
      </c>
      <c r="B4559" s="68">
        <v>37625</v>
      </c>
      <c r="C4559" s="68">
        <v>37625</v>
      </c>
      <c r="D4559" s="68" t="s">
        <v>3551</v>
      </c>
      <c r="E4559" s="68" t="s">
        <v>3552</v>
      </c>
      <c r="F4559" s="68" t="s">
        <v>7815</v>
      </c>
      <c r="G4559" s="68" t="s">
        <v>1697</v>
      </c>
      <c r="I4559" s="69">
        <v>661.44</v>
      </c>
      <c r="J4559" s="69">
        <v>10943611.359999999</v>
      </c>
    </row>
    <row r="4560" spans="1:10" x14ac:dyDescent="0.25">
      <c r="A4560" s="70">
        <v>45900</v>
      </c>
      <c r="B4560" s="68" t="s">
        <v>7816</v>
      </c>
      <c r="C4560" s="68" t="s">
        <v>7816</v>
      </c>
      <c r="D4560" s="68" t="s">
        <v>3551</v>
      </c>
      <c r="E4560" s="68" t="s">
        <v>3552</v>
      </c>
      <c r="F4560" s="68" t="s">
        <v>7817</v>
      </c>
      <c r="G4560" s="68" t="s">
        <v>1697</v>
      </c>
      <c r="I4560" s="69">
        <v>1850.28</v>
      </c>
      <c r="J4560" s="69">
        <v>10941761.08</v>
      </c>
    </row>
    <row r="4561" spans="1:10" x14ac:dyDescent="0.25">
      <c r="A4561" s="70">
        <v>45900</v>
      </c>
      <c r="B4561" s="68" t="s">
        <v>7816</v>
      </c>
      <c r="C4561" s="68" t="s">
        <v>7816</v>
      </c>
      <c r="D4561" s="68" t="s">
        <v>3551</v>
      </c>
      <c r="E4561" s="68" t="s">
        <v>3552</v>
      </c>
      <c r="F4561" s="68" t="s">
        <v>7818</v>
      </c>
      <c r="G4561" s="68" t="s">
        <v>1697</v>
      </c>
      <c r="I4561" s="69">
        <v>392.89</v>
      </c>
      <c r="J4561" s="69">
        <v>10941368.189999999</v>
      </c>
    </row>
    <row r="4562" spans="1:10" ht="45" x14ac:dyDescent="0.25">
      <c r="A4562" s="70">
        <v>45900</v>
      </c>
      <c r="B4562" s="68">
        <v>37644</v>
      </c>
      <c r="C4562" s="68">
        <v>37644</v>
      </c>
      <c r="D4562" s="68" t="s">
        <v>3551</v>
      </c>
      <c r="E4562" s="68" t="s">
        <v>3552</v>
      </c>
      <c r="F4562" s="68" t="s">
        <v>7819</v>
      </c>
      <c r="G4562" s="68" t="s">
        <v>1697</v>
      </c>
      <c r="I4562" s="69">
        <v>954.1</v>
      </c>
      <c r="J4562" s="69">
        <v>10940414.09</v>
      </c>
    </row>
    <row r="4563" spans="1:10" ht="45" x14ac:dyDescent="0.25">
      <c r="A4563" s="70">
        <v>45900</v>
      </c>
      <c r="B4563" s="68">
        <v>37644</v>
      </c>
      <c r="C4563" s="68">
        <v>37644</v>
      </c>
      <c r="D4563" s="68" t="s">
        <v>3551</v>
      </c>
      <c r="E4563" s="68" t="s">
        <v>3552</v>
      </c>
      <c r="F4563" s="68" t="s">
        <v>7820</v>
      </c>
      <c r="G4563" s="68" t="s">
        <v>1697</v>
      </c>
      <c r="I4563" s="69">
        <v>954.1</v>
      </c>
      <c r="J4563" s="69">
        <v>10939459.99</v>
      </c>
    </row>
    <row r="4564" spans="1:10" ht="30" x14ac:dyDescent="0.25">
      <c r="A4564" s="70">
        <v>45900</v>
      </c>
      <c r="B4564" s="68">
        <v>37644</v>
      </c>
      <c r="C4564" s="68">
        <v>37644</v>
      </c>
      <c r="D4564" s="68" t="s">
        <v>3551</v>
      </c>
      <c r="E4564" s="68" t="s">
        <v>3552</v>
      </c>
      <c r="F4564" s="68" t="s">
        <v>7821</v>
      </c>
      <c r="G4564" s="68" t="s">
        <v>1697</v>
      </c>
      <c r="I4564" s="69">
        <v>96.53</v>
      </c>
      <c r="J4564" s="69">
        <v>10939363.460000001</v>
      </c>
    </row>
    <row r="4565" spans="1:10" x14ac:dyDescent="0.25">
      <c r="A4565" s="70">
        <v>45900</v>
      </c>
      <c r="B4565" s="68">
        <v>37644</v>
      </c>
      <c r="C4565" s="68">
        <v>37644</v>
      </c>
      <c r="D4565" s="68" t="s">
        <v>3551</v>
      </c>
      <c r="E4565" s="68" t="s">
        <v>3552</v>
      </c>
      <c r="F4565" s="68"/>
      <c r="G4565" s="68" t="s">
        <v>1697</v>
      </c>
      <c r="I4565" s="69">
        <v>54.88</v>
      </c>
      <c r="J4565" s="69">
        <v>10939308.58</v>
      </c>
    </row>
    <row r="4566" spans="1:10" x14ac:dyDescent="0.25">
      <c r="A4566" s="70">
        <v>45900</v>
      </c>
      <c r="B4566" s="68">
        <v>37644</v>
      </c>
      <c r="C4566" s="68">
        <v>37644</v>
      </c>
      <c r="D4566" s="68" t="s">
        <v>3551</v>
      </c>
      <c r="E4566" s="68" t="s">
        <v>3552</v>
      </c>
      <c r="F4566" s="68"/>
      <c r="G4566" s="68" t="s">
        <v>1697</v>
      </c>
      <c r="I4566" s="69">
        <v>78.17</v>
      </c>
      <c r="J4566" s="69">
        <v>10939230.41</v>
      </c>
    </row>
    <row r="4567" spans="1:10" x14ac:dyDescent="0.25">
      <c r="A4567" s="70">
        <v>45900</v>
      </c>
      <c r="B4567" s="68">
        <v>37644</v>
      </c>
      <c r="C4567" s="68">
        <v>37644</v>
      </c>
      <c r="D4567" s="68" t="s">
        <v>3551</v>
      </c>
      <c r="E4567" s="68" t="s">
        <v>3552</v>
      </c>
      <c r="F4567" s="68"/>
      <c r="G4567" s="68" t="s">
        <v>1697</v>
      </c>
      <c r="I4567" s="69">
        <v>100.3</v>
      </c>
      <c r="J4567" s="69">
        <v>10939130.109999999</v>
      </c>
    </row>
    <row r="4568" spans="1:10" x14ac:dyDescent="0.25">
      <c r="A4568" s="70">
        <v>45900</v>
      </c>
      <c r="B4568" s="68">
        <v>37644</v>
      </c>
      <c r="C4568" s="68">
        <v>37644</v>
      </c>
      <c r="D4568" s="68" t="s">
        <v>3551</v>
      </c>
      <c r="E4568" s="68" t="s">
        <v>3552</v>
      </c>
      <c r="F4568" s="68"/>
      <c r="G4568" s="68" t="s">
        <v>1697</v>
      </c>
      <c r="I4568" s="69">
        <v>151.18</v>
      </c>
      <c r="J4568" s="69">
        <v>10938978.93</v>
      </c>
    </row>
    <row r="4569" spans="1:10" x14ac:dyDescent="0.25">
      <c r="A4569" s="70">
        <v>45900</v>
      </c>
      <c r="B4569" s="68">
        <v>37644</v>
      </c>
      <c r="C4569" s="68">
        <v>37644</v>
      </c>
      <c r="D4569" s="68" t="s">
        <v>3551</v>
      </c>
      <c r="E4569" s="68" t="s">
        <v>3552</v>
      </c>
      <c r="F4569" s="68"/>
      <c r="G4569" s="68" t="s">
        <v>1697</v>
      </c>
      <c r="I4569" s="69">
        <v>97.66</v>
      </c>
      <c r="J4569" s="69">
        <v>10938881.27</v>
      </c>
    </row>
    <row r="4570" spans="1:10" x14ac:dyDescent="0.25">
      <c r="A4570" s="70">
        <v>45900</v>
      </c>
      <c r="B4570" s="68">
        <v>37644</v>
      </c>
      <c r="C4570" s="68">
        <v>37644</v>
      </c>
      <c r="D4570" s="68" t="s">
        <v>3551</v>
      </c>
      <c r="E4570" s="68" t="s">
        <v>3552</v>
      </c>
      <c r="F4570" s="68"/>
      <c r="G4570" s="68" t="s">
        <v>1697</v>
      </c>
      <c r="I4570" s="69">
        <v>54.87</v>
      </c>
      <c r="J4570" s="69">
        <v>10938826.4</v>
      </c>
    </row>
    <row r="4571" spans="1:10" x14ac:dyDescent="0.25">
      <c r="A4571" s="70">
        <v>45900</v>
      </c>
      <c r="B4571" s="68">
        <v>37644</v>
      </c>
      <c r="C4571" s="68">
        <v>37644</v>
      </c>
      <c r="D4571" s="68" t="s">
        <v>3551</v>
      </c>
      <c r="E4571" s="68" t="s">
        <v>3552</v>
      </c>
      <c r="F4571" s="68"/>
      <c r="G4571" s="68" t="s">
        <v>1697</v>
      </c>
      <c r="I4571" s="69">
        <v>48.97</v>
      </c>
      <c r="J4571" s="69">
        <v>10938777.43</v>
      </c>
    </row>
    <row r="4572" spans="1:10" x14ac:dyDescent="0.25">
      <c r="A4572" s="70">
        <v>45900</v>
      </c>
      <c r="B4572" s="68">
        <v>37644</v>
      </c>
      <c r="C4572" s="68">
        <v>37644</v>
      </c>
      <c r="D4572" s="68" t="s">
        <v>3551</v>
      </c>
      <c r="E4572" s="68" t="s">
        <v>3552</v>
      </c>
      <c r="F4572" s="68"/>
      <c r="G4572" s="68" t="s">
        <v>1697</v>
      </c>
      <c r="I4572" s="69">
        <v>48.99</v>
      </c>
      <c r="J4572" s="69">
        <v>10938728.439999999</v>
      </c>
    </row>
    <row r="4573" spans="1:10" x14ac:dyDescent="0.25">
      <c r="A4573" s="70">
        <v>45900</v>
      </c>
      <c r="B4573" s="68">
        <v>37644</v>
      </c>
      <c r="C4573" s="68">
        <v>37644</v>
      </c>
      <c r="D4573" s="68" t="s">
        <v>3551</v>
      </c>
      <c r="E4573" s="68" t="s">
        <v>3552</v>
      </c>
      <c r="F4573" s="68"/>
      <c r="G4573" s="68" t="s">
        <v>1697</v>
      </c>
      <c r="I4573" s="69">
        <v>117.31</v>
      </c>
      <c r="J4573" s="69">
        <v>10938611.130000001</v>
      </c>
    </row>
    <row r="4574" spans="1:10" x14ac:dyDescent="0.25">
      <c r="A4574" s="70">
        <v>45900</v>
      </c>
      <c r="B4574" s="68">
        <v>37644</v>
      </c>
      <c r="C4574" s="68">
        <v>37644</v>
      </c>
      <c r="D4574" s="68" t="s">
        <v>3551</v>
      </c>
      <c r="E4574" s="68" t="s">
        <v>3552</v>
      </c>
      <c r="F4574" s="68"/>
      <c r="G4574" s="68" t="s">
        <v>1697</v>
      </c>
      <c r="I4574" s="69">
        <v>327.79</v>
      </c>
      <c r="J4574" s="69">
        <v>10938283.34</v>
      </c>
    </row>
    <row r="4575" spans="1:10" x14ac:dyDescent="0.25">
      <c r="A4575" s="70">
        <v>45900</v>
      </c>
      <c r="B4575" s="68">
        <v>37644</v>
      </c>
      <c r="C4575" s="68">
        <v>37644</v>
      </c>
      <c r="D4575" s="68" t="s">
        <v>3551</v>
      </c>
      <c r="E4575" s="68" t="s">
        <v>3552</v>
      </c>
      <c r="F4575" s="68"/>
      <c r="G4575" s="68" t="s">
        <v>1697</v>
      </c>
      <c r="I4575" s="69">
        <v>118.6</v>
      </c>
      <c r="J4575" s="69">
        <v>10938164.74</v>
      </c>
    </row>
    <row r="4576" spans="1:10" x14ac:dyDescent="0.25">
      <c r="A4576" s="70">
        <v>45900</v>
      </c>
      <c r="B4576" s="68">
        <v>37644</v>
      </c>
      <c r="C4576" s="68">
        <v>37644</v>
      </c>
      <c r="D4576" s="68" t="s">
        <v>3551</v>
      </c>
      <c r="E4576" s="68" t="s">
        <v>3552</v>
      </c>
      <c r="F4576" s="68"/>
      <c r="G4576" s="68" t="s">
        <v>1697</v>
      </c>
      <c r="I4576" s="69">
        <v>117.31</v>
      </c>
      <c r="J4576" s="69">
        <v>10938047.43</v>
      </c>
    </row>
    <row r="4577" spans="1:10" x14ac:dyDescent="0.25">
      <c r="A4577" s="70">
        <v>45900</v>
      </c>
      <c r="B4577" s="68">
        <v>37644</v>
      </c>
      <c r="C4577" s="68">
        <v>37644</v>
      </c>
      <c r="D4577" s="68" t="s">
        <v>3551</v>
      </c>
      <c r="E4577" s="68" t="s">
        <v>3552</v>
      </c>
      <c r="F4577" s="68"/>
      <c r="G4577" s="68" t="s">
        <v>1697</v>
      </c>
      <c r="I4577" s="69">
        <v>751.36</v>
      </c>
      <c r="J4577" s="69">
        <v>10937296.07</v>
      </c>
    </row>
    <row r="4578" spans="1:10" x14ac:dyDescent="0.25">
      <c r="A4578" s="70">
        <v>45900</v>
      </c>
      <c r="B4578" s="68">
        <v>37644</v>
      </c>
      <c r="C4578" s="68">
        <v>37644</v>
      </c>
      <c r="D4578" s="68" t="s">
        <v>3551</v>
      </c>
      <c r="E4578" s="68" t="s">
        <v>3552</v>
      </c>
      <c r="F4578" s="68"/>
      <c r="G4578" s="68" t="s">
        <v>1697</v>
      </c>
      <c r="I4578" s="69">
        <v>78.17</v>
      </c>
      <c r="J4578" s="69">
        <v>10937217.9</v>
      </c>
    </row>
    <row r="4579" spans="1:10" x14ac:dyDescent="0.25">
      <c r="A4579" s="70">
        <v>45900</v>
      </c>
      <c r="B4579" s="68">
        <v>37644</v>
      </c>
      <c r="C4579" s="68">
        <v>37644</v>
      </c>
      <c r="D4579" s="68" t="s">
        <v>3551</v>
      </c>
      <c r="E4579" s="68" t="s">
        <v>3552</v>
      </c>
      <c r="F4579" s="68"/>
      <c r="G4579" s="68" t="s">
        <v>1697</v>
      </c>
      <c r="I4579" s="69">
        <v>536.04999999999995</v>
      </c>
      <c r="J4579" s="69">
        <v>10936681.85</v>
      </c>
    </row>
    <row r="4580" spans="1:10" x14ac:dyDescent="0.25">
      <c r="A4580" s="70">
        <v>45900</v>
      </c>
      <c r="B4580" s="68">
        <v>37644</v>
      </c>
      <c r="C4580" s="68">
        <v>37644</v>
      </c>
      <c r="D4580" s="68" t="s">
        <v>3551</v>
      </c>
      <c r="E4580" s="68" t="s">
        <v>3552</v>
      </c>
      <c r="F4580" s="68"/>
      <c r="G4580" s="68" t="s">
        <v>1697</v>
      </c>
      <c r="I4580" s="69">
        <v>97.66</v>
      </c>
      <c r="J4580" s="69">
        <v>10936584.189999999</v>
      </c>
    </row>
    <row r="4581" spans="1:10" x14ac:dyDescent="0.25">
      <c r="A4581" s="70">
        <v>45900</v>
      </c>
      <c r="B4581" s="68">
        <v>37644</v>
      </c>
      <c r="C4581" s="68">
        <v>37644</v>
      </c>
      <c r="D4581" s="68" t="s">
        <v>3551</v>
      </c>
      <c r="E4581" s="68" t="s">
        <v>3552</v>
      </c>
      <c r="F4581" s="68"/>
      <c r="G4581" s="68" t="s">
        <v>1697</v>
      </c>
      <c r="I4581" s="69">
        <v>751.37</v>
      </c>
      <c r="J4581" s="69">
        <v>10935832.82</v>
      </c>
    </row>
    <row r="4582" spans="1:10" ht="30" x14ac:dyDescent="0.25">
      <c r="A4582" s="70">
        <v>45900</v>
      </c>
      <c r="B4582" s="68" t="s">
        <v>7822</v>
      </c>
      <c r="C4582" s="68" t="s">
        <v>7822</v>
      </c>
      <c r="D4582" s="68" t="s">
        <v>3551</v>
      </c>
      <c r="E4582" s="68" t="s">
        <v>3552</v>
      </c>
      <c r="F4582" s="68" t="s">
        <v>7823</v>
      </c>
      <c r="G4582" s="68" t="s">
        <v>1697</v>
      </c>
      <c r="I4582" s="69">
        <v>1598.2</v>
      </c>
      <c r="J4582" s="69">
        <v>10934234.619999999</v>
      </c>
    </row>
    <row r="4583" spans="1:10" ht="30" x14ac:dyDescent="0.25">
      <c r="A4583" s="70">
        <v>45900</v>
      </c>
      <c r="B4583" s="68" t="s">
        <v>7824</v>
      </c>
      <c r="C4583" s="68" t="s">
        <v>7824</v>
      </c>
      <c r="D4583" s="68" t="s">
        <v>3551</v>
      </c>
      <c r="E4583" s="68" t="s">
        <v>3552</v>
      </c>
      <c r="F4583" s="68" t="s">
        <v>7825</v>
      </c>
      <c r="G4583" s="68" t="s">
        <v>1697</v>
      </c>
      <c r="I4583" s="69">
        <v>2951.77</v>
      </c>
      <c r="J4583" s="69">
        <v>10931282.85</v>
      </c>
    </row>
    <row r="4584" spans="1:10" ht="30" x14ac:dyDescent="0.25">
      <c r="A4584" s="70">
        <v>45900</v>
      </c>
      <c r="B4584" s="68" t="s">
        <v>7824</v>
      </c>
      <c r="C4584" s="68" t="s">
        <v>7824</v>
      </c>
      <c r="D4584" s="68" t="s">
        <v>3551</v>
      </c>
      <c r="E4584" s="68" t="s">
        <v>3552</v>
      </c>
      <c r="F4584" s="68" t="s">
        <v>7826</v>
      </c>
      <c r="G4584" s="68" t="s">
        <v>1697</v>
      </c>
      <c r="I4584" s="69">
        <v>1116.76</v>
      </c>
      <c r="J4584" s="69">
        <v>10930166.09</v>
      </c>
    </row>
    <row r="4585" spans="1:10" ht="30" x14ac:dyDescent="0.25">
      <c r="A4585" s="70">
        <v>45900</v>
      </c>
      <c r="B4585" s="68" t="s">
        <v>7824</v>
      </c>
      <c r="C4585" s="68" t="s">
        <v>7824</v>
      </c>
      <c r="D4585" s="68" t="s">
        <v>3551</v>
      </c>
      <c r="E4585" s="68" t="s">
        <v>3552</v>
      </c>
      <c r="F4585" s="68" t="s">
        <v>7827</v>
      </c>
      <c r="G4585" s="68" t="s">
        <v>1697</v>
      </c>
      <c r="I4585" s="69">
        <v>1374.82</v>
      </c>
      <c r="J4585" s="69">
        <v>10928791.27</v>
      </c>
    </row>
    <row r="4586" spans="1:10" x14ac:dyDescent="0.25">
      <c r="A4586" s="70">
        <v>45900</v>
      </c>
      <c r="B4586" s="68" t="s">
        <v>7828</v>
      </c>
      <c r="C4586" s="68" t="s">
        <v>7828</v>
      </c>
      <c r="D4586" s="68" t="s">
        <v>3551</v>
      </c>
      <c r="E4586" s="68" t="s">
        <v>3552</v>
      </c>
      <c r="F4586" s="68"/>
      <c r="G4586" s="68" t="s">
        <v>2008</v>
      </c>
      <c r="I4586" s="69">
        <v>483.29</v>
      </c>
      <c r="J4586" s="69">
        <v>10928307.98</v>
      </c>
    </row>
    <row r="4587" spans="1:10" x14ac:dyDescent="0.25">
      <c r="A4587" s="70">
        <v>45900</v>
      </c>
      <c r="B4587" s="68" t="s">
        <v>7829</v>
      </c>
      <c r="C4587" s="68" t="s">
        <v>7829</v>
      </c>
      <c r="D4587" s="68" t="s">
        <v>3551</v>
      </c>
      <c r="E4587" s="68" t="s">
        <v>3552</v>
      </c>
      <c r="F4587" s="68" t="s">
        <v>7830</v>
      </c>
      <c r="G4587" s="68" t="s">
        <v>2008</v>
      </c>
      <c r="I4587" s="69">
        <v>197.9</v>
      </c>
      <c r="J4587" s="69">
        <v>10928110.08</v>
      </c>
    </row>
    <row r="4588" spans="1:10" ht="30" x14ac:dyDescent="0.25">
      <c r="A4588" s="70">
        <v>45900</v>
      </c>
      <c r="B4588" s="68" t="s">
        <v>7829</v>
      </c>
      <c r="C4588" s="68" t="s">
        <v>7829</v>
      </c>
      <c r="D4588" s="68" t="s">
        <v>3551</v>
      </c>
      <c r="E4588" s="68" t="s">
        <v>3552</v>
      </c>
      <c r="F4588" s="68" t="s">
        <v>7831</v>
      </c>
      <c r="G4588" s="68" t="s">
        <v>2008</v>
      </c>
      <c r="I4588" s="69">
        <v>791.6</v>
      </c>
      <c r="J4588" s="69">
        <v>10927318.48</v>
      </c>
    </row>
    <row r="4589" spans="1:10" ht="30" x14ac:dyDescent="0.25">
      <c r="A4589" s="70">
        <v>45900</v>
      </c>
      <c r="B4589" s="68" t="s">
        <v>7829</v>
      </c>
      <c r="C4589" s="68" t="s">
        <v>7829</v>
      </c>
      <c r="D4589" s="68" t="s">
        <v>3551</v>
      </c>
      <c r="E4589" s="68" t="s">
        <v>3552</v>
      </c>
      <c r="F4589" s="68" t="s">
        <v>7832</v>
      </c>
      <c r="G4589" s="68" t="s">
        <v>2008</v>
      </c>
      <c r="I4589" s="69">
        <v>593.70000000000005</v>
      </c>
      <c r="J4589" s="69">
        <v>10926724.779999999</v>
      </c>
    </row>
    <row r="4590" spans="1:10" x14ac:dyDescent="0.25">
      <c r="A4590" s="70">
        <v>45900</v>
      </c>
      <c r="B4590" s="68" t="s">
        <v>7829</v>
      </c>
      <c r="C4590" s="68" t="s">
        <v>7829</v>
      </c>
      <c r="D4590" s="68" t="s">
        <v>3551</v>
      </c>
      <c r="E4590" s="68" t="s">
        <v>3552</v>
      </c>
      <c r="F4590" s="68" t="s">
        <v>7833</v>
      </c>
      <c r="G4590" s="68" t="s">
        <v>2008</v>
      </c>
      <c r="I4590" s="69">
        <v>197.9</v>
      </c>
      <c r="J4590" s="69">
        <v>10926526.880000001</v>
      </c>
    </row>
    <row r="4591" spans="1:10" ht="30" x14ac:dyDescent="0.25">
      <c r="A4591" s="70">
        <v>45900</v>
      </c>
      <c r="B4591" s="68" t="s">
        <v>7829</v>
      </c>
      <c r="C4591" s="68" t="s">
        <v>7829</v>
      </c>
      <c r="D4591" s="68" t="s">
        <v>3551</v>
      </c>
      <c r="E4591" s="68" t="s">
        <v>3552</v>
      </c>
      <c r="F4591" s="68" t="s">
        <v>7832</v>
      </c>
      <c r="G4591" s="68" t="s">
        <v>2008</v>
      </c>
      <c r="I4591" s="69">
        <v>791.6</v>
      </c>
      <c r="J4591" s="69">
        <v>10925735.279999999</v>
      </c>
    </row>
    <row r="4592" spans="1:10" ht="30" x14ac:dyDescent="0.25">
      <c r="A4592" s="70">
        <v>45900</v>
      </c>
      <c r="B4592" s="68" t="s">
        <v>7829</v>
      </c>
      <c r="C4592" s="68" t="s">
        <v>7829</v>
      </c>
      <c r="D4592" s="68" t="s">
        <v>3551</v>
      </c>
      <c r="E4592" s="68" t="s">
        <v>3552</v>
      </c>
      <c r="F4592" s="68" t="s">
        <v>7832</v>
      </c>
      <c r="G4592" s="68" t="s">
        <v>2008</v>
      </c>
      <c r="I4592" s="69">
        <v>197.9</v>
      </c>
      <c r="J4592" s="69">
        <v>10925537.380000001</v>
      </c>
    </row>
    <row r="4593" spans="1:10" x14ac:dyDescent="0.25">
      <c r="A4593" s="70">
        <v>45900</v>
      </c>
      <c r="B4593" s="68" t="s">
        <v>7829</v>
      </c>
      <c r="C4593" s="68" t="s">
        <v>7829</v>
      </c>
      <c r="D4593" s="68" t="s">
        <v>3551</v>
      </c>
      <c r="E4593" s="68" t="s">
        <v>3552</v>
      </c>
      <c r="F4593" s="68"/>
      <c r="G4593" s="68" t="s">
        <v>2008</v>
      </c>
      <c r="I4593" s="69">
        <v>197.9</v>
      </c>
      <c r="J4593" s="69">
        <v>10925339.48</v>
      </c>
    </row>
    <row r="4594" spans="1:10" x14ac:dyDescent="0.25">
      <c r="A4594" s="70">
        <v>45900</v>
      </c>
      <c r="B4594" s="68" t="s">
        <v>7829</v>
      </c>
      <c r="C4594" s="68" t="s">
        <v>7829</v>
      </c>
      <c r="D4594" s="68" t="s">
        <v>3551</v>
      </c>
      <c r="E4594" s="68" t="s">
        <v>3552</v>
      </c>
      <c r="F4594" s="68" t="s">
        <v>7834</v>
      </c>
      <c r="G4594" s="68" t="s">
        <v>2008</v>
      </c>
      <c r="I4594" s="69">
        <v>207.9</v>
      </c>
      <c r="J4594" s="69">
        <v>10925131.58</v>
      </c>
    </row>
    <row r="4595" spans="1:10" ht="30" x14ac:dyDescent="0.25">
      <c r="A4595" s="70">
        <v>45900</v>
      </c>
      <c r="B4595" s="68">
        <v>37763</v>
      </c>
      <c r="C4595" s="68" t="s">
        <v>7835</v>
      </c>
      <c r="D4595" s="68" t="s">
        <v>3551</v>
      </c>
      <c r="E4595" s="68" t="s">
        <v>3664</v>
      </c>
      <c r="F4595" s="68" t="s">
        <v>7522</v>
      </c>
      <c r="G4595" s="68" t="s">
        <v>3788</v>
      </c>
      <c r="H4595" s="69">
        <v>384</v>
      </c>
      <c r="J4595" s="69">
        <v>10925515.58</v>
      </c>
    </row>
    <row r="4596" spans="1:10" ht="30" x14ac:dyDescent="0.25">
      <c r="A4596" s="70">
        <v>45900</v>
      </c>
      <c r="B4596" s="68">
        <v>37763</v>
      </c>
      <c r="C4596" s="68" t="s">
        <v>7835</v>
      </c>
      <c r="D4596" s="68" t="s">
        <v>3551</v>
      </c>
      <c r="E4596" s="68" t="s">
        <v>3664</v>
      </c>
      <c r="F4596" s="68" t="s">
        <v>7523</v>
      </c>
      <c r="G4596" s="68" t="s">
        <v>3788</v>
      </c>
      <c r="H4596" s="69">
        <v>280</v>
      </c>
      <c r="J4596" s="69">
        <v>10925795.58</v>
      </c>
    </row>
    <row r="4597" spans="1:10" ht="30" x14ac:dyDescent="0.25">
      <c r="A4597" s="70">
        <v>45900</v>
      </c>
      <c r="B4597" s="68">
        <v>37763</v>
      </c>
      <c r="C4597" s="68" t="s">
        <v>7835</v>
      </c>
      <c r="D4597" s="68" t="s">
        <v>3551</v>
      </c>
      <c r="E4597" s="68" t="s">
        <v>3664</v>
      </c>
      <c r="F4597" s="68" t="s">
        <v>7527</v>
      </c>
      <c r="G4597" s="68" t="s">
        <v>3788</v>
      </c>
      <c r="H4597" s="69">
        <v>280</v>
      </c>
      <c r="J4597" s="69">
        <v>10926075.58</v>
      </c>
    </row>
    <row r="4598" spans="1:10" ht="30" x14ac:dyDescent="0.25">
      <c r="A4598" s="70">
        <v>45900</v>
      </c>
      <c r="B4598" s="68" t="s">
        <v>7836</v>
      </c>
      <c r="C4598" s="68" t="s">
        <v>7836</v>
      </c>
      <c r="D4598" s="68" t="s">
        <v>3551</v>
      </c>
      <c r="E4598" s="68" t="s">
        <v>3552</v>
      </c>
      <c r="F4598" s="68" t="s">
        <v>7837</v>
      </c>
      <c r="G4598" s="68" t="s">
        <v>6196</v>
      </c>
      <c r="I4598" s="69">
        <v>526.03</v>
      </c>
      <c r="J4598" s="69">
        <v>10925549.550000001</v>
      </c>
    </row>
    <row r="4599" spans="1:10" ht="30" x14ac:dyDescent="0.25">
      <c r="A4599" s="70">
        <v>45900</v>
      </c>
      <c r="B4599" s="68" t="s">
        <v>7836</v>
      </c>
      <c r="C4599" s="68" t="s">
        <v>7836</v>
      </c>
      <c r="D4599" s="68" t="s">
        <v>3551</v>
      </c>
      <c r="E4599" s="68" t="s">
        <v>3552</v>
      </c>
      <c r="F4599" s="68" t="s">
        <v>7837</v>
      </c>
      <c r="G4599" s="68" t="s">
        <v>6196</v>
      </c>
      <c r="I4599" s="69">
        <v>29.07</v>
      </c>
      <c r="J4599" s="69">
        <v>10925520.48</v>
      </c>
    </row>
    <row r="4600" spans="1:10" ht="30" x14ac:dyDescent="0.25">
      <c r="A4600" s="70">
        <v>45900</v>
      </c>
      <c r="B4600" s="68" t="s">
        <v>7836</v>
      </c>
      <c r="C4600" s="68" t="s">
        <v>7836</v>
      </c>
      <c r="D4600" s="68" t="s">
        <v>3551</v>
      </c>
      <c r="E4600" s="68" t="s">
        <v>3552</v>
      </c>
      <c r="F4600" s="68" t="s">
        <v>7837</v>
      </c>
      <c r="G4600" s="68" t="s">
        <v>6196</v>
      </c>
      <c r="I4600" s="69">
        <v>90.21</v>
      </c>
      <c r="J4600" s="69">
        <v>10925430.27</v>
      </c>
    </row>
    <row r="4601" spans="1:10" ht="30" x14ac:dyDescent="0.25">
      <c r="A4601" s="70">
        <v>45900</v>
      </c>
      <c r="B4601" s="68" t="s">
        <v>7836</v>
      </c>
      <c r="C4601" s="68" t="s">
        <v>7836</v>
      </c>
      <c r="D4601" s="68" t="s">
        <v>3551</v>
      </c>
      <c r="E4601" s="68" t="s">
        <v>3552</v>
      </c>
      <c r="F4601" s="68" t="s">
        <v>7837</v>
      </c>
      <c r="G4601" s="68" t="s">
        <v>6196</v>
      </c>
      <c r="I4601" s="69">
        <v>31.07</v>
      </c>
      <c r="J4601" s="69">
        <v>10925399.199999999</v>
      </c>
    </row>
    <row r="4602" spans="1:10" ht="30" x14ac:dyDescent="0.25">
      <c r="A4602" s="70">
        <v>45900</v>
      </c>
      <c r="B4602" s="68" t="s">
        <v>7836</v>
      </c>
      <c r="C4602" s="68" t="s">
        <v>7836</v>
      </c>
      <c r="D4602" s="68" t="s">
        <v>3551</v>
      </c>
      <c r="E4602" s="68" t="s">
        <v>3552</v>
      </c>
      <c r="F4602" s="68" t="s">
        <v>7837</v>
      </c>
      <c r="G4602" s="68" t="s">
        <v>6196</v>
      </c>
      <c r="I4602" s="69">
        <v>2330.14</v>
      </c>
      <c r="J4602" s="69">
        <v>10923069.060000001</v>
      </c>
    </row>
    <row r="4603" spans="1:10" x14ac:dyDescent="0.25">
      <c r="A4603" s="70">
        <v>45900</v>
      </c>
      <c r="B4603" s="68" t="s">
        <v>7838</v>
      </c>
      <c r="C4603" s="68" t="s">
        <v>7838</v>
      </c>
      <c r="D4603" s="68" t="s">
        <v>3551</v>
      </c>
      <c r="E4603" s="68" t="s">
        <v>3552</v>
      </c>
      <c r="F4603" s="68"/>
      <c r="G4603" s="68" t="s">
        <v>6196</v>
      </c>
      <c r="I4603" s="69">
        <v>5232.07</v>
      </c>
      <c r="J4603" s="69">
        <v>10917836.99</v>
      </c>
    </row>
    <row r="4604" spans="1:10" x14ac:dyDescent="0.25">
      <c r="A4604" s="70">
        <v>45900</v>
      </c>
      <c r="B4604" s="68" t="s">
        <v>7839</v>
      </c>
      <c r="C4604" s="68" t="s">
        <v>7839</v>
      </c>
      <c r="D4604" s="68" t="s">
        <v>3551</v>
      </c>
      <c r="E4604" s="68" t="s">
        <v>3552</v>
      </c>
      <c r="F4604" s="68" t="s">
        <v>7840</v>
      </c>
      <c r="G4604" s="68" t="s">
        <v>6196</v>
      </c>
      <c r="I4604" s="69">
        <v>534.16999999999996</v>
      </c>
      <c r="J4604" s="69">
        <v>10917302.82</v>
      </c>
    </row>
    <row r="4605" spans="1:10" ht="30" x14ac:dyDescent="0.25">
      <c r="A4605" s="70">
        <v>45900</v>
      </c>
      <c r="B4605" s="68" t="s">
        <v>7841</v>
      </c>
      <c r="C4605" s="68" t="s">
        <v>7841</v>
      </c>
      <c r="D4605" s="68" t="s">
        <v>3551</v>
      </c>
      <c r="E4605" s="68" t="s">
        <v>3552</v>
      </c>
      <c r="F4605" s="68" t="s">
        <v>7842</v>
      </c>
      <c r="G4605" s="68" t="s">
        <v>6196</v>
      </c>
      <c r="I4605" s="69">
        <v>267.60000000000002</v>
      </c>
      <c r="J4605" s="69">
        <v>10917035.220000001</v>
      </c>
    </row>
    <row r="4606" spans="1:10" x14ac:dyDescent="0.25">
      <c r="A4606" s="70">
        <v>45900</v>
      </c>
      <c r="B4606" s="68">
        <v>37776</v>
      </c>
      <c r="C4606" s="68">
        <v>37776</v>
      </c>
      <c r="D4606" s="68" t="s">
        <v>3551</v>
      </c>
      <c r="E4606" s="68" t="s">
        <v>3552</v>
      </c>
      <c r="F4606" s="68"/>
      <c r="G4606" s="68" t="s">
        <v>6196</v>
      </c>
      <c r="I4606" s="69">
        <v>228.59</v>
      </c>
      <c r="J4606" s="69">
        <v>10916806.630000001</v>
      </c>
    </row>
    <row r="4607" spans="1:10" ht="30" x14ac:dyDescent="0.25">
      <c r="A4607" s="70">
        <v>45900</v>
      </c>
      <c r="B4607" s="68" t="s">
        <v>7843</v>
      </c>
      <c r="C4607" s="68" t="s">
        <v>7843</v>
      </c>
      <c r="D4607" s="68" t="s">
        <v>3551</v>
      </c>
      <c r="E4607" s="68" t="s">
        <v>3552</v>
      </c>
      <c r="F4607" s="68" t="s">
        <v>7844</v>
      </c>
      <c r="G4607" s="68" t="s">
        <v>6196</v>
      </c>
      <c r="I4607" s="69">
        <v>994</v>
      </c>
      <c r="J4607" s="69">
        <v>10915812.630000001</v>
      </c>
    </row>
    <row r="4608" spans="1:10" ht="30" x14ac:dyDescent="0.25">
      <c r="A4608" s="70">
        <v>45900</v>
      </c>
      <c r="B4608" s="68">
        <v>37903</v>
      </c>
      <c r="C4608" s="68">
        <v>37903</v>
      </c>
      <c r="D4608" s="68" t="s">
        <v>3551</v>
      </c>
      <c r="E4608" s="68" t="s">
        <v>3552</v>
      </c>
      <c r="F4608" s="68" t="s">
        <v>7845</v>
      </c>
      <c r="G4608" s="68" t="s">
        <v>1327</v>
      </c>
      <c r="I4608" s="69">
        <v>346.52</v>
      </c>
      <c r="J4608" s="69">
        <v>10915466.109999999</v>
      </c>
    </row>
    <row r="4609" spans="1:10" x14ac:dyDescent="0.25">
      <c r="A4609" s="70">
        <v>45900</v>
      </c>
      <c r="B4609" s="68">
        <v>37903</v>
      </c>
      <c r="C4609" s="68">
        <v>37903</v>
      </c>
      <c r="D4609" s="68" t="s">
        <v>3551</v>
      </c>
      <c r="E4609" s="68" t="s">
        <v>3552</v>
      </c>
      <c r="F4609" s="68" t="s">
        <v>7846</v>
      </c>
      <c r="G4609" s="68" t="s">
        <v>1327</v>
      </c>
      <c r="I4609" s="69">
        <v>924.48</v>
      </c>
      <c r="J4609" s="69">
        <v>10914541.630000001</v>
      </c>
    </row>
    <row r="4610" spans="1:10" x14ac:dyDescent="0.25">
      <c r="A4610" s="70">
        <v>45900</v>
      </c>
      <c r="B4610" s="68" t="s">
        <v>7847</v>
      </c>
      <c r="C4610" s="68" t="s">
        <v>7847</v>
      </c>
      <c r="D4610" s="68" t="s">
        <v>3551</v>
      </c>
      <c r="E4610" s="68" t="s">
        <v>3552</v>
      </c>
      <c r="F4610" s="68" t="s">
        <v>7848</v>
      </c>
      <c r="G4610" s="68" t="s">
        <v>1327</v>
      </c>
      <c r="I4610" s="69">
        <v>6125.63</v>
      </c>
      <c r="J4610" s="69">
        <v>10908416</v>
      </c>
    </row>
    <row r="4611" spans="1:10" x14ac:dyDescent="0.25">
      <c r="A4611" s="70">
        <v>45900</v>
      </c>
      <c r="B4611" s="68" t="s">
        <v>7847</v>
      </c>
      <c r="C4611" s="68" t="s">
        <v>7847</v>
      </c>
      <c r="D4611" s="68" t="s">
        <v>3551</v>
      </c>
      <c r="E4611" s="68" t="s">
        <v>3552</v>
      </c>
      <c r="F4611" s="68"/>
      <c r="G4611" s="68" t="s">
        <v>1327</v>
      </c>
      <c r="J4611" s="69">
        <v>10908416</v>
      </c>
    </row>
    <row r="4612" spans="1:10" x14ac:dyDescent="0.25">
      <c r="A4612" s="70">
        <v>45900</v>
      </c>
      <c r="B4612" s="68" t="s">
        <v>7847</v>
      </c>
      <c r="C4612" s="68" t="s">
        <v>7847</v>
      </c>
      <c r="D4612" s="68" t="s">
        <v>3551</v>
      </c>
      <c r="E4612" s="68" t="s">
        <v>3552</v>
      </c>
      <c r="F4612" s="68"/>
      <c r="G4612" s="68" t="s">
        <v>1327</v>
      </c>
      <c r="J4612" s="69">
        <v>10908416</v>
      </c>
    </row>
    <row r="4613" spans="1:10" x14ac:dyDescent="0.25">
      <c r="A4613" s="70">
        <v>45900</v>
      </c>
      <c r="B4613" s="68" t="s">
        <v>7847</v>
      </c>
      <c r="C4613" s="68" t="s">
        <v>7847</v>
      </c>
      <c r="D4613" s="68" t="s">
        <v>3551</v>
      </c>
      <c r="E4613" s="68" t="s">
        <v>3552</v>
      </c>
      <c r="F4613" s="68"/>
      <c r="G4613" s="68" t="s">
        <v>1327</v>
      </c>
      <c r="I4613" s="69">
        <v>907.14</v>
      </c>
      <c r="J4613" s="69">
        <v>10907508.859999999</v>
      </c>
    </row>
    <row r="4614" spans="1:10" x14ac:dyDescent="0.25">
      <c r="A4614" s="70">
        <v>45900</v>
      </c>
      <c r="B4614" s="68" t="s">
        <v>7847</v>
      </c>
      <c r="C4614" s="68" t="s">
        <v>7847</v>
      </c>
      <c r="D4614" s="68" t="s">
        <v>3551</v>
      </c>
      <c r="E4614" s="68" t="s">
        <v>3552</v>
      </c>
      <c r="F4614" s="68"/>
      <c r="G4614" s="68" t="s">
        <v>1327</v>
      </c>
      <c r="I4614" s="69">
        <v>2019.71</v>
      </c>
      <c r="J4614" s="69">
        <v>10905489.15</v>
      </c>
    </row>
    <row r="4615" spans="1:10" x14ac:dyDescent="0.25">
      <c r="A4615" s="70">
        <v>45900</v>
      </c>
      <c r="B4615" s="68" t="s">
        <v>7847</v>
      </c>
      <c r="C4615" s="68" t="s">
        <v>7847</v>
      </c>
      <c r="D4615" s="68" t="s">
        <v>3551</v>
      </c>
      <c r="E4615" s="68" t="s">
        <v>3552</v>
      </c>
      <c r="F4615" s="68" t="s">
        <v>7849</v>
      </c>
      <c r="G4615" s="68" t="s">
        <v>1327</v>
      </c>
      <c r="I4615" s="69">
        <v>17213.740000000002</v>
      </c>
      <c r="J4615" s="69">
        <v>10888275.41</v>
      </c>
    </row>
    <row r="4616" spans="1:10" ht="30" x14ac:dyDescent="0.25">
      <c r="A4616" s="70">
        <v>45900</v>
      </c>
      <c r="B4616" s="68" t="s">
        <v>7850</v>
      </c>
      <c r="C4616" s="68" t="s">
        <v>7850</v>
      </c>
      <c r="D4616" s="68" t="s">
        <v>3551</v>
      </c>
      <c r="E4616" s="68" t="s">
        <v>3552</v>
      </c>
      <c r="F4616" s="68" t="s">
        <v>6826</v>
      </c>
      <c r="G4616" s="68" t="s">
        <v>596</v>
      </c>
      <c r="I4616" s="69">
        <v>9776.7999999999993</v>
      </c>
      <c r="J4616" s="69">
        <v>10878498.609999999</v>
      </c>
    </row>
    <row r="4617" spans="1:10" ht="30" x14ac:dyDescent="0.25">
      <c r="A4617" s="70">
        <v>45900</v>
      </c>
      <c r="B4617" s="68" t="s">
        <v>7850</v>
      </c>
      <c r="C4617" s="68" t="s">
        <v>7850</v>
      </c>
      <c r="D4617" s="68" t="s">
        <v>3551</v>
      </c>
      <c r="E4617" s="68" t="s">
        <v>3552</v>
      </c>
      <c r="F4617" s="68" t="s">
        <v>6827</v>
      </c>
      <c r="G4617" s="68" t="s">
        <v>596</v>
      </c>
      <c r="I4617" s="69">
        <v>10221.200000000001</v>
      </c>
      <c r="J4617" s="69">
        <v>10868277.41</v>
      </c>
    </row>
    <row r="4618" spans="1:10" ht="30" x14ac:dyDescent="0.25">
      <c r="A4618" s="70">
        <v>45900</v>
      </c>
      <c r="B4618" s="68" t="s">
        <v>7850</v>
      </c>
      <c r="C4618" s="68" t="s">
        <v>7850</v>
      </c>
      <c r="D4618" s="68" t="s">
        <v>3551</v>
      </c>
      <c r="E4618" s="68" t="s">
        <v>3552</v>
      </c>
      <c r="F4618" s="68" t="s">
        <v>6828</v>
      </c>
      <c r="G4618" s="68" t="s">
        <v>596</v>
      </c>
      <c r="I4618" s="69">
        <v>488.2</v>
      </c>
      <c r="J4618" s="69">
        <v>10867789.210000001</v>
      </c>
    </row>
    <row r="4619" spans="1:10" x14ac:dyDescent="0.25">
      <c r="A4619" s="70">
        <v>45900</v>
      </c>
      <c r="B4619" s="68" t="s">
        <v>7851</v>
      </c>
      <c r="C4619" s="68" t="s">
        <v>7851</v>
      </c>
      <c r="D4619" s="68" t="s">
        <v>3551</v>
      </c>
      <c r="E4619" s="68" t="s">
        <v>3552</v>
      </c>
      <c r="F4619" s="68" t="s">
        <v>7852</v>
      </c>
      <c r="G4619" s="68" t="s">
        <v>596</v>
      </c>
      <c r="I4619" s="69">
        <v>16899.86</v>
      </c>
      <c r="J4619" s="69">
        <v>10850889.35</v>
      </c>
    </row>
    <row r="4620" spans="1:10" x14ac:dyDescent="0.25">
      <c r="A4620" s="70">
        <v>45900</v>
      </c>
      <c r="B4620" s="68" t="s">
        <v>7851</v>
      </c>
      <c r="C4620" s="68" t="s">
        <v>7851</v>
      </c>
      <c r="D4620" s="68" t="s">
        <v>3551</v>
      </c>
      <c r="E4620" s="68" t="s">
        <v>3552</v>
      </c>
      <c r="F4620" s="68" t="s">
        <v>7853</v>
      </c>
      <c r="G4620" s="68" t="s">
        <v>596</v>
      </c>
      <c r="I4620" s="69">
        <v>1112.99</v>
      </c>
      <c r="J4620" s="69">
        <v>10849776.359999999</v>
      </c>
    </row>
    <row r="4621" spans="1:10" x14ac:dyDescent="0.25">
      <c r="A4621" s="70">
        <v>45900</v>
      </c>
      <c r="B4621" s="68" t="s">
        <v>7854</v>
      </c>
      <c r="C4621" s="68" t="s">
        <v>7854</v>
      </c>
      <c r="D4621" s="68" t="s">
        <v>3551</v>
      </c>
      <c r="E4621" s="68" t="s">
        <v>3552</v>
      </c>
      <c r="F4621" s="68" t="s">
        <v>4268</v>
      </c>
      <c r="G4621" s="68" t="s">
        <v>596</v>
      </c>
      <c r="I4621" s="69">
        <v>2812.53</v>
      </c>
      <c r="J4621" s="69">
        <v>10846963.83</v>
      </c>
    </row>
    <row r="4622" spans="1:10" x14ac:dyDescent="0.25">
      <c r="A4622" s="70">
        <v>45900</v>
      </c>
      <c r="B4622" s="68" t="s">
        <v>7855</v>
      </c>
      <c r="C4622" s="68" t="s">
        <v>7855</v>
      </c>
      <c r="D4622" s="68" t="s">
        <v>3551</v>
      </c>
      <c r="E4622" s="68" t="s">
        <v>3552</v>
      </c>
      <c r="F4622" s="68" t="s">
        <v>3859</v>
      </c>
      <c r="G4622" s="68" t="s">
        <v>596</v>
      </c>
      <c r="I4622" s="69">
        <v>1656</v>
      </c>
      <c r="J4622" s="69">
        <v>10845307.83</v>
      </c>
    </row>
    <row r="4623" spans="1:10" ht="30" x14ac:dyDescent="0.25">
      <c r="A4623" s="70">
        <v>45900</v>
      </c>
      <c r="B4623" s="68" t="s">
        <v>7855</v>
      </c>
      <c r="C4623" s="68" t="s">
        <v>7855</v>
      </c>
      <c r="D4623" s="68" t="s">
        <v>3551</v>
      </c>
      <c r="E4623" s="68" t="s">
        <v>3552</v>
      </c>
      <c r="F4623" s="68" t="s">
        <v>6577</v>
      </c>
      <c r="G4623" s="68" t="s">
        <v>596</v>
      </c>
      <c r="I4623" s="69">
        <v>933.55</v>
      </c>
      <c r="J4623" s="69">
        <v>10844374.279999999</v>
      </c>
    </row>
    <row r="4624" spans="1:10" x14ac:dyDescent="0.25">
      <c r="A4624" s="70">
        <v>45900</v>
      </c>
      <c r="B4624" s="68" t="s">
        <v>7855</v>
      </c>
      <c r="C4624" s="68" t="s">
        <v>7855</v>
      </c>
      <c r="D4624" s="68" t="s">
        <v>3551</v>
      </c>
      <c r="E4624" s="68" t="s">
        <v>3552</v>
      </c>
      <c r="F4624" s="68" t="s">
        <v>5661</v>
      </c>
      <c r="G4624" s="68" t="s">
        <v>596</v>
      </c>
      <c r="I4624" s="69">
        <v>447.5</v>
      </c>
      <c r="J4624" s="69">
        <v>10843926.779999999</v>
      </c>
    </row>
    <row r="4625" spans="1:10" x14ac:dyDescent="0.25">
      <c r="A4625" s="70">
        <v>45900</v>
      </c>
      <c r="B4625" s="68" t="s">
        <v>7855</v>
      </c>
      <c r="C4625" s="68" t="s">
        <v>7855</v>
      </c>
      <c r="D4625" s="68" t="s">
        <v>3551</v>
      </c>
      <c r="E4625" s="68" t="s">
        <v>3552</v>
      </c>
      <c r="F4625" s="68" t="s">
        <v>6537</v>
      </c>
      <c r="G4625" s="68" t="s">
        <v>596</v>
      </c>
      <c r="I4625" s="69">
        <v>3020.61</v>
      </c>
      <c r="J4625" s="69">
        <v>10840906.17</v>
      </c>
    </row>
    <row r="4626" spans="1:10" x14ac:dyDescent="0.25">
      <c r="A4626" s="70">
        <v>45900</v>
      </c>
      <c r="B4626" s="68" t="s">
        <v>7855</v>
      </c>
      <c r="C4626" s="68" t="s">
        <v>7855</v>
      </c>
      <c r="D4626" s="68" t="s">
        <v>3551</v>
      </c>
      <c r="E4626" s="68" t="s">
        <v>3552</v>
      </c>
      <c r="F4626" s="68" t="s">
        <v>7856</v>
      </c>
      <c r="G4626" s="68" t="s">
        <v>596</v>
      </c>
      <c r="I4626" s="69">
        <v>356.4</v>
      </c>
      <c r="J4626" s="69">
        <v>10840549.77</v>
      </c>
    </row>
    <row r="4627" spans="1:10" x14ac:dyDescent="0.25">
      <c r="A4627" s="70">
        <v>45900</v>
      </c>
      <c r="B4627" s="68" t="s">
        <v>7855</v>
      </c>
      <c r="C4627" s="68" t="s">
        <v>7855</v>
      </c>
      <c r="D4627" s="68" t="s">
        <v>3551</v>
      </c>
      <c r="E4627" s="68" t="s">
        <v>3552</v>
      </c>
      <c r="F4627" s="68" t="s">
        <v>3860</v>
      </c>
      <c r="G4627" s="68" t="s">
        <v>596</v>
      </c>
      <c r="I4627" s="69">
        <v>777</v>
      </c>
      <c r="J4627" s="69">
        <v>10839772.77</v>
      </c>
    </row>
    <row r="4628" spans="1:10" x14ac:dyDescent="0.25">
      <c r="A4628" s="70">
        <v>45900</v>
      </c>
      <c r="B4628" s="68" t="s">
        <v>7855</v>
      </c>
      <c r="C4628" s="68" t="s">
        <v>7855</v>
      </c>
      <c r="D4628" s="68" t="s">
        <v>3551</v>
      </c>
      <c r="E4628" s="68" t="s">
        <v>3552</v>
      </c>
      <c r="F4628" s="68" t="s">
        <v>5661</v>
      </c>
      <c r="G4628" s="68" t="s">
        <v>596</v>
      </c>
      <c r="I4628" s="69">
        <v>1903.45</v>
      </c>
      <c r="J4628" s="69">
        <v>10837869.32</v>
      </c>
    </row>
    <row r="4629" spans="1:10" ht="30" x14ac:dyDescent="0.25">
      <c r="A4629" s="70">
        <v>45900</v>
      </c>
      <c r="B4629" s="68" t="s">
        <v>7855</v>
      </c>
      <c r="C4629" s="68" t="s">
        <v>7855</v>
      </c>
      <c r="D4629" s="68" t="s">
        <v>3551</v>
      </c>
      <c r="E4629" s="68" t="s">
        <v>3552</v>
      </c>
      <c r="F4629" s="68" t="s">
        <v>7312</v>
      </c>
      <c r="G4629" s="68" t="s">
        <v>596</v>
      </c>
      <c r="I4629" s="69">
        <v>336.29</v>
      </c>
      <c r="J4629" s="69">
        <v>10837533.029999999</v>
      </c>
    </row>
    <row r="4630" spans="1:10" x14ac:dyDescent="0.25">
      <c r="A4630" s="70">
        <v>45900</v>
      </c>
      <c r="B4630" s="68" t="s">
        <v>7857</v>
      </c>
      <c r="C4630" s="68" t="s">
        <v>7857</v>
      </c>
      <c r="D4630" s="68" t="s">
        <v>3551</v>
      </c>
      <c r="E4630" s="68" t="s">
        <v>3552</v>
      </c>
      <c r="F4630" s="68"/>
      <c r="G4630" s="68" t="s">
        <v>596</v>
      </c>
      <c r="I4630" s="69">
        <v>582.41</v>
      </c>
      <c r="J4630" s="69">
        <v>10836950.619999999</v>
      </c>
    </row>
    <row r="4631" spans="1:10" x14ac:dyDescent="0.25">
      <c r="A4631" s="70">
        <v>45900</v>
      </c>
      <c r="B4631" s="68" t="s">
        <v>7858</v>
      </c>
      <c r="C4631" s="68" t="s">
        <v>7858</v>
      </c>
      <c r="D4631" s="68" t="s">
        <v>3551</v>
      </c>
      <c r="E4631" s="68" t="s">
        <v>3552</v>
      </c>
      <c r="F4631" s="68" t="s">
        <v>7859</v>
      </c>
      <c r="G4631" s="68" t="s">
        <v>596</v>
      </c>
      <c r="I4631" s="69">
        <v>13219.2</v>
      </c>
      <c r="J4631" s="69">
        <v>10823731.42</v>
      </c>
    </row>
    <row r="4632" spans="1:10" x14ac:dyDescent="0.25">
      <c r="A4632" s="70">
        <v>45900</v>
      </c>
      <c r="B4632" s="68" t="s">
        <v>7858</v>
      </c>
      <c r="C4632" s="68" t="s">
        <v>7858</v>
      </c>
      <c r="D4632" s="68" t="s">
        <v>3551</v>
      </c>
      <c r="E4632" s="68" t="s">
        <v>3552</v>
      </c>
      <c r="F4632" s="68"/>
      <c r="G4632" s="68" t="s">
        <v>596</v>
      </c>
      <c r="I4632" s="69">
        <v>6711.6</v>
      </c>
      <c r="J4632" s="69">
        <v>10817019.82</v>
      </c>
    </row>
    <row r="4633" spans="1:10" ht="45" x14ac:dyDescent="0.25">
      <c r="A4633" s="70">
        <v>45900</v>
      </c>
      <c r="B4633" s="68" t="s">
        <v>7858</v>
      </c>
      <c r="C4633" s="68" t="s">
        <v>7858</v>
      </c>
      <c r="D4633" s="68" t="s">
        <v>3551</v>
      </c>
      <c r="E4633" s="68" t="s">
        <v>3552</v>
      </c>
      <c r="F4633" s="68" t="s">
        <v>5108</v>
      </c>
      <c r="G4633" s="68" t="s">
        <v>596</v>
      </c>
      <c r="I4633" s="69">
        <v>5441.59</v>
      </c>
      <c r="J4633" s="69">
        <v>10811578.23</v>
      </c>
    </row>
    <row r="4634" spans="1:10" ht="45" x14ac:dyDescent="0.25">
      <c r="A4634" s="70">
        <v>45900</v>
      </c>
      <c r="B4634" s="68" t="s">
        <v>7858</v>
      </c>
      <c r="C4634" s="68" t="s">
        <v>7858</v>
      </c>
      <c r="D4634" s="68" t="s">
        <v>3551</v>
      </c>
      <c r="E4634" s="68" t="s">
        <v>3552</v>
      </c>
      <c r="F4634" s="68" t="s">
        <v>5100</v>
      </c>
      <c r="G4634" s="68" t="s">
        <v>596</v>
      </c>
      <c r="I4634" s="69">
        <v>3365.76</v>
      </c>
      <c r="J4634" s="69">
        <v>10808212.470000001</v>
      </c>
    </row>
    <row r="4635" spans="1:10" x14ac:dyDescent="0.25">
      <c r="A4635" s="70">
        <v>45900</v>
      </c>
      <c r="B4635" s="68" t="s">
        <v>7858</v>
      </c>
      <c r="C4635" s="68" t="s">
        <v>7858</v>
      </c>
      <c r="D4635" s="68" t="s">
        <v>3551</v>
      </c>
      <c r="E4635" s="68" t="s">
        <v>3552</v>
      </c>
      <c r="F4635" s="68" t="s">
        <v>7860</v>
      </c>
      <c r="G4635" s="68" t="s">
        <v>596</v>
      </c>
      <c r="I4635" s="69">
        <v>4038.26</v>
      </c>
      <c r="J4635" s="69">
        <v>10804174.210000001</v>
      </c>
    </row>
    <row r="4636" spans="1:10" ht="30" x14ac:dyDescent="0.25">
      <c r="A4636" s="70">
        <v>45900</v>
      </c>
      <c r="B4636" s="68" t="s">
        <v>7861</v>
      </c>
      <c r="C4636" s="68" t="s">
        <v>7861</v>
      </c>
      <c r="D4636" s="68" t="s">
        <v>3551</v>
      </c>
      <c r="E4636" s="68" t="s">
        <v>3552</v>
      </c>
      <c r="F4636" s="68" t="s">
        <v>7862</v>
      </c>
      <c r="G4636" s="68" t="s">
        <v>596</v>
      </c>
      <c r="I4636" s="69">
        <v>1225.94</v>
      </c>
      <c r="J4636" s="69">
        <v>10802948.27</v>
      </c>
    </row>
    <row r="4637" spans="1:10" x14ac:dyDescent="0.25">
      <c r="A4637" s="70">
        <v>45900</v>
      </c>
      <c r="B4637" s="68" t="s">
        <v>7861</v>
      </c>
      <c r="C4637" s="68" t="s">
        <v>7861</v>
      </c>
      <c r="D4637" s="68" t="s">
        <v>3551</v>
      </c>
      <c r="E4637" s="68" t="s">
        <v>3552</v>
      </c>
      <c r="F4637" s="68" t="s">
        <v>7863</v>
      </c>
      <c r="G4637" s="68" t="s">
        <v>596</v>
      </c>
      <c r="I4637" s="69">
        <v>1408.82</v>
      </c>
      <c r="J4637" s="69">
        <v>10801539.449999999</v>
      </c>
    </row>
    <row r="4638" spans="1:10" x14ac:dyDescent="0.25">
      <c r="A4638" s="70">
        <v>45900</v>
      </c>
      <c r="B4638" s="68" t="s">
        <v>7861</v>
      </c>
      <c r="C4638" s="68" t="s">
        <v>7861</v>
      </c>
      <c r="D4638" s="68" t="s">
        <v>3551</v>
      </c>
      <c r="E4638" s="68" t="s">
        <v>3552</v>
      </c>
      <c r="F4638" s="68" t="s">
        <v>7864</v>
      </c>
      <c r="G4638" s="68" t="s">
        <v>596</v>
      </c>
      <c r="I4638" s="69">
        <v>2722.32</v>
      </c>
      <c r="J4638" s="69">
        <v>10798817.130000001</v>
      </c>
    </row>
    <row r="4639" spans="1:10" ht="30" x14ac:dyDescent="0.25">
      <c r="A4639" s="70">
        <v>45900</v>
      </c>
      <c r="B4639" s="68" t="s">
        <v>7865</v>
      </c>
      <c r="C4639" s="68" t="s">
        <v>7865</v>
      </c>
      <c r="D4639" s="68" t="s">
        <v>3551</v>
      </c>
      <c r="E4639" s="68" t="s">
        <v>3552</v>
      </c>
      <c r="F4639" s="68" t="s">
        <v>7866</v>
      </c>
      <c r="G4639" s="68" t="s">
        <v>596</v>
      </c>
      <c r="I4639" s="69">
        <v>1036.4000000000001</v>
      </c>
      <c r="J4639" s="69">
        <v>10797780.73</v>
      </c>
    </row>
    <row r="4640" spans="1:10" ht="30" x14ac:dyDescent="0.25">
      <c r="A4640" s="70">
        <v>45900</v>
      </c>
      <c r="B4640" s="68" t="s">
        <v>7865</v>
      </c>
      <c r="C4640" s="68" t="s">
        <v>7865</v>
      </c>
      <c r="D4640" s="68" t="s">
        <v>3551</v>
      </c>
      <c r="E4640" s="68" t="s">
        <v>3552</v>
      </c>
      <c r="F4640" s="68" t="s">
        <v>7867</v>
      </c>
      <c r="G4640" s="68" t="s">
        <v>596</v>
      </c>
      <c r="I4640" s="69">
        <v>5268.39</v>
      </c>
      <c r="J4640" s="69">
        <v>10792512.34</v>
      </c>
    </row>
    <row r="4641" spans="1:10" ht="30" x14ac:dyDescent="0.25">
      <c r="A4641" s="70">
        <v>45900</v>
      </c>
      <c r="B4641" s="68" t="s">
        <v>7865</v>
      </c>
      <c r="C4641" s="68" t="s">
        <v>7865</v>
      </c>
      <c r="D4641" s="68" t="s">
        <v>3551</v>
      </c>
      <c r="E4641" s="68" t="s">
        <v>3552</v>
      </c>
      <c r="F4641" s="68" t="s">
        <v>7868</v>
      </c>
      <c r="G4641" s="68" t="s">
        <v>596</v>
      </c>
      <c r="I4641" s="69">
        <v>5940.95</v>
      </c>
      <c r="J4641" s="69">
        <v>10786571.390000001</v>
      </c>
    </row>
    <row r="4642" spans="1:10" ht="30" x14ac:dyDescent="0.25">
      <c r="A4642" s="70">
        <v>45900</v>
      </c>
      <c r="B4642" s="68" t="s">
        <v>7865</v>
      </c>
      <c r="C4642" s="68" t="s">
        <v>7865</v>
      </c>
      <c r="D4642" s="68" t="s">
        <v>3551</v>
      </c>
      <c r="E4642" s="68" t="s">
        <v>3552</v>
      </c>
      <c r="F4642" s="68" t="s">
        <v>7866</v>
      </c>
      <c r="G4642" s="68" t="s">
        <v>596</v>
      </c>
      <c r="I4642" s="69">
        <v>5412.29</v>
      </c>
      <c r="J4642" s="69">
        <v>10781159.1</v>
      </c>
    </row>
    <row r="4643" spans="1:10" ht="30" x14ac:dyDescent="0.25">
      <c r="A4643" s="70">
        <v>45900</v>
      </c>
      <c r="B4643" s="68" t="s">
        <v>7865</v>
      </c>
      <c r="C4643" s="68" t="s">
        <v>7865</v>
      </c>
      <c r="D4643" s="68" t="s">
        <v>3551</v>
      </c>
      <c r="E4643" s="68" t="s">
        <v>3552</v>
      </c>
      <c r="F4643" s="68" t="s">
        <v>7866</v>
      </c>
      <c r="G4643" s="68" t="s">
        <v>596</v>
      </c>
      <c r="I4643" s="69">
        <v>3915.27</v>
      </c>
      <c r="J4643" s="69">
        <v>10777243.83</v>
      </c>
    </row>
    <row r="4644" spans="1:10" ht="30" x14ac:dyDescent="0.25">
      <c r="A4644" s="70">
        <v>45900</v>
      </c>
      <c r="B4644" s="68" t="s">
        <v>7865</v>
      </c>
      <c r="C4644" s="68" t="s">
        <v>7865</v>
      </c>
      <c r="D4644" s="68" t="s">
        <v>3551</v>
      </c>
      <c r="E4644" s="68" t="s">
        <v>3552</v>
      </c>
      <c r="F4644" s="68" t="s">
        <v>7869</v>
      </c>
      <c r="G4644" s="68" t="s">
        <v>596</v>
      </c>
      <c r="I4644" s="69">
        <v>341</v>
      </c>
      <c r="J4644" s="69">
        <v>10776902.83</v>
      </c>
    </row>
    <row r="4645" spans="1:10" ht="30" x14ac:dyDescent="0.25">
      <c r="A4645" s="70">
        <v>45900</v>
      </c>
      <c r="B4645" s="68" t="s">
        <v>7865</v>
      </c>
      <c r="C4645" s="68" t="s">
        <v>7865</v>
      </c>
      <c r="D4645" s="68" t="s">
        <v>3551</v>
      </c>
      <c r="E4645" s="68" t="s">
        <v>3552</v>
      </c>
      <c r="F4645" s="68" t="s">
        <v>7870</v>
      </c>
      <c r="G4645" s="68" t="s">
        <v>596</v>
      </c>
      <c r="I4645" s="69">
        <v>1023.56</v>
      </c>
      <c r="J4645" s="69">
        <v>10775879.27</v>
      </c>
    </row>
    <row r="4646" spans="1:10" ht="30" x14ac:dyDescent="0.25">
      <c r="A4646" s="70">
        <v>45900</v>
      </c>
      <c r="B4646" s="68" t="s">
        <v>7865</v>
      </c>
      <c r="C4646" s="68" t="s">
        <v>7865</v>
      </c>
      <c r="D4646" s="68" t="s">
        <v>3551</v>
      </c>
      <c r="E4646" s="68" t="s">
        <v>3552</v>
      </c>
      <c r="F4646" s="68" t="s">
        <v>7871</v>
      </c>
      <c r="G4646" s="68" t="s">
        <v>596</v>
      </c>
      <c r="I4646" s="69">
        <v>353.13</v>
      </c>
      <c r="J4646" s="69">
        <v>10775526.140000001</v>
      </c>
    </row>
    <row r="4647" spans="1:10" ht="30" x14ac:dyDescent="0.25">
      <c r="A4647" s="70">
        <v>45900</v>
      </c>
      <c r="B4647" s="68" t="s">
        <v>7865</v>
      </c>
      <c r="C4647" s="68" t="s">
        <v>7865</v>
      </c>
      <c r="D4647" s="68" t="s">
        <v>3551</v>
      </c>
      <c r="E4647" s="68" t="s">
        <v>3552</v>
      </c>
      <c r="F4647" s="68" t="s">
        <v>7872</v>
      </c>
      <c r="G4647" s="68" t="s">
        <v>596</v>
      </c>
      <c r="I4647" s="69">
        <v>262.72000000000003</v>
      </c>
      <c r="J4647" s="69">
        <v>10775263.42</v>
      </c>
    </row>
    <row r="4648" spans="1:10" ht="30" x14ac:dyDescent="0.25">
      <c r="A4648" s="70">
        <v>45900</v>
      </c>
      <c r="B4648" s="68" t="s">
        <v>7865</v>
      </c>
      <c r="C4648" s="68" t="s">
        <v>7865</v>
      </c>
      <c r="D4648" s="68" t="s">
        <v>3551</v>
      </c>
      <c r="E4648" s="68" t="s">
        <v>3552</v>
      </c>
      <c r="F4648" s="68" t="s">
        <v>7873</v>
      </c>
      <c r="G4648" s="68" t="s">
        <v>596</v>
      </c>
      <c r="I4648" s="69">
        <v>350.29</v>
      </c>
      <c r="J4648" s="69">
        <v>10774913.130000001</v>
      </c>
    </row>
    <row r="4649" spans="1:10" x14ac:dyDescent="0.25">
      <c r="A4649" s="70">
        <v>45900</v>
      </c>
      <c r="B4649" s="68" t="s">
        <v>7865</v>
      </c>
      <c r="C4649" s="68" t="s">
        <v>7865</v>
      </c>
      <c r="D4649" s="68" t="s">
        <v>3551</v>
      </c>
      <c r="E4649" s="68" t="s">
        <v>3552</v>
      </c>
      <c r="F4649" s="68" t="s">
        <v>6893</v>
      </c>
      <c r="G4649" s="68" t="s">
        <v>596</v>
      </c>
      <c r="I4649" s="69">
        <v>8508.6</v>
      </c>
      <c r="J4649" s="69">
        <v>10766404.529999999</v>
      </c>
    </row>
    <row r="4650" spans="1:10" x14ac:dyDescent="0.25">
      <c r="A4650" s="70">
        <v>45900</v>
      </c>
      <c r="B4650" s="68" t="s">
        <v>7874</v>
      </c>
      <c r="C4650" s="68" t="s">
        <v>7874</v>
      </c>
      <c r="D4650" s="68" t="s">
        <v>3551</v>
      </c>
      <c r="E4650" s="68" t="s">
        <v>3552</v>
      </c>
      <c r="F4650" s="68" t="s">
        <v>7875</v>
      </c>
      <c r="G4650" s="68" t="s">
        <v>596</v>
      </c>
      <c r="I4650" s="69">
        <v>2512.36</v>
      </c>
      <c r="J4650" s="69">
        <v>10763892.17</v>
      </c>
    </row>
    <row r="4651" spans="1:10" ht="30" x14ac:dyDescent="0.25">
      <c r="A4651" s="70">
        <v>45900</v>
      </c>
      <c r="B4651" s="68" t="s">
        <v>7874</v>
      </c>
      <c r="C4651" s="68" t="s">
        <v>7874</v>
      </c>
      <c r="D4651" s="68" t="s">
        <v>3551</v>
      </c>
      <c r="E4651" s="68" t="s">
        <v>3552</v>
      </c>
      <c r="F4651" s="68" t="s">
        <v>7876</v>
      </c>
      <c r="G4651" s="68" t="s">
        <v>596</v>
      </c>
      <c r="I4651" s="69">
        <v>366.66</v>
      </c>
      <c r="J4651" s="69">
        <v>10763525.51</v>
      </c>
    </row>
    <row r="4652" spans="1:10" ht="30" x14ac:dyDescent="0.25">
      <c r="A4652" s="70">
        <v>45900</v>
      </c>
      <c r="B4652" s="68" t="s">
        <v>7874</v>
      </c>
      <c r="C4652" s="68" t="s">
        <v>7874</v>
      </c>
      <c r="D4652" s="68" t="s">
        <v>3551</v>
      </c>
      <c r="E4652" s="68" t="s">
        <v>3552</v>
      </c>
      <c r="F4652" s="68" t="s">
        <v>7877</v>
      </c>
      <c r="G4652" s="68" t="s">
        <v>596</v>
      </c>
      <c r="I4652" s="69">
        <v>369.03</v>
      </c>
      <c r="J4652" s="69">
        <v>10763156.48</v>
      </c>
    </row>
    <row r="4653" spans="1:10" x14ac:dyDescent="0.25">
      <c r="A4653" s="70">
        <v>45900</v>
      </c>
      <c r="B4653" s="68" t="s">
        <v>7878</v>
      </c>
      <c r="C4653" s="68" t="s">
        <v>7878</v>
      </c>
      <c r="D4653" s="68" t="s">
        <v>3551</v>
      </c>
      <c r="E4653" s="68" t="s">
        <v>3552</v>
      </c>
      <c r="F4653" s="68" t="s">
        <v>7879</v>
      </c>
      <c r="G4653" s="68" t="s">
        <v>2382</v>
      </c>
      <c r="I4653" s="69">
        <v>195.2</v>
      </c>
      <c r="J4653" s="69">
        <v>10762961.279999999</v>
      </c>
    </row>
    <row r="4654" spans="1:10" x14ac:dyDescent="0.25">
      <c r="A4654" s="70">
        <v>45900</v>
      </c>
      <c r="B4654" s="68" t="s">
        <v>7878</v>
      </c>
      <c r="C4654" s="68" t="s">
        <v>7878</v>
      </c>
      <c r="D4654" s="68" t="s">
        <v>3551</v>
      </c>
      <c r="E4654" s="68" t="s">
        <v>3552</v>
      </c>
      <c r="F4654" s="68"/>
      <c r="G4654" s="68" t="s">
        <v>2382</v>
      </c>
      <c r="I4654" s="69">
        <v>1022.8</v>
      </c>
      <c r="J4654" s="69">
        <v>10761938.48</v>
      </c>
    </row>
    <row r="4655" spans="1:10" x14ac:dyDescent="0.25">
      <c r="A4655" s="70">
        <v>45900</v>
      </c>
      <c r="B4655" s="68">
        <v>38055</v>
      </c>
      <c r="C4655" s="68">
        <v>38055</v>
      </c>
      <c r="D4655" s="68" t="s">
        <v>3551</v>
      </c>
      <c r="E4655" s="68" t="s">
        <v>3552</v>
      </c>
      <c r="F4655" s="68"/>
      <c r="G4655" s="68" t="s">
        <v>587</v>
      </c>
      <c r="I4655" s="69">
        <v>168</v>
      </c>
      <c r="J4655" s="69">
        <v>10761770.48</v>
      </c>
    </row>
    <row r="4656" spans="1:10" x14ac:dyDescent="0.25">
      <c r="A4656" s="70">
        <v>45900</v>
      </c>
      <c r="B4656" s="68">
        <v>38055</v>
      </c>
      <c r="C4656" s="68">
        <v>38055</v>
      </c>
      <c r="D4656" s="68" t="s">
        <v>3551</v>
      </c>
      <c r="E4656" s="68" t="s">
        <v>3552</v>
      </c>
      <c r="F4656" s="68"/>
      <c r="G4656" s="68" t="s">
        <v>587</v>
      </c>
      <c r="I4656" s="69">
        <v>395.33</v>
      </c>
      <c r="J4656" s="69">
        <v>10761375.15</v>
      </c>
    </row>
    <row r="4657" spans="1:10" x14ac:dyDescent="0.25">
      <c r="A4657" s="70">
        <v>45900</v>
      </c>
      <c r="B4657" s="68">
        <v>38055</v>
      </c>
      <c r="C4657" s="68">
        <v>38055</v>
      </c>
      <c r="D4657" s="68" t="s">
        <v>3551</v>
      </c>
      <c r="E4657" s="68" t="s">
        <v>3552</v>
      </c>
      <c r="F4657" s="68"/>
      <c r="G4657" s="68" t="s">
        <v>587</v>
      </c>
      <c r="I4657" s="69">
        <v>293.64</v>
      </c>
      <c r="J4657" s="69">
        <v>10761081.51</v>
      </c>
    </row>
    <row r="4658" spans="1:10" ht="30" x14ac:dyDescent="0.25">
      <c r="A4658" s="70">
        <v>45900</v>
      </c>
      <c r="B4658" s="68" t="s">
        <v>7880</v>
      </c>
      <c r="C4658" s="68" t="s">
        <v>7880</v>
      </c>
      <c r="D4658" s="68" t="s">
        <v>3551</v>
      </c>
      <c r="E4658" s="68" t="s">
        <v>3552</v>
      </c>
      <c r="F4658" s="68" t="s">
        <v>5776</v>
      </c>
      <c r="G4658" s="68" t="s">
        <v>598</v>
      </c>
      <c r="I4658" s="69">
        <v>552.5</v>
      </c>
      <c r="J4658" s="69">
        <v>10760529.01</v>
      </c>
    </row>
    <row r="4659" spans="1:10" ht="30" x14ac:dyDescent="0.25">
      <c r="A4659" s="70">
        <v>45900</v>
      </c>
      <c r="B4659" s="68" t="s">
        <v>7880</v>
      </c>
      <c r="C4659" s="68" t="s">
        <v>7880</v>
      </c>
      <c r="D4659" s="68" t="s">
        <v>3551</v>
      </c>
      <c r="E4659" s="68" t="s">
        <v>3552</v>
      </c>
      <c r="F4659" s="68" t="s">
        <v>7881</v>
      </c>
      <c r="G4659" s="68" t="s">
        <v>598</v>
      </c>
      <c r="I4659" s="69">
        <v>1612.43</v>
      </c>
      <c r="J4659" s="69">
        <v>10758916.58</v>
      </c>
    </row>
    <row r="4660" spans="1:10" x14ac:dyDescent="0.25">
      <c r="A4660" s="70">
        <v>45900</v>
      </c>
      <c r="B4660" s="68">
        <v>38172</v>
      </c>
      <c r="C4660" s="68">
        <v>38172</v>
      </c>
      <c r="D4660" s="68" t="s">
        <v>3551</v>
      </c>
      <c r="E4660" s="68" t="s">
        <v>3552</v>
      </c>
      <c r="F4660" s="68"/>
      <c r="G4660" s="68" t="s">
        <v>587</v>
      </c>
      <c r="I4660" s="69">
        <v>340.38</v>
      </c>
      <c r="J4660" s="69">
        <v>10758576.199999999</v>
      </c>
    </row>
    <row r="4661" spans="1:10" ht="30" x14ac:dyDescent="0.25">
      <c r="A4661" s="70">
        <v>45900</v>
      </c>
      <c r="B4661" s="68" t="s">
        <v>7882</v>
      </c>
      <c r="C4661" s="68" t="s">
        <v>7882</v>
      </c>
      <c r="D4661" s="68" t="s">
        <v>3551</v>
      </c>
      <c r="E4661" s="68" t="s">
        <v>3552</v>
      </c>
      <c r="F4661" s="68" t="s">
        <v>7883</v>
      </c>
      <c r="G4661" s="68" t="s">
        <v>587</v>
      </c>
      <c r="I4661" s="69">
        <v>1028.57</v>
      </c>
      <c r="J4661" s="69">
        <v>10757547.630000001</v>
      </c>
    </row>
    <row r="4662" spans="1:10" ht="30" x14ac:dyDescent="0.25">
      <c r="A4662" s="70">
        <v>45900</v>
      </c>
      <c r="B4662" s="68" t="s">
        <v>7882</v>
      </c>
      <c r="C4662" s="68" t="s">
        <v>7882</v>
      </c>
      <c r="D4662" s="68" t="s">
        <v>3551</v>
      </c>
      <c r="E4662" s="68" t="s">
        <v>3552</v>
      </c>
      <c r="F4662" s="68" t="s">
        <v>7884</v>
      </c>
      <c r="G4662" s="68" t="s">
        <v>587</v>
      </c>
      <c r="I4662" s="69">
        <v>971.45</v>
      </c>
      <c r="J4662" s="69">
        <v>10756576.18</v>
      </c>
    </row>
    <row r="4663" spans="1:10" x14ac:dyDescent="0.25">
      <c r="A4663" s="70">
        <v>45900</v>
      </c>
      <c r="B4663" s="68" t="s">
        <v>7885</v>
      </c>
      <c r="C4663" s="68" t="s">
        <v>7885</v>
      </c>
      <c r="D4663" s="68" t="s">
        <v>3551</v>
      </c>
      <c r="E4663" s="68" t="s">
        <v>3552</v>
      </c>
      <c r="F4663" s="68" t="s">
        <v>7886</v>
      </c>
      <c r="G4663" s="68" t="s">
        <v>587</v>
      </c>
      <c r="I4663" s="69">
        <v>701.43</v>
      </c>
      <c r="J4663" s="69">
        <v>10755874.75</v>
      </c>
    </row>
    <row r="4664" spans="1:10" x14ac:dyDescent="0.25">
      <c r="A4664" s="70">
        <v>45900</v>
      </c>
      <c r="B4664" s="68" t="s">
        <v>7885</v>
      </c>
      <c r="C4664" s="68" t="s">
        <v>7885</v>
      </c>
      <c r="D4664" s="68" t="s">
        <v>3551</v>
      </c>
      <c r="E4664" s="68" t="s">
        <v>3552</v>
      </c>
      <c r="F4664" s="68" t="s">
        <v>7887</v>
      </c>
      <c r="G4664" s="68" t="s">
        <v>587</v>
      </c>
      <c r="I4664" s="69">
        <v>334.35</v>
      </c>
      <c r="J4664" s="69">
        <v>10755540.4</v>
      </c>
    </row>
    <row r="4665" spans="1:10" x14ac:dyDescent="0.25">
      <c r="A4665" s="70">
        <v>45900</v>
      </c>
      <c r="B4665" s="68" t="s">
        <v>7885</v>
      </c>
      <c r="C4665" s="68" t="s">
        <v>7885</v>
      </c>
      <c r="D4665" s="68" t="s">
        <v>3551</v>
      </c>
      <c r="E4665" s="68" t="s">
        <v>3552</v>
      </c>
      <c r="F4665" s="68" t="s">
        <v>7888</v>
      </c>
      <c r="G4665" s="68" t="s">
        <v>587</v>
      </c>
      <c r="I4665" s="69">
        <v>264.81</v>
      </c>
      <c r="J4665" s="69">
        <v>10755275.59</v>
      </c>
    </row>
    <row r="4666" spans="1:10" x14ac:dyDescent="0.25">
      <c r="A4666" s="70">
        <v>45900</v>
      </c>
      <c r="B4666" s="68" t="s">
        <v>7885</v>
      </c>
      <c r="C4666" s="68" t="s">
        <v>7885</v>
      </c>
      <c r="D4666" s="68" t="s">
        <v>3551</v>
      </c>
      <c r="E4666" s="68" t="s">
        <v>3552</v>
      </c>
      <c r="F4666" s="68" t="s">
        <v>7889</v>
      </c>
      <c r="G4666" s="68" t="s">
        <v>587</v>
      </c>
      <c r="I4666" s="69">
        <v>113.19</v>
      </c>
      <c r="J4666" s="69">
        <v>10755162.4</v>
      </c>
    </row>
    <row r="4667" spans="1:10" x14ac:dyDescent="0.25">
      <c r="A4667" s="70">
        <v>45900</v>
      </c>
      <c r="B4667" s="68" t="s">
        <v>7885</v>
      </c>
      <c r="C4667" s="68" t="s">
        <v>7885</v>
      </c>
      <c r="D4667" s="68" t="s">
        <v>3551</v>
      </c>
      <c r="E4667" s="68" t="s">
        <v>3552</v>
      </c>
      <c r="F4667" s="68" t="s">
        <v>7890</v>
      </c>
      <c r="G4667" s="68" t="s">
        <v>587</v>
      </c>
      <c r="I4667" s="69">
        <v>41.37</v>
      </c>
      <c r="J4667" s="69">
        <v>10755121.029999999</v>
      </c>
    </row>
    <row r="4668" spans="1:10" x14ac:dyDescent="0.25">
      <c r="A4668" s="70">
        <v>45900</v>
      </c>
      <c r="B4668" s="68" t="s">
        <v>7885</v>
      </c>
      <c r="C4668" s="68" t="s">
        <v>7885</v>
      </c>
      <c r="D4668" s="68" t="s">
        <v>3551</v>
      </c>
      <c r="E4668" s="68" t="s">
        <v>3552</v>
      </c>
      <c r="F4668" s="68" t="s">
        <v>7891</v>
      </c>
      <c r="G4668" s="68" t="s">
        <v>587</v>
      </c>
      <c r="I4668" s="69">
        <v>264.81</v>
      </c>
      <c r="J4668" s="69">
        <v>10754856.220000001</v>
      </c>
    </row>
    <row r="4669" spans="1:10" x14ac:dyDescent="0.25">
      <c r="A4669" s="70">
        <v>45900</v>
      </c>
      <c r="B4669" s="68" t="s">
        <v>7885</v>
      </c>
      <c r="C4669" s="68" t="s">
        <v>7885</v>
      </c>
      <c r="D4669" s="68" t="s">
        <v>3551</v>
      </c>
      <c r="E4669" s="68" t="s">
        <v>3552</v>
      </c>
      <c r="F4669" s="68" t="s">
        <v>7892</v>
      </c>
      <c r="G4669" s="68" t="s">
        <v>587</v>
      </c>
      <c r="I4669" s="69">
        <v>113.19</v>
      </c>
      <c r="J4669" s="69">
        <v>10754743.029999999</v>
      </c>
    </row>
    <row r="4670" spans="1:10" x14ac:dyDescent="0.25">
      <c r="A4670" s="70">
        <v>45900</v>
      </c>
      <c r="B4670" s="68" t="s">
        <v>7885</v>
      </c>
      <c r="C4670" s="68" t="s">
        <v>7885</v>
      </c>
      <c r="D4670" s="68" t="s">
        <v>3551</v>
      </c>
      <c r="E4670" s="68" t="s">
        <v>3552</v>
      </c>
      <c r="F4670" s="68" t="s">
        <v>7893</v>
      </c>
      <c r="G4670" s="68" t="s">
        <v>587</v>
      </c>
      <c r="I4670" s="69">
        <v>41.37</v>
      </c>
      <c r="J4670" s="69">
        <v>10754701.66</v>
      </c>
    </row>
    <row r="4671" spans="1:10" x14ac:dyDescent="0.25">
      <c r="A4671" s="70">
        <v>45900</v>
      </c>
      <c r="B4671" s="68" t="s">
        <v>7885</v>
      </c>
      <c r="C4671" s="68" t="s">
        <v>7885</v>
      </c>
      <c r="D4671" s="68" t="s">
        <v>3551</v>
      </c>
      <c r="E4671" s="68" t="s">
        <v>3552</v>
      </c>
      <c r="F4671" s="68" t="s">
        <v>7894</v>
      </c>
      <c r="G4671" s="68" t="s">
        <v>587</v>
      </c>
      <c r="I4671" s="69">
        <v>1223.55</v>
      </c>
      <c r="J4671" s="69">
        <v>10753478.109999999</v>
      </c>
    </row>
    <row r="4672" spans="1:10" ht="30" x14ac:dyDescent="0.25">
      <c r="A4672" s="70">
        <v>45900</v>
      </c>
      <c r="B4672" s="68" t="s">
        <v>7885</v>
      </c>
      <c r="C4672" s="68" t="s">
        <v>7885</v>
      </c>
      <c r="D4672" s="68" t="s">
        <v>3551</v>
      </c>
      <c r="E4672" s="68" t="s">
        <v>3552</v>
      </c>
      <c r="F4672" s="68" t="s">
        <v>7895</v>
      </c>
      <c r="G4672" s="68" t="s">
        <v>587</v>
      </c>
      <c r="I4672" s="69">
        <v>960.21</v>
      </c>
      <c r="J4672" s="69">
        <v>10752517.9</v>
      </c>
    </row>
    <row r="4673" spans="1:10" x14ac:dyDescent="0.25">
      <c r="A4673" s="70">
        <v>45900</v>
      </c>
      <c r="B4673" s="68" t="s">
        <v>7885</v>
      </c>
      <c r="C4673" s="68" t="s">
        <v>7885</v>
      </c>
      <c r="D4673" s="68" t="s">
        <v>3551</v>
      </c>
      <c r="E4673" s="68" t="s">
        <v>3552</v>
      </c>
      <c r="F4673" s="68" t="s">
        <v>7896</v>
      </c>
      <c r="G4673" s="68" t="s">
        <v>587</v>
      </c>
      <c r="I4673" s="69">
        <v>273.93</v>
      </c>
      <c r="J4673" s="69">
        <v>10752243.970000001</v>
      </c>
    </row>
    <row r="4674" spans="1:10" x14ac:dyDescent="0.25">
      <c r="A4674" s="70">
        <v>45900</v>
      </c>
      <c r="B4674" s="68" t="s">
        <v>7885</v>
      </c>
      <c r="C4674" s="68" t="s">
        <v>7885</v>
      </c>
      <c r="D4674" s="68" t="s">
        <v>3551</v>
      </c>
      <c r="E4674" s="68" t="s">
        <v>3552</v>
      </c>
      <c r="F4674" s="68" t="s">
        <v>7897</v>
      </c>
      <c r="G4674" s="68" t="s">
        <v>587</v>
      </c>
      <c r="I4674" s="69">
        <v>436.95</v>
      </c>
      <c r="J4674" s="69">
        <v>10751807.02</v>
      </c>
    </row>
    <row r="4675" spans="1:10" x14ac:dyDescent="0.25">
      <c r="A4675" s="70">
        <v>45900</v>
      </c>
      <c r="B4675" s="68" t="s">
        <v>7885</v>
      </c>
      <c r="C4675" s="68" t="s">
        <v>7885</v>
      </c>
      <c r="D4675" s="68" t="s">
        <v>3551</v>
      </c>
      <c r="E4675" s="68" t="s">
        <v>3552</v>
      </c>
      <c r="F4675" s="68" t="s">
        <v>7898</v>
      </c>
      <c r="G4675" s="68" t="s">
        <v>587</v>
      </c>
      <c r="I4675" s="69">
        <v>350.31</v>
      </c>
      <c r="J4675" s="69">
        <v>10751456.710000001</v>
      </c>
    </row>
    <row r="4676" spans="1:10" x14ac:dyDescent="0.25">
      <c r="A4676" s="70">
        <v>45900</v>
      </c>
      <c r="B4676" s="68" t="s">
        <v>7885</v>
      </c>
      <c r="C4676" s="68" t="s">
        <v>7885</v>
      </c>
      <c r="D4676" s="68" t="s">
        <v>3551</v>
      </c>
      <c r="E4676" s="68" t="s">
        <v>3552</v>
      </c>
      <c r="F4676" s="68" t="s">
        <v>7899</v>
      </c>
      <c r="G4676" s="68" t="s">
        <v>587</v>
      </c>
      <c r="I4676" s="69">
        <v>165.63</v>
      </c>
      <c r="J4676" s="69">
        <v>10751291.08</v>
      </c>
    </row>
    <row r="4677" spans="1:10" ht="30" x14ac:dyDescent="0.25">
      <c r="A4677" s="70">
        <v>45900</v>
      </c>
      <c r="B4677" s="68" t="s">
        <v>7885</v>
      </c>
      <c r="C4677" s="68" t="s">
        <v>7885</v>
      </c>
      <c r="D4677" s="68" t="s">
        <v>3551</v>
      </c>
      <c r="E4677" s="68" t="s">
        <v>3552</v>
      </c>
      <c r="F4677" s="68" t="s">
        <v>6387</v>
      </c>
      <c r="G4677" s="68" t="s">
        <v>587</v>
      </c>
      <c r="I4677" s="69">
        <v>262.32</v>
      </c>
      <c r="J4677" s="69">
        <v>10751028.76</v>
      </c>
    </row>
    <row r="4678" spans="1:10" ht="30" x14ac:dyDescent="0.25">
      <c r="A4678" s="70">
        <v>45900</v>
      </c>
      <c r="B4678" s="68" t="s">
        <v>7885</v>
      </c>
      <c r="C4678" s="68" t="s">
        <v>7885</v>
      </c>
      <c r="D4678" s="68" t="s">
        <v>3551</v>
      </c>
      <c r="E4678" s="68" t="s">
        <v>3552</v>
      </c>
      <c r="F4678" s="68" t="s">
        <v>7900</v>
      </c>
      <c r="G4678" s="68" t="s">
        <v>587</v>
      </c>
      <c r="I4678" s="69">
        <v>158.09</v>
      </c>
      <c r="J4678" s="69">
        <v>10750870.67</v>
      </c>
    </row>
    <row r="4679" spans="1:10" ht="30" x14ac:dyDescent="0.25">
      <c r="A4679" s="70">
        <v>45900</v>
      </c>
      <c r="B4679" s="68" t="s">
        <v>7885</v>
      </c>
      <c r="C4679" s="68" t="s">
        <v>7885</v>
      </c>
      <c r="D4679" s="68" t="s">
        <v>3551</v>
      </c>
      <c r="E4679" s="68" t="s">
        <v>3552</v>
      </c>
      <c r="F4679" s="68" t="s">
        <v>7901</v>
      </c>
      <c r="G4679" s="68" t="s">
        <v>587</v>
      </c>
      <c r="I4679" s="69">
        <v>178.8</v>
      </c>
      <c r="J4679" s="69">
        <v>10750691.869999999</v>
      </c>
    </row>
    <row r="4680" spans="1:10" ht="30" x14ac:dyDescent="0.25">
      <c r="A4680" s="70">
        <v>45900</v>
      </c>
      <c r="B4680" s="68" t="s">
        <v>7885</v>
      </c>
      <c r="C4680" s="68" t="s">
        <v>7885</v>
      </c>
      <c r="D4680" s="68" t="s">
        <v>3551</v>
      </c>
      <c r="E4680" s="68" t="s">
        <v>3552</v>
      </c>
      <c r="F4680" s="68" t="s">
        <v>7902</v>
      </c>
      <c r="G4680" s="68" t="s">
        <v>587</v>
      </c>
      <c r="I4680" s="69">
        <v>63.03</v>
      </c>
      <c r="J4680" s="69">
        <v>10750628.84</v>
      </c>
    </row>
    <row r="4681" spans="1:10" ht="30" x14ac:dyDescent="0.25">
      <c r="A4681" s="70">
        <v>45900</v>
      </c>
      <c r="B4681" s="68" t="s">
        <v>7885</v>
      </c>
      <c r="C4681" s="68" t="s">
        <v>7885</v>
      </c>
      <c r="D4681" s="68" t="s">
        <v>3551</v>
      </c>
      <c r="E4681" s="68" t="s">
        <v>3552</v>
      </c>
      <c r="F4681" s="68" t="s">
        <v>7903</v>
      </c>
      <c r="G4681" s="68" t="s">
        <v>587</v>
      </c>
      <c r="I4681" s="69">
        <v>126.03</v>
      </c>
      <c r="J4681" s="69">
        <v>10750502.810000001</v>
      </c>
    </row>
    <row r="4682" spans="1:10" ht="30" x14ac:dyDescent="0.25">
      <c r="A4682" s="70">
        <v>45900</v>
      </c>
      <c r="B4682" s="68" t="s">
        <v>7885</v>
      </c>
      <c r="C4682" s="68" t="s">
        <v>7885</v>
      </c>
      <c r="D4682" s="68" t="s">
        <v>3551</v>
      </c>
      <c r="E4682" s="68" t="s">
        <v>3552</v>
      </c>
      <c r="F4682" s="68" t="s">
        <v>7904</v>
      </c>
      <c r="G4682" s="68" t="s">
        <v>587</v>
      </c>
      <c r="I4682" s="69">
        <v>41.37</v>
      </c>
      <c r="J4682" s="69">
        <v>10750461.439999999</v>
      </c>
    </row>
    <row r="4683" spans="1:10" ht="30" x14ac:dyDescent="0.25">
      <c r="A4683" s="70">
        <v>45900</v>
      </c>
      <c r="B4683" s="68" t="s">
        <v>7885</v>
      </c>
      <c r="C4683" s="68" t="s">
        <v>7885</v>
      </c>
      <c r="D4683" s="68" t="s">
        <v>3551</v>
      </c>
      <c r="E4683" s="68" t="s">
        <v>3552</v>
      </c>
      <c r="F4683" s="68" t="s">
        <v>7905</v>
      </c>
      <c r="G4683" s="68" t="s">
        <v>587</v>
      </c>
      <c r="I4683" s="69">
        <v>82.13</v>
      </c>
      <c r="J4683" s="69">
        <v>10750379.310000001</v>
      </c>
    </row>
    <row r="4684" spans="1:10" x14ac:dyDescent="0.25">
      <c r="A4684" s="70">
        <v>45900</v>
      </c>
      <c r="B4684" s="68" t="s">
        <v>7885</v>
      </c>
      <c r="C4684" s="68" t="s">
        <v>7885</v>
      </c>
      <c r="D4684" s="68" t="s">
        <v>3551</v>
      </c>
      <c r="E4684" s="68" t="s">
        <v>3552</v>
      </c>
      <c r="F4684" s="68" t="s">
        <v>7906</v>
      </c>
      <c r="G4684" s="68" t="s">
        <v>587</v>
      </c>
      <c r="I4684" s="69">
        <v>186.15</v>
      </c>
      <c r="J4684" s="69">
        <v>10750193.16</v>
      </c>
    </row>
    <row r="4685" spans="1:10" x14ac:dyDescent="0.25">
      <c r="A4685" s="70">
        <v>45900</v>
      </c>
      <c r="B4685" s="68" t="s">
        <v>7885</v>
      </c>
      <c r="C4685" s="68" t="s">
        <v>7885</v>
      </c>
      <c r="D4685" s="68" t="s">
        <v>3551</v>
      </c>
      <c r="E4685" s="68" t="s">
        <v>3552</v>
      </c>
      <c r="F4685" s="68" t="s">
        <v>7907</v>
      </c>
      <c r="G4685" s="68" t="s">
        <v>587</v>
      </c>
      <c r="I4685" s="69">
        <v>210.09</v>
      </c>
      <c r="J4685" s="69">
        <v>10749983.07</v>
      </c>
    </row>
    <row r="4686" spans="1:10" x14ac:dyDescent="0.25">
      <c r="A4686" s="70">
        <v>45900</v>
      </c>
      <c r="B4686" s="68" t="s">
        <v>7885</v>
      </c>
      <c r="C4686" s="68" t="s">
        <v>7885</v>
      </c>
      <c r="D4686" s="68" t="s">
        <v>3551</v>
      </c>
      <c r="E4686" s="68" t="s">
        <v>3552</v>
      </c>
      <c r="F4686" s="68" t="s">
        <v>7908</v>
      </c>
      <c r="G4686" s="68" t="s">
        <v>587</v>
      </c>
      <c r="I4686" s="69">
        <v>245.43</v>
      </c>
      <c r="J4686" s="69">
        <v>10749737.640000001</v>
      </c>
    </row>
    <row r="4687" spans="1:10" ht="30" x14ac:dyDescent="0.25">
      <c r="A4687" s="70">
        <v>45900</v>
      </c>
      <c r="B4687" s="68" t="s">
        <v>7885</v>
      </c>
      <c r="C4687" s="68" t="s">
        <v>7885</v>
      </c>
      <c r="D4687" s="68" t="s">
        <v>3551</v>
      </c>
      <c r="E4687" s="68" t="s">
        <v>3552</v>
      </c>
      <c r="F4687" s="68" t="s">
        <v>7909</v>
      </c>
      <c r="G4687" s="68" t="s">
        <v>587</v>
      </c>
      <c r="I4687" s="69">
        <v>1967.97</v>
      </c>
      <c r="J4687" s="69">
        <v>10747769.67</v>
      </c>
    </row>
    <row r="4688" spans="1:10" x14ac:dyDescent="0.25">
      <c r="A4688" s="70">
        <v>45900</v>
      </c>
      <c r="B4688" s="68" t="s">
        <v>7885</v>
      </c>
      <c r="C4688" s="68" t="s">
        <v>7885</v>
      </c>
      <c r="D4688" s="68" t="s">
        <v>3551</v>
      </c>
      <c r="E4688" s="68" t="s">
        <v>3552</v>
      </c>
      <c r="F4688" s="68" t="s">
        <v>7910</v>
      </c>
      <c r="G4688" s="68" t="s">
        <v>587</v>
      </c>
      <c r="I4688" s="69">
        <v>2151.5100000000002</v>
      </c>
      <c r="J4688" s="69">
        <v>10745618.16</v>
      </c>
    </row>
    <row r="4689" spans="1:10" x14ac:dyDescent="0.25">
      <c r="A4689" s="70">
        <v>45900</v>
      </c>
      <c r="B4689" s="68" t="s">
        <v>7911</v>
      </c>
      <c r="C4689" s="68" t="s">
        <v>7911</v>
      </c>
      <c r="D4689" s="68" t="s">
        <v>3551</v>
      </c>
      <c r="E4689" s="68" t="s">
        <v>3552</v>
      </c>
      <c r="F4689" s="68" t="s">
        <v>7912</v>
      </c>
      <c r="G4689" s="68" t="s">
        <v>587</v>
      </c>
      <c r="I4689" s="69">
        <v>115.94</v>
      </c>
      <c r="J4689" s="69">
        <v>10745502.220000001</v>
      </c>
    </row>
    <row r="4690" spans="1:10" x14ac:dyDescent="0.25">
      <c r="A4690" s="70">
        <v>45900</v>
      </c>
      <c r="B4690" s="68" t="s">
        <v>7911</v>
      </c>
      <c r="C4690" s="68" t="s">
        <v>7911</v>
      </c>
      <c r="D4690" s="68" t="s">
        <v>3551</v>
      </c>
      <c r="E4690" s="68" t="s">
        <v>3552</v>
      </c>
      <c r="F4690" s="68" t="s">
        <v>7913</v>
      </c>
      <c r="G4690" s="68" t="s">
        <v>587</v>
      </c>
      <c r="I4690" s="69">
        <v>176.05</v>
      </c>
      <c r="J4690" s="69">
        <v>10745326.17</v>
      </c>
    </row>
    <row r="4691" spans="1:10" x14ac:dyDescent="0.25">
      <c r="A4691" s="70">
        <v>45900</v>
      </c>
      <c r="B4691" s="68" t="s">
        <v>7911</v>
      </c>
      <c r="C4691" s="68" t="s">
        <v>7911</v>
      </c>
      <c r="D4691" s="68" t="s">
        <v>3551</v>
      </c>
      <c r="E4691" s="68" t="s">
        <v>3552</v>
      </c>
      <c r="F4691" s="68" t="s">
        <v>7914</v>
      </c>
      <c r="G4691" s="68" t="s">
        <v>587</v>
      </c>
      <c r="I4691" s="69">
        <v>244.75</v>
      </c>
      <c r="J4691" s="69">
        <v>10745081.42</v>
      </c>
    </row>
    <row r="4692" spans="1:10" x14ac:dyDescent="0.25">
      <c r="A4692" s="70">
        <v>45900</v>
      </c>
      <c r="B4692" s="68" t="s">
        <v>7911</v>
      </c>
      <c r="C4692" s="68" t="s">
        <v>7911</v>
      </c>
      <c r="D4692" s="68" t="s">
        <v>3551</v>
      </c>
      <c r="E4692" s="68" t="s">
        <v>3552</v>
      </c>
      <c r="F4692" s="68" t="s">
        <v>7915</v>
      </c>
      <c r="G4692" s="68" t="s">
        <v>587</v>
      </c>
      <c r="I4692" s="69">
        <v>87.31</v>
      </c>
      <c r="J4692" s="69">
        <v>10744994.109999999</v>
      </c>
    </row>
    <row r="4693" spans="1:10" x14ac:dyDescent="0.25">
      <c r="A4693" s="70">
        <v>45900</v>
      </c>
      <c r="B4693" s="68" t="s">
        <v>7911</v>
      </c>
      <c r="C4693" s="68" t="s">
        <v>7911</v>
      </c>
      <c r="D4693" s="68" t="s">
        <v>3551</v>
      </c>
      <c r="E4693" s="68" t="s">
        <v>3552</v>
      </c>
      <c r="F4693" s="68" t="s">
        <v>7916</v>
      </c>
      <c r="G4693" s="68" t="s">
        <v>587</v>
      </c>
      <c r="I4693" s="69">
        <v>150.29</v>
      </c>
      <c r="J4693" s="69">
        <v>10744843.82</v>
      </c>
    </row>
    <row r="4694" spans="1:10" x14ac:dyDescent="0.25">
      <c r="A4694" s="70">
        <v>45900</v>
      </c>
      <c r="B4694" s="68" t="s">
        <v>7911</v>
      </c>
      <c r="C4694" s="68" t="s">
        <v>7911</v>
      </c>
      <c r="D4694" s="68" t="s">
        <v>3551</v>
      </c>
      <c r="E4694" s="68" t="s">
        <v>3552</v>
      </c>
      <c r="F4694" s="68" t="s">
        <v>7917</v>
      </c>
      <c r="G4694" s="68" t="s">
        <v>587</v>
      </c>
      <c r="I4694" s="69">
        <v>153.15</v>
      </c>
      <c r="J4694" s="69">
        <v>10744690.67</v>
      </c>
    </row>
    <row r="4695" spans="1:10" x14ac:dyDescent="0.25">
      <c r="A4695" s="70">
        <v>45900</v>
      </c>
      <c r="B4695" s="68" t="s">
        <v>7911</v>
      </c>
      <c r="C4695" s="68" t="s">
        <v>7911</v>
      </c>
      <c r="D4695" s="68" t="s">
        <v>3551</v>
      </c>
      <c r="E4695" s="68" t="s">
        <v>3552</v>
      </c>
      <c r="F4695" s="68" t="s">
        <v>7918</v>
      </c>
      <c r="G4695" s="68" t="s">
        <v>587</v>
      </c>
      <c r="I4695" s="69">
        <v>138.84</v>
      </c>
      <c r="J4695" s="69">
        <v>10744551.83</v>
      </c>
    </row>
    <row r="4696" spans="1:10" ht="30" x14ac:dyDescent="0.25">
      <c r="A4696" s="70">
        <v>45900</v>
      </c>
      <c r="B4696" s="68" t="s">
        <v>7911</v>
      </c>
      <c r="C4696" s="68" t="s">
        <v>7911</v>
      </c>
      <c r="D4696" s="68" t="s">
        <v>3551</v>
      </c>
      <c r="E4696" s="68" t="s">
        <v>3552</v>
      </c>
      <c r="F4696" s="68" t="s">
        <v>7919</v>
      </c>
      <c r="G4696" s="68" t="s">
        <v>587</v>
      </c>
      <c r="I4696" s="69">
        <v>84.44</v>
      </c>
      <c r="J4696" s="69">
        <v>10744467.390000001</v>
      </c>
    </row>
    <row r="4697" spans="1:10" x14ac:dyDescent="0.25">
      <c r="A4697" s="70">
        <v>45900</v>
      </c>
      <c r="B4697" s="68" t="s">
        <v>7920</v>
      </c>
      <c r="C4697" s="68" t="s">
        <v>7920</v>
      </c>
      <c r="D4697" s="68" t="s">
        <v>3551</v>
      </c>
      <c r="E4697" s="68" t="s">
        <v>3552</v>
      </c>
      <c r="F4697" s="68" t="s">
        <v>6847</v>
      </c>
      <c r="G4697" s="68" t="s">
        <v>587</v>
      </c>
      <c r="I4697" s="69">
        <v>81.180000000000007</v>
      </c>
      <c r="J4697" s="69">
        <v>10744386.210000001</v>
      </c>
    </row>
    <row r="4698" spans="1:10" x14ac:dyDescent="0.25">
      <c r="A4698" s="70">
        <v>45900</v>
      </c>
      <c r="B4698" s="68" t="s">
        <v>7920</v>
      </c>
      <c r="C4698" s="68" t="s">
        <v>7920</v>
      </c>
      <c r="D4698" s="68" t="s">
        <v>3551</v>
      </c>
      <c r="E4698" s="68" t="s">
        <v>3552</v>
      </c>
      <c r="F4698" s="68" t="s">
        <v>6849</v>
      </c>
      <c r="G4698" s="68" t="s">
        <v>587</v>
      </c>
      <c r="I4698" s="69">
        <v>41.68</v>
      </c>
      <c r="J4698" s="69">
        <v>10744344.529999999</v>
      </c>
    </row>
    <row r="4699" spans="1:10" x14ac:dyDescent="0.25">
      <c r="A4699" s="70">
        <v>45900</v>
      </c>
      <c r="B4699" s="68" t="s">
        <v>7920</v>
      </c>
      <c r="C4699" s="68" t="s">
        <v>7920</v>
      </c>
      <c r="D4699" s="68" t="s">
        <v>3551</v>
      </c>
      <c r="E4699" s="68" t="s">
        <v>3552</v>
      </c>
      <c r="F4699" s="68" t="s">
        <v>6850</v>
      </c>
      <c r="G4699" s="68" t="s">
        <v>587</v>
      </c>
      <c r="I4699" s="69">
        <v>56.93</v>
      </c>
      <c r="J4699" s="69">
        <v>10744287.6</v>
      </c>
    </row>
    <row r="4700" spans="1:10" x14ac:dyDescent="0.25">
      <c r="A4700" s="70">
        <v>45900</v>
      </c>
      <c r="B4700" s="68" t="s">
        <v>7920</v>
      </c>
      <c r="C4700" s="68" t="s">
        <v>7920</v>
      </c>
      <c r="D4700" s="68" t="s">
        <v>3551</v>
      </c>
      <c r="E4700" s="68" t="s">
        <v>3552</v>
      </c>
      <c r="F4700" s="68" t="s">
        <v>6851</v>
      </c>
      <c r="G4700" s="68" t="s">
        <v>587</v>
      </c>
      <c r="I4700" s="69">
        <v>51.18</v>
      </c>
      <c r="J4700" s="69">
        <v>10744236.42</v>
      </c>
    </row>
    <row r="4701" spans="1:10" x14ac:dyDescent="0.25">
      <c r="A4701" s="70">
        <v>45900</v>
      </c>
      <c r="B4701" s="68" t="s">
        <v>7920</v>
      </c>
      <c r="C4701" s="68" t="s">
        <v>7920</v>
      </c>
      <c r="D4701" s="68" t="s">
        <v>3551</v>
      </c>
      <c r="E4701" s="68" t="s">
        <v>3552</v>
      </c>
      <c r="F4701" s="68" t="s">
        <v>6852</v>
      </c>
      <c r="G4701" s="68" t="s">
        <v>587</v>
      </c>
      <c r="I4701" s="69">
        <v>49.93</v>
      </c>
      <c r="J4701" s="69">
        <v>10744186.49</v>
      </c>
    </row>
    <row r="4702" spans="1:10" x14ac:dyDescent="0.25">
      <c r="A4702" s="70">
        <v>45900</v>
      </c>
      <c r="B4702" s="68" t="s">
        <v>7920</v>
      </c>
      <c r="C4702" s="68" t="s">
        <v>7920</v>
      </c>
      <c r="D4702" s="68" t="s">
        <v>3551</v>
      </c>
      <c r="E4702" s="68" t="s">
        <v>3552</v>
      </c>
      <c r="F4702" s="68" t="s">
        <v>6853</v>
      </c>
      <c r="G4702" s="68" t="s">
        <v>587</v>
      </c>
      <c r="I4702" s="69">
        <v>59.93</v>
      </c>
      <c r="J4702" s="69">
        <v>10744126.560000001</v>
      </c>
    </row>
    <row r="4703" spans="1:10" x14ac:dyDescent="0.25">
      <c r="A4703" s="70">
        <v>45900</v>
      </c>
      <c r="B4703" s="68" t="s">
        <v>7920</v>
      </c>
      <c r="C4703" s="68" t="s">
        <v>7920</v>
      </c>
      <c r="D4703" s="68" t="s">
        <v>3551</v>
      </c>
      <c r="E4703" s="68" t="s">
        <v>3552</v>
      </c>
      <c r="F4703" s="68" t="s">
        <v>6854</v>
      </c>
      <c r="G4703" s="68" t="s">
        <v>587</v>
      </c>
      <c r="I4703" s="69">
        <v>67.930000000000007</v>
      </c>
      <c r="J4703" s="69">
        <v>10744058.630000001</v>
      </c>
    </row>
    <row r="4704" spans="1:10" x14ac:dyDescent="0.25">
      <c r="A4704" s="70">
        <v>45900</v>
      </c>
      <c r="B4704" s="68" t="s">
        <v>7920</v>
      </c>
      <c r="C4704" s="68" t="s">
        <v>7920</v>
      </c>
      <c r="D4704" s="68" t="s">
        <v>3551</v>
      </c>
      <c r="E4704" s="68" t="s">
        <v>3552</v>
      </c>
      <c r="F4704" s="68" t="s">
        <v>6855</v>
      </c>
      <c r="G4704" s="68" t="s">
        <v>587</v>
      </c>
      <c r="I4704" s="69">
        <v>34.18</v>
      </c>
      <c r="J4704" s="69">
        <v>10744024.449999999</v>
      </c>
    </row>
    <row r="4705" spans="1:10" x14ac:dyDescent="0.25">
      <c r="A4705" s="70">
        <v>45900</v>
      </c>
      <c r="B4705" s="68" t="s">
        <v>7920</v>
      </c>
      <c r="C4705" s="68" t="s">
        <v>7920</v>
      </c>
      <c r="D4705" s="68" t="s">
        <v>3551</v>
      </c>
      <c r="E4705" s="68" t="s">
        <v>3552</v>
      </c>
      <c r="F4705" s="68" t="s">
        <v>6856</v>
      </c>
      <c r="G4705" s="68" t="s">
        <v>587</v>
      </c>
      <c r="I4705" s="69">
        <v>47.89</v>
      </c>
      <c r="J4705" s="69">
        <v>10743976.560000001</v>
      </c>
    </row>
    <row r="4706" spans="1:10" ht="30" x14ac:dyDescent="0.25">
      <c r="A4706" s="70">
        <v>45900</v>
      </c>
      <c r="B4706" s="68" t="s">
        <v>7920</v>
      </c>
      <c r="C4706" s="68" t="s">
        <v>7920</v>
      </c>
      <c r="D4706" s="68" t="s">
        <v>3551</v>
      </c>
      <c r="E4706" s="68" t="s">
        <v>3552</v>
      </c>
      <c r="F4706" s="68" t="s">
        <v>6859</v>
      </c>
      <c r="G4706" s="68" t="s">
        <v>587</v>
      </c>
      <c r="I4706" s="69">
        <v>300</v>
      </c>
      <c r="J4706" s="69">
        <v>10743676.560000001</v>
      </c>
    </row>
    <row r="4707" spans="1:10" x14ac:dyDescent="0.25">
      <c r="A4707" s="70">
        <v>45900</v>
      </c>
      <c r="B4707" s="68" t="s">
        <v>7920</v>
      </c>
      <c r="C4707" s="68" t="s">
        <v>7920</v>
      </c>
      <c r="D4707" s="68" t="s">
        <v>3551</v>
      </c>
      <c r="E4707" s="68" t="s">
        <v>3552</v>
      </c>
      <c r="F4707" s="68" t="s">
        <v>7921</v>
      </c>
      <c r="G4707" s="68" t="s">
        <v>587</v>
      </c>
      <c r="I4707" s="69">
        <v>938.8</v>
      </c>
      <c r="J4707" s="69">
        <v>10742737.76</v>
      </c>
    </row>
    <row r="4708" spans="1:10" ht="45" x14ac:dyDescent="0.25">
      <c r="A4708" s="70">
        <v>45900</v>
      </c>
      <c r="B4708" s="68" t="s">
        <v>7920</v>
      </c>
      <c r="C4708" s="68" t="s">
        <v>7920</v>
      </c>
      <c r="D4708" s="68" t="s">
        <v>3551</v>
      </c>
      <c r="E4708" s="68" t="s">
        <v>3552</v>
      </c>
      <c r="F4708" s="68" t="s">
        <v>6861</v>
      </c>
      <c r="G4708" s="68" t="s">
        <v>587</v>
      </c>
      <c r="I4708" s="69">
        <v>250</v>
      </c>
      <c r="J4708" s="69">
        <v>10742487.76</v>
      </c>
    </row>
    <row r="4709" spans="1:10" ht="45" x14ac:dyDescent="0.25">
      <c r="A4709" s="70">
        <v>45900</v>
      </c>
      <c r="B4709" s="68" t="s">
        <v>7920</v>
      </c>
      <c r="C4709" s="68" t="s">
        <v>7920</v>
      </c>
      <c r="D4709" s="68" t="s">
        <v>3551</v>
      </c>
      <c r="E4709" s="68" t="s">
        <v>3552</v>
      </c>
      <c r="F4709" s="68" t="s">
        <v>6862</v>
      </c>
      <c r="G4709" s="68" t="s">
        <v>587</v>
      </c>
      <c r="I4709" s="69">
        <v>250</v>
      </c>
      <c r="J4709" s="69">
        <v>10742237.76</v>
      </c>
    </row>
    <row r="4710" spans="1:10" x14ac:dyDescent="0.25">
      <c r="A4710" s="70">
        <v>45900</v>
      </c>
      <c r="B4710" s="68" t="s">
        <v>7920</v>
      </c>
      <c r="C4710" s="68" t="s">
        <v>7920</v>
      </c>
      <c r="D4710" s="68" t="s">
        <v>3551</v>
      </c>
      <c r="E4710" s="68" t="s">
        <v>3552</v>
      </c>
      <c r="F4710" s="68" t="s">
        <v>6863</v>
      </c>
      <c r="G4710" s="68" t="s">
        <v>587</v>
      </c>
      <c r="I4710" s="69">
        <v>60</v>
      </c>
      <c r="J4710" s="69">
        <v>10742177.76</v>
      </c>
    </row>
    <row r="4711" spans="1:10" ht="30" x14ac:dyDescent="0.25">
      <c r="A4711" s="70">
        <v>45900</v>
      </c>
      <c r="B4711" s="68" t="s">
        <v>7920</v>
      </c>
      <c r="C4711" s="68" t="s">
        <v>7920</v>
      </c>
      <c r="D4711" s="68" t="s">
        <v>3551</v>
      </c>
      <c r="E4711" s="68" t="s">
        <v>3552</v>
      </c>
      <c r="F4711" s="68" t="s">
        <v>6864</v>
      </c>
      <c r="G4711" s="68" t="s">
        <v>587</v>
      </c>
      <c r="I4711" s="69">
        <v>150</v>
      </c>
      <c r="J4711" s="69">
        <v>10742027.76</v>
      </c>
    </row>
    <row r="4712" spans="1:10" ht="45" x14ac:dyDescent="0.25">
      <c r="A4712" s="70">
        <v>45900</v>
      </c>
      <c r="B4712" s="68" t="s">
        <v>7920</v>
      </c>
      <c r="C4712" s="68" t="s">
        <v>7920</v>
      </c>
      <c r="D4712" s="68" t="s">
        <v>3551</v>
      </c>
      <c r="E4712" s="68" t="s">
        <v>3552</v>
      </c>
      <c r="F4712" s="68" t="s">
        <v>6865</v>
      </c>
      <c r="G4712" s="68" t="s">
        <v>587</v>
      </c>
      <c r="I4712" s="69">
        <v>250</v>
      </c>
      <c r="J4712" s="69">
        <v>10741777.76</v>
      </c>
    </row>
    <row r="4713" spans="1:10" ht="30" x14ac:dyDescent="0.25">
      <c r="A4713" s="70">
        <v>45900</v>
      </c>
      <c r="B4713" s="68" t="s">
        <v>7920</v>
      </c>
      <c r="C4713" s="68" t="s">
        <v>7920</v>
      </c>
      <c r="D4713" s="68" t="s">
        <v>3551</v>
      </c>
      <c r="E4713" s="68" t="s">
        <v>3552</v>
      </c>
      <c r="F4713" s="68" t="s">
        <v>6387</v>
      </c>
      <c r="G4713" s="68" t="s">
        <v>587</v>
      </c>
      <c r="I4713" s="69">
        <v>21.46</v>
      </c>
      <c r="J4713" s="69">
        <v>10741756.300000001</v>
      </c>
    </row>
    <row r="4714" spans="1:10" x14ac:dyDescent="0.25">
      <c r="A4714" s="70">
        <v>45900</v>
      </c>
      <c r="B4714" s="68" t="s">
        <v>7920</v>
      </c>
      <c r="C4714" s="68" t="s">
        <v>7920</v>
      </c>
      <c r="D4714" s="68" t="s">
        <v>3551</v>
      </c>
      <c r="E4714" s="68" t="s">
        <v>3552</v>
      </c>
      <c r="F4714" s="68" t="s">
        <v>7202</v>
      </c>
      <c r="G4714" s="68" t="s">
        <v>587</v>
      </c>
      <c r="I4714" s="69">
        <v>124</v>
      </c>
      <c r="J4714" s="69">
        <v>10741632.300000001</v>
      </c>
    </row>
    <row r="4715" spans="1:10" x14ac:dyDescent="0.25">
      <c r="A4715" s="70">
        <v>45900</v>
      </c>
      <c r="B4715" s="68" t="s">
        <v>7920</v>
      </c>
      <c r="C4715" s="68" t="s">
        <v>7920</v>
      </c>
      <c r="D4715" s="68" t="s">
        <v>3551</v>
      </c>
      <c r="E4715" s="68" t="s">
        <v>3552</v>
      </c>
      <c r="F4715" s="68" t="s">
        <v>7098</v>
      </c>
      <c r="G4715" s="68" t="s">
        <v>587</v>
      </c>
      <c r="I4715" s="69">
        <v>219.08</v>
      </c>
      <c r="J4715" s="69">
        <v>10741413.220000001</v>
      </c>
    </row>
    <row r="4716" spans="1:10" ht="90" x14ac:dyDescent="0.25">
      <c r="A4716" s="70">
        <v>45900</v>
      </c>
      <c r="B4716" s="68" t="s">
        <v>7920</v>
      </c>
      <c r="C4716" s="68" t="s">
        <v>7920</v>
      </c>
      <c r="D4716" s="68" t="s">
        <v>3551</v>
      </c>
      <c r="E4716" s="68" t="s">
        <v>3552</v>
      </c>
      <c r="F4716" s="68" t="s">
        <v>7922</v>
      </c>
      <c r="G4716" s="68" t="s">
        <v>587</v>
      </c>
      <c r="I4716" s="69">
        <v>1615.04</v>
      </c>
      <c r="J4716" s="69">
        <v>10739798.18</v>
      </c>
    </row>
    <row r="4717" spans="1:10" ht="90" x14ac:dyDescent="0.25">
      <c r="A4717" s="70">
        <v>45900</v>
      </c>
      <c r="B4717" s="68" t="s">
        <v>7920</v>
      </c>
      <c r="C4717" s="68" t="s">
        <v>7920</v>
      </c>
      <c r="D4717" s="68" t="s">
        <v>3551</v>
      </c>
      <c r="E4717" s="68" t="s">
        <v>3552</v>
      </c>
      <c r="F4717" s="68" t="s">
        <v>7922</v>
      </c>
      <c r="G4717" s="68" t="s">
        <v>587</v>
      </c>
      <c r="I4717" s="69">
        <v>403.76</v>
      </c>
      <c r="J4717" s="69">
        <v>10739394.42</v>
      </c>
    </row>
    <row r="4718" spans="1:10" x14ac:dyDescent="0.25">
      <c r="A4718" s="70">
        <v>45900</v>
      </c>
      <c r="B4718" s="68">
        <v>38215</v>
      </c>
      <c r="C4718" s="68">
        <v>38215</v>
      </c>
      <c r="D4718" s="68" t="s">
        <v>3551</v>
      </c>
      <c r="E4718" s="68" t="s">
        <v>3552</v>
      </c>
      <c r="F4718" s="68" t="s">
        <v>7923</v>
      </c>
      <c r="G4718" s="68" t="s">
        <v>7924</v>
      </c>
      <c r="I4718" s="69">
        <v>2787.12</v>
      </c>
      <c r="J4718" s="69">
        <v>10736607.300000001</v>
      </c>
    </row>
    <row r="4719" spans="1:10" ht="30" x14ac:dyDescent="0.25">
      <c r="A4719" s="70">
        <v>45900</v>
      </c>
      <c r="B4719" s="68">
        <v>38215</v>
      </c>
      <c r="C4719" s="68">
        <v>38215</v>
      </c>
      <c r="D4719" s="68" t="s">
        <v>3551</v>
      </c>
      <c r="E4719" s="68" t="s">
        <v>3552</v>
      </c>
      <c r="F4719" s="68" t="s">
        <v>7925</v>
      </c>
      <c r="G4719" s="68" t="s">
        <v>7924</v>
      </c>
      <c r="I4719" s="69">
        <v>474</v>
      </c>
      <c r="J4719" s="69">
        <v>10736133.300000001</v>
      </c>
    </row>
    <row r="4720" spans="1:10" x14ac:dyDescent="0.25">
      <c r="A4720" s="70">
        <v>45900</v>
      </c>
      <c r="B4720" s="68">
        <v>38215</v>
      </c>
      <c r="C4720" s="68">
        <v>38215</v>
      </c>
      <c r="D4720" s="68" t="s">
        <v>3551</v>
      </c>
      <c r="E4720" s="68" t="s">
        <v>3552</v>
      </c>
      <c r="F4720" s="68" t="s">
        <v>7926</v>
      </c>
      <c r="G4720" s="68" t="s">
        <v>7924</v>
      </c>
      <c r="I4720" s="69">
        <v>165.2</v>
      </c>
      <c r="J4720" s="69">
        <v>10735968.1</v>
      </c>
    </row>
    <row r="4721" spans="1:10" x14ac:dyDescent="0.25">
      <c r="A4721" s="70">
        <v>45900</v>
      </c>
      <c r="B4721" s="68">
        <v>38215</v>
      </c>
      <c r="C4721" s="68">
        <v>38215</v>
      </c>
      <c r="D4721" s="68" t="s">
        <v>3551</v>
      </c>
      <c r="E4721" s="68" t="s">
        <v>3552</v>
      </c>
      <c r="F4721" s="68"/>
      <c r="G4721" s="68" t="s">
        <v>7924</v>
      </c>
      <c r="I4721" s="69">
        <v>206.5</v>
      </c>
      <c r="J4721" s="69">
        <v>10735761.6</v>
      </c>
    </row>
    <row r="4722" spans="1:10" x14ac:dyDescent="0.25">
      <c r="A4722" s="70">
        <v>45900</v>
      </c>
      <c r="B4722" s="68" t="s">
        <v>7927</v>
      </c>
      <c r="C4722" s="68" t="s">
        <v>7927</v>
      </c>
      <c r="D4722" s="68" t="s">
        <v>3551</v>
      </c>
      <c r="E4722" s="68" t="s">
        <v>3552</v>
      </c>
      <c r="F4722" s="68" t="s">
        <v>7928</v>
      </c>
      <c r="G4722" s="68" t="s">
        <v>587</v>
      </c>
      <c r="I4722" s="69">
        <v>42</v>
      </c>
      <c r="J4722" s="69">
        <v>10735719.6</v>
      </c>
    </row>
    <row r="4723" spans="1:10" ht="30" x14ac:dyDescent="0.25">
      <c r="A4723" s="70">
        <v>45900</v>
      </c>
      <c r="B4723" s="68" t="s">
        <v>7927</v>
      </c>
      <c r="C4723" s="68" t="s">
        <v>7927</v>
      </c>
      <c r="D4723" s="68" t="s">
        <v>3551</v>
      </c>
      <c r="E4723" s="68" t="s">
        <v>3552</v>
      </c>
      <c r="F4723" s="68" t="s">
        <v>6609</v>
      </c>
      <c r="G4723" s="68" t="s">
        <v>587</v>
      </c>
      <c r="I4723" s="69">
        <v>16.760000000000002</v>
      </c>
      <c r="J4723" s="69">
        <v>10735702.84</v>
      </c>
    </row>
    <row r="4724" spans="1:10" x14ac:dyDescent="0.25">
      <c r="A4724" s="70">
        <v>45900</v>
      </c>
      <c r="B4724" s="68" t="s">
        <v>7927</v>
      </c>
      <c r="C4724" s="68" t="s">
        <v>7927</v>
      </c>
      <c r="D4724" s="68" t="s">
        <v>3551</v>
      </c>
      <c r="E4724" s="68" t="s">
        <v>3552</v>
      </c>
      <c r="F4724" s="68" t="s">
        <v>7005</v>
      </c>
      <c r="G4724" s="68" t="s">
        <v>587</v>
      </c>
      <c r="I4724" s="69">
        <v>110.31</v>
      </c>
      <c r="J4724" s="69">
        <v>10735592.529999999</v>
      </c>
    </row>
    <row r="4725" spans="1:10" x14ac:dyDescent="0.25">
      <c r="A4725" s="70">
        <v>45900</v>
      </c>
      <c r="B4725" s="68" t="s">
        <v>7927</v>
      </c>
      <c r="C4725" s="68" t="s">
        <v>7927</v>
      </c>
      <c r="D4725" s="68" t="s">
        <v>3551</v>
      </c>
      <c r="E4725" s="68" t="s">
        <v>3552</v>
      </c>
      <c r="F4725" s="68" t="s">
        <v>6978</v>
      </c>
      <c r="G4725" s="68" t="s">
        <v>587</v>
      </c>
      <c r="I4725" s="69">
        <v>83</v>
      </c>
      <c r="J4725" s="69">
        <v>10735509.529999999</v>
      </c>
    </row>
    <row r="4726" spans="1:10" ht="45" x14ac:dyDescent="0.25">
      <c r="A4726" s="70">
        <v>45900</v>
      </c>
      <c r="B4726" s="68" t="s">
        <v>7927</v>
      </c>
      <c r="C4726" s="68" t="s">
        <v>7927</v>
      </c>
      <c r="D4726" s="68" t="s">
        <v>3551</v>
      </c>
      <c r="E4726" s="68" t="s">
        <v>3552</v>
      </c>
      <c r="F4726" s="68" t="s">
        <v>7227</v>
      </c>
      <c r="G4726" s="68" t="s">
        <v>587</v>
      </c>
      <c r="I4726" s="69">
        <v>157.19</v>
      </c>
      <c r="J4726" s="69">
        <v>10735352.34</v>
      </c>
    </row>
    <row r="4727" spans="1:10" x14ac:dyDescent="0.25">
      <c r="A4727" s="70">
        <v>45900</v>
      </c>
      <c r="B4727" s="68" t="s">
        <v>7929</v>
      </c>
      <c r="C4727" s="68" t="s">
        <v>7929</v>
      </c>
      <c r="D4727" s="68" t="s">
        <v>3551</v>
      </c>
      <c r="E4727" s="68" t="s">
        <v>3552</v>
      </c>
      <c r="F4727" s="68" t="s">
        <v>7930</v>
      </c>
      <c r="G4727" s="68" t="s">
        <v>587</v>
      </c>
      <c r="I4727" s="69">
        <v>261.73</v>
      </c>
      <c r="J4727" s="69">
        <v>10735090.609999999</v>
      </c>
    </row>
    <row r="4728" spans="1:10" ht="30" x14ac:dyDescent="0.25">
      <c r="A4728" s="70">
        <v>45900</v>
      </c>
      <c r="B4728" s="68" t="s">
        <v>7929</v>
      </c>
      <c r="C4728" s="68" t="s">
        <v>7929</v>
      </c>
      <c r="D4728" s="68" t="s">
        <v>3551</v>
      </c>
      <c r="E4728" s="68" t="s">
        <v>3552</v>
      </c>
      <c r="F4728" s="68" t="s">
        <v>7108</v>
      </c>
      <c r="G4728" s="68" t="s">
        <v>587</v>
      </c>
      <c r="I4728" s="69">
        <v>124.26</v>
      </c>
      <c r="J4728" s="69">
        <v>10734966.35</v>
      </c>
    </row>
    <row r="4729" spans="1:10" x14ac:dyDescent="0.25">
      <c r="A4729" s="70">
        <v>45900</v>
      </c>
      <c r="B4729" s="68" t="s">
        <v>7931</v>
      </c>
      <c r="C4729" s="68" t="s">
        <v>7931</v>
      </c>
      <c r="D4729" s="68" t="s">
        <v>3551</v>
      </c>
      <c r="E4729" s="68" t="s">
        <v>3552</v>
      </c>
      <c r="F4729" s="68" t="s">
        <v>7932</v>
      </c>
      <c r="G4729" s="68" t="s">
        <v>587</v>
      </c>
      <c r="I4729" s="69">
        <v>90.51</v>
      </c>
      <c r="J4729" s="69">
        <v>10734875.84</v>
      </c>
    </row>
    <row r="4730" spans="1:10" ht="30" x14ac:dyDescent="0.25">
      <c r="A4730" s="70">
        <v>45900</v>
      </c>
      <c r="B4730" s="68" t="s">
        <v>7931</v>
      </c>
      <c r="C4730" s="68" t="s">
        <v>7931</v>
      </c>
      <c r="D4730" s="68" t="s">
        <v>3551</v>
      </c>
      <c r="E4730" s="68" t="s">
        <v>3552</v>
      </c>
      <c r="F4730" s="68" t="s">
        <v>7208</v>
      </c>
      <c r="G4730" s="68" t="s">
        <v>587</v>
      </c>
      <c r="I4730" s="69">
        <v>32.369999999999997</v>
      </c>
      <c r="J4730" s="69">
        <v>10734843.470000001</v>
      </c>
    </row>
    <row r="4731" spans="1:10" x14ac:dyDescent="0.25">
      <c r="A4731" s="70">
        <v>45900</v>
      </c>
      <c r="B4731" s="68" t="s">
        <v>7931</v>
      </c>
      <c r="C4731" s="68" t="s">
        <v>7931</v>
      </c>
      <c r="D4731" s="68" t="s">
        <v>3551</v>
      </c>
      <c r="E4731" s="68" t="s">
        <v>3552</v>
      </c>
      <c r="F4731" s="68" t="s">
        <v>7933</v>
      </c>
      <c r="G4731" s="68" t="s">
        <v>587</v>
      </c>
      <c r="I4731" s="69">
        <v>801</v>
      </c>
      <c r="J4731" s="69">
        <v>10734042.470000001</v>
      </c>
    </row>
    <row r="4732" spans="1:10" x14ac:dyDescent="0.25">
      <c r="A4732" s="70">
        <v>45900</v>
      </c>
      <c r="B4732" s="68" t="s">
        <v>7931</v>
      </c>
      <c r="C4732" s="68" t="s">
        <v>7931</v>
      </c>
      <c r="D4732" s="68" t="s">
        <v>3551</v>
      </c>
      <c r="E4732" s="68" t="s">
        <v>3552</v>
      </c>
      <c r="F4732" s="68" t="s">
        <v>5656</v>
      </c>
      <c r="G4732" s="68" t="s">
        <v>587</v>
      </c>
      <c r="I4732" s="69">
        <v>30.32</v>
      </c>
      <c r="J4732" s="69">
        <v>10734012.15</v>
      </c>
    </row>
    <row r="4733" spans="1:10" x14ac:dyDescent="0.25">
      <c r="A4733" s="70">
        <v>45900</v>
      </c>
      <c r="B4733" s="68" t="s">
        <v>7931</v>
      </c>
      <c r="C4733" s="68" t="s">
        <v>7931</v>
      </c>
      <c r="D4733" s="68" t="s">
        <v>3551</v>
      </c>
      <c r="E4733" s="68" t="s">
        <v>3552</v>
      </c>
      <c r="F4733" s="68" t="s">
        <v>5656</v>
      </c>
      <c r="G4733" s="68" t="s">
        <v>587</v>
      </c>
      <c r="I4733" s="69">
        <v>30.32</v>
      </c>
      <c r="J4733" s="69">
        <v>10733981.83</v>
      </c>
    </row>
    <row r="4734" spans="1:10" ht="30" x14ac:dyDescent="0.25">
      <c r="A4734" s="70">
        <v>45900</v>
      </c>
      <c r="B4734" s="68" t="s">
        <v>7931</v>
      </c>
      <c r="C4734" s="68" t="s">
        <v>7931</v>
      </c>
      <c r="D4734" s="68" t="s">
        <v>3551</v>
      </c>
      <c r="E4734" s="68" t="s">
        <v>3552</v>
      </c>
      <c r="F4734" s="68" t="s">
        <v>6609</v>
      </c>
      <c r="G4734" s="68" t="s">
        <v>587</v>
      </c>
      <c r="I4734" s="69">
        <v>16.760000000000002</v>
      </c>
      <c r="J4734" s="69">
        <v>10733965.07</v>
      </c>
    </row>
    <row r="4735" spans="1:10" x14ac:dyDescent="0.25">
      <c r="A4735" s="70">
        <v>45900</v>
      </c>
      <c r="B4735" s="68" t="s">
        <v>7931</v>
      </c>
      <c r="C4735" s="68" t="s">
        <v>7931</v>
      </c>
      <c r="D4735" s="68" t="s">
        <v>3551</v>
      </c>
      <c r="E4735" s="68" t="s">
        <v>3552</v>
      </c>
      <c r="F4735" s="68" t="s">
        <v>4158</v>
      </c>
      <c r="G4735" s="68" t="s">
        <v>587</v>
      </c>
      <c r="I4735" s="69">
        <v>22.56</v>
      </c>
      <c r="J4735" s="69">
        <v>10733942.51</v>
      </c>
    </row>
    <row r="4736" spans="1:10" x14ac:dyDescent="0.25">
      <c r="A4736" s="70">
        <v>45900</v>
      </c>
      <c r="B4736" s="68" t="s">
        <v>7931</v>
      </c>
      <c r="C4736" s="68" t="s">
        <v>7931</v>
      </c>
      <c r="D4736" s="68" t="s">
        <v>3551</v>
      </c>
      <c r="E4736" s="68" t="s">
        <v>3552</v>
      </c>
      <c r="F4736" s="68" t="s">
        <v>7934</v>
      </c>
      <c r="G4736" s="68" t="s">
        <v>587</v>
      </c>
      <c r="I4736" s="69">
        <v>89.57</v>
      </c>
      <c r="J4736" s="69">
        <v>10733852.939999999</v>
      </c>
    </row>
    <row r="4737" spans="1:10" x14ac:dyDescent="0.25">
      <c r="A4737" s="70">
        <v>45900</v>
      </c>
      <c r="B4737" s="68" t="s">
        <v>7931</v>
      </c>
      <c r="C4737" s="68" t="s">
        <v>7931</v>
      </c>
      <c r="D4737" s="68" t="s">
        <v>3551</v>
      </c>
      <c r="E4737" s="68" t="s">
        <v>3552</v>
      </c>
      <c r="F4737" s="68" t="s">
        <v>7935</v>
      </c>
      <c r="G4737" s="68" t="s">
        <v>587</v>
      </c>
      <c r="I4737" s="69">
        <v>89.57</v>
      </c>
      <c r="J4737" s="69">
        <v>10733763.369999999</v>
      </c>
    </row>
    <row r="4738" spans="1:10" x14ac:dyDescent="0.25">
      <c r="A4738" s="70">
        <v>45900</v>
      </c>
      <c r="B4738" s="68" t="s">
        <v>7931</v>
      </c>
      <c r="C4738" s="68" t="s">
        <v>7931</v>
      </c>
      <c r="D4738" s="68" t="s">
        <v>3551</v>
      </c>
      <c r="E4738" s="68" t="s">
        <v>3552</v>
      </c>
      <c r="F4738" s="68" t="s">
        <v>7936</v>
      </c>
      <c r="G4738" s="68" t="s">
        <v>587</v>
      </c>
      <c r="I4738" s="69">
        <v>104.57</v>
      </c>
      <c r="J4738" s="69">
        <v>10733658.800000001</v>
      </c>
    </row>
    <row r="4739" spans="1:10" ht="75" x14ac:dyDescent="0.25">
      <c r="A4739" s="70">
        <v>45900</v>
      </c>
      <c r="B4739" s="68" t="s">
        <v>7937</v>
      </c>
      <c r="C4739" s="68" t="s">
        <v>7937</v>
      </c>
      <c r="D4739" s="68" t="s">
        <v>3551</v>
      </c>
      <c r="E4739" s="68" t="s">
        <v>3552</v>
      </c>
      <c r="F4739" s="68" t="s">
        <v>7552</v>
      </c>
      <c r="G4739" s="68" t="s">
        <v>587</v>
      </c>
      <c r="I4739" s="69">
        <v>460.86</v>
      </c>
      <c r="J4739" s="69">
        <v>10733197.939999999</v>
      </c>
    </row>
    <row r="4740" spans="1:10" x14ac:dyDescent="0.25">
      <c r="A4740" s="70">
        <v>45900</v>
      </c>
      <c r="B4740" s="68" t="s">
        <v>7938</v>
      </c>
      <c r="C4740" s="68" t="s">
        <v>7938</v>
      </c>
      <c r="D4740" s="68" t="s">
        <v>3551</v>
      </c>
      <c r="E4740" s="68" t="s">
        <v>3552</v>
      </c>
      <c r="F4740" s="68" t="s">
        <v>7490</v>
      </c>
      <c r="G4740" s="68" t="s">
        <v>587</v>
      </c>
      <c r="I4740" s="69">
        <v>4.29</v>
      </c>
      <c r="J4740" s="69">
        <v>10733193.65</v>
      </c>
    </row>
    <row r="4741" spans="1:10" x14ac:dyDescent="0.25">
      <c r="A4741" s="70">
        <v>45900</v>
      </c>
      <c r="B4741" s="68">
        <v>38262</v>
      </c>
      <c r="C4741" s="68">
        <v>38262</v>
      </c>
      <c r="D4741" s="68" t="s">
        <v>3551</v>
      </c>
      <c r="E4741" s="68" t="s">
        <v>3552</v>
      </c>
      <c r="F4741" s="68" t="s">
        <v>7939</v>
      </c>
      <c r="G4741" s="68" t="s">
        <v>1193</v>
      </c>
      <c r="I4741" s="69">
        <v>67.25</v>
      </c>
      <c r="J4741" s="69">
        <v>10733126.4</v>
      </c>
    </row>
    <row r="4742" spans="1:10" x14ac:dyDescent="0.25">
      <c r="A4742" s="70">
        <v>45900</v>
      </c>
      <c r="B4742" s="68">
        <v>38262</v>
      </c>
      <c r="C4742" s="68">
        <v>38262</v>
      </c>
      <c r="D4742" s="68" t="s">
        <v>3551</v>
      </c>
      <c r="E4742" s="68" t="s">
        <v>3552</v>
      </c>
      <c r="F4742" s="68" t="s">
        <v>7939</v>
      </c>
      <c r="G4742" s="68" t="s">
        <v>1193</v>
      </c>
      <c r="I4742" s="69">
        <v>67.25</v>
      </c>
      <c r="J4742" s="69">
        <v>10733059.15</v>
      </c>
    </row>
    <row r="4743" spans="1:10" x14ac:dyDescent="0.25">
      <c r="A4743" s="70">
        <v>45900</v>
      </c>
      <c r="B4743" s="68">
        <v>38262</v>
      </c>
      <c r="C4743" s="68">
        <v>38262</v>
      </c>
      <c r="D4743" s="68" t="s">
        <v>3551</v>
      </c>
      <c r="E4743" s="68" t="s">
        <v>3552</v>
      </c>
      <c r="F4743" s="68" t="s">
        <v>4208</v>
      </c>
      <c r="G4743" s="68" t="s">
        <v>1193</v>
      </c>
      <c r="I4743" s="69">
        <v>65.25</v>
      </c>
      <c r="J4743" s="69">
        <v>10732993.9</v>
      </c>
    </row>
    <row r="4744" spans="1:10" ht="30" x14ac:dyDescent="0.25">
      <c r="A4744" s="70">
        <v>45900</v>
      </c>
      <c r="B4744" s="68">
        <v>38262</v>
      </c>
      <c r="C4744" s="68">
        <v>38262</v>
      </c>
      <c r="D4744" s="68" t="s">
        <v>3551</v>
      </c>
      <c r="E4744" s="68" t="s">
        <v>3552</v>
      </c>
      <c r="F4744" s="68" t="s">
        <v>7940</v>
      </c>
      <c r="G4744" s="68" t="s">
        <v>1193</v>
      </c>
      <c r="I4744" s="69">
        <v>66.17</v>
      </c>
      <c r="J4744" s="69">
        <v>10732927.73</v>
      </c>
    </row>
    <row r="4745" spans="1:10" ht="30" x14ac:dyDescent="0.25">
      <c r="A4745" s="70">
        <v>45900</v>
      </c>
      <c r="B4745" s="68">
        <v>38262</v>
      </c>
      <c r="C4745" s="68">
        <v>38262</v>
      </c>
      <c r="D4745" s="68" t="s">
        <v>3551</v>
      </c>
      <c r="E4745" s="68" t="s">
        <v>3552</v>
      </c>
      <c r="F4745" s="68" t="s">
        <v>7940</v>
      </c>
      <c r="G4745" s="68" t="s">
        <v>1193</v>
      </c>
      <c r="I4745" s="69">
        <v>66.17</v>
      </c>
      <c r="J4745" s="69">
        <v>10732861.560000001</v>
      </c>
    </row>
    <row r="4746" spans="1:10" x14ac:dyDescent="0.25">
      <c r="A4746" s="70">
        <v>45900</v>
      </c>
      <c r="B4746" s="68">
        <v>38262</v>
      </c>
      <c r="C4746" s="68">
        <v>38262</v>
      </c>
      <c r="D4746" s="68" t="s">
        <v>3551</v>
      </c>
      <c r="E4746" s="68" t="s">
        <v>3552</v>
      </c>
      <c r="F4746" s="68" t="s">
        <v>7941</v>
      </c>
      <c r="G4746" s="68" t="s">
        <v>1193</v>
      </c>
      <c r="I4746" s="69">
        <v>83.83</v>
      </c>
      <c r="J4746" s="69">
        <v>10732777.73</v>
      </c>
    </row>
    <row r="4747" spans="1:10" x14ac:dyDescent="0.25">
      <c r="A4747" s="70">
        <v>45900</v>
      </c>
      <c r="B4747" s="68">
        <v>38262</v>
      </c>
      <c r="C4747" s="68">
        <v>38262</v>
      </c>
      <c r="D4747" s="68" t="s">
        <v>3551</v>
      </c>
      <c r="E4747" s="68" t="s">
        <v>3552</v>
      </c>
      <c r="F4747" s="68" t="s">
        <v>7942</v>
      </c>
      <c r="G4747" s="68" t="s">
        <v>1193</v>
      </c>
      <c r="I4747" s="69">
        <v>83.83</v>
      </c>
      <c r="J4747" s="69">
        <v>10732693.9</v>
      </c>
    </row>
    <row r="4748" spans="1:10" x14ac:dyDescent="0.25">
      <c r="A4748" s="70">
        <v>45900</v>
      </c>
      <c r="B4748" s="68">
        <v>38262</v>
      </c>
      <c r="C4748" s="68">
        <v>38262</v>
      </c>
      <c r="D4748" s="68" t="s">
        <v>3551</v>
      </c>
      <c r="E4748" s="68" t="s">
        <v>3552</v>
      </c>
      <c r="F4748" s="68" t="s">
        <v>7943</v>
      </c>
      <c r="G4748" s="68" t="s">
        <v>1193</v>
      </c>
      <c r="I4748" s="69">
        <v>83.83</v>
      </c>
      <c r="J4748" s="69">
        <v>10732610.07</v>
      </c>
    </row>
    <row r="4749" spans="1:10" x14ac:dyDescent="0.25">
      <c r="A4749" s="70">
        <v>45900</v>
      </c>
      <c r="B4749" s="68">
        <v>38262</v>
      </c>
      <c r="C4749" s="68">
        <v>38262</v>
      </c>
      <c r="D4749" s="68" t="s">
        <v>3551</v>
      </c>
      <c r="E4749" s="68" t="s">
        <v>3552</v>
      </c>
      <c r="F4749" s="68" t="s">
        <v>7944</v>
      </c>
      <c r="G4749" s="68" t="s">
        <v>1193</v>
      </c>
      <c r="I4749" s="69">
        <v>83.83</v>
      </c>
      <c r="J4749" s="69">
        <v>10732526.24</v>
      </c>
    </row>
    <row r="4750" spans="1:10" x14ac:dyDescent="0.25">
      <c r="A4750" s="70">
        <v>45900</v>
      </c>
      <c r="B4750" s="68">
        <v>38262</v>
      </c>
      <c r="C4750" s="68">
        <v>38262</v>
      </c>
      <c r="D4750" s="68" t="s">
        <v>3551</v>
      </c>
      <c r="E4750" s="68" t="s">
        <v>3552</v>
      </c>
      <c r="F4750" s="68" t="s">
        <v>7945</v>
      </c>
      <c r="G4750" s="68" t="s">
        <v>1193</v>
      </c>
      <c r="I4750" s="69">
        <v>83.83</v>
      </c>
      <c r="J4750" s="69">
        <v>10732442.41</v>
      </c>
    </row>
    <row r="4751" spans="1:10" x14ac:dyDescent="0.25">
      <c r="A4751" s="70">
        <v>45900</v>
      </c>
      <c r="B4751" s="68">
        <v>38262</v>
      </c>
      <c r="C4751" s="68">
        <v>38262</v>
      </c>
      <c r="D4751" s="68" t="s">
        <v>3551</v>
      </c>
      <c r="E4751" s="68" t="s">
        <v>3552</v>
      </c>
      <c r="F4751" s="68" t="s">
        <v>7946</v>
      </c>
      <c r="G4751" s="68" t="s">
        <v>1193</v>
      </c>
      <c r="I4751" s="69">
        <v>83.84</v>
      </c>
      <c r="J4751" s="69">
        <v>10732358.57</v>
      </c>
    </row>
    <row r="4752" spans="1:10" x14ac:dyDescent="0.25">
      <c r="A4752" s="70">
        <v>45900</v>
      </c>
      <c r="B4752" s="68">
        <v>38262</v>
      </c>
      <c r="C4752" s="68">
        <v>38262</v>
      </c>
      <c r="D4752" s="68" t="s">
        <v>3551</v>
      </c>
      <c r="E4752" s="68" t="s">
        <v>3552</v>
      </c>
      <c r="F4752" s="68" t="s">
        <v>7947</v>
      </c>
      <c r="G4752" s="68" t="s">
        <v>1193</v>
      </c>
      <c r="I4752" s="69">
        <v>86.25</v>
      </c>
      <c r="J4752" s="69">
        <v>10732272.32</v>
      </c>
    </row>
    <row r="4753" spans="1:10" x14ac:dyDescent="0.25">
      <c r="A4753" s="70">
        <v>45900</v>
      </c>
      <c r="B4753" s="68">
        <v>38262</v>
      </c>
      <c r="C4753" s="68">
        <v>38262</v>
      </c>
      <c r="D4753" s="68" t="s">
        <v>3551</v>
      </c>
      <c r="E4753" s="68" t="s">
        <v>3552</v>
      </c>
      <c r="F4753" s="68" t="s">
        <v>6976</v>
      </c>
      <c r="G4753" s="68" t="s">
        <v>1193</v>
      </c>
      <c r="I4753" s="69">
        <v>43.11</v>
      </c>
      <c r="J4753" s="69">
        <v>10732229.210000001</v>
      </c>
    </row>
    <row r="4754" spans="1:10" x14ac:dyDescent="0.25">
      <c r="A4754" s="70">
        <v>45900</v>
      </c>
      <c r="B4754" s="68">
        <v>38262</v>
      </c>
      <c r="C4754" s="68">
        <v>38262</v>
      </c>
      <c r="D4754" s="68" t="s">
        <v>3551</v>
      </c>
      <c r="E4754" s="68" t="s">
        <v>3552</v>
      </c>
      <c r="F4754" s="68" t="s">
        <v>7947</v>
      </c>
      <c r="G4754" s="68" t="s">
        <v>1193</v>
      </c>
      <c r="I4754" s="69">
        <v>43.12</v>
      </c>
      <c r="J4754" s="69">
        <v>10732186.09</v>
      </c>
    </row>
    <row r="4755" spans="1:10" ht="30" x14ac:dyDescent="0.25">
      <c r="A4755" s="70">
        <v>45900</v>
      </c>
      <c r="B4755" s="68" t="s">
        <v>7948</v>
      </c>
      <c r="C4755" s="68" t="s">
        <v>7948</v>
      </c>
      <c r="D4755" s="68" t="s">
        <v>3551</v>
      </c>
      <c r="E4755" s="68" t="s">
        <v>3552</v>
      </c>
      <c r="F4755" s="68" t="s">
        <v>6567</v>
      </c>
      <c r="G4755" s="68" t="s">
        <v>1193</v>
      </c>
      <c r="I4755" s="69">
        <v>9715.01</v>
      </c>
      <c r="J4755" s="69">
        <v>10722471.08</v>
      </c>
    </row>
    <row r="4756" spans="1:10" x14ac:dyDescent="0.25">
      <c r="A4756" s="70">
        <v>45900</v>
      </c>
      <c r="B4756" s="68" t="s">
        <v>7948</v>
      </c>
      <c r="C4756" s="68" t="s">
        <v>7948</v>
      </c>
      <c r="D4756" s="68" t="s">
        <v>3551</v>
      </c>
      <c r="E4756" s="68" t="s">
        <v>3552</v>
      </c>
      <c r="F4756" s="68" t="s">
        <v>6568</v>
      </c>
      <c r="G4756" s="68" t="s">
        <v>1193</v>
      </c>
      <c r="I4756" s="69">
        <v>963.15</v>
      </c>
      <c r="J4756" s="69">
        <v>10721507.93</v>
      </c>
    </row>
    <row r="4757" spans="1:10" x14ac:dyDescent="0.25">
      <c r="A4757" s="70">
        <v>45900</v>
      </c>
      <c r="B4757" s="68" t="s">
        <v>7948</v>
      </c>
      <c r="C4757" s="68" t="s">
        <v>7948</v>
      </c>
      <c r="D4757" s="68" t="s">
        <v>3551</v>
      </c>
      <c r="E4757" s="68" t="s">
        <v>3552</v>
      </c>
      <c r="F4757" s="68" t="s">
        <v>6569</v>
      </c>
      <c r="G4757" s="68" t="s">
        <v>1193</v>
      </c>
      <c r="I4757" s="69">
        <v>4233.63</v>
      </c>
      <c r="J4757" s="69">
        <v>10717274.300000001</v>
      </c>
    </row>
    <row r="4758" spans="1:10" x14ac:dyDescent="0.25">
      <c r="A4758" s="70">
        <v>45900</v>
      </c>
      <c r="B4758" s="68" t="s">
        <v>7948</v>
      </c>
      <c r="C4758" s="68" t="s">
        <v>7948</v>
      </c>
      <c r="D4758" s="68" t="s">
        <v>3551</v>
      </c>
      <c r="E4758" s="68" t="s">
        <v>3552</v>
      </c>
      <c r="F4758" s="68" t="s">
        <v>5574</v>
      </c>
      <c r="G4758" s="68" t="s">
        <v>1193</v>
      </c>
      <c r="I4758" s="69">
        <v>10069.27</v>
      </c>
      <c r="J4758" s="69">
        <v>10707205.029999999</v>
      </c>
    </row>
    <row r="4759" spans="1:10" ht="30" x14ac:dyDescent="0.25">
      <c r="A4759" s="70">
        <v>45900</v>
      </c>
      <c r="B4759" s="68" t="s">
        <v>7948</v>
      </c>
      <c r="C4759" s="68" t="s">
        <v>7948</v>
      </c>
      <c r="D4759" s="68" t="s">
        <v>3551</v>
      </c>
      <c r="E4759" s="68" t="s">
        <v>3552</v>
      </c>
      <c r="F4759" s="68" t="s">
        <v>7346</v>
      </c>
      <c r="G4759" s="68" t="s">
        <v>1193</v>
      </c>
      <c r="I4759" s="69">
        <v>400.21</v>
      </c>
      <c r="J4759" s="69">
        <v>10706804.82</v>
      </c>
    </row>
    <row r="4760" spans="1:10" ht="30" x14ac:dyDescent="0.25">
      <c r="A4760" s="70">
        <v>45900</v>
      </c>
      <c r="B4760" s="68" t="s">
        <v>7948</v>
      </c>
      <c r="C4760" s="68" t="s">
        <v>7948</v>
      </c>
      <c r="D4760" s="68" t="s">
        <v>3551</v>
      </c>
      <c r="E4760" s="68" t="s">
        <v>3552</v>
      </c>
      <c r="F4760" s="68" t="s">
        <v>7949</v>
      </c>
      <c r="G4760" s="68" t="s">
        <v>1193</v>
      </c>
      <c r="I4760" s="69">
        <v>589.59</v>
      </c>
      <c r="J4760" s="69">
        <v>10706215.23</v>
      </c>
    </row>
    <row r="4761" spans="1:10" x14ac:dyDescent="0.25">
      <c r="A4761" s="70">
        <v>45900</v>
      </c>
      <c r="B4761" s="68" t="s">
        <v>7948</v>
      </c>
      <c r="C4761" s="68" t="s">
        <v>7948</v>
      </c>
      <c r="D4761" s="68" t="s">
        <v>3551</v>
      </c>
      <c r="E4761" s="68" t="s">
        <v>3552</v>
      </c>
      <c r="F4761" s="68" t="s">
        <v>6570</v>
      </c>
      <c r="G4761" s="68" t="s">
        <v>1193</v>
      </c>
      <c r="I4761" s="69">
        <v>1487.3</v>
      </c>
      <c r="J4761" s="69">
        <v>10704727.93</v>
      </c>
    </row>
    <row r="4762" spans="1:10" ht="30" x14ac:dyDescent="0.25">
      <c r="A4762" s="70">
        <v>45900</v>
      </c>
      <c r="B4762" s="68" t="s">
        <v>7948</v>
      </c>
      <c r="C4762" s="68" t="s">
        <v>7948</v>
      </c>
      <c r="D4762" s="68" t="s">
        <v>3551</v>
      </c>
      <c r="E4762" s="68" t="s">
        <v>3552</v>
      </c>
      <c r="F4762" s="68" t="s">
        <v>6873</v>
      </c>
      <c r="G4762" s="68" t="s">
        <v>1193</v>
      </c>
      <c r="I4762" s="69">
        <v>615.11</v>
      </c>
      <c r="J4762" s="69">
        <v>10704112.82</v>
      </c>
    </row>
    <row r="4763" spans="1:10" x14ac:dyDescent="0.25">
      <c r="A4763" s="70">
        <v>45900</v>
      </c>
      <c r="B4763" s="68" t="s">
        <v>7948</v>
      </c>
      <c r="C4763" s="68" t="s">
        <v>7948</v>
      </c>
      <c r="D4763" s="68" t="s">
        <v>3551</v>
      </c>
      <c r="E4763" s="68" t="s">
        <v>3552</v>
      </c>
      <c r="F4763" s="68" t="s">
        <v>7950</v>
      </c>
      <c r="G4763" s="68" t="s">
        <v>1193</v>
      </c>
      <c r="I4763" s="69">
        <v>804.86</v>
      </c>
      <c r="J4763" s="69">
        <v>10703307.960000001</v>
      </c>
    </row>
    <row r="4764" spans="1:10" ht="30" x14ac:dyDescent="0.25">
      <c r="A4764" s="70">
        <v>45900</v>
      </c>
      <c r="B4764" s="68" t="s">
        <v>7948</v>
      </c>
      <c r="C4764" s="68" t="s">
        <v>7948</v>
      </c>
      <c r="D4764" s="68" t="s">
        <v>3551</v>
      </c>
      <c r="E4764" s="68" t="s">
        <v>3552</v>
      </c>
      <c r="F4764" s="68" t="s">
        <v>6798</v>
      </c>
      <c r="G4764" s="68" t="s">
        <v>1193</v>
      </c>
      <c r="I4764" s="69">
        <v>11.77</v>
      </c>
      <c r="J4764" s="69">
        <v>10703296.189999999</v>
      </c>
    </row>
    <row r="4765" spans="1:10" ht="30" x14ac:dyDescent="0.25">
      <c r="A4765" s="70">
        <v>45900</v>
      </c>
      <c r="B4765" s="68">
        <v>38267</v>
      </c>
      <c r="C4765" s="68">
        <v>38267</v>
      </c>
      <c r="D4765" s="68" t="s">
        <v>3551</v>
      </c>
      <c r="E4765" s="68" t="s">
        <v>3552</v>
      </c>
      <c r="F4765" s="68" t="s">
        <v>5044</v>
      </c>
      <c r="G4765" s="68" t="s">
        <v>1193</v>
      </c>
      <c r="I4765" s="69">
        <v>321.92</v>
      </c>
      <c r="J4765" s="69">
        <v>10702974.27</v>
      </c>
    </row>
    <row r="4766" spans="1:10" ht="30" x14ac:dyDescent="0.25">
      <c r="A4766" s="70">
        <v>45900</v>
      </c>
      <c r="B4766" s="68">
        <v>38267</v>
      </c>
      <c r="C4766" s="68">
        <v>38267</v>
      </c>
      <c r="D4766" s="68" t="s">
        <v>3551</v>
      </c>
      <c r="E4766" s="68" t="s">
        <v>3552</v>
      </c>
      <c r="F4766" s="68" t="s">
        <v>7212</v>
      </c>
      <c r="G4766" s="68" t="s">
        <v>1193</v>
      </c>
      <c r="I4766" s="69">
        <v>258.58999999999997</v>
      </c>
      <c r="J4766" s="69">
        <v>10702715.68</v>
      </c>
    </row>
    <row r="4767" spans="1:10" ht="30" x14ac:dyDescent="0.25">
      <c r="A4767" s="70">
        <v>45900</v>
      </c>
      <c r="B4767" s="68">
        <v>38267</v>
      </c>
      <c r="C4767" s="68">
        <v>38267</v>
      </c>
      <c r="D4767" s="68" t="s">
        <v>3551</v>
      </c>
      <c r="E4767" s="68" t="s">
        <v>3552</v>
      </c>
      <c r="F4767" s="68" t="s">
        <v>7212</v>
      </c>
      <c r="G4767" s="68" t="s">
        <v>1193</v>
      </c>
      <c r="I4767" s="69">
        <v>258.58999999999997</v>
      </c>
      <c r="J4767" s="69">
        <v>10702457.09</v>
      </c>
    </row>
    <row r="4768" spans="1:10" ht="30" x14ac:dyDescent="0.25">
      <c r="A4768" s="70">
        <v>45900</v>
      </c>
      <c r="B4768" s="68">
        <v>38267</v>
      </c>
      <c r="C4768" s="68">
        <v>38267</v>
      </c>
      <c r="D4768" s="68" t="s">
        <v>3551</v>
      </c>
      <c r="E4768" s="68" t="s">
        <v>3552</v>
      </c>
      <c r="F4768" s="68" t="s">
        <v>7212</v>
      </c>
      <c r="G4768" s="68" t="s">
        <v>1193</v>
      </c>
      <c r="I4768" s="69">
        <v>258.58999999999997</v>
      </c>
      <c r="J4768" s="69">
        <v>10702198.5</v>
      </c>
    </row>
    <row r="4769" spans="1:10" ht="30" x14ac:dyDescent="0.25">
      <c r="A4769" s="70">
        <v>45900</v>
      </c>
      <c r="B4769" s="68">
        <v>38267</v>
      </c>
      <c r="C4769" s="68">
        <v>38267</v>
      </c>
      <c r="D4769" s="68" t="s">
        <v>3551</v>
      </c>
      <c r="E4769" s="68" t="s">
        <v>3552</v>
      </c>
      <c r="F4769" s="68" t="s">
        <v>7951</v>
      </c>
      <c r="G4769" s="68" t="s">
        <v>1193</v>
      </c>
      <c r="I4769" s="69">
        <v>284.35000000000002</v>
      </c>
      <c r="J4769" s="69">
        <v>10701914.15</v>
      </c>
    </row>
    <row r="4770" spans="1:10" ht="30" x14ac:dyDescent="0.25">
      <c r="A4770" s="70">
        <v>45900</v>
      </c>
      <c r="B4770" s="68">
        <v>38267</v>
      </c>
      <c r="C4770" s="68">
        <v>38267</v>
      </c>
      <c r="D4770" s="68" t="s">
        <v>3551</v>
      </c>
      <c r="E4770" s="68" t="s">
        <v>3552</v>
      </c>
      <c r="F4770" s="68" t="s">
        <v>7951</v>
      </c>
      <c r="G4770" s="68" t="s">
        <v>1193</v>
      </c>
      <c r="I4770" s="69">
        <v>284.35000000000002</v>
      </c>
      <c r="J4770" s="69">
        <v>10701629.800000001</v>
      </c>
    </row>
    <row r="4771" spans="1:10" ht="30" x14ac:dyDescent="0.25">
      <c r="A4771" s="70">
        <v>45900</v>
      </c>
      <c r="B4771" s="68">
        <v>38267</v>
      </c>
      <c r="C4771" s="68">
        <v>38267</v>
      </c>
      <c r="D4771" s="68" t="s">
        <v>3551</v>
      </c>
      <c r="E4771" s="68" t="s">
        <v>3552</v>
      </c>
      <c r="F4771" s="68" t="s">
        <v>7952</v>
      </c>
      <c r="G4771" s="68" t="s">
        <v>1193</v>
      </c>
      <c r="I4771" s="69">
        <v>258.58999999999997</v>
      </c>
      <c r="J4771" s="69">
        <v>10701371.210000001</v>
      </c>
    </row>
    <row r="4772" spans="1:10" ht="30" x14ac:dyDescent="0.25">
      <c r="A4772" s="70">
        <v>45900</v>
      </c>
      <c r="B4772" s="68">
        <v>38267</v>
      </c>
      <c r="C4772" s="68">
        <v>38267</v>
      </c>
      <c r="D4772" s="68" t="s">
        <v>3551</v>
      </c>
      <c r="E4772" s="68" t="s">
        <v>3552</v>
      </c>
      <c r="F4772" s="68" t="s">
        <v>7952</v>
      </c>
      <c r="G4772" s="68" t="s">
        <v>1193</v>
      </c>
      <c r="I4772" s="69">
        <v>258.58999999999997</v>
      </c>
      <c r="J4772" s="69">
        <v>10701112.619999999</v>
      </c>
    </row>
    <row r="4773" spans="1:10" ht="30" x14ac:dyDescent="0.25">
      <c r="A4773" s="70">
        <v>45900</v>
      </c>
      <c r="B4773" s="68">
        <v>38267</v>
      </c>
      <c r="C4773" s="68">
        <v>38267</v>
      </c>
      <c r="D4773" s="68" t="s">
        <v>3551</v>
      </c>
      <c r="E4773" s="68" t="s">
        <v>3552</v>
      </c>
      <c r="F4773" s="68" t="s">
        <v>5043</v>
      </c>
      <c r="G4773" s="68" t="s">
        <v>1193</v>
      </c>
      <c r="I4773" s="69">
        <v>92.71</v>
      </c>
      <c r="J4773" s="69">
        <v>10701019.91</v>
      </c>
    </row>
    <row r="4774" spans="1:10" x14ac:dyDescent="0.25">
      <c r="A4774" s="70">
        <v>45900</v>
      </c>
      <c r="B4774" s="68">
        <v>38267</v>
      </c>
      <c r="C4774" s="68">
        <v>38267</v>
      </c>
      <c r="D4774" s="68" t="s">
        <v>3551</v>
      </c>
      <c r="E4774" s="68" t="s">
        <v>3552</v>
      </c>
      <c r="F4774" s="68" t="s">
        <v>7068</v>
      </c>
      <c r="G4774" s="68" t="s">
        <v>1193</v>
      </c>
      <c r="I4774" s="69">
        <v>18.600000000000001</v>
      </c>
      <c r="J4774" s="69">
        <v>10701001.310000001</v>
      </c>
    </row>
    <row r="4775" spans="1:10" x14ac:dyDescent="0.25">
      <c r="A4775" s="70">
        <v>45900</v>
      </c>
      <c r="B4775" s="68">
        <v>38267</v>
      </c>
      <c r="C4775" s="68">
        <v>38267</v>
      </c>
      <c r="D4775" s="68" t="s">
        <v>3551</v>
      </c>
      <c r="E4775" s="68" t="s">
        <v>3552</v>
      </c>
      <c r="F4775" s="68" t="s">
        <v>7068</v>
      </c>
      <c r="G4775" s="68" t="s">
        <v>1193</v>
      </c>
      <c r="I4775" s="69">
        <v>55.81</v>
      </c>
      <c r="J4775" s="69">
        <v>10700945.5</v>
      </c>
    </row>
    <row r="4776" spans="1:10" ht="30" x14ac:dyDescent="0.25">
      <c r="A4776" s="70">
        <v>45900</v>
      </c>
      <c r="B4776" s="68">
        <v>38267</v>
      </c>
      <c r="C4776" s="68">
        <v>38267</v>
      </c>
      <c r="D4776" s="68" t="s">
        <v>3551</v>
      </c>
      <c r="E4776" s="68" t="s">
        <v>3552</v>
      </c>
      <c r="F4776" s="68" t="s">
        <v>5043</v>
      </c>
      <c r="G4776" s="68" t="s">
        <v>1193</v>
      </c>
      <c r="I4776" s="69">
        <v>185.42</v>
      </c>
      <c r="J4776" s="69">
        <v>10700760.08</v>
      </c>
    </row>
    <row r="4777" spans="1:10" ht="30" x14ac:dyDescent="0.25">
      <c r="A4777" s="70">
        <v>45900</v>
      </c>
      <c r="B4777" s="68">
        <v>38267</v>
      </c>
      <c r="C4777" s="68">
        <v>38267</v>
      </c>
      <c r="D4777" s="68" t="s">
        <v>3551</v>
      </c>
      <c r="E4777" s="68" t="s">
        <v>3552</v>
      </c>
      <c r="F4777" s="68" t="s">
        <v>5043</v>
      </c>
      <c r="G4777" s="68" t="s">
        <v>1193</v>
      </c>
      <c r="I4777" s="69">
        <v>92.71</v>
      </c>
      <c r="J4777" s="69">
        <v>10700667.369999999</v>
      </c>
    </row>
    <row r="4778" spans="1:10" ht="30" x14ac:dyDescent="0.25">
      <c r="A4778" s="70">
        <v>45900</v>
      </c>
      <c r="B4778" s="68">
        <v>38267</v>
      </c>
      <c r="C4778" s="68">
        <v>38267</v>
      </c>
      <c r="D4778" s="68" t="s">
        <v>3551</v>
      </c>
      <c r="E4778" s="68" t="s">
        <v>3552</v>
      </c>
      <c r="F4778" s="68" t="s">
        <v>7953</v>
      </c>
      <c r="G4778" s="68" t="s">
        <v>1193</v>
      </c>
      <c r="I4778" s="69">
        <v>183.3</v>
      </c>
      <c r="J4778" s="69">
        <v>10700484.07</v>
      </c>
    </row>
    <row r="4779" spans="1:10" ht="30" x14ac:dyDescent="0.25">
      <c r="A4779" s="70">
        <v>45900</v>
      </c>
      <c r="B4779" s="68">
        <v>38317</v>
      </c>
      <c r="C4779" s="68">
        <v>38317</v>
      </c>
      <c r="D4779" s="68" t="s">
        <v>3551</v>
      </c>
      <c r="E4779" s="68" t="s">
        <v>3552</v>
      </c>
      <c r="F4779" s="68" t="s">
        <v>7954</v>
      </c>
      <c r="G4779" s="68" t="s">
        <v>7955</v>
      </c>
      <c r="I4779" s="69">
        <v>12780</v>
      </c>
      <c r="J4779" s="69">
        <v>10687704.07</v>
      </c>
    </row>
    <row r="4780" spans="1:10" x14ac:dyDescent="0.25">
      <c r="A4780" s="70">
        <v>45900</v>
      </c>
      <c r="B4780" s="68">
        <v>38317</v>
      </c>
      <c r="C4780" s="68">
        <v>38317</v>
      </c>
      <c r="D4780" s="68" t="s">
        <v>3551</v>
      </c>
      <c r="E4780" s="68" t="s">
        <v>3552</v>
      </c>
      <c r="F4780" s="68" t="s">
        <v>4970</v>
      </c>
      <c r="G4780" s="68" t="s">
        <v>7955</v>
      </c>
      <c r="I4780" s="69">
        <v>426</v>
      </c>
      <c r="J4780" s="69">
        <v>10687278.07</v>
      </c>
    </row>
    <row r="4781" spans="1:10" x14ac:dyDescent="0.25">
      <c r="A4781" s="70">
        <v>45900</v>
      </c>
      <c r="B4781" s="68" t="s">
        <v>7956</v>
      </c>
      <c r="C4781" s="68" t="s">
        <v>7956</v>
      </c>
      <c r="D4781" s="68" t="s">
        <v>3551</v>
      </c>
      <c r="E4781" s="68" t="s">
        <v>3552</v>
      </c>
      <c r="F4781" s="68"/>
      <c r="G4781" s="68" t="s">
        <v>583</v>
      </c>
      <c r="I4781" s="69">
        <v>532.58000000000004</v>
      </c>
      <c r="J4781" s="69">
        <v>10686745.49</v>
      </c>
    </row>
    <row r="4782" spans="1:10" x14ac:dyDescent="0.25">
      <c r="A4782" s="70">
        <v>45900</v>
      </c>
      <c r="B4782" s="68" t="s">
        <v>7957</v>
      </c>
      <c r="C4782" s="68" t="s">
        <v>7957</v>
      </c>
      <c r="D4782" s="68" t="s">
        <v>3551</v>
      </c>
      <c r="E4782" s="68" t="s">
        <v>3552</v>
      </c>
      <c r="F4782" s="68"/>
      <c r="G4782" s="68" t="s">
        <v>583</v>
      </c>
      <c r="I4782" s="69">
        <v>506.08</v>
      </c>
      <c r="J4782" s="69">
        <v>10686239.41</v>
      </c>
    </row>
    <row r="4783" spans="1:10" x14ac:dyDescent="0.25">
      <c r="A4783" s="70">
        <v>45900</v>
      </c>
      <c r="B4783" s="68">
        <v>38407</v>
      </c>
      <c r="C4783" s="68">
        <v>38407</v>
      </c>
      <c r="D4783" s="68" t="s">
        <v>3551</v>
      </c>
      <c r="E4783" s="68" t="s">
        <v>3552</v>
      </c>
      <c r="F4783" s="68"/>
      <c r="G4783" s="68" t="s">
        <v>596</v>
      </c>
      <c r="I4783" s="69">
        <v>4455.3500000000004</v>
      </c>
      <c r="J4783" s="69">
        <v>10681784.060000001</v>
      </c>
    </row>
    <row r="4784" spans="1:10" ht="30" x14ac:dyDescent="0.25">
      <c r="A4784" s="70">
        <v>45900</v>
      </c>
      <c r="B4784" s="68">
        <v>38407</v>
      </c>
      <c r="C4784" s="68">
        <v>38407</v>
      </c>
      <c r="D4784" s="68" t="s">
        <v>3551</v>
      </c>
      <c r="E4784" s="68" t="s">
        <v>3552</v>
      </c>
      <c r="F4784" s="68" t="s">
        <v>7958</v>
      </c>
      <c r="G4784" s="68" t="s">
        <v>596</v>
      </c>
      <c r="I4784" s="69">
        <v>458.03</v>
      </c>
      <c r="J4784" s="69">
        <v>10681326.029999999</v>
      </c>
    </row>
    <row r="4785" spans="1:10" x14ac:dyDescent="0.25">
      <c r="A4785" s="70">
        <v>45900</v>
      </c>
      <c r="B4785" s="68">
        <v>38407</v>
      </c>
      <c r="C4785" s="68">
        <v>38407</v>
      </c>
      <c r="D4785" s="68" t="s">
        <v>3551</v>
      </c>
      <c r="E4785" s="68" t="s">
        <v>3552</v>
      </c>
      <c r="F4785" s="68" t="s">
        <v>7959</v>
      </c>
      <c r="G4785" s="68" t="s">
        <v>596</v>
      </c>
      <c r="I4785" s="69">
        <v>3912.13</v>
      </c>
      <c r="J4785" s="69">
        <v>10677413.9</v>
      </c>
    </row>
    <row r="4786" spans="1:10" x14ac:dyDescent="0.25">
      <c r="A4786" s="70">
        <v>45900</v>
      </c>
      <c r="B4786" s="68">
        <v>38473</v>
      </c>
      <c r="C4786" s="68">
        <v>38473</v>
      </c>
      <c r="D4786" s="68" t="s">
        <v>3551</v>
      </c>
      <c r="E4786" s="68" t="s">
        <v>3552</v>
      </c>
      <c r="F4786" s="68" t="s">
        <v>4958</v>
      </c>
      <c r="G4786" s="68" t="s">
        <v>2175</v>
      </c>
      <c r="I4786" s="69">
        <v>9546</v>
      </c>
      <c r="J4786" s="69">
        <v>10667867.9</v>
      </c>
    </row>
    <row r="4787" spans="1:10" x14ac:dyDescent="0.25">
      <c r="A4787" s="70">
        <v>45900</v>
      </c>
      <c r="B4787" s="68">
        <v>38473</v>
      </c>
      <c r="C4787" s="68">
        <v>38473</v>
      </c>
      <c r="D4787" s="68" t="s">
        <v>3551</v>
      </c>
      <c r="E4787" s="68" t="s">
        <v>3552</v>
      </c>
      <c r="F4787" s="68" t="s">
        <v>4960</v>
      </c>
      <c r="G4787" s="68" t="s">
        <v>2175</v>
      </c>
      <c r="I4787" s="69">
        <v>2901</v>
      </c>
      <c r="J4787" s="69">
        <v>10664966.9</v>
      </c>
    </row>
    <row r="4788" spans="1:10" x14ac:dyDescent="0.25">
      <c r="A4788" s="70">
        <v>45900</v>
      </c>
      <c r="B4788" s="68" t="s">
        <v>7960</v>
      </c>
      <c r="C4788" s="68" t="s">
        <v>7960</v>
      </c>
      <c r="D4788" s="68" t="s">
        <v>3551</v>
      </c>
      <c r="E4788" s="68" t="s">
        <v>3552</v>
      </c>
      <c r="F4788" s="68" t="s">
        <v>7961</v>
      </c>
      <c r="G4788" s="68" t="s">
        <v>587</v>
      </c>
      <c r="I4788" s="69">
        <v>617.27</v>
      </c>
      <c r="J4788" s="69">
        <v>10664349.630000001</v>
      </c>
    </row>
    <row r="4789" spans="1:10" ht="30" x14ac:dyDescent="0.25">
      <c r="A4789" s="70">
        <v>45900</v>
      </c>
      <c r="B4789" s="68" t="s">
        <v>7960</v>
      </c>
      <c r="C4789" s="68" t="s">
        <v>7960</v>
      </c>
      <c r="D4789" s="68" t="s">
        <v>3551</v>
      </c>
      <c r="E4789" s="68" t="s">
        <v>3552</v>
      </c>
      <c r="F4789" s="68" t="s">
        <v>6607</v>
      </c>
      <c r="G4789" s="68" t="s">
        <v>587</v>
      </c>
      <c r="I4789" s="69">
        <v>30.65</v>
      </c>
      <c r="J4789" s="69">
        <v>10664318.98</v>
      </c>
    </row>
    <row r="4790" spans="1:10" x14ac:dyDescent="0.25">
      <c r="A4790" s="70">
        <v>45900</v>
      </c>
      <c r="B4790" s="68" t="s">
        <v>7962</v>
      </c>
      <c r="C4790" s="68" t="s">
        <v>7962</v>
      </c>
      <c r="D4790" s="68" t="s">
        <v>3551</v>
      </c>
      <c r="E4790" s="68" t="s">
        <v>3552</v>
      </c>
      <c r="F4790" s="68" t="s">
        <v>7963</v>
      </c>
      <c r="G4790" s="68" t="s">
        <v>7964</v>
      </c>
      <c r="I4790" s="69">
        <v>21.01</v>
      </c>
      <c r="J4790" s="69">
        <v>10664297.970000001</v>
      </c>
    </row>
    <row r="4791" spans="1:10" x14ac:dyDescent="0.25">
      <c r="A4791" s="70">
        <v>45900</v>
      </c>
      <c r="B4791" s="68" t="s">
        <v>7965</v>
      </c>
      <c r="C4791" s="68" t="s">
        <v>7965</v>
      </c>
      <c r="D4791" s="68" t="s">
        <v>3551</v>
      </c>
      <c r="E4791" s="68" t="s">
        <v>3552</v>
      </c>
      <c r="F4791" s="68"/>
      <c r="G4791" s="68" t="s">
        <v>7966</v>
      </c>
      <c r="I4791" s="69">
        <v>80.25</v>
      </c>
      <c r="J4791" s="69">
        <v>10664217.720000001</v>
      </c>
    </row>
    <row r="4792" spans="1:10" x14ac:dyDescent="0.25">
      <c r="A4792" s="70">
        <v>45900</v>
      </c>
      <c r="B4792" s="68" t="s">
        <v>7967</v>
      </c>
      <c r="C4792" s="68" t="s">
        <v>7967</v>
      </c>
      <c r="D4792" s="68" t="s">
        <v>3551</v>
      </c>
      <c r="E4792" s="68" t="s">
        <v>3552</v>
      </c>
      <c r="F4792" s="68"/>
      <c r="G4792" s="68" t="s">
        <v>7968</v>
      </c>
      <c r="I4792" s="69">
        <v>509.49</v>
      </c>
      <c r="J4792" s="69">
        <v>10663708.23</v>
      </c>
    </row>
    <row r="4793" spans="1:10" x14ac:dyDescent="0.25">
      <c r="A4793" s="70">
        <v>45900</v>
      </c>
      <c r="B4793" s="68" t="s">
        <v>7967</v>
      </c>
      <c r="C4793" s="68" t="s">
        <v>7967</v>
      </c>
      <c r="D4793" s="68" t="s">
        <v>3551</v>
      </c>
      <c r="E4793" s="68" t="s">
        <v>3552</v>
      </c>
      <c r="F4793" s="68"/>
      <c r="G4793" s="68" t="s">
        <v>7968</v>
      </c>
      <c r="I4793" s="69">
        <v>1625.82</v>
      </c>
      <c r="J4793" s="69">
        <v>10662082.41</v>
      </c>
    </row>
    <row r="4794" spans="1:10" x14ac:dyDescent="0.25">
      <c r="A4794" s="70">
        <v>45900</v>
      </c>
      <c r="B4794" s="68" t="s">
        <v>7967</v>
      </c>
      <c r="C4794" s="68" t="s">
        <v>7967</v>
      </c>
      <c r="D4794" s="68" t="s">
        <v>3551</v>
      </c>
      <c r="E4794" s="68" t="s">
        <v>3552</v>
      </c>
      <c r="F4794" s="68"/>
      <c r="G4794" s="68" t="s">
        <v>7968</v>
      </c>
      <c r="I4794" s="69">
        <v>61.2</v>
      </c>
      <c r="J4794" s="69">
        <v>10662021.210000001</v>
      </c>
    </row>
    <row r="4795" spans="1:10" x14ac:dyDescent="0.25">
      <c r="A4795" s="70">
        <v>45900</v>
      </c>
      <c r="B4795" s="68">
        <v>38527</v>
      </c>
      <c r="C4795" s="68">
        <v>38527</v>
      </c>
      <c r="D4795" s="68" t="s">
        <v>3551</v>
      </c>
      <c r="E4795" s="68" t="s">
        <v>3552</v>
      </c>
      <c r="F4795" s="68"/>
      <c r="G4795" s="68" t="s">
        <v>7969</v>
      </c>
      <c r="I4795" s="69">
        <v>914.62</v>
      </c>
      <c r="J4795" s="69">
        <v>10661106.59</v>
      </c>
    </row>
    <row r="4796" spans="1:10" x14ac:dyDescent="0.25">
      <c r="A4796" s="70">
        <v>45900</v>
      </c>
      <c r="B4796" s="68">
        <v>38527</v>
      </c>
      <c r="C4796" s="68">
        <v>38527</v>
      </c>
      <c r="D4796" s="68" t="s">
        <v>3551</v>
      </c>
      <c r="E4796" s="68" t="s">
        <v>3552</v>
      </c>
      <c r="F4796" s="68"/>
      <c r="G4796" s="68" t="s">
        <v>7969</v>
      </c>
      <c r="I4796" s="69">
        <v>304.87</v>
      </c>
      <c r="J4796" s="69">
        <v>10660801.720000001</v>
      </c>
    </row>
    <row r="4797" spans="1:10" x14ac:dyDescent="0.25">
      <c r="A4797" s="70">
        <v>45900</v>
      </c>
      <c r="B4797" s="68" t="s">
        <v>7970</v>
      </c>
      <c r="C4797" s="68" t="s">
        <v>7970</v>
      </c>
      <c r="D4797" s="68" t="s">
        <v>3551</v>
      </c>
      <c r="E4797" s="68" t="s">
        <v>3552</v>
      </c>
      <c r="F4797" s="68" t="s">
        <v>7971</v>
      </c>
      <c r="G4797" s="68" t="s">
        <v>1094</v>
      </c>
      <c r="I4797" s="69">
        <v>186</v>
      </c>
      <c r="J4797" s="69">
        <v>10660615.720000001</v>
      </c>
    </row>
    <row r="4798" spans="1:10" ht="30" x14ac:dyDescent="0.25">
      <c r="A4798" s="70">
        <v>45900</v>
      </c>
      <c r="B4798" s="68" t="s">
        <v>7972</v>
      </c>
      <c r="C4798" s="68" t="s">
        <v>7972</v>
      </c>
      <c r="D4798" s="68" t="s">
        <v>3551</v>
      </c>
      <c r="E4798" s="68" t="s">
        <v>3552</v>
      </c>
      <c r="F4798" s="68" t="s">
        <v>7973</v>
      </c>
      <c r="G4798" s="68" t="s">
        <v>1094</v>
      </c>
      <c r="I4798" s="69">
        <v>1699.12</v>
      </c>
      <c r="J4798" s="69">
        <v>10658916.6</v>
      </c>
    </row>
    <row r="4799" spans="1:10" ht="30" x14ac:dyDescent="0.25">
      <c r="A4799" s="70">
        <v>45900</v>
      </c>
      <c r="B4799" s="68" t="s">
        <v>7974</v>
      </c>
      <c r="C4799" s="68" t="s">
        <v>7974</v>
      </c>
      <c r="D4799" s="68" t="s">
        <v>3551</v>
      </c>
      <c r="E4799" s="68" t="s">
        <v>3552</v>
      </c>
      <c r="F4799" s="68" t="s">
        <v>7975</v>
      </c>
      <c r="G4799" s="68" t="s">
        <v>1094</v>
      </c>
      <c r="I4799" s="69">
        <v>176.5</v>
      </c>
      <c r="J4799" s="69">
        <v>10658740.1</v>
      </c>
    </row>
    <row r="4800" spans="1:10" x14ac:dyDescent="0.25">
      <c r="A4800" s="70">
        <v>45900</v>
      </c>
      <c r="B4800" s="68">
        <v>38553</v>
      </c>
      <c r="C4800" s="68">
        <v>38553</v>
      </c>
      <c r="D4800" s="68" t="s">
        <v>3551</v>
      </c>
      <c r="E4800" s="68" t="s">
        <v>3552</v>
      </c>
      <c r="F4800" s="68"/>
      <c r="G4800" s="68" t="s">
        <v>587</v>
      </c>
      <c r="I4800" s="69">
        <v>56.36</v>
      </c>
      <c r="J4800" s="69">
        <v>10658683.74</v>
      </c>
    </row>
    <row r="4801" spans="1:10" x14ac:dyDescent="0.25">
      <c r="A4801" s="70">
        <v>45900</v>
      </c>
      <c r="B4801" s="68">
        <v>38553</v>
      </c>
      <c r="C4801" s="68">
        <v>38553</v>
      </c>
      <c r="D4801" s="68" t="s">
        <v>3551</v>
      </c>
      <c r="E4801" s="68" t="s">
        <v>3552</v>
      </c>
      <c r="F4801" s="68"/>
      <c r="G4801" s="68" t="s">
        <v>587</v>
      </c>
      <c r="I4801" s="69">
        <v>101.89</v>
      </c>
      <c r="J4801" s="69">
        <v>10658581.85</v>
      </c>
    </row>
    <row r="4802" spans="1:10" x14ac:dyDescent="0.25">
      <c r="A4802" s="70">
        <v>45900</v>
      </c>
      <c r="B4802" s="68">
        <v>38553</v>
      </c>
      <c r="C4802" s="68">
        <v>38553</v>
      </c>
      <c r="D4802" s="68" t="s">
        <v>3551</v>
      </c>
      <c r="E4802" s="68" t="s">
        <v>3552</v>
      </c>
      <c r="F4802" s="68"/>
      <c r="G4802" s="68" t="s">
        <v>587</v>
      </c>
      <c r="I4802" s="69">
        <v>67.92</v>
      </c>
      <c r="J4802" s="69">
        <v>10658513.93</v>
      </c>
    </row>
    <row r="4803" spans="1:10" x14ac:dyDescent="0.25">
      <c r="A4803" s="70">
        <v>45900</v>
      </c>
      <c r="B4803" s="68">
        <v>38553</v>
      </c>
      <c r="C4803" s="68">
        <v>38553</v>
      </c>
      <c r="D4803" s="68" t="s">
        <v>3551</v>
      </c>
      <c r="E4803" s="68" t="s">
        <v>3552</v>
      </c>
      <c r="F4803" s="68"/>
      <c r="G4803" s="68" t="s">
        <v>587</v>
      </c>
      <c r="I4803" s="69">
        <v>239.58</v>
      </c>
      <c r="J4803" s="69">
        <v>10658274.35</v>
      </c>
    </row>
    <row r="4804" spans="1:10" x14ac:dyDescent="0.25">
      <c r="A4804" s="70">
        <v>45900</v>
      </c>
      <c r="B4804" s="68">
        <v>38553</v>
      </c>
      <c r="C4804" s="68">
        <v>38553</v>
      </c>
      <c r="D4804" s="68" t="s">
        <v>3551</v>
      </c>
      <c r="E4804" s="68" t="s">
        <v>3552</v>
      </c>
      <c r="F4804" s="68"/>
      <c r="G4804" s="68" t="s">
        <v>587</v>
      </c>
      <c r="I4804" s="69">
        <v>96.76</v>
      </c>
      <c r="J4804" s="69">
        <v>10658177.59</v>
      </c>
    </row>
    <row r="4805" spans="1:10" x14ac:dyDescent="0.25">
      <c r="A4805" s="70">
        <v>45900</v>
      </c>
      <c r="B4805" s="68" t="s">
        <v>7976</v>
      </c>
      <c r="C4805" s="68" t="s">
        <v>7976</v>
      </c>
      <c r="D4805" s="68" t="s">
        <v>3551</v>
      </c>
      <c r="E4805" s="68" t="s">
        <v>3552</v>
      </c>
      <c r="F4805" s="68"/>
      <c r="G4805" s="68" t="s">
        <v>587</v>
      </c>
      <c r="I4805" s="69">
        <v>58.74</v>
      </c>
      <c r="J4805" s="69">
        <v>10658118.85</v>
      </c>
    </row>
    <row r="4806" spans="1:10" x14ac:dyDescent="0.25">
      <c r="A4806" s="70">
        <v>45900</v>
      </c>
      <c r="B4806" s="68">
        <v>38557</v>
      </c>
      <c r="C4806" s="68">
        <v>38557</v>
      </c>
      <c r="D4806" s="68" t="s">
        <v>3551</v>
      </c>
      <c r="E4806" s="68" t="s">
        <v>3552</v>
      </c>
      <c r="F4806" s="68" t="s">
        <v>7977</v>
      </c>
      <c r="G4806" s="68" t="s">
        <v>587</v>
      </c>
      <c r="I4806" s="69">
        <v>213.65</v>
      </c>
      <c r="J4806" s="69">
        <v>10657905.199999999</v>
      </c>
    </row>
    <row r="4807" spans="1:10" x14ac:dyDescent="0.25">
      <c r="A4807" s="70">
        <v>45900</v>
      </c>
      <c r="B4807" s="68">
        <v>38557</v>
      </c>
      <c r="C4807" s="68">
        <v>38557</v>
      </c>
      <c r="D4807" s="68" t="s">
        <v>3551</v>
      </c>
      <c r="E4807" s="68" t="s">
        <v>3552</v>
      </c>
      <c r="F4807" s="68" t="s">
        <v>7978</v>
      </c>
      <c r="G4807" s="68" t="s">
        <v>587</v>
      </c>
      <c r="I4807" s="69">
        <v>491.16</v>
      </c>
      <c r="J4807" s="69">
        <v>10657414.039999999</v>
      </c>
    </row>
    <row r="4808" spans="1:10" x14ac:dyDescent="0.25">
      <c r="A4808" s="70">
        <v>45900</v>
      </c>
      <c r="B4808" s="68">
        <v>38557</v>
      </c>
      <c r="C4808" s="68">
        <v>38557</v>
      </c>
      <c r="D4808" s="68" t="s">
        <v>3551</v>
      </c>
      <c r="E4808" s="68" t="s">
        <v>3552</v>
      </c>
      <c r="F4808" s="68" t="s">
        <v>7979</v>
      </c>
      <c r="G4808" s="68" t="s">
        <v>587</v>
      </c>
      <c r="I4808" s="69">
        <v>327.44</v>
      </c>
      <c r="J4808" s="69">
        <v>10657086.6</v>
      </c>
    </row>
    <row r="4809" spans="1:10" x14ac:dyDescent="0.25">
      <c r="A4809" s="70">
        <v>45900</v>
      </c>
      <c r="B4809" s="68">
        <v>38557</v>
      </c>
      <c r="C4809" s="68">
        <v>38557</v>
      </c>
      <c r="D4809" s="68" t="s">
        <v>3551</v>
      </c>
      <c r="E4809" s="68" t="s">
        <v>3552</v>
      </c>
      <c r="F4809" s="68" t="s">
        <v>7980</v>
      </c>
      <c r="G4809" s="68" t="s">
        <v>587</v>
      </c>
      <c r="I4809" s="69">
        <v>327.44</v>
      </c>
      <c r="J4809" s="69">
        <v>10656759.16</v>
      </c>
    </row>
    <row r="4810" spans="1:10" x14ac:dyDescent="0.25">
      <c r="A4810" s="70">
        <v>45900</v>
      </c>
      <c r="B4810" s="68">
        <v>38557</v>
      </c>
      <c r="C4810" s="68">
        <v>38557</v>
      </c>
      <c r="D4810" s="68" t="s">
        <v>3551</v>
      </c>
      <c r="E4810" s="68" t="s">
        <v>3552</v>
      </c>
      <c r="F4810" s="68" t="s">
        <v>7981</v>
      </c>
      <c r="G4810" s="68" t="s">
        <v>587</v>
      </c>
      <c r="I4810" s="69">
        <v>818.6</v>
      </c>
      <c r="J4810" s="69">
        <v>10655940.560000001</v>
      </c>
    </row>
    <row r="4811" spans="1:10" ht="30" x14ac:dyDescent="0.25">
      <c r="A4811" s="70">
        <v>45900</v>
      </c>
      <c r="B4811" s="68">
        <v>38557</v>
      </c>
      <c r="C4811" s="68">
        <v>38557</v>
      </c>
      <c r="D4811" s="68" t="s">
        <v>3551</v>
      </c>
      <c r="E4811" s="68" t="s">
        <v>3552</v>
      </c>
      <c r="F4811" s="68" t="s">
        <v>4001</v>
      </c>
      <c r="G4811" s="68" t="s">
        <v>587</v>
      </c>
      <c r="I4811" s="69">
        <v>108.36</v>
      </c>
      <c r="J4811" s="69">
        <v>10655832.199999999</v>
      </c>
    </row>
    <row r="4812" spans="1:10" ht="30" x14ac:dyDescent="0.25">
      <c r="A4812" s="70">
        <v>45900</v>
      </c>
      <c r="B4812" s="68">
        <v>38557</v>
      </c>
      <c r="C4812" s="68">
        <v>38557</v>
      </c>
      <c r="D4812" s="68" t="s">
        <v>3551</v>
      </c>
      <c r="E4812" s="68" t="s">
        <v>3552</v>
      </c>
      <c r="F4812" s="68" t="s">
        <v>4002</v>
      </c>
      <c r="G4812" s="68" t="s">
        <v>587</v>
      </c>
      <c r="I4812" s="69">
        <v>404.46</v>
      </c>
      <c r="J4812" s="69">
        <v>10655427.74</v>
      </c>
    </row>
    <row r="4813" spans="1:10" ht="30" x14ac:dyDescent="0.25">
      <c r="A4813" s="70">
        <v>45900</v>
      </c>
      <c r="B4813" s="68">
        <v>38557</v>
      </c>
      <c r="C4813" s="68">
        <v>38557</v>
      </c>
      <c r="D4813" s="68" t="s">
        <v>3551</v>
      </c>
      <c r="E4813" s="68" t="s">
        <v>3552</v>
      </c>
      <c r="F4813" s="68" t="s">
        <v>4003</v>
      </c>
      <c r="G4813" s="68" t="s">
        <v>587</v>
      </c>
      <c r="I4813" s="69">
        <v>307.18</v>
      </c>
      <c r="J4813" s="69">
        <v>10655120.560000001</v>
      </c>
    </row>
    <row r="4814" spans="1:10" ht="30" x14ac:dyDescent="0.25">
      <c r="A4814" s="70">
        <v>45900</v>
      </c>
      <c r="B4814" s="68">
        <v>38557</v>
      </c>
      <c r="C4814" s="68">
        <v>38557</v>
      </c>
      <c r="D4814" s="68" t="s">
        <v>3551</v>
      </c>
      <c r="E4814" s="68" t="s">
        <v>3552</v>
      </c>
      <c r="F4814" s="68" t="s">
        <v>4004</v>
      </c>
      <c r="G4814" s="68" t="s">
        <v>587</v>
      </c>
      <c r="I4814" s="69">
        <v>0.56000000000000005</v>
      </c>
      <c r="J4814" s="69">
        <v>10655120</v>
      </c>
    </row>
    <row r="4815" spans="1:10" x14ac:dyDescent="0.25">
      <c r="A4815" s="70">
        <v>45900</v>
      </c>
      <c r="B4815" s="68">
        <v>38557</v>
      </c>
      <c r="C4815" s="68">
        <v>38557</v>
      </c>
      <c r="D4815" s="68" t="s">
        <v>3551</v>
      </c>
      <c r="E4815" s="68" t="s">
        <v>3552</v>
      </c>
      <c r="F4815" s="68" t="s">
        <v>4005</v>
      </c>
      <c r="G4815" s="68" t="s">
        <v>587</v>
      </c>
      <c r="I4815" s="69">
        <v>6.72</v>
      </c>
      <c r="J4815" s="69">
        <v>10655113.279999999</v>
      </c>
    </row>
    <row r="4816" spans="1:10" ht="45" x14ac:dyDescent="0.25">
      <c r="A4816" s="70">
        <v>45900</v>
      </c>
      <c r="B4816" s="68">
        <v>38557</v>
      </c>
      <c r="C4816" s="68">
        <v>38557</v>
      </c>
      <c r="D4816" s="68" t="s">
        <v>3551</v>
      </c>
      <c r="E4816" s="68" t="s">
        <v>3552</v>
      </c>
      <c r="F4816" s="68" t="s">
        <v>4006</v>
      </c>
      <c r="G4816" s="68" t="s">
        <v>587</v>
      </c>
      <c r="I4816" s="69">
        <v>57.99</v>
      </c>
      <c r="J4816" s="69">
        <v>10655055.289999999</v>
      </c>
    </row>
    <row r="4817" spans="1:10" x14ac:dyDescent="0.25">
      <c r="A4817" s="70">
        <v>45900</v>
      </c>
      <c r="B4817" s="68">
        <v>38557</v>
      </c>
      <c r="C4817" s="68">
        <v>38557</v>
      </c>
      <c r="D4817" s="68" t="s">
        <v>3551</v>
      </c>
      <c r="E4817" s="68" t="s">
        <v>3552</v>
      </c>
      <c r="F4817" s="68" t="s">
        <v>7978</v>
      </c>
      <c r="G4817" s="68" t="s">
        <v>587</v>
      </c>
      <c r="I4817" s="69">
        <v>8.19</v>
      </c>
      <c r="J4817" s="69">
        <v>10655047.1</v>
      </c>
    </row>
    <row r="4818" spans="1:10" x14ac:dyDescent="0.25">
      <c r="A4818" s="70">
        <v>45900</v>
      </c>
      <c r="B4818" s="68">
        <v>38557</v>
      </c>
      <c r="C4818" s="68">
        <v>38557</v>
      </c>
      <c r="D4818" s="68" t="s">
        <v>3551</v>
      </c>
      <c r="E4818" s="68" t="s">
        <v>3552</v>
      </c>
      <c r="F4818" s="68" t="s">
        <v>7977</v>
      </c>
      <c r="G4818" s="68" t="s">
        <v>587</v>
      </c>
      <c r="I4818" s="69">
        <v>128.18</v>
      </c>
      <c r="J4818" s="69">
        <v>10654918.92</v>
      </c>
    </row>
    <row r="4819" spans="1:10" x14ac:dyDescent="0.25">
      <c r="A4819" s="70">
        <v>45900</v>
      </c>
      <c r="B4819" s="68">
        <v>38557</v>
      </c>
      <c r="C4819" s="68">
        <v>38557</v>
      </c>
      <c r="D4819" s="68" t="s">
        <v>3551</v>
      </c>
      <c r="E4819" s="68" t="s">
        <v>3552</v>
      </c>
      <c r="F4819" s="68" t="s">
        <v>7981</v>
      </c>
      <c r="G4819" s="68" t="s">
        <v>587</v>
      </c>
      <c r="I4819" s="69">
        <v>16.37</v>
      </c>
      <c r="J4819" s="69">
        <v>10654902.550000001</v>
      </c>
    </row>
    <row r="4820" spans="1:10" x14ac:dyDescent="0.25">
      <c r="A4820" s="70">
        <v>45900</v>
      </c>
      <c r="B4820" s="68">
        <v>38603</v>
      </c>
      <c r="C4820" s="68">
        <v>38603</v>
      </c>
      <c r="D4820" s="68" t="s">
        <v>3551</v>
      </c>
      <c r="E4820" s="68" t="s">
        <v>3552</v>
      </c>
      <c r="F4820" s="68"/>
      <c r="G4820" s="68" t="s">
        <v>7982</v>
      </c>
      <c r="I4820" s="69">
        <v>527.86</v>
      </c>
      <c r="J4820" s="69">
        <v>10654374.689999999</v>
      </c>
    </row>
    <row r="4821" spans="1:10" ht="60" x14ac:dyDescent="0.25">
      <c r="A4821" s="70">
        <v>45900</v>
      </c>
      <c r="B4821" s="68" t="s">
        <v>7983</v>
      </c>
      <c r="C4821" s="68" t="s">
        <v>7983</v>
      </c>
      <c r="D4821" s="68" t="s">
        <v>3551</v>
      </c>
      <c r="E4821" s="68" t="s">
        <v>3552</v>
      </c>
      <c r="F4821" s="68" t="s">
        <v>7984</v>
      </c>
      <c r="G4821" s="68" t="s">
        <v>1311</v>
      </c>
      <c r="I4821" s="69">
        <v>517.41</v>
      </c>
      <c r="J4821" s="69">
        <v>10653857.279999999</v>
      </c>
    </row>
    <row r="4822" spans="1:10" x14ac:dyDescent="0.25">
      <c r="A4822" s="70">
        <v>45900</v>
      </c>
      <c r="B4822" s="68">
        <v>38607</v>
      </c>
      <c r="C4822" s="68">
        <v>38607</v>
      </c>
      <c r="D4822" s="68" t="s">
        <v>3551</v>
      </c>
      <c r="E4822" s="68" t="s">
        <v>3552</v>
      </c>
      <c r="F4822" s="68"/>
      <c r="G4822" s="68" t="s">
        <v>7955</v>
      </c>
      <c r="I4822" s="69">
        <v>74.62</v>
      </c>
      <c r="J4822" s="69">
        <v>10653782.66</v>
      </c>
    </row>
    <row r="4823" spans="1:10" x14ac:dyDescent="0.25">
      <c r="A4823" s="70">
        <v>45900</v>
      </c>
      <c r="B4823" s="68">
        <v>38607</v>
      </c>
      <c r="C4823" s="68">
        <v>38607</v>
      </c>
      <c r="D4823" s="68" t="s">
        <v>3551</v>
      </c>
      <c r="E4823" s="68" t="s">
        <v>3552</v>
      </c>
      <c r="F4823" s="68"/>
      <c r="G4823" s="68" t="s">
        <v>7955</v>
      </c>
      <c r="I4823" s="69">
        <v>78.430000000000007</v>
      </c>
      <c r="J4823" s="69">
        <v>10653704.23</v>
      </c>
    </row>
    <row r="4824" spans="1:10" ht="30" x14ac:dyDescent="0.25">
      <c r="A4824" s="70">
        <v>45900</v>
      </c>
      <c r="B4824" s="68">
        <v>38607</v>
      </c>
      <c r="C4824" s="68">
        <v>38607</v>
      </c>
      <c r="D4824" s="68" t="s">
        <v>3551</v>
      </c>
      <c r="E4824" s="68" t="s">
        <v>3552</v>
      </c>
      <c r="F4824" s="68" t="s">
        <v>7985</v>
      </c>
      <c r="G4824" s="68" t="s">
        <v>7955</v>
      </c>
      <c r="I4824" s="69">
        <v>1186.1600000000001</v>
      </c>
      <c r="J4824" s="69">
        <v>10652518.07</v>
      </c>
    </row>
    <row r="4825" spans="1:10" x14ac:dyDescent="0.25">
      <c r="A4825" s="70">
        <v>45900</v>
      </c>
      <c r="B4825" s="68">
        <v>38621</v>
      </c>
      <c r="C4825" s="68">
        <v>38621</v>
      </c>
      <c r="D4825" s="68" t="s">
        <v>3551</v>
      </c>
      <c r="E4825" s="68" t="s">
        <v>3552</v>
      </c>
      <c r="F4825" s="68"/>
      <c r="G4825" s="68" t="s">
        <v>2110</v>
      </c>
      <c r="I4825" s="69">
        <v>3620.64</v>
      </c>
      <c r="J4825" s="69">
        <v>10648897.43</v>
      </c>
    </row>
    <row r="4826" spans="1:10" ht="30" x14ac:dyDescent="0.25">
      <c r="A4826" s="70">
        <v>45900</v>
      </c>
      <c r="B4826" s="68">
        <v>38621</v>
      </c>
      <c r="C4826" s="68">
        <v>38621</v>
      </c>
      <c r="D4826" s="68" t="s">
        <v>3551</v>
      </c>
      <c r="E4826" s="68" t="s">
        <v>3552</v>
      </c>
      <c r="F4826" s="68" t="s">
        <v>7637</v>
      </c>
      <c r="G4826" s="68" t="s">
        <v>2110</v>
      </c>
      <c r="I4826" s="69">
        <v>645.11</v>
      </c>
      <c r="J4826" s="69">
        <v>10648252.32</v>
      </c>
    </row>
    <row r="4827" spans="1:10" x14ac:dyDescent="0.25">
      <c r="A4827" s="70">
        <v>45900</v>
      </c>
      <c r="B4827" s="68">
        <v>38621</v>
      </c>
      <c r="C4827" s="68">
        <v>38621</v>
      </c>
      <c r="D4827" s="68" t="s">
        <v>3551</v>
      </c>
      <c r="E4827" s="68" t="s">
        <v>3552</v>
      </c>
      <c r="F4827" s="68" t="s">
        <v>7986</v>
      </c>
      <c r="G4827" s="68" t="s">
        <v>2110</v>
      </c>
      <c r="I4827" s="69">
        <v>6111.4</v>
      </c>
      <c r="J4827" s="69">
        <v>10642140.92</v>
      </c>
    </row>
    <row r="4828" spans="1:10" ht="30" x14ac:dyDescent="0.25">
      <c r="A4828" s="70">
        <v>45900</v>
      </c>
      <c r="B4828" s="68">
        <v>38627</v>
      </c>
      <c r="C4828" s="68">
        <v>38627</v>
      </c>
      <c r="D4828" s="68" t="s">
        <v>3551</v>
      </c>
      <c r="E4828" s="68" t="s">
        <v>3552</v>
      </c>
      <c r="F4828" s="68" t="s">
        <v>7987</v>
      </c>
      <c r="G4828" s="68" t="s">
        <v>1327</v>
      </c>
      <c r="I4828" s="69">
        <v>855.64</v>
      </c>
      <c r="J4828" s="69">
        <v>10641285.279999999</v>
      </c>
    </row>
    <row r="4829" spans="1:10" x14ac:dyDescent="0.25">
      <c r="A4829" s="70">
        <v>45900</v>
      </c>
      <c r="B4829" s="68">
        <v>38636</v>
      </c>
      <c r="C4829" s="68">
        <v>38636</v>
      </c>
      <c r="D4829" s="68" t="s">
        <v>3551</v>
      </c>
      <c r="E4829" s="68" t="s">
        <v>3552</v>
      </c>
      <c r="F4829" s="68" t="s">
        <v>4962</v>
      </c>
      <c r="G4829" s="68" t="s">
        <v>6705</v>
      </c>
      <c r="I4829" s="69">
        <v>3050.19</v>
      </c>
      <c r="J4829" s="69">
        <v>10638235.09</v>
      </c>
    </row>
    <row r="4830" spans="1:10" ht="30" x14ac:dyDescent="0.25">
      <c r="A4830" s="70">
        <v>45900</v>
      </c>
      <c r="B4830" s="68">
        <v>38636</v>
      </c>
      <c r="C4830" s="68">
        <v>38636</v>
      </c>
      <c r="D4830" s="68" t="s">
        <v>3551</v>
      </c>
      <c r="E4830" s="68" t="s">
        <v>3552</v>
      </c>
      <c r="F4830" s="68" t="s">
        <v>4963</v>
      </c>
      <c r="G4830" s="68" t="s">
        <v>6705</v>
      </c>
      <c r="I4830" s="69">
        <v>650.71</v>
      </c>
      <c r="J4830" s="69">
        <v>10637584.380000001</v>
      </c>
    </row>
    <row r="4831" spans="1:10" ht="30" x14ac:dyDescent="0.25">
      <c r="A4831" s="70">
        <v>45900</v>
      </c>
      <c r="B4831" s="68">
        <v>38636</v>
      </c>
      <c r="C4831" s="68">
        <v>38636</v>
      </c>
      <c r="D4831" s="68" t="s">
        <v>3551</v>
      </c>
      <c r="E4831" s="68" t="s">
        <v>3552</v>
      </c>
      <c r="F4831" s="68" t="s">
        <v>4963</v>
      </c>
      <c r="G4831" s="68" t="s">
        <v>6705</v>
      </c>
      <c r="I4831" s="69">
        <v>650.71</v>
      </c>
      <c r="J4831" s="69">
        <v>10636933.67</v>
      </c>
    </row>
    <row r="4832" spans="1:10" x14ac:dyDescent="0.25">
      <c r="A4832" s="70">
        <v>45900</v>
      </c>
      <c r="B4832" s="68">
        <v>38636</v>
      </c>
      <c r="C4832" s="68">
        <v>38636</v>
      </c>
      <c r="D4832" s="68" t="s">
        <v>3551</v>
      </c>
      <c r="E4832" s="68" t="s">
        <v>3552</v>
      </c>
      <c r="F4832" s="68"/>
      <c r="G4832" s="68" t="s">
        <v>6705</v>
      </c>
      <c r="I4832" s="69">
        <v>400</v>
      </c>
      <c r="J4832" s="69">
        <v>10636533.67</v>
      </c>
    </row>
    <row r="4833" spans="1:10" x14ac:dyDescent="0.25">
      <c r="A4833" s="70">
        <v>45900</v>
      </c>
      <c r="B4833" s="68">
        <v>38670</v>
      </c>
      <c r="C4833" s="68">
        <v>38670</v>
      </c>
      <c r="D4833" s="68" t="s">
        <v>3551</v>
      </c>
      <c r="E4833" s="68" t="s">
        <v>3552</v>
      </c>
      <c r="F4833" s="68"/>
      <c r="G4833" s="68" t="s">
        <v>1170</v>
      </c>
      <c r="I4833" s="69">
        <v>36428.720000000001</v>
      </c>
      <c r="J4833" s="69">
        <v>10600104.949999999</v>
      </c>
    </row>
    <row r="4834" spans="1:10" x14ac:dyDescent="0.25">
      <c r="A4834" s="70">
        <v>45900</v>
      </c>
      <c r="B4834" s="68">
        <v>38670</v>
      </c>
      <c r="C4834" s="68">
        <v>38670</v>
      </c>
      <c r="D4834" s="68" t="s">
        <v>3551</v>
      </c>
      <c r="E4834" s="68" t="s">
        <v>3552</v>
      </c>
      <c r="F4834" s="68"/>
      <c r="G4834" s="68" t="s">
        <v>1170</v>
      </c>
      <c r="I4834" s="69">
        <v>21429.31</v>
      </c>
      <c r="J4834" s="69">
        <v>10578675.640000001</v>
      </c>
    </row>
    <row r="4835" spans="1:10" x14ac:dyDescent="0.25">
      <c r="A4835" s="70">
        <v>45900</v>
      </c>
      <c r="B4835" s="68">
        <v>38670</v>
      </c>
      <c r="C4835" s="68">
        <v>38670</v>
      </c>
      <c r="D4835" s="68" t="s">
        <v>3551</v>
      </c>
      <c r="E4835" s="68" t="s">
        <v>3552</v>
      </c>
      <c r="F4835" s="68"/>
      <c r="G4835" s="68" t="s">
        <v>1170</v>
      </c>
      <c r="I4835" s="69">
        <v>22539.3</v>
      </c>
      <c r="J4835" s="69">
        <v>10556136.34</v>
      </c>
    </row>
    <row r="4836" spans="1:10" x14ac:dyDescent="0.25">
      <c r="A4836" s="70">
        <v>45900</v>
      </c>
      <c r="B4836" s="68">
        <v>38670</v>
      </c>
      <c r="C4836" s="68">
        <v>38670</v>
      </c>
      <c r="D4836" s="68" t="s">
        <v>3551</v>
      </c>
      <c r="E4836" s="68" t="s">
        <v>3552</v>
      </c>
      <c r="F4836" s="68"/>
      <c r="G4836" s="68" t="s">
        <v>1170</v>
      </c>
      <c r="J4836" s="69">
        <v>10556136.34</v>
      </c>
    </row>
    <row r="4837" spans="1:10" x14ac:dyDescent="0.25">
      <c r="A4837" s="70">
        <v>45900</v>
      </c>
      <c r="B4837" s="68">
        <v>38671</v>
      </c>
      <c r="C4837" s="68">
        <v>38671</v>
      </c>
      <c r="D4837" s="68" t="s">
        <v>3551</v>
      </c>
      <c r="E4837" s="68" t="s">
        <v>3552</v>
      </c>
      <c r="F4837" s="68"/>
      <c r="G4837" s="68" t="s">
        <v>596</v>
      </c>
      <c r="I4837" s="69">
        <v>88.89</v>
      </c>
      <c r="J4837" s="69">
        <v>10556047.449999999</v>
      </c>
    </row>
    <row r="4838" spans="1:10" x14ac:dyDescent="0.25">
      <c r="A4838" s="70">
        <v>45900</v>
      </c>
      <c r="B4838" s="68">
        <v>38671</v>
      </c>
      <c r="C4838" s="68">
        <v>38671</v>
      </c>
      <c r="D4838" s="68" t="s">
        <v>3551</v>
      </c>
      <c r="E4838" s="68" t="s">
        <v>3552</v>
      </c>
      <c r="F4838" s="68"/>
      <c r="G4838" s="68" t="s">
        <v>596</v>
      </c>
      <c r="I4838" s="69">
        <v>76.2</v>
      </c>
      <c r="J4838" s="69">
        <v>10555971.25</v>
      </c>
    </row>
    <row r="4839" spans="1:10" x14ac:dyDescent="0.25">
      <c r="A4839" s="70">
        <v>45900</v>
      </c>
      <c r="B4839" s="68">
        <v>38671</v>
      </c>
      <c r="C4839" s="68">
        <v>38671</v>
      </c>
      <c r="D4839" s="68" t="s">
        <v>3551</v>
      </c>
      <c r="E4839" s="68" t="s">
        <v>3552</v>
      </c>
      <c r="F4839" s="68"/>
      <c r="G4839" s="68" t="s">
        <v>596</v>
      </c>
      <c r="I4839" s="69">
        <v>396.41</v>
      </c>
      <c r="J4839" s="69">
        <v>10555574.84</v>
      </c>
    </row>
    <row r="4840" spans="1:10" x14ac:dyDescent="0.25">
      <c r="A4840" s="70">
        <v>45900</v>
      </c>
      <c r="B4840" s="68">
        <v>38671</v>
      </c>
      <c r="C4840" s="68">
        <v>38671</v>
      </c>
      <c r="D4840" s="68" t="s">
        <v>3551</v>
      </c>
      <c r="E4840" s="68" t="s">
        <v>3552</v>
      </c>
      <c r="F4840" s="68"/>
      <c r="G4840" s="68" t="s">
        <v>596</v>
      </c>
      <c r="I4840" s="69">
        <v>4312.79</v>
      </c>
      <c r="J4840" s="69">
        <v>10551262.050000001</v>
      </c>
    </row>
    <row r="4841" spans="1:10" x14ac:dyDescent="0.25">
      <c r="A4841" s="70">
        <v>45900</v>
      </c>
      <c r="B4841" s="68">
        <v>38671</v>
      </c>
      <c r="C4841" s="68">
        <v>38671</v>
      </c>
      <c r="D4841" s="68" t="s">
        <v>3551</v>
      </c>
      <c r="E4841" s="68" t="s">
        <v>3552</v>
      </c>
      <c r="F4841" s="68"/>
      <c r="G4841" s="68" t="s">
        <v>596</v>
      </c>
      <c r="I4841" s="69">
        <v>2131.13</v>
      </c>
      <c r="J4841" s="69">
        <v>10549130.92</v>
      </c>
    </row>
    <row r="4842" spans="1:10" x14ac:dyDescent="0.25">
      <c r="A4842" s="70">
        <v>45900</v>
      </c>
      <c r="B4842" s="68">
        <v>38671</v>
      </c>
      <c r="C4842" s="68">
        <v>38671</v>
      </c>
      <c r="D4842" s="68" t="s">
        <v>3551</v>
      </c>
      <c r="E4842" s="68" t="s">
        <v>3552</v>
      </c>
      <c r="F4842" s="68"/>
      <c r="G4842" s="68" t="s">
        <v>596</v>
      </c>
      <c r="I4842" s="69">
        <v>373.14</v>
      </c>
      <c r="J4842" s="69">
        <v>10548757.779999999</v>
      </c>
    </row>
    <row r="4843" spans="1:10" x14ac:dyDescent="0.25">
      <c r="A4843" s="70">
        <v>45900</v>
      </c>
      <c r="B4843" s="68">
        <v>38671</v>
      </c>
      <c r="C4843" s="68">
        <v>38671</v>
      </c>
      <c r="D4843" s="68" t="s">
        <v>3551</v>
      </c>
      <c r="E4843" s="68" t="s">
        <v>3552</v>
      </c>
      <c r="F4843" s="68"/>
      <c r="G4843" s="68" t="s">
        <v>596</v>
      </c>
      <c r="I4843" s="69">
        <v>3132.77</v>
      </c>
      <c r="J4843" s="69">
        <v>10545625.01</v>
      </c>
    </row>
    <row r="4844" spans="1:10" x14ac:dyDescent="0.25">
      <c r="A4844" s="70">
        <v>45900</v>
      </c>
      <c r="B4844" s="68">
        <v>38671</v>
      </c>
      <c r="C4844" s="68">
        <v>38671</v>
      </c>
      <c r="D4844" s="68" t="s">
        <v>3551</v>
      </c>
      <c r="E4844" s="68" t="s">
        <v>3552</v>
      </c>
      <c r="F4844" s="68"/>
      <c r="G4844" s="68" t="s">
        <v>596</v>
      </c>
      <c r="I4844" s="69">
        <v>6254.46</v>
      </c>
      <c r="J4844" s="69">
        <v>10539370.550000001</v>
      </c>
    </row>
    <row r="4845" spans="1:10" ht="30" x14ac:dyDescent="0.25">
      <c r="A4845" s="70">
        <v>45900</v>
      </c>
      <c r="B4845" s="68" t="s">
        <v>7988</v>
      </c>
      <c r="C4845" s="68" t="s">
        <v>7988</v>
      </c>
      <c r="D4845" s="68" t="s">
        <v>3551</v>
      </c>
      <c r="E4845" s="68" t="s">
        <v>3552</v>
      </c>
      <c r="F4845" s="68" t="s">
        <v>4321</v>
      </c>
      <c r="G4845" s="68" t="s">
        <v>596</v>
      </c>
      <c r="I4845" s="69">
        <v>690.11</v>
      </c>
      <c r="J4845" s="69">
        <v>10538680.439999999</v>
      </c>
    </row>
    <row r="4846" spans="1:10" ht="30" x14ac:dyDescent="0.25">
      <c r="A4846" s="70">
        <v>45900</v>
      </c>
      <c r="B4846" s="68" t="s">
        <v>7988</v>
      </c>
      <c r="C4846" s="68" t="s">
        <v>7988</v>
      </c>
      <c r="D4846" s="68" t="s">
        <v>3551</v>
      </c>
      <c r="E4846" s="68" t="s">
        <v>3552</v>
      </c>
      <c r="F4846" s="68" t="s">
        <v>4322</v>
      </c>
      <c r="G4846" s="68" t="s">
        <v>596</v>
      </c>
      <c r="I4846" s="69">
        <v>322.58999999999997</v>
      </c>
      <c r="J4846" s="69">
        <v>10538357.85</v>
      </c>
    </row>
    <row r="4847" spans="1:10" x14ac:dyDescent="0.25">
      <c r="A4847" s="70">
        <v>45900</v>
      </c>
      <c r="B4847" s="68" t="s">
        <v>7988</v>
      </c>
      <c r="C4847" s="68" t="s">
        <v>7988</v>
      </c>
      <c r="D4847" s="68" t="s">
        <v>3551</v>
      </c>
      <c r="E4847" s="68" t="s">
        <v>3552</v>
      </c>
      <c r="F4847" s="68" t="s">
        <v>4311</v>
      </c>
      <c r="G4847" s="68" t="s">
        <v>596</v>
      </c>
      <c r="I4847" s="69">
        <v>1085</v>
      </c>
      <c r="J4847" s="69">
        <v>10537272.85</v>
      </c>
    </row>
    <row r="4848" spans="1:10" x14ac:dyDescent="0.25">
      <c r="A4848" s="70">
        <v>45900</v>
      </c>
      <c r="B4848" s="68" t="s">
        <v>7988</v>
      </c>
      <c r="C4848" s="68" t="s">
        <v>7988</v>
      </c>
      <c r="D4848" s="68" t="s">
        <v>3551</v>
      </c>
      <c r="E4848" s="68" t="s">
        <v>3552</v>
      </c>
      <c r="F4848" s="68" t="s">
        <v>3941</v>
      </c>
      <c r="G4848" s="68" t="s">
        <v>596</v>
      </c>
      <c r="I4848" s="69">
        <v>538.08000000000004</v>
      </c>
      <c r="J4848" s="69">
        <v>10536734.77</v>
      </c>
    </row>
    <row r="4849" spans="1:10" ht="30" x14ac:dyDescent="0.25">
      <c r="A4849" s="70">
        <v>45900</v>
      </c>
      <c r="B4849" s="68" t="s">
        <v>7988</v>
      </c>
      <c r="C4849" s="68" t="s">
        <v>7988</v>
      </c>
      <c r="D4849" s="68" t="s">
        <v>3551</v>
      </c>
      <c r="E4849" s="68" t="s">
        <v>3552</v>
      </c>
      <c r="F4849" s="68" t="s">
        <v>6766</v>
      </c>
      <c r="G4849" s="68" t="s">
        <v>596</v>
      </c>
      <c r="I4849" s="69">
        <v>4826.68</v>
      </c>
      <c r="J4849" s="69">
        <v>10531908.09</v>
      </c>
    </row>
    <row r="4850" spans="1:10" x14ac:dyDescent="0.25">
      <c r="A4850" s="70">
        <v>45900</v>
      </c>
      <c r="B4850" s="68" t="s">
        <v>7988</v>
      </c>
      <c r="C4850" s="68" t="s">
        <v>7988</v>
      </c>
      <c r="D4850" s="68" t="s">
        <v>3551</v>
      </c>
      <c r="E4850" s="68" t="s">
        <v>3552</v>
      </c>
      <c r="F4850" s="68" t="s">
        <v>4314</v>
      </c>
      <c r="G4850" s="68" t="s">
        <v>596</v>
      </c>
      <c r="I4850" s="69">
        <v>2563.3000000000002</v>
      </c>
      <c r="J4850" s="69">
        <v>10529344.789999999</v>
      </c>
    </row>
    <row r="4851" spans="1:10" x14ac:dyDescent="0.25">
      <c r="A4851" s="70">
        <v>45900</v>
      </c>
      <c r="B4851" s="68" t="s">
        <v>7988</v>
      </c>
      <c r="C4851" s="68" t="s">
        <v>7988</v>
      </c>
      <c r="D4851" s="68" t="s">
        <v>3551</v>
      </c>
      <c r="E4851" s="68" t="s">
        <v>3552</v>
      </c>
      <c r="F4851" s="68" t="s">
        <v>4315</v>
      </c>
      <c r="G4851" s="68" t="s">
        <v>596</v>
      </c>
      <c r="I4851" s="69">
        <v>2675.75</v>
      </c>
      <c r="J4851" s="69">
        <v>10526669.039999999</v>
      </c>
    </row>
    <row r="4852" spans="1:10" x14ac:dyDescent="0.25">
      <c r="A4852" s="70">
        <v>45900</v>
      </c>
      <c r="B4852" s="68" t="s">
        <v>7988</v>
      </c>
      <c r="C4852" s="68" t="s">
        <v>7988</v>
      </c>
      <c r="D4852" s="68" t="s">
        <v>3551</v>
      </c>
      <c r="E4852" s="68" t="s">
        <v>3552</v>
      </c>
      <c r="F4852" s="68" t="s">
        <v>4316</v>
      </c>
      <c r="G4852" s="68" t="s">
        <v>596</v>
      </c>
      <c r="I4852" s="69">
        <v>1217.69</v>
      </c>
      <c r="J4852" s="69">
        <v>10525451.35</v>
      </c>
    </row>
    <row r="4853" spans="1:10" x14ac:dyDescent="0.25">
      <c r="A4853" s="70">
        <v>45900</v>
      </c>
      <c r="B4853" s="68" t="s">
        <v>7988</v>
      </c>
      <c r="C4853" s="68" t="s">
        <v>7988</v>
      </c>
      <c r="D4853" s="68" t="s">
        <v>3551</v>
      </c>
      <c r="E4853" s="68" t="s">
        <v>3552</v>
      </c>
      <c r="F4853" s="68" t="s">
        <v>4317</v>
      </c>
      <c r="G4853" s="68" t="s">
        <v>596</v>
      </c>
      <c r="I4853" s="69">
        <v>714.14</v>
      </c>
      <c r="J4853" s="69">
        <v>10524737.210000001</v>
      </c>
    </row>
    <row r="4854" spans="1:10" x14ac:dyDescent="0.25">
      <c r="A4854" s="70">
        <v>45900</v>
      </c>
      <c r="B4854" s="68" t="s">
        <v>7988</v>
      </c>
      <c r="C4854" s="68" t="s">
        <v>7988</v>
      </c>
      <c r="D4854" s="68" t="s">
        <v>3551</v>
      </c>
      <c r="E4854" s="68" t="s">
        <v>3552</v>
      </c>
      <c r="F4854" s="68" t="s">
        <v>4318</v>
      </c>
      <c r="G4854" s="68" t="s">
        <v>596</v>
      </c>
      <c r="I4854" s="69">
        <v>958.63</v>
      </c>
      <c r="J4854" s="69">
        <v>10523778.58</v>
      </c>
    </row>
    <row r="4855" spans="1:10" x14ac:dyDescent="0.25">
      <c r="A4855" s="70">
        <v>45900</v>
      </c>
      <c r="B4855" s="68" t="s">
        <v>7988</v>
      </c>
      <c r="C4855" s="68" t="s">
        <v>7988</v>
      </c>
      <c r="D4855" s="68" t="s">
        <v>3551</v>
      </c>
      <c r="E4855" s="68" t="s">
        <v>3552</v>
      </c>
      <c r="F4855" s="68" t="s">
        <v>4319</v>
      </c>
      <c r="G4855" s="68" t="s">
        <v>596</v>
      </c>
      <c r="I4855" s="69">
        <v>1984.09</v>
      </c>
      <c r="J4855" s="69">
        <v>10521794.49</v>
      </c>
    </row>
    <row r="4856" spans="1:10" ht="30" x14ac:dyDescent="0.25">
      <c r="A4856" s="70">
        <v>45900</v>
      </c>
      <c r="B4856" s="68" t="s">
        <v>7988</v>
      </c>
      <c r="C4856" s="68" t="s">
        <v>7988</v>
      </c>
      <c r="D4856" s="68" t="s">
        <v>3551</v>
      </c>
      <c r="E4856" s="68" t="s">
        <v>3552</v>
      </c>
      <c r="F4856" s="68" t="s">
        <v>4313</v>
      </c>
      <c r="G4856" s="68" t="s">
        <v>596</v>
      </c>
      <c r="I4856" s="69">
        <v>2156.42</v>
      </c>
      <c r="J4856" s="69">
        <v>10519638.07</v>
      </c>
    </row>
    <row r="4857" spans="1:10" ht="30" x14ac:dyDescent="0.25">
      <c r="A4857" s="70">
        <v>45900</v>
      </c>
      <c r="B4857" s="68" t="s">
        <v>7988</v>
      </c>
      <c r="C4857" s="68" t="s">
        <v>7988</v>
      </c>
      <c r="D4857" s="68" t="s">
        <v>3551</v>
      </c>
      <c r="E4857" s="68" t="s">
        <v>3552</v>
      </c>
      <c r="F4857" s="68" t="s">
        <v>4320</v>
      </c>
      <c r="G4857" s="68" t="s">
        <v>596</v>
      </c>
      <c r="I4857" s="69">
        <v>791.73</v>
      </c>
      <c r="J4857" s="69">
        <v>10518846.34</v>
      </c>
    </row>
    <row r="4858" spans="1:10" x14ac:dyDescent="0.25">
      <c r="A4858" s="70">
        <v>45900</v>
      </c>
      <c r="B4858" s="68" t="s">
        <v>7988</v>
      </c>
      <c r="C4858" s="68" t="s">
        <v>7988</v>
      </c>
      <c r="D4858" s="68" t="s">
        <v>3551</v>
      </c>
      <c r="E4858" s="68" t="s">
        <v>3552</v>
      </c>
      <c r="F4858" s="68" t="s">
        <v>4052</v>
      </c>
      <c r="G4858" s="68" t="s">
        <v>596</v>
      </c>
      <c r="I4858" s="69">
        <v>940.82</v>
      </c>
      <c r="J4858" s="69">
        <v>10517905.52</v>
      </c>
    </row>
    <row r="4859" spans="1:10" ht="30" x14ac:dyDescent="0.25">
      <c r="A4859" s="70">
        <v>45900</v>
      </c>
      <c r="B4859" s="68" t="s">
        <v>7988</v>
      </c>
      <c r="C4859" s="68" t="s">
        <v>7988</v>
      </c>
      <c r="D4859" s="68" t="s">
        <v>3551</v>
      </c>
      <c r="E4859" s="68" t="s">
        <v>3552</v>
      </c>
      <c r="F4859" s="68" t="s">
        <v>4053</v>
      </c>
      <c r="G4859" s="68" t="s">
        <v>596</v>
      </c>
      <c r="I4859" s="69">
        <v>948.42</v>
      </c>
      <c r="J4859" s="69">
        <v>10516957.1</v>
      </c>
    </row>
    <row r="4860" spans="1:10" ht="30" x14ac:dyDescent="0.25">
      <c r="A4860" s="70">
        <v>45900</v>
      </c>
      <c r="B4860" s="68" t="s">
        <v>7988</v>
      </c>
      <c r="C4860" s="68" t="s">
        <v>7988</v>
      </c>
      <c r="D4860" s="68" t="s">
        <v>3551</v>
      </c>
      <c r="E4860" s="68" t="s">
        <v>3552</v>
      </c>
      <c r="F4860" s="68" t="s">
        <v>4054</v>
      </c>
      <c r="G4860" s="68" t="s">
        <v>596</v>
      </c>
      <c r="I4860" s="69">
        <v>387.2</v>
      </c>
      <c r="J4860" s="69">
        <v>10516569.9</v>
      </c>
    </row>
    <row r="4861" spans="1:10" x14ac:dyDescent="0.25">
      <c r="A4861" s="70">
        <v>45900</v>
      </c>
      <c r="B4861" s="68" t="s">
        <v>7988</v>
      </c>
      <c r="C4861" s="68" t="s">
        <v>7988</v>
      </c>
      <c r="D4861" s="68" t="s">
        <v>3551</v>
      </c>
      <c r="E4861" s="68" t="s">
        <v>3552</v>
      </c>
      <c r="F4861" s="68" t="s">
        <v>4055</v>
      </c>
      <c r="G4861" s="68" t="s">
        <v>596</v>
      </c>
      <c r="I4861" s="69">
        <v>392.32</v>
      </c>
      <c r="J4861" s="69">
        <v>10516177.58</v>
      </c>
    </row>
    <row r="4862" spans="1:10" ht="30" x14ac:dyDescent="0.25">
      <c r="A4862" s="70">
        <v>45900</v>
      </c>
      <c r="B4862" s="68" t="s">
        <v>7988</v>
      </c>
      <c r="C4862" s="68" t="s">
        <v>7988</v>
      </c>
      <c r="D4862" s="68" t="s">
        <v>3551</v>
      </c>
      <c r="E4862" s="68" t="s">
        <v>3552</v>
      </c>
      <c r="F4862" s="68" t="s">
        <v>4056</v>
      </c>
      <c r="G4862" s="68" t="s">
        <v>596</v>
      </c>
      <c r="I4862" s="69">
        <v>618.19000000000005</v>
      </c>
      <c r="J4862" s="69">
        <v>10515559.390000001</v>
      </c>
    </row>
    <row r="4863" spans="1:10" x14ac:dyDescent="0.25">
      <c r="A4863" s="70">
        <v>45900</v>
      </c>
      <c r="B4863" s="68" t="s">
        <v>7988</v>
      </c>
      <c r="C4863" s="68" t="s">
        <v>7988</v>
      </c>
      <c r="D4863" s="68" t="s">
        <v>3551</v>
      </c>
      <c r="E4863" s="68" t="s">
        <v>3552</v>
      </c>
      <c r="F4863" s="68" t="s">
        <v>4057</v>
      </c>
      <c r="G4863" s="68" t="s">
        <v>596</v>
      </c>
      <c r="I4863" s="69">
        <v>308.27999999999997</v>
      </c>
      <c r="J4863" s="69">
        <v>10515251.109999999</v>
      </c>
    </row>
    <row r="4864" spans="1:10" ht="30" x14ac:dyDescent="0.25">
      <c r="A4864" s="70">
        <v>45900</v>
      </c>
      <c r="B4864" s="68" t="s">
        <v>7988</v>
      </c>
      <c r="C4864" s="68" t="s">
        <v>7988</v>
      </c>
      <c r="D4864" s="68" t="s">
        <v>3551</v>
      </c>
      <c r="E4864" s="68" t="s">
        <v>3552</v>
      </c>
      <c r="F4864" s="68" t="s">
        <v>4058</v>
      </c>
      <c r="G4864" s="68" t="s">
        <v>596</v>
      </c>
      <c r="I4864" s="69">
        <v>172.08</v>
      </c>
      <c r="J4864" s="69">
        <v>10515079.029999999</v>
      </c>
    </row>
    <row r="4865" spans="1:10" ht="30" x14ac:dyDescent="0.25">
      <c r="A4865" s="70">
        <v>45900</v>
      </c>
      <c r="B4865" s="68" t="s">
        <v>7988</v>
      </c>
      <c r="C4865" s="68" t="s">
        <v>7988</v>
      </c>
      <c r="D4865" s="68" t="s">
        <v>3551</v>
      </c>
      <c r="E4865" s="68" t="s">
        <v>3552</v>
      </c>
      <c r="F4865" s="68" t="s">
        <v>4059</v>
      </c>
      <c r="G4865" s="68" t="s">
        <v>596</v>
      </c>
      <c r="I4865" s="69">
        <v>139.11000000000001</v>
      </c>
      <c r="J4865" s="69">
        <v>10514939.92</v>
      </c>
    </row>
    <row r="4866" spans="1:10" ht="30" x14ac:dyDescent="0.25">
      <c r="A4866" s="70">
        <v>45900</v>
      </c>
      <c r="B4866" s="68" t="s">
        <v>7988</v>
      </c>
      <c r="C4866" s="68" t="s">
        <v>7988</v>
      </c>
      <c r="D4866" s="68" t="s">
        <v>3551</v>
      </c>
      <c r="E4866" s="68" t="s">
        <v>3552</v>
      </c>
      <c r="F4866" s="68" t="s">
        <v>4060</v>
      </c>
      <c r="G4866" s="68" t="s">
        <v>596</v>
      </c>
      <c r="I4866" s="69">
        <v>165.63</v>
      </c>
      <c r="J4866" s="69">
        <v>10514774.289999999</v>
      </c>
    </row>
    <row r="4867" spans="1:10" ht="30" x14ac:dyDescent="0.25">
      <c r="A4867" s="70">
        <v>45900</v>
      </c>
      <c r="B4867" s="68" t="s">
        <v>7988</v>
      </c>
      <c r="C4867" s="68" t="s">
        <v>7988</v>
      </c>
      <c r="D4867" s="68" t="s">
        <v>3551</v>
      </c>
      <c r="E4867" s="68" t="s">
        <v>3552</v>
      </c>
      <c r="F4867" s="68" t="s">
        <v>4061</v>
      </c>
      <c r="G4867" s="68" t="s">
        <v>596</v>
      </c>
      <c r="I4867" s="69">
        <v>174.72</v>
      </c>
      <c r="J4867" s="69">
        <v>10514599.57</v>
      </c>
    </row>
    <row r="4868" spans="1:10" ht="30" x14ac:dyDescent="0.25">
      <c r="A4868" s="70">
        <v>45900</v>
      </c>
      <c r="B4868" s="68" t="s">
        <v>7988</v>
      </c>
      <c r="C4868" s="68" t="s">
        <v>7988</v>
      </c>
      <c r="D4868" s="68" t="s">
        <v>3551</v>
      </c>
      <c r="E4868" s="68" t="s">
        <v>3552</v>
      </c>
      <c r="F4868" s="68" t="s">
        <v>4062</v>
      </c>
      <c r="G4868" s="68" t="s">
        <v>596</v>
      </c>
      <c r="I4868" s="69">
        <v>297.27999999999997</v>
      </c>
      <c r="J4868" s="69">
        <v>10514302.289999999</v>
      </c>
    </row>
    <row r="4869" spans="1:10" ht="30" x14ac:dyDescent="0.25">
      <c r="A4869" s="70">
        <v>45900</v>
      </c>
      <c r="B4869" s="68" t="s">
        <v>7988</v>
      </c>
      <c r="C4869" s="68" t="s">
        <v>7988</v>
      </c>
      <c r="D4869" s="68" t="s">
        <v>3551</v>
      </c>
      <c r="E4869" s="68" t="s">
        <v>3552</v>
      </c>
      <c r="F4869" s="68" t="s">
        <v>4063</v>
      </c>
      <c r="G4869" s="68" t="s">
        <v>596</v>
      </c>
      <c r="I4869" s="69">
        <v>332.02</v>
      </c>
      <c r="J4869" s="69">
        <v>10513970.27</v>
      </c>
    </row>
    <row r="4870" spans="1:10" ht="30" x14ac:dyDescent="0.25">
      <c r="A4870" s="70">
        <v>45900</v>
      </c>
      <c r="B4870" s="68" t="s">
        <v>7988</v>
      </c>
      <c r="C4870" s="68" t="s">
        <v>7988</v>
      </c>
      <c r="D4870" s="68" t="s">
        <v>3551</v>
      </c>
      <c r="E4870" s="68" t="s">
        <v>3552</v>
      </c>
      <c r="F4870" s="68" t="s">
        <v>4323</v>
      </c>
      <c r="G4870" s="68" t="s">
        <v>596</v>
      </c>
      <c r="I4870" s="69">
        <v>395.81</v>
      </c>
      <c r="J4870" s="69">
        <v>10513574.460000001</v>
      </c>
    </row>
    <row r="4871" spans="1:10" ht="30" x14ac:dyDescent="0.25">
      <c r="A4871" s="70">
        <v>45900</v>
      </c>
      <c r="B4871" s="68" t="s">
        <v>7988</v>
      </c>
      <c r="C4871" s="68" t="s">
        <v>7988</v>
      </c>
      <c r="D4871" s="68" t="s">
        <v>3551</v>
      </c>
      <c r="E4871" s="68" t="s">
        <v>3552</v>
      </c>
      <c r="F4871" s="68" t="s">
        <v>4324</v>
      </c>
      <c r="G4871" s="68" t="s">
        <v>596</v>
      </c>
      <c r="I4871" s="69">
        <v>4207.22</v>
      </c>
      <c r="J4871" s="69">
        <v>10509367.24</v>
      </c>
    </row>
    <row r="4872" spans="1:10" ht="30" x14ac:dyDescent="0.25">
      <c r="A4872" s="70">
        <v>45900</v>
      </c>
      <c r="B4872" s="68" t="s">
        <v>7988</v>
      </c>
      <c r="C4872" s="68" t="s">
        <v>7988</v>
      </c>
      <c r="D4872" s="68" t="s">
        <v>3551</v>
      </c>
      <c r="E4872" s="68" t="s">
        <v>3552</v>
      </c>
      <c r="F4872" s="68" t="s">
        <v>4325</v>
      </c>
      <c r="G4872" s="68" t="s">
        <v>596</v>
      </c>
      <c r="I4872" s="69">
        <v>1051.79</v>
      </c>
      <c r="J4872" s="69">
        <v>10508315.449999999</v>
      </c>
    </row>
    <row r="4873" spans="1:10" x14ac:dyDescent="0.25">
      <c r="A4873" s="70">
        <v>45900</v>
      </c>
      <c r="B4873" s="68">
        <v>38674</v>
      </c>
      <c r="C4873" s="68">
        <v>38674</v>
      </c>
      <c r="D4873" s="68" t="s">
        <v>3551</v>
      </c>
      <c r="E4873" s="68" t="s">
        <v>3552</v>
      </c>
      <c r="F4873" s="68"/>
      <c r="G4873" s="68" t="s">
        <v>2418</v>
      </c>
      <c r="I4873" s="69">
        <v>166.1</v>
      </c>
      <c r="J4873" s="69">
        <v>10508149.35</v>
      </c>
    </row>
    <row r="4874" spans="1:10" x14ac:dyDescent="0.25">
      <c r="A4874" s="70">
        <v>45900</v>
      </c>
      <c r="B4874" s="68">
        <v>38687</v>
      </c>
      <c r="C4874" s="68" t="s">
        <v>7989</v>
      </c>
      <c r="D4874" s="68" t="s">
        <v>3551</v>
      </c>
      <c r="E4874" s="68" t="s">
        <v>3664</v>
      </c>
      <c r="F4874" s="68" t="s">
        <v>7461</v>
      </c>
      <c r="G4874" s="68" t="s">
        <v>7990</v>
      </c>
      <c r="H4874" s="69">
        <v>178.54</v>
      </c>
      <c r="J4874" s="69">
        <v>10508327.890000001</v>
      </c>
    </row>
    <row r="4875" spans="1:10" ht="30" x14ac:dyDescent="0.25">
      <c r="A4875" s="70">
        <v>45900</v>
      </c>
      <c r="B4875" s="68">
        <v>38687</v>
      </c>
      <c r="C4875" s="68" t="s">
        <v>7989</v>
      </c>
      <c r="D4875" s="68" t="s">
        <v>3551</v>
      </c>
      <c r="E4875" s="68" t="s">
        <v>3664</v>
      </c>
      <c r="F4875" s="68" t="s">
        <v>7462</v>
      </c>
      <c r="G4875" s="68" t="s">
        <v>7990</v>
      </c>
      <c r="H4875" s="69">
        <v>171.78</v>
      </c>
      <c r="J4875" s="69">
        <v>10508499.67</v>
      </c>
    </row>
    <row r="4876" spans="1:10" x14ac:dyDescent="0.25">
      <c r="A4876" s="70">
        <v>45900</v>
      </c>
      <c r="B4876" s="68">
        <v>38687</v>
      </c>
      <c r="C4876" s="68" t="s">
        <v>7989</v>
      </c>
      <c r="D4876" s="68" t="s">
        <v>3551</v>
      </c>
      <c r="E4876" s="68" t="s">
        <v>3664</v>
      </c>
      <c r="F4876" s="68" t="s">
        <v>7463</v>
      </c>
      <c r="G4876" s="68" t="s">
        <v>7990</v>
      </c>
      <c r="H4876" s="69">
        <v>923.24</v>
      </c>
      <c r="J4876" s="69">
        <v>10509422.91</v>
      </c>
    </row>
    <row r="4877" spans="1:10" ht="30" x14ac:dyDescent="0.25">
      <c r="A4877" s="70">
        <v>45900</v>
      </c>
      <c r="B4877" s="68">
        <v>38687</v>
      </c>
      <c r="C4877" s="68" t="s">
        <v>7989</v>
      </c>
      <c r="D4877" s="68" t="s">
        <v>3551</v>
      </c>
      <c r="E4877" s="68" t="s">
        <v>3664</v>
      </c>
      <c r="F4877" s="68" t="s">
        <v>7430</v>
      </c>
      <c r="G4877" s="68" t="s">
        <v>7990</v>
      </c>
      <c r="H4877" s="69">
        <v>5284.27</v>
      </c>
      <c r="J4877" s="69">
        <v>10514707.18</v>
      </c>
    </row>
    <row r="4878" spans="1:10" x14ac:dyDescent="0.25">
      <c r="A4878" s="70">
        <v>45900</v>
      </c>
      <c r="B4878" s="68">
        <v>38701</v>
      </c>
      <c r="C4878" s="68">
        <v>38701</v>
      </c>
      <c r="D4878" s="68" t="s">
        <v>3551</v>
      </c>
      <c r="E4878" s="68" t="s">
        <v>3552</v>
      </c>
      <c r="F4878" s="68" t="s">
        <v>7991</v>
      </c>
      <c r="G4878" s="68" t="s">
        <v>6786</v>
      </c>
      <c r="I4878" s="69">
        <v>2482.3200000000002</v>
      </c>
      <c r="J4878" s="69">
        <v>10512224.859999999</v>
      </c>
    </row>
    <row r="4879" spans="1:10" ht="30" x14ac:dyDescent="0.25">
      <c r="A4879" s="70">
        <v>45900</v>
      </c>
      <c r="B4879" s="68">
        <v>38718</v>
      </c>
      <c r="C4879" s="68">
        <v>38718</v>
      </c>
      <c r="D4879" s="68" t="s">
        <v>3551</v>
      </c>
      <c r="E4879" s="68" t="s">
        <v>3552</v>
      </c>
      <c r="F4879" s="68" t="s">
        <v>7992</v>
      </c>
      <c r="G4879" s="68" t="s">
        <v>2194</v>
      </c>
      <c r="I4879" s="69">
        <v>1272.71</v>
      </c>
      <c r="J4879" s="69">
        <v>10510952.15</v>
      </c>
    </row>
    <row r="4880" spans="1:10" x14ac:dyDescent="0.25">
      <c r="A4880" s="70">
        <v>45900</v>
      </c>
      <c r="B4880" s="68">
        <v>38721</v>
      </c>
      <c r="C4880" s="68">
        <v>38721</v>
      </c>
      <c r="D4880" s="68" t="s">
        <v>3551</v>
      </c>
      <c r="E4880" s="68" t="s">
        <v>3552</v>
      </c>
      <c r="F4880" s="68" t="s">
        <v>7993</v>
      </c>
      <c r="G4880" s="68" t="s">
        <v>2196</v>
      </c>
      <c r="I4880" s="69">
        <v>36</v>
      </c>
      <c r="J4880" s="69">
        <v>10510916.15</v>
      </c>
    </row>
    <row r="4881" spans="1:10" x14ac:dyDescent="0.25">
      <c r="A4881" s="70">
        <v>45900</v>
      </c>
      <c r="B4881" s="68">
        <v>38721</v>
      </c>
      <c r="C4881" s="68">
        <v>38721</v>
      </c>
      <c r="D4881" s="68" t="s">
        <v>3551</v>
      </c>
      <c r="E4881" s="68" t="s">
        <v>3552</v>
      </c>
      <c r="F4881" s="68" t="s">
        <v>7993</v>
      </c>
      <c r="G4881" s="68" t="s">
        <v>2196</v>
      </c>
      <c r="I4881" s="69">
        <v>36</v>
      </c>
      <c r="J4881" s="69">
        <v>10510880.15</v>
      </c>
    </row>
    <row r="4882" spans="1:10" x14ac:dyDescent="0.25">
      <c r="A4882" s="70">
        <v>45900</v>
      </c>
      <c r="B4882" s="68">
        <v>38726</v>
      </c>
      <c r="C4882" s="68">
        <v>38726</v>
      </c>
      <c r="D4882" s="68" t="s">
        <v>3551</v>
      </c>
      <c r="E4882" s="68" t="s">
        <v>3552</v>
      </c>
      <c r="F4882" s="68"/>
      <c r="G4882" s="68" t="s">
        <v>2198</v>
      </c>
      <c r="I4882" s="69">
        <v>1024.74</v>
      </c>
      <c r="J4882" s="69">
        <v>10509855.41</v>
      </c>
    </row>
    <row r="4883" spans="1:10" x14ac:dyDescent="0.25">
      <c r="A4883" s="70">
        <v>45900</v>
      </c>
      <c r="B4883" s="68" t="s">
        <v>7994</v>
      </c>
      <c r="C4883" s="68" t="s">
        <v>7994</v>
      </c>
      <c r="D4883" s="68" t="s">
        <v>3551</v>
      </c>
      <c r="E4883" s="68" t="s">
        <v>3552</v>
      </c>
      <c r="F4883" s="68"/>
      <c r="G4883" s="68" t="s">
        <v>2200</v>
      </c>
      <c r="I4883" s="69">
        <v>1096.04</v>
      </c>
      <c r="J4883" s="69">
        <v>10508759.369999999</v>
      </c>
    </row>
    <row r="4884" spans="1:10" ht="30" x14ac:dyDescent="0.25">
      <c r="A4884" s="70">
        <v>45900</v>
      </c>
      <c r="B4884" s="68">
        <v>38744</v>
      </c>
      <c r="C4884" s="68">
        <v>38744</v>
      </c>
      <c r="D4884" s="68" t="s">
        <v>3551</v>
      </c>
      <c r="E4884" s="68" t="s">
        <v>3552</v>
      </c>
      <c r="F4884" s="68" t="s">
        <v>7995</v>
      </c>
      <c r="G4884" s="68" t="s">
        <v>2202</v>
      </c>
      <c r="I4884" s="69">
        <v>1157.02</v>
      </c>
      <c r="J4884" s="69">
        <v>10507602.35</v>
      </c>
    </row>
    <row r="4885" spans="1:10" x14ac:dyDescent="0.25">
      <c r="A4885" s="70">
        <v>45900</v>
      </c>
      <c r="B4885" s="68">
        <v>38749</v>
      </c>
      <c r="C4885" s="68">
        <v>38749</v>
      </c>
      <c r="D4885" s="68" t="s">
        <v>3551</v>
      </c>
      <c r="E4885" s="68" t="s">
        <v>3552</v>
      </c>
      <c r="F4885" s="68" t="s">
        <v>7996</v>
      </c>
      <c r="G4885" s="68" t="s">
        <v>1642</v>
      </c>
      <c r="I4885" s="69">
        <v>351.41</v>
      </c>
      <c r="J4885" s="69">
        <v>10507250.939999999</v>
      </c>
    </row>
    <row r="4886" spans="1:10" x14ac:dyDescent="0.25">
      <c r="A4886" s="70">
        <v>45900</v>
      </c>
      <c r="B4886" s="68">
        <v>38749</v>
      </c>
      <c r="C4886" s="68">
        <v>38749</v>
      </c>
      <c r="D4886" s="68" t="s">
        <v>3551</v>
      </c>
      <c r="E4886" s="68" t="s">
        <v>3552</v>
      </c>
      <c r="F4886" s="68" t="s">
        <v>7997</v>
      </c>
      <c r="G4886" s="68" t="s">
        <v>1642</v>
      </c>
      <c r="I4886" s="69">
        <v>120.87</v>
      </c>
      <c r="J4886" s="69">
        <v>10507130.07</v>
      </c>
    </row>
    <row r="4887" spans="1:10" x14ac:dyDescent="0.25">
      <c r="A4887" s="70">
        <v>45900</v>
      </c>
      <c r="B4887" s="68">
        <v>38749</v>
      </c>
      <c r="C4887" s="68">
        <v>38749</v>
      </c>
      <c r="D4887" s="68" t="s">
        <v>3551</v>
      </c>
      <c r="E4887" s="68" t="s">
        <v>3552</v>
      </c>
      <c r="F4887" s="68" t="s">
        <v>7998</v>
      </c>
      <c r="G4887" s="68" t="s">
        <v>1642</v>
      </c>
      <c r="I4887" s="69">
        <v>197.47</v>
      </c>
      <c r="J4887" s="69">
        <v>10506932.6</v>
      </c>
    </row>
    <row r="4888" spans="1:10" x14ac:dyDescent="0.25">
      <c r="A4888" s="70">
        <v>45900</v>
      </c>
      <c r="B4888" s="68">
        <v>38758</v>
      </c>
      <c r="C4888" s="68">
        <v>38758</v>
      </c>
      <c r="D4888" s="68" t="s">
        <v>3551</v>
      </c>
      <c r="E4888" s="68" t="s">
        <v>3552</v>
      </c>
      <c r="F4888" s="68" t="s">
        <v>7999</v>
      </c>
      <c r="G4888" s="68" t="s">
        <v>1694</v>
      </c>
      <c r="I4888" s="69">
        <v>941</v>
      </c>
      <c r="J4888" s="69">
        <v>10505991.6</v>
      </c>
    </row>
    <row r="4889" spans="1:10" x14ac:dyDescent="0.25">
      <c r="A4889" s="70">
        <v>45900</v>
      </c>
      <c r="B4889" s="68">
        <v>38785</v>
      </c>
      <c r="C4889" s="68">
        <v>38785</v>
      </c>
      <c r="D4889" s="68" t="s">
        <v>3551</v>
      </c>
      <c r="E4889" s="68" t="s">
        <v>3552</v>
      </c>
      <c r="F4889" s="68" t="s">
        <v>6003</v>
      </c>
      <c r="G4889" s="68" t="s">
        <v>2206</v>
      </c>
      <c r="I4889" s="69">
        <v>63</v>
      </c>
      <c r="J4889" s="69">
        <v>10505928.6</v>
      </c>
    </row>
    <row r="4890" spans="1:10" x14ac:dyDescent="0.25">
      <c r="A4890" s="70">
        <v>45900</v>
      </c>
      <c r="B4890" s="68">
        <v>38785</v>
      </c>
      <c r="C4890" s="68">
        <v>38785</v>
      </c>
      <c r="D4890" s="68" t="s">
        <v>3551</v>
      </c>
      <c r="E4890" s="68" t="s">
        <v>3552</v>
      </c>
      <c r="F4890" s="68" t="s">
        <v>8000</v>
      </c>
      <c r="G4890" s="68" t="s">
        <v>2206</v>
      </c>
      <c r="I4890" s="69">
        <v>36</v>
      </c>
      <c r="J4890" s="69">
        <v>10505892.6</v>
      </c>
    </row>
    <row r="4891" spans="1:10" x14ac:dyDescent="0.25">
      <c r="A4891" s="70">
        <v>45900</v>
      </c>
      <c r="B4891" s="68">
        <v>38785</v>
      </c>
      <c r="C4891" s="68">
        <v>38785</v>
      </c>
      <c r="D4891" s="68" t="s">
        <v>3551</v>
      </c>
      <c r="E4891" s="68" t="s">
        <v>3552</v>
      </c>
      <c r="F4891" s="68"/>
      <c r="G4891" s="68" t="s">
        <v>2206</v>
      </c>
      <c r="I4891" s="69">
        <v>60</v>
      </c>
      <c r="J4891" s="69">
        <v>10505832.6</v>
      </c>
    </row>
    <row r="4892" spans="1:10" x14ac:dyDescent="0.25">
      <c r="A4892" s="70">
        <v>45900</v>
      </c>
      <c r="B4892" s="68">
        <v>38785</v>
      </c>
      <c r="C4892" s="68">
        <v>38785</v>
      </c>
      <c r="D4892" s="68" t="s">
        <v>3551</v>
      </c>
      <c r="E4892" s="68" t="s">
        <v>3552</v>
      </c>
      <c r="F4892" s="68" t="s">
        <v>6339</v>
      </c>
      <c r="G4892" s="68" t="s">
        <v>2206</v>
      </c>
      <c r="J4892" s="69">
        <v>10505832.6</v>
      </c>
    </row>
    <row r="4893" spans="1:10" x14ac:dyDescent="0.25">
      <c r="A4893" s="70">
        <v>45900</v>
      </c>
      <c r="B4893" s="68">
        <v>38785</v>
      </c>
      <c r="C4893" s="68">
        <v>38785</v>
      </c>
      <c r="D4893" s="68" t="s">
        <v>3551</v>
      </c>
      <c r="E4893" s="68" t="s">
        <v>3552</v>
      </c>
      <c r="F4893" s="68"/>
      <c r="G4893" s="68" t="s">
        <v>2206</v>
      </c>
      <c r="I4893" s="69">
        <v>40</v>
      </c>
      <c r="J4893" s="69">
        <v>10505792.6</v>
      </c>
    </row>
    <row r="4894" spans="1:10" x14ac:dyDescent="0.25">
      <c r="A4894" s="70">
        <v>45900</v>
      </c>
      <c r="B4894" s="68">
        <v>38785</v>
      </c>
      <c r="C4894" s="68">
        <v>38785</v>
      </c>
      <c r="D4894" s="68" t="s">
        <v>3551</v>
      </c>
      <c r="E4894" s="68" t="s">
        <v>3552</v>
      </c>
      <c r="F4894" s="68" t="s">
        <v>6339</v>
      </c>
      <c r="G4894" s="68" t="s">
        <v>2206</v>
      </c>
      <c r="J4894" s="69">
        <v>10505792.6</v>
      </c>
    </row>
    <row r="4895" spans="1:10" ht="30" x14ac:dyDescent="0.25">
      <c r="A4895" s="70">
        <v>45900</v>
      </c>
      <c r="B4895" s="68">
        <v>38785</v>
      </c>
      <c r="C4895" s="68">
        <v>38785</v>
      </c>
      <c r="D4895" s="68" t="s">
        <v>3551</v>
      </c>
      <c r="E4895" s="68" t="s">
        <v>3552</v>
      </c>
      <c r="F4895" s="68" t="s">
        <v>6202</v>
      </c>
      <c r="G4895" s="68" t="s">
        <v>2206</v>
      </c>
      <c r="I4895" s="69">
        <v>427</v>
      </c>
      <c r="J4895" s="69">
        <v>10505365.6</v>
      </c>
    </row>
    <row r="4896" spans="1:10" ht="30" x14ac:dyDescent="0.25">
      <c r="A4896" s="70">
        <v>45900</v>
      </c>
      <c r="B4896" s="68">
        <v>38785</v>
      </c>
      <c r="C4896" s="68">
        <v>38785</v>
      </c>
      <c r="D4896" s="68" t="s">
        <v>3551</v>
      </c>
      <c r="E4896" s="68" t="s">
        <v>3552</v>
      </c>
      <c r="F4896" s="68" t="s">
        <v>6202</v>
      </c>
      <c r="G4896" s="68" t="s">
        <v>2206</v>
      </c>
      <c r="I4896" s="69">
        <v>854</v>
      </c>
      <c r="J4896" s="69">
        <v>10504511.6</v>
      </c>
    </row>
    <row r="4897" spans="1:10" ht="30" x14ac:dyDescent="0.25">
      <c r="A4897" s="70">
        <v>45900</v>
      </c>
      <c r="B4897" s="68">
        <v>38793</v>
      </c>
      <c r="C4897" s="68">
        <v>38793</v>
      </c>
      <c r="D4897" s="68" t="s">
        <v>3551</v>
      </c>
      <c r="E4897" s="68" t="s">
        <v>3552</v>
      </c>
      <c r="F4897" s="68" t="s">
        <v>7465</v>
      </c>
      <c r="G4897" s="68" t="s">
        <v>1330</v>
      </c>
      <c r="I4897" s="69">
        <v>77.34</v>
      </c>
      <c r="J4897" s="69">
        <v>10504434.26</v>
      </c>
    </row>
    <row r="4898" spans="1:10" x14ac:dyDescent="0.25">
      <c r="A4898" s="70">
        <v>45900</v>
      </c>
      <c r="B4898" s="68">
        <v>38795</v>
      </c>
      <c r="C4898" s="68">
        <v>38795</v>
      </c>
      <c r="D4898" s="68" t="s">
        <v>3551</v>
      </c>
      <c r="E4898" s="68" t="s">
        <v>3552</v>
      </c>
      <c r="F4898" s="68"/>
      <c r="G4898" s="68" t="s">
        <v>2209</v>
      </c>
      <c r="I4898" s="69">
        <v>25.08</v>
      </c>
      <c r="J4898" s="69">
        <v>10504409.18</v>
      </c>
    </row>
    <row r="4899" spans="1:10" x14ac:dyDescent="0.25">
      <c r="A4899" s="70">
        <v>45900</v>
      </c>
      <c r="B4899" s="68">
        <v>38795</v>
      </c>
      <c r="C4899" s="68">
        <v>38795</v>
      </c>
      <c r="D4899" s="68" t="s">
        <v>3551</v>
      </c>
      <c r="E4899" s="68" t="s">
        <v>3552</v>
      </c>
      <c r="F4899" s="68"/>
      <c r="G4899" s="68" t="s">
        <v>2209</v>
      </c>
      <c r="I4899" s="69">
        <v>17.89</v>
      </c>
      <c r="J4899" s="69">
        <v>10504391.289999999</v>
      </c>
    </row>
    <row r="4900" spans="1:10" x14ac:dyDescent="0.25">
      <c r="A4900" s="70">
        <v>45900</v>
      </c>
      <c r="B4900" s="68">
        <v>38796</v>
      </c>
      <c r="C4900" s="68">
        <v>38796</v>
      </c>
      <c r="D4900" s="68" t="s">
        <v>3551</v>
      </c>
      <c r="E4900" s="68" t="s">
        <v>3552</v>
      </c>
      <c r="F4900" s="68"/>
      <c r="G4900" s="68" t="s">
        <v>2211</v>
      </c>
      <c r="I4900" s="69">
        <v>822.7</v>
      </c>
      <c r="J4900" s="69">
        <v>10503568.59</v>
      </c>
    </row>
    <row r="4901" spans="1:10" ht="30" x14ac:dyDescent="0.25">
      <c r="A4901" s="70">
        <v>45900</v>
      </c>
      <c r="B4901" s="68">
        <v>38799</v>
      </c>
      <c r="C4901" s="68">
        <v>38799</v>
      </c>
      <c r="D4901" s="68" t="s">
        <v>3551</v>
      </c>
      <c r="E4901" s="68" t="s">
        <v>3552</v>
      </c>
      <c r="F4901" s="68" t="s">
        <v>8001</v>
      </c>
      <c r="G4901" s="68" t="s">
        <v>2213</v>
      </c>
      <c r="I4901" s="69">
        <v>4876.0200000000004</v>
      </c>
      <c r="J4901" s="69">
        <v>10498692.57</v>
      </c>
    </row>
    <row r="4902" spans="1:10" x14ac:dyDescent="0.25">
      <c r="A4902" s="70">
        <v>45900</v>
      </c>
      <c r="B4902" s="68">
        <v>38800</v>
      </c>
      <c r="C4902" s="68">
        <v>38800</v>
      </c>
      <c r="D4902" s="68" t="s">
        <v>3551</v>
      </c>
      <c r="E4902" s="68" t="s">
        <v>3552</v>
      </c>
      <c r="F4902" s="68"/>
      <c r="G4902" s="68" t="s">
        <v>2215</v>
      </c>
      <c r="I4902" s="69">
        <v>10074.280000000001</v>
      </c>
      <c r="J4902" s="69">
        <v>10488618.289999999</v>
      </c>
    </row>
    <row r="4903" spans="1:10" x14ac:dyDescent="0.25">
      <c r="A4903" s="70">
        <v>45900</v>
      </c>
      <c r="B4903" s="68">
        <v>38800</v>
      </c>
      <c r="C4903" s="68">
        <v>38800</v>
      </c>
      <c r="D4903" s="68" t="s">
        <v>3551</v>
      </c>
      <c r="E4903" s="68" t="s">
        <v>3552</v>
      </c>
      <c r="F4903" s="68"/>
      <c r="G4903" s="68" t="s">
        <v>2215</v>
      </c>
      <c r="I4903" s="69">
        <v>8575.7199999999993</v>
      </c>
      <c r="J4903" s="69">
        <v>10480042.57</v>
      </c>
    </row>
    <row r="4904" spans="1:10" x14ac:dyDescent="0.25">
      <c r="A4904" s="70">
        <v>45900</v>
      </c>
      <c r="B4904" s="68">
        <v>38800</v>
      </c>
      <c r="C4904" s="68">
        <v>38800</v>
      </c>
      <c r="D4904" s="68" t="s">
        <v>3551</v>
      </c>
      <c r="E4904" s="68" t="s">
        <v>3552</v>
      </c>
      <c r="F4904" s="68"/>
      <c r="G4904" s="68" t="s">
        <v>2215</v>
      </c>
      <c r="I4904" s="69">
        <v>1280.93</v>
      </c>
      <c r="J4904" s="69">
        <v>10478761.640000001</v>
      </c>
    </row>
    <row r="4905" spans="1:10" x14ac:dyDescent="0.25">
      <c r="A4905" s="70">
        <v>45900</v>
      </c>
      <c r="B4905" s="68">
        <v>38801</v>
      </c>
      <c r="C4905" s="68">
        <v>38801</v>
      </c>
      <c r="D4905" s="68" t="s">
        <v>3551</v>
      </c>
      <c r="E4905" s="68" t="s">
        <v>3552</v>
      </c>
      <c r="F4905" s="68"/>
      <c r="G4905" s="68" t="s">
        <v>2217</v>
      </c>
      <c r="I4905" s="69">
        <v>2363.9499999999998</v>
      </c>
      <c r="J4905" s="69">
        <v>10476397.689999999</v>
      </c>
    </row>
    <row r="4906" spans="1:10" x14ac:dyDescent="0.25">
      <c r="A4906" s="70">
        <v>45900</v>
      </c>
      <c r="B4906" s="68">
        <v>38801</v>
      </c>
      <c r="C4906" s="68">
        <v>38801</v>
      </c>
      <c r="D4906" s="68" t="s">
        <v>3551</v>
      </c>
      <c r="E4906" s="68" t="s">
        <v>3552</v>
      </c>
      <c r="F4906" s="68"/>
      <c r="G4906" s="68" t="s">
        <v>2217</v>
      </c>
      <c r="I4906" s="69">
        <v>571.71</v>
      </c>
      <c r="J4906" s="69">
        <v>10475825.98</v>
      </c>
    </row>
    <row r="4907" spans="1:10" ht="30" x14ac:dyDescent="0.25">
      <c r="A4907" s="70">
        <v>45900</v>
      </c>
      <c r="B4907" s="68">
        <v>38803</v>
      </c>
      <c r="C4907" s="68">
        <v>38803</v>
      </c>
      <c r="D4907" s="68" t="s">
        <v>3551</v>
      </c>
      <c r="E4907" s="68" t="s">
        <v>3552</v>
      </c>
      <c r="F4907" s="68" t="s">
        <v>6203</v>
      </c>
      <c r="G4907" s="68" t="s">
        <v>2219</v>
      </c>
      <c r="I4907" s="69">
        <v>366</v>
      </c>
      <c r="J4907" s="69">
        <v>10475459.98</v>
      </c>
    </row>
    <row r="4908" spans="1:10" x14ac:dyDescent="0.25">
      <c r="A4908" s="70">
        <v>45900</v>
      </c>
      <c r="B4908" s="68">
        <v>38803</v>
      </c>
      <c r="C4908" s="68">
        <v>38803</v>
      </c>
      <c r="D4908" s="68" t="s">
        <v>3551</v>
      </c>
      <c r="E4908" s="68" t="s">
        <v>3552</v>
      </c>
      <c r="F4908" s="68" t="s">
        <v>5855</v>
      </c>
      <c r="G4908" s="68" t="s">
        <v>2219</v>
      </c>
      <c r="I4908" s="69">
        <v>527.11</v>
      </c>
      <c r="J4908" s="69">
        <v>10474932.869999999</v>
      </c>
    </row>
    <row r="4909" spans="1:10" x14ac:dyDescent="0.25">
      <c r="A4909" s="70">
        <v>45900</v>
      </c>
      <c r="B4909" s="68">
        <v>38803</v>
      </c>
      <c r="C4909" s="68">
        <v>38803</v>
      </c>
      <c r="D4909" s="68" t="s">
        <v>3551</v>
      </c>
      <c r="E4909" s="68" t="s">
        <v>3552</v>
      </c>
      <c r="F4909" s="68" t="s">
        <v>6340</v>
      </c>
      <c r="G4909" s="68" t="s">
        <v>2219</v>
      </c>
      <c r="I4909" s="69">
        <v>19.84</v>
      </c>
      <c r="J4909" s="69">
        <v>10474913.029999999</v>
      </c>
    </row>
    <row r="4910" spans="1:10" x14ac:dyDescent="0.25">
      <c r="A4910" s="70">
        <v>45900</v>
      </c>
      <c r="B4910" s="68">
        <v>38803</v>
      </c>
      <c r="C4910" s="68">
        <v>38803</v>
      </c>
      <c r="D4910" s="68" t="s">
        <v>3551</v>
      </c>
      <c r="E4910" s="68" t="s">
        <v>3552</v>
      </c>
      <c r="F4910" s="68" t="s">
        <v>8002</v>
      </c>
      <c r="G4910" s="68" t="s">
        <v>2219</v>
      </c>
      <c r="I4910" s="69">
        <v>116.63</v>
      </c>
      <c r="J4910" s="69">
        <v>10474796.4</v>
      </c>
    </row>
    <row r="4911" spans="1:10" x14ac:dyDescent="0.25">
      <c r="A4911" s="70">
        <v>45900</v>
      </c>
      <c r="B4911" s="68" t="s">
        <v>8003</v>
      </c>
      <c r="C4911" s="68" t="s">
        <v>8003</v>
      </c>
      <c r="D4911" s="68" t="s">
        <v>3551</v>
      </c>
      <c r="E4911" s="68" t="s">
        <v>3552</v>
      </c>
      <c r="F4911" s="68"/>
      <c r="G4911" s="68" t="s">
        <v>2221</v>
      </c>
      <c r="I4911" s="69">
        <v>0.02</v>
      </c>
      <c r="J4911" s="69">
        <v>10474796.380000001</v>
      </c>
    </row>
    <row r="4912" spans="1:10" ht="30" x14ac:dyDescent="0.25">
      <c r="A4912" s="70">
        <v>45900</v>
      </c>
      <c r="B4912" s="68">
        <v>38815</v>
      </c>
      <c r="C4912" s="68">
        <v>38815</v>
      </c>
      <c r="D4912" s="68" t="s">
        <v>3551</v>
      </c>
      <c r="E4912" s="68" t="s">
        <v>3552</v>
      </c>
      <c r="F4912" s="68" t="s">
        <v>6899</v>
      </c>
      <c r="G4912" s="68" t="s">
        <v>2223</v>
      </c>
      <c r="I4912" s="69">
        <v>235.53</v>
      </c>
      <c r="J4912" s="69">
        <v>10474560.85</v>
      </c>
    </row>
    <row r="4913" spans="1:10" x14ac:dyDescent="0.25">
      <c r="A4913" s="70">
        <v>45900</v>
      </c>
      <c r="B4913" s="68">
        <v>38815</v>
      </c>
      <c r="C4913" s="68">
        <v>38815</v>
      </c>
      <c r="D4913" s="68" t="s">
        <v>3551</v>
      </c>
      <c r="E4913" s="68" t="s">
        <v>3552</v>
      </c>
      <c r="F4913" s="68"/>
      <c r="G4913" s="68" t="s">
        <v>2223</v>
      </c>
      <c r="I4913" s="69">
        <v>10.51</v>
      </c>
      <c r="J4913" s="69">
        <v>10474550.34</v>
      </c>
    </row>
    <row r="4914" spans="1:10" ht="30" x14ac:dyDescent="0.25">
      <c r="A4914" s="70">
        <v>45900</v>
      </c>
      <c r="B4914" s="68">
        <v>38815</v>
      </c>
      <c r="C4914" s="68">
        <v>38815</v>
      </c>
      <c r="D4914" s="68" t="s">
        <v>3551</v>
      </c>
      <c r="E4914" s="68" t="s">
        <v>3552</v>
      </c>
      <c r="F4914" s="68" t="s">
        <v>6900</v>
      </c>
      <c r="G4914" s="68" t="s">
        <v>2223</v>
      </c>
      <c r="I4914" s="69">
        <v>1097.6500000000001</v>
      </c>
      <c r="J4914" s="69">
        <v>10473452.689999999</v>
      </c>
    </row>
    <row r="4915" spans="1:10" x14ac:dyDescent="0.25">
      <c r="A4915" s="70">
        <v>45900</v>
      </c>
      <c r="B4915" s="68">
        <v>38818</v>
      </c>
      <c r="C4915" s="68">
        <v>38818</v>
      </c>
      <c r="D4915" s="68" t="s">
        <v>3551</v>
      </c>
      <c r="E4915" s="68" t="s">
        <v>3552</v>
      </c>
      <c r="F4915" s="68" t="s">
        <v>8004</v>
      </c>
      <c r="G4915" s="68" t="s">
        <v>8005</v>
      </c>
      <c r="I4915" s="69">
        <v>160</v>
      </c>
      <c r="J4915" s="69">
        <v>10473292.689999999</v>
      </c>
    </row>
    <row r="4916" spans="1:10" x14ac:dyDescent="0.25">
      <c r="A4916" s="70">
        <v>45900</v>
      </c>
      <c r="B4916" s="68">
        <v>38818</v>
      </c>
      <c r="C4916" s="68">
        <v>38818</v>
      </c>
      <c r="D4916" s="68" t="s">
        <v>3551</v>
      </c>
      <c r="E4916" s="68" t="s">
        <v>3552</v>
      </c>
      <c r="F4916" s="68" t="s">
        <v>8004</v>
      </c>
      <c r="G4916" s="68" t="s">
        <v>8005</v>
      </c>
      <c r="I4916" s="69">
        <v>160</v>
      </c>
      <c r="J4916" s="69">
        <v>10473132.689999999</v>
      </c>
    </row>
    <row r="4917" spans="1:10" x14ac:dyDescent="0.25">
      <c r="A4917" s="70">
        <v>45900</v>
      </c>
      <c r="B4917" s="68">
        <v>38818</v>
      </c>
      <c r="C4917" s="68">
        <v>38818</v>
      </c>
      <c r="D4917" s="68" t="s">
        <v>3551</v>
      </c>
      <c r="E4917" s="68" t="s">
        <v>3552</v>
      </c>
      <c r="F4917" s="68"/>
      <c r="G4917" s="68" t="s">
        <v>8005</v>
      </c>
      <c r="I4917" s="69">
        <v>85.54</v>
      </c>
      <c r="J4917" s="69">
        <v>10473047.15</v>
      </c>
    </row>
    <row r="4918" spans="1:10" x14ac:dyDescent="0.25">
      <c r="A4918" s="70">
        <v>45900</v>
      </c>
      <c r="B4918" s="68">
        <v>38820</v>
      </c>
      <c r="C4918" s="68">
        <v>38820</v>
      </c>
      <c r="D4918" s="68" t="s">
        <v>3551</v>
      </c>
      <c r="E4918" s="68" t="s">
        <v>3552</v>
      </c>
      <c r="F4918" s="68" t="s">
        <v>4985</v>
      </c>
      <c r="G4918" s="68" t="s">
        <v>2227</v>
      </c>
      <c r="I4918" s="69">
        <v>12552.71</v>
      </c>
      <c r="J4918" s="69">
        <v>10460494.439999999</v>
      </c>
    </row>
    <row r="4919" spans="1:10" x14ac:dyDescent="0.25">
      <c r="A4919" s="70">
        <v>45900</v>
      </c>
      <c r="B4919" s="68">
        <v>38820</v>
      </c>
      <c r="C4919" s="68">
        <v>38820</v>
      </c>
      <c r="D4919" s="68" t="s">
        <v>3551</v>
      </c>
      <c r="E4919" s="68" t="s">
        <v>3552</v>
      </c>
      <c r="F4919" s="68" t="s">
        <v>4986</v>
      </c>
      <c r="G4919" s="68" t="s">
        <v>2227</v>
      </c>
      <c r="I4919" s="69">
        <v>9032.7099999999991</v>
      </c>
      <c r="J4919" s="69">
        <v>10451461.73</v>
      </c>
    </row>
    <row r="4920" spans="1:10" x14ac:dyDescent="0.25">
      <c r="A4920" s="70">
        <v>45900</v>
      </c>
      <c r="B4920" s="68">
        <v>38820</v>
      </c>
      <c r="C4920" s="68">
        <v>38820</v>
      </c>
      <c r="D4920" s="68" t="s">
        <v>3551</v>
      </c>
      <c r="E4920" s="68" t="s">
        <v>3552</v>
      </c>
      <c r="F4920" s="68" t="s">
        <v>4987</v>
      </c>
      <c r="G4920" s="68" t="s">
        <v>2227</v>
      </c>
      <c r="I4920" s="69">
        <v>10296.459999999999</v>
      </c>
      <c r="J4920" s="69">
        <v>10441165.27</v>
      </c>
    </row>
    <row r="4921" spans="1:10" x14ac:dyDescent="0.25">
      <c r="A4921" s="70">
        <v>45900</v>
      </c>
      <c r="B4921" s="68">
        <v>38820</v>
      </c>
      <c r="C4921" s="68">
        <v>38820</v>
      </c>
      <c r="D4921" s="68" t="s">
        <v>3551</v>
      </c>
      <c r="E4921" s="68" t="s">
        <v>3552</v>
      </c>
      <c r="F4921" s="68" t="s">
        <v>4988</v>
      </c>
      <c r="G4921" s="68" t="s">
        <v>2227</v>
      </c>
      <c r="I4921" s="69">
        <v>6345.21</v>
      </c>
      <c r="J4921" s="69">
        <v>10434820.060000001</v>
      </c>
    </row>
    <row r="4922" spans="1:10" x14ac:dyDescent="0.25">
      <c r="A4922" s="70">
        <v>45900</v>
      </c>
      <c r="B4922" s="68">
        <v>38820</v>
      </c>
      <c r="C4922" s="68">
        <v>38820</v>
      </c>
      <c r="D4922" s="68" t="s">
        <v>3551</v>
      </c>
      <c r="E4922" s="68" t="s">
        <v>3552</v>
      </c>
      <c r="F4922" s="68" t="s">
        <v>4989</v>
      </c>
      <c r="G4922" s="68" t="s">
        <v>2227</v>
      </c>
      <c r="I4922" s="69">
        <v>1922.71</v>
      </c>
      <c r="J4922" s="69">
        <v>10432897.35</v>
      </c>
    </row>
    <row r="4923" spans="1:10" x14ac:dyDescent="0.25">
      <c r="A4923" s="70">
        <v>45900</v>
      </c>
      <c r="B4923" s="68">
        <v>38820</v>
      </c>
      <c r="C4923" s="68">
        <v>38820</v>
      </c>
      <c r="D4923" s="68" t="s">
        <v>3551</v>
      </c>
      <c r="E4923" s="68" t="s">
        <v>3552</v>
      </c>
      <c r="F4923" s="68" t="s">
        <v>4990</v>
      </c>
      <c r="G4923" s="68" t="s">
        <v>2227</v>
      </c>
      <c r="I4923" s="69">
        <v>3673.96</v>
      </c>
      <c r="J4923" s="69">
        <v>10429223.390000001</v>
      </c>
    </row>
    <row r="4924" spans="1:10" x14ac:dyDescent="0.25">
      <c r="A4924" s="70">
        <v>45900</v>
      </c>
      <c r="B4924" s="68">
        <v>38820</v>
      </c>
      <c r="C4924" s="68">
        <v>38820</v>
      </c>
      <c r="D4924" s="68" t="s">
        <v>3551</v>
      </c>
      <c r="E4924" s="68" t="s">
        <v>3552</v>
      </c>
      <c r="F4924" s="68" t="s">
        <v>4991</v>
      </c>
      <c r="G4924" s="68" t="s">
        <v>2227</v>
      </c>
      <c r="I4924" s="69">
        <v>2103.96</v>
      </c>
      <c r="J4924" s="69">
        <v>10427119.43</v>
      </c>
    </row>
    <row r="4925" spans="1:10" x14ac:dyDescent="0.25">
      <c r="A4925" s="70">
        <v>45900</v>
      </c>
      <c r="B4925" s="68">
        <v>38820</v>
      </c>
      <c r="C4925" s="68">
        <v>38820</v>
      </c>
      <c r="D4925" s="68" t="s">
        <v>3551</v>
      </c>
      <c r="E4925" s="68" t="s">
        <v>3552</v>
      </c>
      <c r="F4925" s="68" t="s">
        <v>4992</v>
      </c>
      <c r="G4925" s="68" t="s">
        <v>2227</v>
      </c>
      <c r="I4925" s="69">
        <v>2103.96</v>
      </c>
      <c r="J4925" s="69">
        <v>10425015.470000001</v>
      </c>
    </row>
    <row r="4926" spans="1:10" x14ac:dyDescent="0.25">
      <c r="A4926" s="70">
        <v>45900</v>
      </c>
      <c r="B4926" s="68">
        <v>38820</v>
      </c>
      <c r="C4926" s="68">
        <v>38820</v>
      </c>
      <c r="D4926" s="68" t="s">
        <v>3551</v>
      </c>
      <c r="E4926" s="68" t="s">
        <v>3552</v>
      </c>
      <c r="F4926" s="68" t="s">
        <v>4993</v>
      </c>
      <c r="G4926" s="68" t="s">
        <v>2227</v>
      </c>
      <c r="I4926" s="69">
        <v>2585.21</v>
      </c>
      <c r="J4926" s="69">
        <v>10422430.26</v>
      </c>
    </row>
    <row r="4927" spans="1:10" x14ac:dyDescent="0.25">
      <c r="A4927" s="70">
        <v>45900</v>
      </c>
      <c r="B4927" s="68">
        <v>38820</v>
      </c>
      <c r="C4927" s="68">
        <v>38820</v>
      </c>
      <c r="D4927" s="68" t="s">
        <v>3551</v>
      </c>
      <c r="E4927" s="68" t="s">
        <v>3552</v>
      </c>
      <c r="F4927" s="68" t="s">
        <v>4994</v>
      </c>
      <c r="G4927" s="68" t="s">
        <v>2227</v>
      </c>
      <c r="I4927" s="69">
        <v>2770.41</v>
      </c>
      <c r="J4927" s="69">
        <v>10419659.85</v>
      </c>
    </row>
    <row r="4928" spans="1:10" x14ac:dyDescent="0.25">
      <c r="A4928" s="70">
        <v>45900</v>
      </c>
      <c r="B4928" s="68">
        <v>38820</v>
      </c>
      <c r="C4928" s="68">
        <v>38820</v>
      </c>
      <c r="D4928" s="68" t="s">
        <v>3551</v>
      </c>
      <c r="E4928" s="68" t="s">
        <v>3552</v>
      </c>
      <c r="F4928" s="68" t="s">
        <v>4995</v>
      </c>
      <c r="G4928" s="68" t="s">
        <v>2227</v>
      </c>
      <c r="I4928" s="69">
        <v>9423.9599999999991</v>
      </c>
      <c r="J4928" s="69">
        <v>10410235.890000001</v>
      </c>
    </row>
    <row r="4929" spans="1:10" x14ac:dyDescent="0.25">
      <c r="A4929" s="70">
        <v>45900</v>
      </c>
      <c r="B4929" s="68">
        <v>38820</v>
      </c>
      <c r="C4929" s="68">
        <v>38820</v>
      </c>
      <c r="D4929" s="68" t="s">
        <v>3551</v>
      </c>
      <c r="E4929" s="68" t="s">
        <v>3552</v>
      </c>
      <c r="F4929" s="68" t="s">
        <v>4996</v>
      </c>
      <c r="G4929" s="68" t="s">
        <v>2227</v>
      </c>
      <c r="I4929" s="69">
        <v>2508.96</v>
      </c>
      <c r="J4929" s="69">
        <v>10407726.93</v>
      </c>
    </row>
    <row r="4930" spans="1:10" x14ac:dyDescent="0.25">
      <c r="A4930" s="70">
        <v>45900</v>
      </c>
      <c r="B4930" s="68">
        <v>38820</v>
      </c>
      <c r="C4930" s="68">
        <v>38820</v>
      </c>
      <c r="D4930" s="68" t="s">
        <v>3551</v>
      </c>
      <c r="E4930" s="68" t="s">
        <v>3552</v>
      </c>
      <c r="F4930" s="68" t="s">
        <v>4997</v>
      </c>
      <c r="G4930" s="68" t="s">
        <v>2227</v>
      </c>
      <c r="I4930" s="69">
        <v>4463.96</v>
      </c>
      <c r="J4930" s="69">
        <v>10403262.970000001</v>
      </c>
    </row>
    <row r="4931" spans="1:10" x14ac:dyDescent="0.25">
      <c r="A4931" s="70">
        <v>45900</v>
      </c>
      <c r="B4931" s="68">
        <v>38820</v>
      </c>
      <c r="C4931" s="68">
        <v>38820</v>
      </c>
      <c r="D4931" s="68" t="s">
        <v>3551</v>
      </c>
      <c r="E4931" s="68" t="s">
        <v>3552</v>
      </c>
      <c r="F4931" s="68" t="s">
        <v>4998</v>
      </c>
      <c r="G4931" s="68" t="s">
        <v>2227</v>
      </c>
      <c r="I4931" s="69">
        <v>3630.18</v>
      </c>
      <c r="J4931" s="69">
        <v>10399632.789999999</v>
      </c>
    </row>
    <row r="4932" spans="1:10" x14ac:dyDescent="0.25">
      <c r="A4932" s="70">
        <v>45900</v>
      </c>
      <c r="B4932" s="68" t="s">
        <v>8006</v>
      </c>
      <c r="C4932" s="68" t="s">
        <v>8006</v>
      </c>
      <c r="D4932" s="68" t="s">
        <v>3551</v>
      </c>
      <c r="E4932" s="68" t="s">
        <v>3552</v>
      </c>
      <c r="F4932" s="68" t="s">
        <v>6895</v>
      </c>
      <c r="G4932" s="68" t="s">
        <v>2227</v>
      </c>
      <c r="I4932" s="69">
        <v>2157.71</v>
      </c>
      <c r="J4932" s="69">
        <v>10397475.08</v>
      </c>
    </row>
    <row r="4933" spans="1:10" x14ac:dyDescent="0.25">
      <c r="A4933" s="70">
        <v>45900</v>
      </c>
      <c r="B4933" s="68" t="s">
        <v>8006</v>
      </c>
      <c r="C4933" s="68" t="s">
        <v>8006</v>
      </c>
      <c r="D4933" s="68" t="s">
        <v>3551</v>
      </c>
      <c r="E4933" s="68" t="s">
        <v>3552</v>
      </c>
      <c r="F4933" s="68" t="s">
        <v>6896</v>
      </c>
      <c r="G4933" s="68" t="s">
        <v>2227</v>
      </c>
      <c r="I4933" s="69">
        <v>600.04999999999995</v>
      </c>
      <c r="J4933" s="69">
        <v>10396875.029999999</v>
      </c>
    </row>
    <row r="4934" spans="1:10" x14ac:dyDescent="0.25">
      <c r="A4934" s="70">
        <v>45900</v>
      </c>
      <c r="B4934" s="68" t="s">
        <v>8006</v>
      </c>
      <c r="C4934" s="68" t="s">
        <v>8006</v>
      </c>
      <c r="D4934" s="68" t="s">
        <v>3551</v>
      </c>
      <c r="E4934" s="68" t="s">
        <v>3552</v>
      </c>
      <c r="F4934" s="68" t="s">
        <v>6897</v>
      </c>
      <c r="G4934" s="68" t="s">
        <v>2227</v>
      </c>
      <c r="I4934" s="69">
        <v>145.46</v>
      </c>
      <c r="J4934" s="69">
        <v>10396729.57</v>
      </c>
    </row>
    <row r="4935" spans="1:10" x14ac:dyDescent="0.25">
      <c r="A4935" s="70">
        <v>45900</v>
      </c>
      <c r="B4935" s="68" t="s">
        <v>8007</v>
      </c>
      <c r="C4935" s="68" t="s">
        <v>8007</v>
      </c>
      <c r="D4935" s="68" t="s">
        <v>3551</v>
      </c>
      <c r="E4935" s="68" t="s">
        <v>3552</v>
      </c>
      <c r="F4935" s="68" t="s">
        <v>6586</v>
      </c>
      <c r="G4935" s="68" t="s">
        <v>2227</v>
      </c>
      <c r="I4935" s="69">
        <v>23.74</v>
      </c>
      <c r="J4935" s="69">
        <v>10396705.83</v>
      </c>
    </row>
    <row r="4936" spans="1:10" x14ac:dyDescent="0.25">
      <c r="A4936" s="70">
        <v>45900</v>
      </c>
      <c r="B4936" s="68" t="s">
        <v>8007</v>
      </c>
      <c r="C4936" s="68" t="s">
        <v>8007</v>
      </c>
      <c r="D4936" s="68" t="s">
        <v>3551</v>
      </c>
      <c r="E4936" s="68" t="s">
        <v>3552</v>
      </c>
      <c r="F4936" s="68" t="s">
        <v>6586</v>
      </c>
      <c r="G4936" s="68" t="s">
        <v>2227</v>
      </c>
      <c r="I4936" s="69">
        <v>23.74</v>
      </c>
      <c r="J4936" s="69">
        <v>10396682.09</v>
      </c>
    </row>
    <row r="4937" spans="1:10" x14ac:dyDescent="0.25">
      <c r="A4937" s="70">
        <v>45900</v>
      </c>
      <c r="B4937" s="68" t="s">
        <v>8007</v>
      </c>
      <c r="C4937" s="68" t="s">
        <v>8007</v>
      </c>
      <c r="D4937" s="68" t="s">
        <v>3551</v>
      </c>
      <c r="E4937" s="68" t="s">
        <v>3552</v>
      </c>
      <c r="F4937" s="68" t="s">
        <v>6586</v>
      </c>
      <c r="G4937" s="68" t="s">
        <v>2227</v>
      </c>
      <c r="I4937" s="69">
        <v>23.74</v>
      </c>
      <c r="J4937" s="69">
        <v>10396658.35</v>
      </c>
    </row>
    <row r="4938" spans="1:10" x14ac:dyDescent="0.25">
      <c r="A4938" s="70">
        <v>45900</v>
      </c>
      <c r="B4938" s="68" t="s">
        <v>8007</v>
      </c>
      <c r="C4938" s="68" t="s">
        <v>8007</v>
      </c>
      <c r="D4938" s="68" t="s">
        <v>3551</v>
      </c>
      <c r="E4938" s="68" t="s">
        <v>3552</v>
      </c>
      <c r="F4938" s="68" t="s">
        <v>6586</v>
      </c>
      <c r="G4938" s="68" t="s">
        <v>2227</v>
      </c>
      <c r="I4938" s="69">
        <v>23.74</v>
      </c>
      <c r="J4938" s="69">
        <v>10396634.609999999</v>
      </c>
    </row>
    <row r="4939" spans="1:10" x14ac:dyDescent="0.25">
      <c r="A4939" s="70">
        <v>45900</v>
      </c>
      <c r="B4939" s="68" t="s">
        <v>8007</v>
      </c>
      <c r="C4939" s="68" t="s">
        <v>8007</v>
      </c>
      <c r="D4939" s="68" t="s">
        <v>3551</v>
      </c>
      <c r="E4939" s="68" t="s">
        <v>3552</v>
      </c>
      <c r="F4939" s="68" t="s">
        <v>6586</v>
      </c>
      <c r="G4939" s="68" t="s">
        <v>2227</v>
      </c>
      <c r="I4939" s="69">
        <v>23.74</v>
      </c>
      <c r="J4939" s="69">
        <v>10396610.869999999</v>
      </c>
    </row>
    <row r="4940" spans="1:10" x14ac:dyDescent="0.25">
      <c r="A4940" s="70">
        <v>45900</v>
      </c>
      <c r="B4940" s="68" t="s">
        <v>8007</v>
      </c>
      <c r="C4940" s="68" t="s">
        <v>8007</v>
      </c>
      <c r="D4940" s="68" t="s">
        <v>3551</v>
      </c>
      <c r="E4940" s="68" t="s">
        <v>3552</v>
      </c>
      <c r="F4940" s="68" t="s">
        <v>6586</v>
      </c>
      <c r="G4940" s="68" t="s">
        <v>2227</v>
      </c>
      <c r="I4940" s="69">
        <v>23.74</v>
      </c>
      <c r="J4940" s="69">
        <v>10396587.130000001</v>
      </c>
    </row>
    <row r="4941" spans="1:10" x14ac:dyDescent="0.25">
      <c r="A4941" s="70">
        <v>45900</v>
      </c>
      <c r="B4941" s="68" t="s">
        <v>8007</v>
      </c>
      <c r="C4941" s="68" t="s">
        <v>8007</v>
      </c>
      <c r="D4941" s="68" t="s">
        <v>3551</v>
      </c>
      <c r="E4941" s="68" t="s">
        <v>3552</v>
      </c>
      <c r="F4941" s="68" t="s">
        <v>6586</v>
      </c>
      <c r="G4941" s="68" t="s">
        <v>2227</v>
      </c>
      <c r="I4941" s="69">
        <v>23.74</v>
      </c>
      <c r="J4941" s="69">
        <v>10396563.390000001</v>
      </c>
    </row>
    <row r="4942" spans="1:10" x14ac:dyDescent="0.25">
      <c r="A4942" s="70">
        <v>45900</v>
      </c>
      <c r="B4942" s="68" t="s">
        <v>8007</v>
      </c>
      <c r="C4942" s="68" t="s">
        <v>8007</v>
      </c>
      <c r="D4942" s="68" t="s">
        <v>3551</v>
      </c>
      <c r="E4942" s="68" t="s">
        <v>3552</v>
      </c>
      <c r="F4942" s="68" t="s">
        <v>6586</v>
      </c>
      <c r="G4942" s="68" t="s">
        <v>2227</v>
      </c>
      <c r="I4942" s="69">
        <v>23.74</v>
      </c>
      <c r="J4942" s="69">
        <v>10396539.65</v>
      </c>
    </row>
    <row r="4943" spans="1:10" x14ac:dyDescent="0.25">
      <c r="A4943" s="70">
        <v>45900</v>
      </c>
      <c r="B4943" s="68" t="s">
        <v>8007</v>
      </c>
      <c r="C4943" s="68" t="s">
        <v>8007</v>
      </c>
      <c r="D4943" s="68" t="s">
        <v>3551</v>
      </c>
      <c r="E4943" s="68" t="s">
        <v>3552</v>
      </c>
      <c r="F4943" s="68" t="s">
        <v>6586</v>
      </c>
      <c r="G4943" s="68" t="s">
        <v>2227</v>
      </c>
      <c r="I4943" s="69">
        <v>23.74</v>
      </c>
      <c r="J4943" s="69">
        <v>10396515.91</v>
      </c>
    </row>
    <row r="4944" spans="1:10" x14ac:dyDescent="0.25">
      <c r="A4944" s="70">
        <v>45900</v>
      </c>
      <c r="B4944" s="68" t="s">
        <v>8007</v>
      </c>
      <c r="C4944" s="68" t="s">
        <v>8007</v>
      </c>
      <c r="D4944" s="68" t="s">
        <v>3551</v>
      </c>
      <c r="E4944" s="68" t="s">
        <v>3552</v>
      </c>
      <c r="F4944" s="68" t="s">
        <v>6586</v>
      </c>
      <c r="G4944" s="68" t="s">
        <v>2227</v>
      </c>
      <c r="I4944" s="69">
        <v>23.74</v>
      </c>
      <c r="J4944" s="69">
        <v>10396492.17</v>
      </c>
    </row>
    <row r="4945" spans="1:10" x14ac:dyDescent="0.25">
      <c r="A4945" s="70">
        <v>45900</v>
      </c>
      <c r="B4945" s="68" t="s">
        <v>8007</v>
      </c>
      <c r="C4945" s="68" t="s">
        <v>8007</v>
      </c>
      <c r="D4945" s="68" t="s">
        <v>3551</v>
      </c>
      <c r="E4945" s="68" t="s">
        <v>3552</v>
      </c>
      <c r="F4945" s="68" t="s">
        <v>6586</v>
      </c>
      <c r="G4945" s="68" t="s">
        <v>2227</v>
      </c>
      <c r="I4945" s="69">
        <v>23.74</v>
      </c>
      <c r="J4945" s="69">
        <v>10396468.43</v>
      </c>
    </row>
    <row r="4946" spans="1:10" x14ac:dyDescent="0.25">
      <c r="A4946" s="70">
        <v>45900</v>
      </c>
      <c r="B4946" s="68" t="s">
        <v>8007</v>
      </c>
      <c r="C4946" s="68" t="s">
        <v>8007</v>
      </c>
      <c r="D4946" s="68" t="s">
        <v>3551</v>
      </c>
      <c r="E4946" s="68" t="s">
        <v>3552</v>
      </c>
      <c r="F4946" s="68" t="s">
        <v>6586</v>
      </c>
      <c r="G4946" s="68" t="s">
        <v>2227</v>
      </c>
      <c r="I4946" s="69">
        <v>23.74</v>
      </c>
      <c r="J4946" s="69">
        <v>10396444.689999999</v>
      </c>
    </row>
    <row r="4947" spans="1:10" x14ac:dyDescent="0.25">
      <c r="A4947" s="70">
        <v>45900</v>
      </c>
      <c r="B4947" s="68" t="s">
        <v>8007</v>
      </c>
      <c r="C4947" s="68" t="s">
        <v>8007</v>
      </c>
      <c r="D4947" s="68" t="s">
        <v>3551</v>
      </c>
      <c r="E4947" s="68" t="s">
        <v>3552</v>
      </c>
      <c r="F4947" s="68" t="s">
        <v>6586</v>
      </c>
      <c r="G4947" s="68" t="s">
        <v>2227</v>
      </c>
      <c r="I4947" s="69">
        <v>23.74</v>
      </c>
      <c r="J4947" s="69">
        <v>10396420.949999999</v>
      </c>
    </row>
    <row r="4948" spans="1:10" x14ac:dyDescent="0.25">
      <c r="A4948" s="70">
        <v>45900</v>
      </c>
      <c r="B4948" s="68" t="s">
        <v>8007</v>
      </c>
      <c r="C4948" s="68" t="s">
        <v>8007</v>
      </c>
      <c r="D4948" s="68" t="s">
        <v>3551</v>
      </c>
      <c r="E4948" s="68" t="s">
        <v>3552</v>
      </c>
      <c r="F4948" s="68" t="s">
        <v>6586</v>
      </c>
      <c r="G4948" s="68" t="s">
        <v>2227</v>
      </c>
      <c r="I4948" s="69">
        <v>23.74</v>
      </c>
      <c r="J4948" s="69">
        <v>10396397.210000001</v>
      </c>
    </row>
    <row r="4949" spans="1:10" x14ac:dyDescent="0.25">
      <c r="A4949" s="70">
        <v>45900</v>
      </c>
      <c r="B4949" s="68" t="s">
        <v>8007</v>
      </c>
      <c r="C4949" s="68" t="s">
        <v>8007</v>
      </c>
      <c r="D4949" s="68" t="s">
        <v>3551</v>
      </c>
      <c r="E4949" s="68" t="s">
        <v>3552</v>
      </c>
      <c r="F4949" s="68" t="s">
        <v>6586</v>
      </c>
      <c r="G4949" s="68" t="s">
        <v>2227</v>
      </c>
      <c r="I4949" s="69">
        <v>23.74</v>
      </c>
      <c r="J4949" s="69">
        <v>10396373.470000001</v>
      </c>
    </row>
    <row r="4950" spans="1:10" x14ac:dyDescent="0.25">
      <c r="A4950" s="70">
        <v>45900</v>
      </c>
      <c r="B4950" s="68" t="s">
        <v>8007</v>
      </c>
      <c r="C4950" s="68" t="s">
        <v>8007</v>
      </c>
      <c r="D4950" s="68" t="s">
        <v>3551</v>
      </c>
      <c r="E4950" s="68" t="s">
        <v>3552</v>
      </c>
      <c r="F4950" s="68" t="s">
        <v>6586</v>
      </c>
      <c r="G4950" s="68" t="s">
        <v>2227</v>
      </c>
      <c r="I4950" s="69">
        <v>23.74</v>
      </c>
      <c r="J4950" s="69">
        <v>10396349.73</v>
      </c>
    </row>
    <row r="4951" spans="1:10" x14ac:dyDescent="0.25">
      <c r="A4951" s="70">
        <v>45900</v>
      </c>
      <c r="B4951" s="68" t="s">
        <v>8007</v>
      </c>
      <c r="C4951" s="68" t="s">
        <v>8007</v>
      </c>
      <c r="D4951" s="68" t="s">
        <v>3551</v>
      </c>
      <c r="E4951" s="68" t="s">
        <v>3552</v>
      </c>
      <c r="F4951" s="68" t="s">
        <v>6586</v>
      </c>
      <c r="G4951" s="68" t="s">
        <v>2227</v>
      </c>
      <c r="I4951" s="69">
        <v>23.74</v>
      </c>
      <c r="J4951" s="69">
        <v>10396325.99</v>
      </c>
    </row>
    <row r="4952" spans="1:10" x14ac:dyDescent="0.25">
      <c r="A4952" s="70">
        <v>45900</v>
      </c>
      <c r="B4952" s="68">
        <v>38824</v>
      </c>
      <c r="C4952" s="68">
        <v>38824</v>
      </c>
      <c r="D4952" s="68" t="s">
        <v>3551</v>
      </c>
      <c r="E4952" s="68" t="s">
        <v>3552</v>
      </c>
      <c r="F4952" s="68"/>
      <c r="G4952" s="68" t="s">
        <v>2231</v>
      </c>
      <c r="I4952" s="69">
        <v>176.49</v>
      </c>
      <c r="J4952" s="69">
        <v>10396149.5</v>
      </c>
    </row>
    <row r="4953" spans="1:10" x14ac:dyDescent="0.25">
      <c r="A4953" s="70">
        <v>45900</v>
      </c>
      <c r="B4953" s="68">
        <v>38835</v>
      </c>
      <c r="C4953" s="68">
        <v>38835</v>
      </c>
      <c r="D4953" s="68" t="s">
        <v>3551</v>
      </c>
      <c r="E4953" s="68" t="s">
        <v>3552</v>
      </c>
      <c r="F4953" s="68"/>
      <c r="G4953" s="68" t="s">
        <v>2399</v>
      </c>
      <c r="I4953" s="69">
        <v>918.16</v>
      </c>
      <c r="J4953" s="69">
        <v>10395231.34</v>
      </c>
    </row>
    <row r="4954" spans="1:10" x14ac:dyDescent="0.25">
      <c r="A4954" s="70">
        <v>45900</v>
      </c>
      <c r="B4954" s="68">
        <v>38842</v>
      </c>
      <c r="C4954" s="68">
        <v>38842</v>
      </c>
      <c r="D4954" s="68" t="s">
        <v>3551</v>
      </c>
      <c r="E4954" s="68" t="s">
        <v>3552</v>
      </c>
      <c r="F4954" s="68"/>
      <c r="G4954" s="68" t="s">
        <v>2233</v>
      </c>
      <c r="I4954" s="69">
        <v>21896</v>
      </c>
      <c r="J4954" s="69">
        <v>10373335.34</v>
      </c>
    </row>
    <row r="4955" spans="1:10" x14ac:dyDescent="0.25">
      <c r="A4955" s="70">
        <v>45900</v>
      </c>
      <c r="B4955" s="68">
        <v>38842</v>
      </c>
      <c r="C4955" s="68">
        <v>38842</v>
      </c>
      <c r="D4955" s="68" t="s">
        <v>3551</v>
      </c>
      <c r="E4955" s="68" t="s">
        <v>3552</v>
      </c>
      <c r="F4955" s="68" t="s">
        <v>7963</v>
      </c>
      <c r="G4955" s="68" t="s">
        <v>2233</v>
      </c>
      <c r="I4955" s="69">
        <v>18.95</v>
      </c>
      <c r="J4955" s="69">
        <v>10373316.390000001</v>
      </c>
    </row>
    <row r="4956" spans="1:10" x14ac:dyDescent="0.25">
      <c r="A4956" s="70">
        <v>45900</v>
      </c>
      <c r="B4956" s="68">
        <v>38842</v>
      </c>
      <c r="C4956" s="68">
        <v>38842</v>
      </c>
      <c r="D4956" s="68" t="s">
        <v>3551</v>
      </c>
      <c r="E4956" s="68" t="s">
        <v>3552</v>
      </c>
      <c r="F4956" s="68" t="s">
        <v>7963</v>
      </c>
      <c r="G4956" s="68" t="s">
        <v>2233</v>
      </c>
      <c r="I4956" s="69">
        <v>441.12</v>
      </c>
      <c r="J4956" s="69">
        <v>10372875.27</v>
      </c>
    </row>
    <row r="4957" spans="1:10" x14ac:dyDescent="0.25">
      <c r="A4957" s="70">
        <v>45900</v>
      </c>
      <c r="B4957" s="68">
        <v>38842</v>
      </c>
      <c r="C4957" s="68">
        <v>38842</v>
      </c>
      <c r="D4957" s="68" t="s">
        <v>3551</v>
      </c>
      <c r="E4957" s="68" t="s">
        <v>3552</v>
      </c>
      <c r="F4957" s="68"/>
      <c r="G4957" s="68" t="s">
        <v>2233</v>
      </c>
      <c r="I4957" s="69">
        <v>42.08</v>
      </c>
      <c r="J4957" s="69">
        <v>10372833.189999999</v>
      </c>
    </row>
    <row r="4958" spans="1:10" x14ac:dyDescent="0.25">
      <c r="A4958" s="70">
        <v>45900</v>
      </c>
      <c r="B4958" s="68">
        <v>38842</v>
      </c>
      <c r="C4958" s="68">
        <v>38842</v>
      </c>
      <c r="D4958" s="68" t="s">
        <v>3551</v>
      </c>
      <c r="E4958" s="68" t="s">
        <v>3552</v>
      </c>
      <c r="F4958" s="68"/>
      <c r="G4958" s="68" t="s">
        <v>2233</v>
      </c>
      <c r="I4958" s="69">
        <v>827.09</v>
      </c>
      <c r="J4958" s="69">
        <v>10372006.1</v>
      </c>
    </row>
    <row r="4959" spans="1:10" x14ac:dyDescent="0.25">
      <c r="A4959" s="70">
        <v>45900</v>
      </c>
      <c r="B4959" s="68">
        <v>38842</v>
      </c>
      <c r="C4959" s="68">
        <v>38842</v>
      </c>
      <c r="D4959" s="68" t="s">
        <v>3551</v>
      </c>
      <c r="E4959" s="68" t="s">
        <v>3552</v>
      </c>
      <c r="F4959" s="68"/>
      <c r="G4959" s="68" t="s">
        <v>2233</v>
      </c>
      <c r="I4959" s="69">
        <v>2267.09</v>
      </c>
      <c r="J4959" s="69">
        <v>10369739.01</v>
      </c>
    </row>
    <row r="4960" spans="1:10" x14ac:dyDescent="0.25">
      <c r="A4960" s="70">
        <v>45900</v>
      </c>
      <c r="B4960" s="68">
        <v>38842</v>
      </c>
      <c r="C4960" s="68">
        <v>38842</v>
      </c>
      <c r="D4960" s="68" t="s">
        <v>3551</v>
      </c>
      <c r="E4960" s="68" t="s">
        <v>3552</v>
      </c>
      <c r="F4960" s="68"/>
      <c r="G4960" s="68" t="s">
        <v>2233</v>
      </c>
      <c r="I4960" s="69">
        <v>3868.55</v>
      </c>
      <c r="J4960" s="69">
        <v>10365870.460000001</v>
      </c>
    </row>
    <row r="4961" spans="1:10" x14ac:dyDescent="0.25">
      <c r="A4961" s="70">
        <v>45900</v>
      </c>
      <c r="B4961" s="68">
        <v>38842</v>
      </c>
      <c r="C4961" s="68">
        <v>38842</v>
      </c>
      <c r="D4961" s="68" t="s">
        <v>3551</v>
      </c>
      <c r="E4961" s="68" t="s">
        <v>3552</v>
      </c>
      <c r="F4961" s="68"/>
      <c r="G4961" s="68" t="s">
        <v>2233</v>
      </c>
      <c r="I4961" s="69">
        <v>3451.25</v>
      </c>
      <c r="J4961" s="69">
        <v>10362419.210000001</v>
      </c>
    </row>
    <row r="4962" spans="1:10" x14ac:dyDescent="0.25">
      <c r="A4962" s="70">
        <v>45900</v>
      </c>
      <c r="B4962" s="68">
        <v>38842</v>
      </c>
      <c r="C4962" s="68">
        <v>38842</v>
      </c>
      <c r="D4962" s="68" t="s">
        <v>3551</v>
      </c>
      <c r="E4962" s="68" t="s">
        <v>3552</v>
      </c>
      <c r="F4962" s="68"/>
      <c r="G4962" s="68" t="s">
        <v>2233</v>
      </c>
      <c r="I4962" s="69">
        <v>324.33999999999997</v>
      </c>
      <c r="J4962" s="69">
        <v>10362094.869999999</v>
      </c>
    </row>
    <row r="4963" spans="1:10" x14ac:dyDescent="0.25">
      <c r="A4963" s="70">
        <v>45900</v>
      </c>
      <c r="B4963" s="68">
        <v>38842</v>
      </c>
      <c r="C4963" s="68">
        <v>38842</v>
      </c>
      <c r="D4963" s="68" t="s">
        <v>3551</v>
      </c>
      <c r="E4963" s="68" t="s">
        <v>3552</v>
      </c>
      <c r="F4963" s="68"/>
      <c r="G4963" s="68" t="s">
        <v>2233</v>
      </c>
      <c r="I4963" s="69">
        <v>7116.63</v>
      </c>
      <c r="J4963" s="69">
        <v>10354978.24</v>
      </c>
    </row>
    <row r="4964" spans="1:10" x14ac:dyDescent="0.25">
      <c r="A4964" s="70">
        <v>45900</v>
      </c>
      <c r="B4964" s="68">
        <v>38842</v>
      </c>
      <c r="C4964" s="68">
        <v>38842</v>
      </c>
      <c r="D4964" s="68" t="s">
        <v>3551</v>
      </c>
      <c r="E4964" s="68" t="s">
        <v>3552</v>
      </c>
      <c r="F4964" s="68"/>
      <c r="G4964" s="68" t="s">
        <v>2233</v>
      </c>
      <c r="I4964" s="69">
        <v>174.39</v>
      </c>
      <c r="J4964" s="69">
        <v>10354803.85</v>
      </c>
    </row>
    <row r="4965" spans="1:10" x14ac:dyDescent="0.25">
      <c r="A4965" s="70">
        <v>45900</v>
      </c>
      <c r="B4965" s="68">
        <v>38842</v>
      </c>
      <c r="C4965" s="68">
        <v>38842</v>
      </c>
      <c r="D4965" s="68" t="s">
        <v>3551</v>
      </c>
      <c r="E4965" s="68" t="s">
        <v>3552</v>
      </c>
      <c r="F4965" s="68"/>
      <c r="G4965" s="68" t="s">
        <v>2233</v>
      </c>
      <c r="I4965" s="69">
        <v>334.31</v>
      </c>
      <c r="J4965" s="69">
        <v>10354469.539999999</v>
      </c>
    </row>
    <row r="4966" spans="1:10" x14ac:dyDescent="0.25">
      <c r="A4966" s="70">
        <v>45900</v>
      </c>
      <c r="B4966" s="68">
        <v>38842</v>
      </c>
      <c r="C4966" s="68">
        <v>38842</v>
      </c>
      <c r="D4966" s="68" t="s">
        <v>3551</v>
      </c>
      <c r="E4966" s="68" t="s">
        <v>3552</v>
      </c>
      <c r="F4966" s="68"/>
      <c r="G4966" s="68" t="s">
        <v>2233</v>
      </c>
      <c r="I4966" s="69">
        <v>580.45000000000005</v>
      </c>
      <c r="J4966" s="69">
        <v>10353889.09</v>
      </c>
    </row>
    <row r="4967" spans="1:10" x14ac:dyDescent="0.25">
      <c r="A4967" s="70">
        <v>45900</v>
      </c>
      <c r="B4967" s="68">
        <v>38842</v>
      </c>
      <c r="C4967" s="68">
        <v>38842</v>
      </c>
      <c r="D4967" s="68" t="s">
        <v>3551</v>
      </c>
      <c r="E4967" s="68" t="s">
        <v>3552</v>
      </c>
      <c r="F4967" s="68"/>
      <c r="G4967" s="68" t="s">
        <v>2233</v>
      </c>
      <c r="I4967" s="69">
        <v>3197.34</v>
      </c>
      <c r="J4967" s="69">
        <v>10350691.75</v>
      </c>
    </row>
    <row r="4968" spans="1:10" x14ac:dyDescent="0.25">
      <c r="A4968" s="70">
        <v>45900</v>
      </c>
      <c r="B4968" s="68">
        <v>38842</v>
      </c>
      <c r="C4968" s="68">
        <v>38842</v>
      </c>
      <c r="D4968" s="68" t="s">
        <v>3551</v>
      </c>
      <c r="E4968" s="68" t="s">
        <v>3552</v>
      </c>
      <c r="F4968" s="68"/>
      <c r="G4968" s="68" t="s">
        <v>2233</v>
      </c>
      <c r="I4968" s="69">
        <v>710.52</v>
      </c>
      <c r="J4968" s="69">
        <v>10349981.23</v>
      </c>
    </row>
    <row r="4969" spans="1:10" x14ac:dyDescent="0.25">
      <c r="A4969" s="70">
        <v>45900</v>
      </c>
      <c r="B4969" s="68">
        <v>38842</v>
      </c>
      <c r="C4969" s="68">
        <v>38842</v>
      </c>
      <c r="D4969" s="68" t="s">
        <v>3551</v>
      </c>
      <c r="E4969" s="68" t="s">
        <v>3552</v>
      </c>
      <c r="F4969" s="68"/>
      <c r="G4969" s="68" t="s">
        <v>2233</v>
      </c>
      <c r="I4969" s="69">
        <v>1685.88</v>
      </c>
      <c r="J4969" s="69">
        <v>10348295.35</v>
      </c>
    </row>
    <row r="4970" spans="1:10" x14ac:dyDescent="0.25">
      <c r="A4970" s="70">
        <v>45900</v>
      </c>
      <c r="B4970" s="68">
        <v>38842</v>
      </c>
      <c r="C4970" s="68">
        <v>38842</v>
      </c>
      <c r="D4970" s="68" t="s">
        <v>3551</v>
      </c>
      <c r="E4970" s="68" t="s">
        <v>3552</v>
      </c>
      <c r="F4970" s="68"/>
      <c r="G4970" s="68" t="s">
        <v>2233</v>
      </c>
      <c r="I4970" s="69">
        <v>1088.8</v>
      </c>
      <c r="J4970" s="69">
        <v>10347206.550000001</v>
      </c>
    </row>
    <row r="4971" spans="1:10" x14ac:dyDescent="0.25">
      <c r="A4971" s="70">
        <v>45900</v>
      </c>
      <c r="B4971" s="68">
        <v>38842</v>
      </c>
      <c r="C4971" s="68">
        <v>38842</v>
      </c>
      <c r="D4971" s="68" t="s">
        <v>3551</v>
      </c>
      <c r="E4971" s="68" t="s">
        <v>3552</v>
      </c>
      <c r="F4971" s="68"/>
      <c r="G4971" s="68" t="s">
        <v>2233</v>
      </c>
      <c r="I4971" s="69">
        <v>737.57</v>
      </c>
      <c r="J4971" s="69">
        <v>10346468.98</v>
      </c>
    </row>
    <row r="4972" spans="1:10" x14ac:dyDescent="0.25">
      <c r="A4972" s="70">
        <v>45900</v>
      </c>
      <c r="B4972" s="68">
        <v>38842</v>
      </c>
      <c r="C4972" s="68">
        <v>38842</v>
      </c>
      <c r="D4972" s="68" t="s">
        <v>3551</v>
      </c>
      <c r="E4972" s="68" t="s">
        <v>3552</v>
      </c>
      <c r="F4972" s="68"/>
      <c r="G4972" s="68" t="s">
        <v>2233</v>
      </c>
      <c r="I4972" s="69">
        <v>88.82</v>
      </c>
      <c r="J4972" s="69">
        <v>10346380.16</v>
      </c>
    </row>
    <row r="4973" spans="1:10" x14ac:dyDescent="0.25">
      <c r="A4973" s="70">
        <v>45900</v>
      </c>
      <c r="B4973" s="68">
        <v>38842</v>
      </c>
      <c r="C4973" s="68">
        <v>38842</v>
      </c>
      <c r="D4973" s="68" t="s">
        <v>3551</v>
      </c>
      <c r="E4973" s="68" t="s">
        <v>3552</v>
      </c>
      <c r="F4973" s="68"/>
      <c r="G4973" s="68" t="s">
        <v>2233</v>
      </c>
      <c r="I4973" s="69">
        <v>266.45</v>
      </c>
      <c r="J4973" s="69">
        <v>10346113.710000001</v>
      </c>
    </row>
    <row r="4974" spans="1:10" x14ac:dyDescent="0.25">
      <c r="A4974" s="70">
        <v>45900</v>
      </c>
      <c r="B4974" s="68">
        <v>38842</v>
      </c>
      <c r="C4974" s="68">
        <v>38842</v>
      </c>
      <c r="D4974" s="68" t="s">
        <v>3551</v>
      </c>
      <c r="E4974" s="68" t="s">
        <v>3552</v>
      </c>
      <c r="F4974" s="68"/>
      <c r="G4974" s="68" t="s">
        <v>2233</v>
      </c>
      <c r="I4974" s="69">
        <v>904.34</v>
      </c>
      <c r="J4974" s="69">
        <v>10345209.369999999</v>
      </c>
    </row>
    <row r="4975" spans="1:10" x14ac:dyDescent="0.25">
      <c r="A4975" s="70">
        <v>45900</v>
      </c>
      <c r="B4975" s="68">
        <v>38843</v>
      </c>
      <c r="C4975" s="68">
        <v>38843</v>
      </c>
      <c r="D4975" s="68" t="s">
        <v>3551</v>
      </c>
      <c r="E4975" s="68" t="s">
        <v>3552</v>
      </c>
      <c r="F4975" s="68"/>
      <c r="G4975" s="68" t="s">
        <v>1828</v>
      </c>
      <c r="I4975" s="69">
        <v>115.57</v>
      </c>
      <c r="J4975" s="69">
        <v>10345093.800000001</v>
      </c>
    </row>
    <row r="4976" spans="1:10" x14ac:dyDescent="0.25">
      <c r="A4976" s="70">
        <v>45900</v>
      </c>
      <c r="B4976" s="68">
        <v>38843</v>
      </c>
      <c r="C4976" s="68">
        <v>38843</v>
      </c>
      <c r="D4976" s="68" t="s">
        <v>3551</v>
      </c>
      <c r="E4976" s="68" t="s">
        <v>3552</v>
      </c>
      <c r="F4976" s="68"/>
      <c r="G4976" s="68" t="s">
        <v>1828</v>
      </c>
      <c r="I4976" s="69">
        <v>147.09</v>
      </c>
      <c r="J4976" s="69">
        <v>10344946.710000001</v>
      </c>
    </row>
    <row r="4977" spans="1:10" x14ac:dyDescent="0.25">
      <c r="A4977" s="70">
        <v>45900</v>
      </c>
      <c r="B4977" s="68">
        <v>38849</v>
      </c>
      <c r="C4977" s="68">
        <v>38849</v>
      </c>
      <c r="D4977" s="68" t="s">
        <v>3551</v>
      </c>
      <c r="E4977" s="68" t="s">
        <v>3552</v>
      </c>
      <c r="F4977" s="68"/>
      <c r="G4977" s="68" t="s">
        <v>2236</v>
      </c>
      <c r="I4977" s="69">
        <v>10217.700000000001</v>
      </c>
      <c r="J4977" s="69">
        <v>10334729.01</v>
      </c>
    </row>
    <row r="4978" spans="1:10" x14ac:dyDescent="0.25">
      <c r="A4978" s="70">
        <v>45900</v>
      </c>
      <c r="B4978" s="68">
        <v>38849</v>
      </c>
      <c r="C4978" s="68">
        <v>38849</v>
      </c>
      <c r="D4978" s="68" t="s">
        <v>3551</v>
      </c>
      <c r="E4978" s="68" t="s">
        <v>3552</v>
      </c>
      <c r="F4978" s="68"/>
      <c r="G4978" s="68" t="s">
        <v>2236</v>
      </c>
      <c r="I4978" s="69">
        <v>11409.3</v>
      </c>
      <c r="J4978" s="69">
        <v>10323319.710000001</v>
      </c>
    </row>
    <row r="4979" spans="1:10" x14ac:dyDescent="0.25">
      <c r="A4979" s="70">
        <v>45900</v>
      </c>
      <c r="B4979" s="68">
        <v>38853</v>
      </c>
      <c r="C4979" s="68">
        <v>38853</v>
      </c>
      <c r="D4979" s="68" t="s">
        <v>3551</v>
      </c>
      <c r="E4979" s="68" t="s">
        <v>3552</v>
      </c>
      <c r="F4979" s="68"/>
      <c r="G4979" s="68" t="s">
        <v>2238</v>
      </c>
      <c r="I4979" s="69">
        <v>1422.12</v>
      </c>
      <c r="J4979" s="69">
        <v>10321897.59</v>
      </c>
    </row>
    <row r="4980" spans="1:10" x14ac:dyDescent="0.25">
      <c r="A4980" s="70">
        <v>45900</v>
      </c>
      <c r="B4980" s="68">
        <v>38854</v>
      </c>
      <c r="C4980" s="68">
        <v>38854</v>
      </c>
      <c r="D4980" s="68" t="s">
        <v>3551</v>
      </c>
      <c r="E4980" s="68" t="s">
        <v>3552</v>
      </c>
      <c r="F4980" s="68" t="s">
        <v>8008</v>
      </c>
      <c r="G4980" s="68" t="s">
        <v>2401</v>
      </c>
      <c r="I4980" s="69">
        <v>9289</v>
      </c>
      <c r="J4980" s="69">
        <v>10312608.59</v>
      </c>
    </row>
    <row r="4981" spans="1:10" x14ac:dyDescent="0.25">
      <c r="A4981" s="70">
        <v>45900</v>
      </c>
      <c r="B4981" s="68">
        <v>38854</v>
      </c>
      <c r="C4981" s="68">
        <v>38854</v>
      </c>
      <c r="D4981" s="68" t="s">
        <v>3551</v>
      </c>
      <c r="E4981" s="68" t="s">
        <v>3552</v>
      </c>
      <c r="F4981" s="68" t="s">
        <v>8008</v>
      </c>
      <c r="G4981" s="68" t="s">
        <v>2401</v>
      </c>
      <c r="I4981" s="69">
        <v>3529.82</v>
      </c>
      <c r="J4981" s="69">
        <v>10309078.77</v>
      </c>
    </row>
    <row r="4982" spans="1:10" x14ac:dyDescent="0.25">
      <c r="A4982" s="70">
        <v>45900</v>
      </c>
      <c r="B4982" s="68">
        <v>38854</v>
      </c>
      <c r="C4982" s="68">
        <v>38854</v>
      </c>
      <c r="D4982" s="68" t="s">
        <v>3551</v>
      </c>
      <c r="E4982" s="68" t="s">
        <v>3552</v>
      </c>
      <c r="F4982" s="68"/>
      <c r="G4982" s="68" t="s">
        <v>2401</v>
      </c>
      <c r="I4982" s="69">
        <v>127.73</v>
      </c>
      <c r="J4982" s="69">
        <v>10308951.039999999</v>
      </c>
    </row>
    <row r="4983" spans="1:10" ht="30" x14ac:dyDescent="0.25">
      <c r="A4983" s="70">
        <v>45900</v>
      </c>
      <c r="B4983" s="68">
        <v>38854</v>
      </c>
      <c r="C4983" s="68">
        <v>38854</v>
      </c>
      <c r="D4983" s="68" t="s">
        <v>3551</v>
      </c>
      <c r="E4983" s="68" t="s">
        <v>3552</v>
      </c>
      <c r="F4983" s="68" t="s">
        <v>8009</v>
      </c>
      <c r="G4983" s="68" t="s">
        <v>2401</v>
      </c>
      <c r="I4983" s="69">
        <v>196</v>
      </c>
      <c r="J4983" s="69">
        <v>10308755.039999999</v>
      </c>
    </row>
    <row r="4984" spans="1:10" x14ac:dyDescent="0.25">
      <c r="A4984" s="70">
        <v>45900</v>
      </c>
      <c r="B4984" s="68">
        <v>38854</v>
      </c>
      <c r="C4984" s="68">
        <v>38854</v>
      </c>
      <c r="D4984" s="68" t="s">
        <v>3551</v>
      </c>
      <c r="E4984" s="68" t="s">
        <v>3552</v>
      </c>
      <c r="F4984" s="68"/>
      <c r="G4984" s="68" t="s">
        <v>2401</v>
      </c>
      <c r="I4984" s="69">
        <v>3906</v>
      </c>
      <c r="J4984" s="69">
        <v>10304849.039999999</v>
      </c>
    </row>
    <row r="4985" spans="1:10" x14ac:dyDescent="0.25">
      <c r="A4985" s="70">
        <v>45900</v>
      </c>
      <c r="B4985" s="68">
        <v>38854</v>
      </c>
      <c r="C4985" s="68">
        <v>38854</v>
      </c>
      <c r="D4985" s="68" t="s">
        <v>3551</v>
      </c>
      <c r="E4985" s="68" t="s">
        <v>3552</v>
      </c>
      <c r="F4985" s="68" t="s">
        <v>8010</v>
      </c>
      <c r="G4985" s="68" t="s">
        <v>2401</v>
      </c>
      <c r="I4985" s="69">
        <v>1987.12</v>
      </c>
      <c r="J4985" s="69">
        <v>10302861.92</v>
      </c>
    </row>
    <row r="4986" spans="1:10" x14ac:dyDescent="0.25">
      <c r="A4986" s="70">
        <v>45900</v>
      </c>
      <c r="B4986" s="68">
        <v>38854</v>
      </c>
      <c r="C4986" s="68">
        <v>38854</v>
      </c>
      <c r="D4986" s="68" t="s">
        <v>3551</v>
      </c>
      <c r="E4986" s="68" t="s">
        <v>3552</v>
      </c>
      <c r="F4986" s="68" t="s">
        <v>8011</v>
      </c>
      <c r="G4986" s="68" t="s">
        <v>2401</v>
      </c>
      <c r="I4986" s="69">
        <v>1264.8499999999999</v>
      </c>
      <c r="J4986" s="69">
        <v>10301597.07</v>
      </c>
    </row>
    <row r="4987" spans="1:10" ht="60" x14ac:dyDescent="0.25">
      <c r="A4987" s="70">
        <v>45900</v>
      </c>
      <c r="B4987" s="68">
        <v>38854</v>
      </c>
      <c r="C4987" s="68">
        <v>38854</v>
      </c>
      <c r="D4987" s="68" t="s">
        <v>3551</v>
      </c>
      <c r="E4987" s="68" t="s">
        <v>3552</v>
      </c>
      <c r="F4987" s="68" t="s">
        <v>8012</v>
      </c>
      <c r="G4987" s="68" t="s">
        <v>2401</v>
      </c>
      <c r="I4987" s="69">
        <v>6066.34</v>
      </c>
      <c r="J4987" s="69">
        <v>10295530.73</v>
      </c>
    </row>
    <row r="4988" spans="1:10" x14ac:dyDescent="0.25">
      <c r="A4988" s="70">
        <v>45900</v>
      </c>
      <c r="B4988" s="68">
        <v>38854</v>
      </c>
      <c r="C4988" s="68">
        <v>38854</v>
      </c>
      <c r="D4988" s="68" t="s">
        <v>3551</v>
      </c>
      <c r="E4988" s="68" t="s">
        <v>3552</v>
      </c>
      <c r="F4988" s="68" t="s">
        <v>4361</v>
      </c>
      <c r="G4988" s="68" t="s">
        <v>2401</v>
      </c>
      <c r="I4988" s="69">
        <v>3417.75</v>
      </c>
      <c r="J4988" s="69">
        <v>10292112.98</v>
      </c>
    </row>
    <row r="4989" spans="1:10" x14ac:dyDescent="0.25">
      <c r="A4989" s="70">
        <v>45900</v>
      </c>
      <c r="B4989" s="68">
        <v>38854</v>
      </c>
      <c r="C4989" s="68">
        <v>38854</v>
      </c>
      <c r="D4989" s="68" t="s">
        <v>3551</v>
      </c>
      <c r="E4989" s="68" t="s">
        <v>3552</v>
      </c>
      <c r="F4989" s="68" t="s">
        <v>8013</v>
      </c>
      <c r="G4989" s="68" t="s">
        <v>2401</v>
      </c>
      <c r="J4989" s="69">
        <v>10292112.98</v>
      </c>
    </row>
    <row r="4990" spans="1:10" x14ac:dyDescent="0.25">
      <c r="A4990" s="70">
        <v>45900</v>
      </c>
      <c r="B4990" s="68">
        <v>38854</v>
      </c>
      <c r="C4990" s="68">
        <v>38854</v>
      </c>
      <c r="D4990" s="68" t="s">
        <v>3551</v>
      </c>
      <c r="E4990" s="68" t="s">
        <v>3552</v>
      </c>
      <c r="F4990" s="68"/>
      <c r="G4990" s="68" t="s">
        <v>2401</v>
      </c>
      <c r="I4990" s="69">
        <v>23.91</v>
      </c>
      <c r="J4990" s="69">
        <v>10292089.07</v>
      </c>
    </row>
    <row r="4991" spans="1:10" x14ac:dyDescent="0.25">
      <c r="A4991" s="70">
        <v>45900</v>
      </c>
      <c r="B4991" s="68">
        <v>38854</v>
      </c>
      <c r="C4991" s="68">
        <v>38854</v>
      </c>
      <c r="D4991" s="68" t="s">
        <v>3551</v>
      </c>
      <c r="E4991" s="68" t="s">
        <v>3552</v>
      </c>
      <c r="F4991" s="68"/>
      <c r="G4991" s="68" t="s">
        <v>2401</v>
      </c>
      <c r="I4991" s="69">
        <v>24</v>
      </c>
      <c r="J4991" s="69">
        <v>10292065.07</v>
      </c>
    </row>
    <row r="4992" spans="1:10" x14ac:dyDescent="0.25">
      <c r="A4992" s="70">
        <v>45900</v>
      </c>
      <c r="B4992" s="68">
        <v>38854</v>
      </c>
      <c r="C4992" s="68">
        <v>38854</v>
      </c>
      <c r="D4992" s="68" t="s">
        <v>3551</v>
      </c>
      <c r="E4992" s="68" t="s">
        <v>3552</v>
      </c>
      <c r="F4992" s="68"/>
      <c r="G4992" s="68" t="s">
        <v>2401</v>
      </c>
      <c r="I4992" s="69">
        <v>240</v>
      </c>
      <c r="J4992" s="69">
        <v>10291825.07</v>
      </c>
    </row>
    <row r="4993" spans="1:10" x14ac:dyDescent="0.25">
      <c r="A4993" s="70">
        <v>45900</v>
      </c>
      <c r="B4993" s="68">
        <v>38854</v>
      </c>
      <c r="C4993" s="68">
        <v>38854</v>
      </c>
      <c r="D4993" s="68" t="s">
        <v>3551</v>
      </c>
      <c r="E4993" s="68" t="s">
        <v>3552</v>
      </c>
      <c r="F4993" s="68"/>
      <c r="G4993" s="68" t="s">
        <v>2401</v>
      </c>
      <c r="I4993" s="69">
        <v>751.81</v>
      </c>
      <c r="J4993" s="69">
        <v>10291073.26</v>
      </c>
    </row>
    <row r="4994" spans="1:10" x14ac:dyDescent="0.25">
      <c r="A4994" s="70">
        <v>45900</v>
      </c>
      <c r="B4994" s="68">
        <v>38854</v>
      </c>
      <c r="C4994" s="68">
        <v>38854</v>
      </c>
      <c r="D4994" s="68" t="s">
        <v>3551</v>
      </c>
      <c r="E4994" s="68" t="s">
        <v>3552</v>
      </c>
      <c r="F4994" s="68"/>
      <c r="G4994" s="68" t="s">
        <v>2401</v>
      </c>
      <c r="I4994" s="69">
        <v>12.13</v>
      </c>
      <c r="J4994" s="69">
        <v>10291061.130000001</v>
      </c>
    </row>
    <row r="4995" spans="1:10" x14ac:dyDescent="0.25">
      <c r="A4995" s="70">
        <v>45900</v>
      </c>
      <c r="B4995" s="68">
        <v>38854</v>
      </c>
      <c r="C4995" s="68">
        <v>38854</v>
      </c>
      <c r="D4995" s="68" t="s">
        <v>3551</v>
      </c>
      <c r="E4995" s="68" t="s">
        <v>3552</v>
      </c>
      <c r="F4995" s="68"/>
      <c r="G4995" s="68" t="s">
        <v>2401</v>
      </c>
      <c r="J4995" s="69">
        <v>10291061.130000001</v>
      </c>
    </row>
    <row r="4996" spans="1:10" x14ac:dyDescent="0.25">
      <c r="A4996" s="70">
        <v>45900</v>
      </c>
      <c r="B4996" s="68">
        <v>38854</v>
      </c>
      <c r="C4996" s="68">
        <v>38854</v>
      </c>
      <c r="D4996" s="68" t="s">
        <v>3551</v>
      </c>
      <c r="E4996" s="68" t="s">
        <v>3552</v>
      </c>
      <c r="F4996" s="68"/>
      <c r="G4996" s="68" t="s">
        <v>2401</v>
      </c>
      <c r="J4996" s="69">
        <v>10291061.130000001</v>
      </c>
    </row>
    <row r="4997" spans="1:10" x14ac:dyDescent="0.25">
      <c r="A4997" s="70">
        <v>45900</v>
      </c>
      <c r="B4997" s="68">
        <v>38854</v>
      </c>
      <c r="C4997" s="68">
        <v>38854</v>
      </c>
      <c r="D4997" s="68" t="s">
        <v>3551</v>
      </c>
      <c r="E4997" s="68" t="s">
        <v>3552</v>
      </c>
      <c r="F4997" s="68"/>
      <c r="G4997" s="68" t="s">
        <v>2401</v>
      </c>
      <c r="J4997" s="69">
        <v>10291061.130000001</v>
      </c>
    </row>
    <row r="4998" spans="1:10" x14ac:dyDescent="0.25">
      <c r="A4998" s="70">
        <v>45900</v>
      </c>
      <c r="B4998" s="68">
        <v>38854</v>
      </c>
      <c r="C4998" s="68">
        <v>38854</v>
      </c>
      <c r="D4998" s="68" t="s">
        <v>3551</v>
      </c>
      <c r="E4998" s="68" t="s">
        <v>3552</v>
      </c>
      <c r="F4998" s="68"/>
      <c r="G4998" s="68" t="s">
        <v>2401</v>
      </c>
      <c r="I4998" s="69">
        <v>720</v>
      </c>
      <c r="J4998" s="69">
        <v>10290341.130000001</v>
      </c>
    </row>
    <row r="4999" spans="1:10" x14ac:dyDescent="0.25">
      <c r="A4999" s="70">
        <v>45900</v>
      </c>
      <c r="B4999" s="68">
        <v>38854</v>
      </c>
      <c r="C4999" s="68">
        <v>38854</v>
      </c>
      <c r="D4999" s="68" t="s">
        <v>3551</v>
      </c>
      <c r="E4999" s="68" t="s">
        <v>3552</v>
      </c>
      <c r="F4999" s="68"/>
      <c r="G4999" s="68" t="s">
        <v>2401</v>
      </c>
      <c r="J4999" s="69">
        <v>10290341.130000001</v>
      </c>
    </row>
    <row r="5000" spans="1:10" x14ac:dyDescent="0.25">
      <c r="A5000" s="70">
        <v>45900</v>
      </c>
      <c r="B5000" s="68">
        <v>38854</v>
      </c>
      <c r="C5000" s="68">
        <v>38854</v>
      </c>
      <c r="D5000" s="68" t="s">
        <v>3551</v>
      </c>
      <c r="E5000" s="68" t="s">
        <v>3552</v>
      </c>
      <c r="F5000" s="68" t="s">
        <v>8014</v>
      </c>
      <c r="G5000" s="68" t="s">
        <v>2401</v>
      </c>
      <c r="I5000" s="69">
        <v>143.5</v>
      </c>
      <c r="J5000" s="69">
        <v>10290197.630000001</v>
      </c>
    </row>
    <row r="5001" spans="1:10" x14ac:dyDescent="0.25">
      <c r="A5001" s="70">
        <v>45900</v>
      </c>
      <c r="B5001" s="68">
        <v>38854</v>
      </c>
      <c r="C5001" s="68">
        <v>38854</v>
      </c>
      <c r="D5001" s="68" t="s">
        <v>3551</v>
      </c>
      <c r="E5001" s="68" t="s">
        <v>3552</v>
      </c>
      <c r="F5001" s="68" t="s">
        <v>8015</v>
      </c>
      <c r="G5001" s="68" t="s">
        <v>2401</v>
      </c>
      <c r="J5001" s="69">
        <v>10290197.630000001</v>
      </c>
    </row>
    <row r="5002" spans="1:10" x14ac:dyDescent="0.25">
      <c r="A5002" s="70">
        <v>45900</v>
      </c>
      <c r="B5002" s="68">
        <v>38854</v>
      </c>
      <c r="C5002" s="68">
        <v>38854</v>
      </c>
      <c r="D5002" s="68" t="s">
        <v>3551</v>
      </c>
      <c r="E5002" s="68" t="s">
        <v>3552</v>
      </c>
      <c r="F5002" s="68" t="s">
        <v>8016</v>
      </c>
      <c r="G5002" s="68" t="s">
        <v>2401</v>
      </c>
      <c r="I5002" s="69">
        <v>23.04</v>
      </c>
      <c r="J5002" s="69">
        <v>10290174.59</v>
      </c>
    </row>
    <row r="5003" spans="1:10" x14ac:dyDescent="0.25">
      <c r="A5003" s="70">
        <v>45900</v>
      </c>
      <c r="B5003" s="68">
        <v>38854</v>
      </c>
      <c r="C5003" s="68">
        <v>38854</v>
      </c>
      <c r="D5003" s="68" t="s">
        <v>3551</v>
      </c>
      <c r="E5003" s="68" t="s">
        <v>3552</v>
      </c>
      <c r="F5003" s="68" t="s">
        <v>6339</v>
      </c>
      <c r="G5003" s="68" t="s">
        <v>2401</v>
      </c>
      <c r="J5003" s="69">
        <v>10290174.59</v>
      </c>
    </row>
    <row r="5004" spans="1:10" x14ac:dyDescent="0.25">
      <c r="A5004" s="70">
        <v>45900</v>
      </c>
      <c r="B5004" s="68">
        <v>38854</v>
      </c>
      <c r="C5004" s="68">
        <v>38854</v>
      </c>
      <c r="D5004" s="68" t="s">
        <v>3551</v>
      </c>
      <c r="E5004" s="68" t="s">
        <v>3552</v>
      </c>
      <c r="F5004" s="68"/>
      <c r="G5004" s="68" t="s">
        <v>2401</v>
      </c>
      <c r="I5004" s="69">
        <v>29.5</v>
      </c>
      <c r="J5004" s="69">
        <v>10290145.09</v>
      </c>
    </row>
    <row r="5005" spans="1:10" x14ac:dyDescent="0.25">
      <c r="A5005" s="70">
        <v>45900</v>
      </c>
      <c r="B5005" s="68">
        <v>38854</v>
      </c>
      <c r="C5005" s="68">
        <v>38854</v>
      </c>
      <c r="D5005" s="68" t="s">
        <v>3551</v>
      </c>
      <c r="E5005" s="68" t="s">
        <v>3552</v>
      </c>
      <c r="F5005" s="68" t="s">
        <v>8015</v>
      </c>
      <c r="G5005" s="68" t="s">
        <v>2401</v>
      </c>
      <c r="I5005" s="69">
        <v>66.63</v>
      </c>
      <c r="J5005" s="69">
        <v>10290078.460000001</v>
      </c>
    </row>
    <row r="5006" spans="1:10" x14ac:dyDescent="0.25">
      <c r="A5006" s="70">
        <v>45900</v>
      </c>
      <c r="B5006" s="68">
        <v>38854</v>
      </c>
      <c r="C5006" s="68">
        <v>38854</v>
      </c>
      <c r="D5006" s="68" t="s">
        <v>3551</v>
      </c>
      <c r="E5006" s="68" t="s">
        <v>3552</v>
      </c>
      <c r="F5006" s="68" t="s">
        <v>8017</v>
      </c>
      <c r="G5006" s="68" t="s">
        <v>2401</v>
      </c>
      <c r="I5006" s="69">
        <v>43</v>
      </c>
      <c r="J5006" s="69">
        <v>10290035.460000001</v>
      </c>
    </row>
    <row r="5007" spans="1:10" x14ac:dyDescent="0.25">
      <c r="A5007" s="70">
        <v>45900</v>
      </c>
      <c r="B5007" s="68">
        <v>38854</v>
      </c>
      <c r="C5007" s="68">
        <v>38854</v>
      </c>
      <c r="D5007" s="68" t="s">
        <v>3551</v>
      </c>
      <c r="E5007" s="68" t="s">
        <v>3552</v>
      </c>
      <c r="F5007" s="68" t="s">
        <v>5597</v>
      </c>
      <c r="G5007" s="68" t="s">
        <v>2401</v>
      </c>
      <c r="J5007" s="69">
        <v>10290035.460000001</v>
      </c>
    </row>
    <row r="5008" spans="1:10" x14ac:dyDescent="0.25">
      <c r="A5008" s="70">
        <v>45900</v>
      </c>
      <c r="B5008" s="68">
        <v>38854</v>
      </c>
      <c r="C5008" s="68">
        <v>38854</v>
      </c>
      <c r="D5008" s="68" t="s">
        <v>3551</v>
      </c>
      <c r="E5008" s="68" t="s">
        <v>3552</v>
      </c>
      <c r="F5008" s="68" t="s">
        <v>5597</v>
      </c>
      <c r="G5008" s="68" t="s">
        <v>2401</v>
      </c>
      <c r="J5008" s="69">
        <v>10290035.460000001</v>
      </c>
    </row>
    <row r="5009" spans="1:10" x14ac:dyDescent="0.25">
      <c r="A5009" s="70">
        <v>45900</v>
      </c>
      <c r="B5009" s="68">
        <v>38855</v>
      </c>
      <c r="C5009" s="68">
        <v>38855</v>
      </c>
      <c r="D5009" s="68" t="s">
        <v>3551</v>
      </c>
      <c r="E5009" s="68" t="s">
        <v>3552</v>
      </c>
      <c r="F5009" s="68"/>
      <c r="G5009" s="68" t="s">
        <v>8018</v>
      </c>
      <c r="I5009" s="69">
        <v>1699.78</v>
      </c>
      <c r="J5009" s="69">
        <v>10288335.68</v>
      </c>
    </row>
    <row r="5010" spans="1:10" x14ac:dyDescent="0.25">
      <c r="A5010" s="70">
        <v>45900</v>
      </c>
      <c r="B5010" s="68">
        <v>38855</v>
      </c>
      <c r="C5010" s="68">
        <v>38855</v>
      </c>
      <c r="D5010" s="68" t="s">
        <v>3551</v>
      </c>
      <c r="E5010" s="68" t="s">
        <v>3552</v>
      </c>
      <c r="F5010" s="68" t="s">
        <v>8019</v>
      </c>
      <c r="G5010" s="68" t="s">
        <v>8018</v>
      </c>
      <c r="I5010" s="69">
        <v>1246.4000000000001</v>
      </c>
      <c r="J5010" s="69">
        <v>10287089.279999999</v>
      </c>
    </row>
    <row r="5011" spans="1:10" x14ac:dyDescent="0.25">
      <c r="A5011" s="70">
        <v>45900</v>
      </c>
      <c r="B5011" s="68">
        <v>38855</v>
      </c>
      <c r="C5011" s="68">
        <v>38855</v>
      </c>
      <c r="D5011" s="68" t="s">
        <v>3551</v>
      </c>
      <c r="E5011" s="68" t="s">
        <v>3552</v>
      </c>
      <c r="F5011" s="68" t="s">
        <v>8019</v>
      </c>
      <c r="G5011" s="68" t="s">
        <v>8018</v>
      </c>
      <c r="I5011" s="69">
        <v>415.47</v>
      </c>
      <c r="J5011" s="69">
        <v>10286673.810000001</v>
      </c>
    </row>
    <row r="5012" spans="1:10" x14ac:dyDescent="0.25">
      <c r="A5012" s="70">
        <v>45900</v>
      </c>
      <c r="B5012" s="68">
        <v>38855</v>
      </c>
      <c r="C5012" s="68">
        <v>38855</v>
      </c>
      <c r="D5012" s="68" t="s">
        <v>3551</v>
      </c>
      <c r="E5012" s="68" t="s">
        <v>3552</v>
      </c>
      <c r="F5012" s="68" t="s">
        <v>8019</v>
      </c>
      <c r="G5012" s="68" t="s">
        <v>8018</v>
      </c>
      <c r="I5012" s="69">
        <v>415.47</v>
      </c>
      <c r="J5012" s="69">
        <v>10286258.34</v>
      </c>
    </row>
    <row r="5013" spans="1:10" x14ac:dyDescent="0.25">
      <c r="A5013" s="70">
        <v>45900</v>
      </c>
      <c r="B5013" s="68">
        <v>38856</v>
      </c>
      <c r="C5013" s="68">
        <v>38856</v>
      </c>
      <c r="D5013" s="68" t="s">
        <v>3551</v>
      </c>
      <c r="E5013" s="68" t="s">
        <v>3552</v>
      </c>
      <c r="F5013" s="68"/>
      <c r="G5013" s="68" t="s">
        <v>2242</v>
      </c>
      <c r="I5013" s="69">
        <v>571.71</v>
      </c>
      <c r="J5013" s="69">
        <v>10285686.630000001</v>
      </c>
    </row>
    <row r="5014" spans="1:10" x14ac:dyDescent="0.25">
      <c r="A5014" s="70">
        <v>45900</v>
      </c>
      <c r="B5014" s="68">
        <v>38865</v>
      </c>
      <c r="C5014" s="68">
        <v>38865</v>
      </c>
      <c r="D5014" s="68" t="s">
        <v>3551</v>
      </c>
      <c r="E5014" s="68" t="s">
        <v>3552</v>
      </c>
      <c r="F5014" s="68"/>
      <c r="G5014" s="68" t="s">
        <v>2244</v>
      </c>
      <c r="I5014" s="69">
        <v>108</v>
      </c>
      <c r="J5014" s="69">
        <v>10285578.630000001</v>
      </c>
    </row>
    <row r="5015" spans="1:10" x14ac:dyDescent="0.25">
      <c r="A5015" s="70">
        <v>45900</v>
      </c>
      <c r="B5015" s="68">
        <v>38867</v>
      </c>
      <c r="C5015" s="68">
        <v>38867</v>
      </c>
      <c r="D5015" s="68" t="s">
        <v>3551</v>
      </c>
      <c r="E5015" s="68" t="s">
        <v>3552</v>
      </c>
      <c r="F5015" s="68"/>
      <c r="G5015" s="68" t="s">
        <v>2246</v>
      </c>
      <c r="I5015" s="69">
        <v>18.149999999999999</v>
      </c>
      <c r="J5015" s="69">
        <v>10285560.48</v>
      </c>
    </row>
    <row r="5016" spans="1:10" x14ac:dyDescent="0.25">
      <c r="A5016" s="70">
        <v>45900</v>
      </c>
      <c r="B5016" s="68">
        <v>38867</v>
      </c>
      <c r="C5016" s="68">
        <v>38867</v>
      </c>
      <c r="D5016" s="68" t="s">
        <v>3551</v>
      </c>
      <c r="E5016" s="68" t="s">
        <v>3552</v>
      </c>
      <c r="F5016" s="68"/>
      <c r="G5016" s="68" t="s">
        <v>2246</v>
      </c>
      <c r="I5016" s="69">
        <v>16.73</v>
      </c>
      <c r="J5016" s="69">
        <v>10285543.75</v>
      </c>
    </row>
    <row r="5017" spans="1:10" x14ac:dyDescent="0.25">
      <c r="A5017" s="70">
        <v>45900</v>
      </c>
      <c r="B5017" s="68">
        <v>38867</v>
      </c>
      <c r="C5017" s="68">
        <v>38867</v>
      </c>
      <c r="D5017" s="68" t="s">
        <v>3551</v>
      </c>
      <c r="E5017" s="68" t="s">
        <v>3552</v>
      </c>
      <c r="F5017" s="68"/>
      <c r="G5017" s="68" t="s">
        <v>2246</v>
      </c>
      <c r="I5017" s="69">
        <v>115.23</v>
      </c>
      <c r="J5017" s="69">
        <v>10285428.52</v>
      </c>
    </row>
    <row r="5018" spans="1:10" x14ac:dyDescent="0.25">
      <c r="A5018" s="70">
        <v>45900</v>
      </c>
      <c r="B5018" s="68">
        <v>38868</v>
      </c>
      <c r="C5018" s="68">
        <v>38868</v>
      </c>
      <c r="D5018" s="68" t="s">
        <v>3551</v>
      </c>
      <c r="E5018" s="68" t="s">
        <v>3552</v>
      </c>
      <c r="F5018" s="68"/>
      <c r="G5018" s="68" t="s">
        <v>2248</v>
      </c>
      <c r="I5018" s="69">
        <v>199.81</v>
      </c>
      <c r="J5018" s="69">
        <v>10285228.710000001</v>
      </c>
    </row>
    <row r="5019" spans="1:10" x14ac:dyDescent="0.25">
      <c r="A5019" s="70">
        <v>45900</v>
      </c>
      <c r="B5019" s="68">
        <v>38868</v>
      </c>
      <c r="C5019" s="68">
        <v>38868</v>
      </c>
      <c r="D5019" s="68" t="s">
        <v>3551</v>
      </c>
      <c r="E5019" s="68" t="s">
        <v>3552</v>
      </c>
      <c r="F5019" s="68"/>
      <c r="G5019" s="68" t="s">
        <v>2248</v>
      </c>
      <c r="I5019" s="69">
        <v>522.36</v>
      </c>
      <c r="J5019" s="69">
        <v>10284706.35</v>
      </c>
    </row>
    <row r="5020" spans="1:10" ht="30" x14ac:dyDescent="0.25">
      <c r="A5020" s="70">
        <v>45900</v>
      </c>
      <c r="B5020" s="68">
        <v>38871</v>
      </c>
      <c r="C5020" s="68">
        <v>38871</v>
      </c>
      <c r="D5020" s="68" t="s">
        <v>3551</v>
      </c>
      <c r="E5020" s="68" t="s">
        <v>3552</v>
      </c>
      <c r="F5020" s="68" t="s">
        <v>6898</v>
      </c>
      <c r="G5020" s="68" t="s">
        <v>6785</v>
      </c>
      <c r="I5020" s="69">
        <v>2757.01</v>
      </c>
      <c r="J5020" s="69">
        <v>10281949.34</v>
      </c>
    </row>
    <row r="5021" spans="1:10" x14ac:dyDescent="0.25">
      <c r="A5021" s="70">
        <v>45900</v>
      </c>
      <c r="B5021" s="68">
        <v>38873</v>
      </c>
      <c r="C5021" s="68">
        <v>38873</v>
      </c>
      <c r="D5021" s="68" t="s">
        <v>3551</v>
      </c>
      <c r="E5021" s="68" t="s">
        <v>3552</v>
      </c>
      <c r="F5021" s="68" t="s">
        <v>8020</v>
      </c>
      <c r="G5021" s="68" t="s">
        <v>8005</v>
      </c>
      <c r="I5021" s="69">
        <v>495.19</v>
      </c>
      <c r="J5021" s="69">
        <v>10281454.15</v>
      </c>
    </row>
    <row r="5022" spans="1:10" ht="45" x14ac:dyDescent="0.25">
      <c r="A5022" s="70">
        <v>45900</v>
      </c>
      <c r="B5022" s="68">
        <v>38873</v>
      </c>
      <c r="C5022" s="68">
        <v>38873</v>
      </c>
      <c r="D5022" s="68" t="s">
        <v>3551</v>
      </c>
      <c r="E5022" s="68" t="s">
        <v>3552</v>
      </c>
      <c r="F5022" s="68" t="s">
        <v>4802</v>
      </c>
      <c r="G5022" s="68" t="s">
        <v>8005</v>
      </c>
      <c r="I5022" s="69">
        <v>82.7</v>
      </c>
      <c r="J5022" s="69">
        <v>10281371.449999999</v>
      </c>
    </row>
    <row r="5023" spans="1:10" ht="45" x14ac:dyDescent="0.25">
      <c r="A5023" s="70">
        <v>45900</v>
      </c>
      <c r="B5023" s="68">
        <v>38873</v>
      </c>
      <c r="C5023" s="68">
        <v>38873</v>
      </c>
      <c r="D5023" s="68" t="s">
        <v>3551</v>
      </c>
      <c r="E5023" s="68" t="s">
        <v>3552</v>
      </c>
      <c r="F5023" s="68" t="s">
        <v>4802</v>
      </c>
      <c r="G5023" s="68" t="s">
        <v>8005</v>
      </c>
      <c r="I5023" s="69">
        <v>82.7</v>
      </c>
      <c r="J5023" s="69">
        <v>10281288.75</v>
      </c>
    </row>
    <row r="5024" spans="1:10" x14ac:dyDescent="0.25">
      <c r="A5024" s="70">
        <v>45900</v>
      </c>
      <c r="B5024" s="68">
        <v>38880</v>
      </c>
      <c r="C5024" s="68">
        <v>38880</v>
      </c>
      <c r="D5024" s="68" t="s">
        <v>3551</v>
      </c>
      <c r="E5024" s="68" t="s">
        <v>3552</v>
      </c>
      <c r="F5024" s="68"/>
      <c r="G5024" s="68" t="s">
        <v>2309</v>
      </c>
      <c r="J5024" s="69">
        <v>10281288.75</v>
      </c>
    </row>
    <row r="5025" spans="1:10" x14ac:dyDescent="0.25">
      <c r="A5025" s="70">
        <v>45900</v>
      </c>
      <c r="B5025" s="68">
        <v>38884</v>
      </c>
      <c r="C5025" s="68">
        <v>38884</v>
      </c>
      <c r="D5025" s="68" t="s">
        <v>3551</v>
      </c>
      <c r="E5025" s="68" t="s">
        <v>3552</v>
      </c>
      <c r="F5025" s="68"/>
      <c r="G5025" s="68" t="s">
        <v>2242</v>
      </c>
      <c r="I5025" s="69">
        <v>285.86</v>
      </c>
      <c r="J5025" s="69">
        <v>10281002.890000001</v>
      </c>
    </row>
    <row r="5026" spans="1:10" ht="30" x14ac:dyDescent="0.25">
      <c r="A5026" s="70">
        <v>45900</v>
      </c>
      <c r="B5026" s="68">
        <v>38904</v>
      </c>
      <c r="C5026" s="68">
        <v>38904</v>
      </c>
      <c r="D5026" s="68" t="s">
        <v>3551</v>
      </c>
      <c r="E5026" s="68" t="s">
        <v>3552</v>
      </c>
      <c r="F5026" s="68"/>
      <c r="G5026" s="68" t="s">
        <v>2403</v>
      </c>
      <c r="I5026" s="69">
        <v>3153.67</v>
      </c>
      <c r="J5026" s="69">
        <v>10277849.220000001</v>
      </c>
    </row>
    <row r="5027" spans="1:10" x14ac:dyDescent="0.25">
      <c r="A5027" s="70">
        <v>45900</v>
      </c>
      <c r="B5027" s="68">
        <v>38909</v>
      </c>
      <c r="C5027" s="68">
        <v>38909</v>
      </c>
      <c r="D5027" s="68" t="s">
        <v>3551</v>
      </c>
      <c r="E5027" s="68" t="s">
        <v>3552</v>
      </c>
      <c r="F5027" s="68"/>
      <c r="G5027" s="68" t="s">
        <v>2253</v>
      </c>
      <c r="I5027" s="69">
        <v>2893.92</v>
      </c>
      <c r="J5027" s="69">
        <v>10274955.300000001</v>
      </c>
    </row>
    <row r="5028" spans="1:10" x14ac:dyDescent="0.25">
      <c r="A5028" s="70">
        <v>45900</v>
      </c>
      <c r="B5028" s="68">
        <v>38909</v>
      </c>
      <c r="C5028" s="68">
        <v>38909</v>
      </c>
      <c r="D5028" s="68" t="s">
        <v>3551</v>
      </c>
      <c r="E5028" s="68" t="s">
        <v>3552</v>
      </c>
      <c r="F5028" s="68"/>
      <c r="G5028" s="68" t="s">
        <v>2253</v>
      </c>
      <c r="I5028" s="69">
        <v>193.93</v>
      </c>
      <c r="J5028" s="69">
        <v>10274761.369999999</v>
      </c>
    </row>
    <row r="5029" spans="1:10" x14ac:dyDescent="0.25">
      <c r="A5029" s="70">
        <v>45900</v>
      </c>
      <c r="B5029" s="68">
        <v>38911</v>
      </c>
      <c r="C5029" s="68">
        <v>38911</v>
      </c>
      <c r="D5029" s="68" t="s">
        <v>3551</v>
      </c>
      <c r="E5029" s="68" t="s">
        <v>3552</v>
      </c>
      <c r="F5029" s="68"/>
      <c r="G5029" s="68" t="s">
        <v>2255</v>
      </c>
      <c r="I5029" s="69">
        <v>228.28</v>
      </c>
      <c r="J5029" s="69">
        <v>10274533.09</v>
      </c>
    </row>
    <row r="5030" spans="1:10" x14ac:dyDescent="0.25">
      <c r="A5030" s="70">
        <v>45900</v>
      </c>
      <c r="B5030" s="68">
        <v>38911</v>
      </c>
      <c r="C5030" s="68">
        <v>38911</v>
      </c>
      <c r="D5030" s="68" t="s">
        <v>3551</v>
      </c>
      <c r="E5030" s="68" t="s">
        <v>3552</v>
      </c>
      <c r="F5030" s="68"/>
      <c r="G5030" s="68" t="s">
        <v>2255</v>
      </c>
      <c r="I5030" s="69">
        <v>281.88</v>
      </c>
      <c r="J5030" s="69">
        <v>10274251.210000001</v>
      </c>
    </row>
    <row r="5031" spans="1:10" x14ac:dyDescent="0.25">
      <c r="A5031" s="70">
        <v>45900</v>
      </c>
      <c r="B5031" s="68">
        <v>38912</v>
      </c>
      <c r="C5031" s="68">
        <v>38912</v>
      </c>
      <c r="D5031" s="68" t="s">
        <v>3551</v>
      </c>
      <c r="E5031" s="68" t="s">
        <v>3552</v>
      </c>
      <c r="F5031" s="68"/>
      <c r="G5031" s="68" t="s">
        <v>2257</v>
      </c>
      <c r="I5031" s="69">
        <v>255.01</v>
      </c>
      <c r="J5031" s="69">
        <v>10273996.199999999</v>
      </c>
    </row>
    <row r="5032" spans="1:10" x14ac:dyDescent="0.25">
      <c r="A5032" s="70">
        <v>45900</v>
      </c>
      <c r="B5032" s="68">
        <v>38912</v>
      </c>
      <c r="C5032" s="68">
        <v>38912</v>
      </c>
      <c r="D5032" s="68" t="s">
        <v>3551</v>
      </c>
      <c r="E5032" s="68" t="s">
        <v>3552</v>
      </c>
      <c r="F5032" s="68"/>
      <c r="G5032" s="68" t="s">
        <v>2257</v>
      </c>
      <c r="I5032" s="69">
        <v>3489.96</v>
      </c>
      <c r="J5032" s="69">
        <v>10270506.24</v>
      </c>
    </row>
    <row r="5033" spans="1:10" x14ac:dyDescent="0.25">
      <c r="A5033" s="70">
        <v>45900</v>
      </c>
      <c r="B5033" s="68">
        <v>38912</v>
      </c>
      <c r="C5033" s="68">
        <v>38912</v>
      </c>
      <c r="D5033" s="68" t="s">
        <v>3551</v>
      </c>
      <c r="E5033" s="68" t="s">
        <v>3552</v>
      </c>
      <c r="F5033" s="68"/>
      <c r="G5033" s="68" t="s">
        <v>2257</v>
      </c>
      <c r="I5033" s="69">
        <v>7161.25</v>
      </c>
      <c r="J5033" s="69">
        <v>10263344.99</v>
      </c>
    </row>
    <row r="5034" spans="1:10" x14ac:dyDescent="0.25">
      <c r="A5034" s="70">
        <v>45900</v>
      </c>
      <c r="B5034" s="68">
        <v>38912</v>
      </c>
      <c r="C5034" s="68">
        <v>38912</v>
      </c>
      <c r="D5034" s="68" t="s">
        <v>3551</v>
      </c>
      <c r="E5034" s="68" t="s">
        <v>3552</v>
      </c>
      <c r="F5034" s="68"/>
      <c r="G5034" s="68" t="s">
        <v>2257</v>
      </c>
      <c r="I5034" s="69">
        <v>4478.43</v>
      </c>
      <c r="J5034" s="69">
        <v>10258866.560000001</v>
      </c>
    </row>
    <row r="5035" spans="1:10" x14ac:dyDescent="0.25">
      <c r="A5035" s="70">
        <v>45900</v>
      </c>
      <c r="B5035" s="68">
        <v>38912</v>
      </c>
      <c r="C5035" s="68">
        <v>38912</v>
      </c>
      <c r="D5035" s="68" t="s">
        <v>3551</v>
      </c>
      <c r="E5035" s="68" t="s">
        <v>3552</v>
      </c>
      <c r="F5035" s="68"/>
      <c r="G5035" s="68" t="s">
        <v>2257</v>
      </c>
      <c r="I5035" s="69">
        <v>802.34</v>
      </c>
      <c r="J5035" s="69">
        <v>10258064.220000001</v>
      </c>
    </row>
    <row r="5036" spans="1:10" x14ac:dyDescent="0.25">
      <c r="A5036" s="70">
        <v>45900</v>
      </c>
      <c r="B5036" s="68">
        <v>38913</v>
      </c>
      <c r="C5036" s="68">
        <v>38913</v>
      </c>
      <c r="D5036" s="68" t="s">
        <v>3551</v>
      </c>
      <c r="E5036" s="68" t="s">
        <v>3552</v>
      </c>
      <c r="F5036" s="68"/>
      <c r="G5036" s="68" t="s">
        <v>2259</v>
      </c>
      <c r="I5036" s="69">
        <v>695.77</v>
      </c>
      <c r="J5036" s="69">
        <v>10257368.449999999</v>
      </c>
    </row>
    <row r="5037" spans="1:10" ht="30" x14ac:dyDescent="0.25">
      <c r="A5037" s="70">
        <v>45900</v>
      </c>
      <c r="B5037" s="68">
        <v>38915</v>
      </c>
      <c r="C5037" s="68">
        <v>38915</v>
      </c>
      <c r="D5037" s="68" t="s">
        <v>3551</v>
      </c>
      <c r="E5037" s="68" t="s">
        <v>3552</v>
      </c>
      <c r="F5037" s="68"/>
      <c r="G5037" s="68" t="s">
        <v>2261</v>
      </c>
      <c r="I5037" s="69">
        <v>26.27</v>
      </c>
      <c r="J5037" s="69">
        <v>10257342.18</v>
      </c>
    </row>
    <row r="5038" spans="1:10" ht="30" x14ac:dyDescent="0.25">
      <c r="A5038" s="70">
        <v>45900</v>
      </c>
      <c r="B5038" s="68">
        <v>38915</v>
      </c>
      <c r="C5038" s="68">
        <v>38915</v>
      </c>
      <c r="D5038" s="68" t="s">
        <v>3551</v>
      </c>
      <c r="E5038" s="68" t="s">
        <v>3552</v>
      </c>
      <c r="F5038" s="68"/>
      <c r="G5038" s="68" t="s">
        <v>2261</v>
      </c>
      <c r="I5038" s="69">
        <v>39.06</v>
      </c>
      <c r="J5038" s="69">
        <v>10257303.119999999</v>
      </c>
    </row>
    <row r="5039" spans="1:10" ht="30" x14ac:dyDescent="0.25">
      <c r="A5039" s="70">
        <v>45900</v>
      </c>
      <c r="B5039" s="68">
        <v>38915</v>
      </c>
      <c r="C5039" s="68">
        <v>38915</v>
      </c>
      <c r="D5039" s="68" t="s">
        <v>3551</v>
      </c>
      <c r="E5039" s="68" t="s">
        <v>3552</v>
      </c>
      <c r="F5039" s="68"/>
      <c r="G5039" s="68" t="s">
        <v>2261</v>
      </c>
      <c r="I5039" s="69">
        <v>34.700000000000003</v>
      </c>
      <c r="J5039" s="69">
        <v>10257268.42</v>
      </c>
    </row>
    <row r="5040" spans="1:10" x14ac:dyDescent="0.25">
      <c r="A5040" s="70">
        <v>45900</v>
      </c>
      <c r="B5040" s="68">
        <v>38916</v>
      </c>
      <c r="C5040" s="68">
        <v>38916</v>
      </c>
      <c r="D5040" s="68" t="s">
        <v>3551</v>
      </c>
      <c r="E5040" s="68" t="s">
        <v>3552</v>
      </c>
      <c r="F5040" s="68"/>
      <c r="G5040" s="68" t="s">
        <v>8021</v>
      </c>
      <c r="I5040" s="69">
        <v>61.76</v>
      </c>
      <c r="J5040" s="69">
        <v>10257206.66</v>
      </c>
    </row>
    <row r="5041" spans="1:10" x14ac:dyDescent="0.25">
      <c r="A5041" s="70">
        <v>45900</v>
      </c>
      <c r="B5041" s="68">
        <v>38921</v>
      </c>
      <c r="C5041" s="68">
        <v>38921</v>
      </c>
      <c r="D5041" s="68" t="s">
        <v>3551</v>
      </c>
      <c r="E5041" s="68" t="s">
        <v>3552</v>
      </c>
      <c r="F5041" s="68"/>
      <c r="G5041" s="68" t="s">
        <v>2265</v>
      </c>
      <c r="I5041" s="69">
        <v>24.92</v>
      </c>
      <c r="J5041" s="69">
        <v>10257181.74</v>
      </c>
    </row>
    <row r="5042" spans="1:10" x14ac:dyDescent="0.25">
      <c r="A5042" s="70">
        <v>45900</v>
      </c>
      <c r="B5042" s="68">
        <v>38921</v>
      </c>
      <c r="C5042" s="68">
        <v>38921</v>
      </c>
      <c r="D5042" s="68" t="s">
        <v>3551</v>
      </c>
      <c r="E5042" s="68" t="s">
        <v>3552</v>
      </c>
      <c r="F5042" s="68"/>
      <c r="G5042" s="68" t="s">
        <v>2265</v>
      </c>
      <c r="I5042" s="69">
        <v>0.88</v>
      </c>
      <c r="J5042" s="69">
        <v>10257180.859999999</v>
      </c>
    </row>
    <row r="5043" spans="1:10" x14ac:dyDescent="0.25">
      <c r="A5043" s="70">
        <v>45900</v>
      </c>
      <c r="B5043" s="68">
        <v>38942</v>
      </c>
      <c r="C5043" s="68">
        <v>38942</v>
      </c>
      <c r="D5043" s="68" t="s">
        <v>3551</v>
      </c>
      <c r="E5043" s="68" t="s">
        <v>3552</v>
      </c>
      <c r="F5043" s="68"/>
      <c r="G5043" s="68" t="s">
        <v>2267</v>
      </c>
      <c r="I5043" s="69">
        <v>219.74</v>
      </c>
      <c r="J5043" s="69">
        <v>10256961.119999999</v>
      </c>
    </row>
    <row r="5044" spans="1:10" x14ac:dyDescent="0.25">
      <c r="A5044" s="70">
        <v>45900</v>
      </c>
      <c r="B5044" s="68">
        <v>38946</v>
      </c>
      <c r="C5044" s="68">
        <v>38946</v>
      </c>
      <c r="D5044" s="68" t="s">
        <v>3551</v>
      </c>
      <c r="E5044" s="68" t="s">
        <v>3552</v>
      </c>
      <c r="F5044" s="68"/>
      <c r="G5044" s="68" t="s">
        <v>2269</v>
      </c>
      <c r="I5044" s="69">
        <v>1200</v>
      </c>
      <c r="J5044" s="69">
        <v>10255761.119999999</v>
      </c>
    </row>
    <row r="5045" spans="1:10" x14ac:dyDescent="0.25">
      <c r="A5045" s="70">
        <v>45900</v>
      </c>
      <c r="B5045" s="68">
        <v>38957</v>
      </c>
      <c r="C5045" s="68">
        <v>38957</v>
      </c>
      <c r="D5045" s="68" t="s">
        <v>3551</v>
      </c>
      <c r="E5045" s="68" t="s">
        <v>3552</v>
      </c>
      <c r="F5045" s="68"/>
      <c r="G5045" s="68" t="s">
        <v>8022</v>
      </c>
      <c r="I5045" s="69">
        <v>126.85</v>
      </c>
      <c r="J5045" s="69">
        <v>10255634.27</v>
      </c>
    </row>
    <row r="5046" spans="1:10" x14ac:dyDescent="0.25">
      <c r="A5046" s="70">
        <v>45900</v>
      </c>
      <c r="B5046" s="68">
        <v>38957</v>
      </c>
      <c r="C5046" s="68">
        <v>38957</v>
      </c>
      <c r="D5046" s="68" t="s">
        <v>3551</v>
      </c>
      <c r="E5046" s="68" t="s">
        <v>3552</v>
      </c>
      <c r="F5046" s="68"/>
      <c r="G5046" s="68" t="s">
        <v>8022</v>
      </c>
      <c r="I5046" s="69">
        <v>188.11</v>
      </c>
      <c r="J5046" s="69">
        <v>10255446.16</v>
      </c>
    </row>
    <row r="5047" spans="1:10" x14ac:dyDescent="0.25">
      <c r="A5047" s="70">
        <v>45900</v>
      </c>
      <c r="B5047" s="68">
        <v>38962</v>
      </c>
      <c r="C5047" s="68">
        <v>38962</v>
      </c>
      <c r="D5047" s="68" t="s">
        <v>3551</v>
      </c>
      <c r="E5047" s="68" t="s">
        <v>3552</v>
      </c>
      <c r="F5047" s="68"/>
      <c r="G5047" s="68" t="s">
        <v>2273</v>
      </c>
      <c r="I5047" s="69">
        <v>76.08</v>
      </c>
      <c r="J5047" s="69">
        <v>10255370.08</v>
      </c>
    </row>
    <row r="5048" spans="1:10" x14ac:dyDescent="0.25">
      <c r="A5048" s="70">
        <v>45900</v>
      </c>
      <c r="B5048" s="68">
        <v>38963</v>
      </c>
      <c r="C5048" s="68">
        <v>14658649</v>
      </c>
      <c r="D5048" s="68" t="s">
        <v>3551</v>
      </c>
      <c r="E5048" s="68" t="s">
        <v>3664</v>
      </c>
      <c r="F5048" s="68" t="s">
        <v>7163</v>
      </c>
      <c r="G5048" s="68" t="s">
        <v>6929</v>
      </c>
      <c r="H5048" s="69">
        <v>774.35</v>
      </c>
      <c r="J5048" s="69">
        <v>10256144.43</v>
      </c>
    </row>
    <row r="5049" spans="1:10" x14ac:dyDescent="0.25">
      <c r="A5049" s="70">
        <v>45900</v>
      </c>
      <c r="B5049" s="68">
        <v>38963</v>
      </c>
      <c r="C5049" s="68">
        <v>38963</v>
      </c>
      <c r="D5049" s="68" t="s">
        <v>3551</v>
      </c>
      <c r="E5049" s="68" t="s">
        <v>3552</v>
      </c>
      <c r="F5049" s="68"/>
      <c r="G5049" s="68" t="s">
        <v>8023</v>
      </c>
      <c r="I5049" s="69">
        <v>53.91</v>
      </c>
      <c r="J5049" s="69">
        <v>10256090.52</v>
      </c>
    </row>
    <row r="5050" spans="1:10" ht="30" x14ac:dyDescent="0.25">
      <c r="A5050" s="70">
        <v>45900</v>
      </c>
      <c r="B5050" s="68">
        <v>38965</v>
      </c>
      <c r="C5050" s="68">
        <v>38965</v>
      </c>
      <c r="D5050" s="68" t="s">
        <v>3551</v>
      </c>
      <c r="E5050" s="68" t="s">
        <v>3552</v>
      </c>
      <c r="F5050" s="68" t="s">
        <v>8024</v>
      </c>
      <c r="G5050" s="68" t="s">
        <v>2275</v>
      </c>
      <c r="I5050" s="69">
        <v>175</v>
      </c>
      <c r="J5050" s="69">
        <v>10255915.52</v>
      </c>
    </row>
    <row r="5051" spans="1:10" x14ac:dyDescent="0.25">
      <c r="A5051" s="70">
        <v>45900</v>
      </c>
      <c r="B5051" s="68">
        <v>38974</v>
      </c>
      <c r="C5051" s="68">
        <v>38974</v>
      </c>
      <c r="D5051" s="68" t="s">
        <v>3551</v>
      </c>
      <c r="E5051" s="68" t="s">
        <v>3552</v>
      </c>
      <c r="F5051" s="68"/>
      <c r="G5051" s="68" t="s">
        <v>2277</v>
      </c>
      <c r="I5051" s="69">
        <v>347.88</v>
      </c>
      <c r="J5051" s="69">
        <v>10255567.640000001</v>
      </c>
    </row>
    <row r="5052" spans="1:10" x14ac:dyDescent="0.25">
      <c r="A5052" s="70">
        <v>45900</v>
      </c>
      <c r="B5052" s="68">
        <v>38984</v>
      </c>
      <c r="C5052" s="68">
        <v>38984</v>
      </c>
      <c r="D5052" s="68" t="s">
        <v>3551</v>
      </c>
      <c r="E5052" s="68" t="s">
        <v>3552</v>
      </c>
      <c r="F5052" s="68"/>
      <c r="G5052" s="68" t="s">
        <v>2279</v>
      </c>
      <c r="I5052" s="69">
        <v>27.29</v>
      </c>
      <c r="J5052" s="69">
        <v>10255540.35</v>
      </c>
    </row>
    <row r="5053" spans="1:10" x14ac:dyDescent="0.25">
      <c r="A5053" s="70">
        <v>45900</v>
      </c>
      <c r="B5053" s="68">
        <v>38984</v>
      </c>
      <c r="C5053" s="68">
        <v>38984</v>
      </c>
      <c r="D5053" s="68" t="s">
        <v>3551</v>
      </c>
      <c r="E5053" s="68" t="s">
        <v>3552</v>
      </c>
      <c r="F5053" s="68"/>
      <c r="G5053" s="68" t="s">
        <v>2279</v>
      </c>
      <c r="I5053" s="69">
        <v>24.99</v>
      </c>
      <c r="J5053" s="69">
        <v>10255515.359999999</v>
      </c>
    </row>
    <row r="5054" spans="1:10" x14ac:dyDescent="0.25">
      <c r="A5054" s="70">
        <v>45900</v>
      </c>
      <c r="B5054" s="68">
        <v>38984</v>
      </c>
      <c r="C5054" s="68">
        <v>38984</v>
      </c>
      <c r="D5054" s="68" t="s">
        <v>3551</v>
      </c>
      <c r="E5054" s="68" t="s">
        <v>3552</v>
      </c>
      <c r="F5054" s="68"/>
      <c r="G5054" s="68" t="s">
        <v>2279</v>
      </c>
      <c r="I5054" s="69">
        <v>22.8</v>
      </c>
      <c r="J5054" s="69">
        <v>10255492.560000001</v>
      </c>
    </row>
    <row r="5055" spans="1:10" x14ac:dyDescent="0.25">
      <c r="A5055" s="70">
        <v>45900</v>
      </c>
      <c r="B5055" s="68">
        <v>38984</v>
      </c>
      <c r="C5055" s="68">
        <v>38984</v>
      </c>
      <c r="D5055" s="68" t="s">
        <v>3551</v>
      </c>
      <c r="E5055" s="68" t="s">
        <v>3552</v>
      </c>
      <c r="F5055" s="68"/>
      <c r="G5055" s="68" t="s">
        <v>2279</v>
      </c>
      <c r="I5055" s="69">
        <v>703.28</v>
      </c>
      <c r="J5055" s="69">
        <v>10254789.279999999</v>
      </c>
    </row>
    <row r="5056" spans="1:10" x14ac:dyDescent="0.25">
      <c r="A5056" s="70">
        <v>45900</v>
      </c>
      <c r="B5056" s="68">
        <v>38984</v>
      </c>
      <c r="C5056" s="68">
        <v>38984</v>
      </c>
      <c r="D5056" s="68" t="s">
        <v>3551</v>
      </c>
      <c r="E5056" s="68" t="s">
        <v>3552</v>
      </c>
      <c r="F5056" s="68"/>
      <c r="G5056" s="68" t="s">
        <v>2279</v>
      </c>
      <c r="I5056" s="69">
        <v>2964.48</v>
      </c>
      <c r="J5056" s="69">
        <v>10251824.800000001</v>
      </c>
    </row>
    <row r="5057" spans="1:10" x14ac:dyDescent="0.25">
      <c r="A5057" s="70">
        <v>45900</v>
      </c>
      <c r="B5057" s="68">
        <v>38984</v>
      </c>
      <c r="C5057" s="68">
        <v>38984</v>
      </c>
      <c r="D5057" s="68" t="s">
        <v>3551</v>
      </c>
      <c r="E5057" s="68" t="s">
        <v>3552</v>
      </c>
      <c r="F5057" s="68"/>
      <c r="G5057" s="68" t="s">
        <v>2279</v>
      </c>
      <c r="I5057" s="69">
        <v>46.5</v>
      </c>
      <c r="J5057" s="69">
        <v>10251778.300000001</v>
      </c>
    </row>
    <row r="5058" spans="1:10" x14ac:dyDescent="0.25">
      <c r="A5058" s="70">
        <v>45900</v>
      </c>
      <c r="B5058" s="68">
        <v>38984</v>
      </c>
      <c r="C5058" s="68">
        <v>38984</v>
      </c>
      <c r="D5058" s="68" t="s">
        <v>3551</v>
      </c>
      <c r="E5058" s="68" t="s">
        <v>3552</v>
      </c>
      <c r="F5058" s="68"/>
      <c r="G5058" s="68" t="s">
        <v>2279</v>
      </c>
      <c r="I5058" s="69">
        <v>1922</v>
      </c>
      <c r="J5058" s="69">
        <v>10249856.300000001</v>
      </c>
    </row>
    <row r="5059" spans="1:10" x14ac:dyDescent="0.25">
      <c r="A5059" s="70">
        <v>45900</v>
      </c>
      <c r="B5059" s="68">
        <v>38985</v>
      </c>
      <c r="C5059" s="68">
        <v>38985</v>
      </c>
      <c r="D5059" s="68" t="s">
        <v>3551</v>
      </c>
      <c r="E5059" s="68" t="s">
        <v>3552</v>
      </c>
      <c r="F5059" s="68" t="s">
        <v>6665</v>
      </c>
      <c r="G5059" s="68" t="s">
        <v>2281</v>
      </c>
      <c r="J5059" s="69">
        <v>10249856.300000001</v>
      </c>
    </row>
    <row r="5060" spans="1:10" x14ac:dyDescent="0.25">
      <c r="A5060" s="70">
        <v>45900</v>
      </c>
      <c r="B5060" s="68">
        <v>38985</v>
      </c>
      <c r="C5060" s="68">
        <v>38985</v>
      </c>
      <c r="D5060" s="68" t="s">
        <v>3551</v>
      </c>
      <c r="E5060" s="68" t="s">
        <v>3552</v>
      </c>
      <c r="F5060" s="68" t="s">
        <v>8025</v>
      </c>
      <c r="G5060" s="68" t="s">
        <v>2281</v>
      </c>
      <c r="J5060" s="69">
        <v>10249856.300000001</v>
      </c>
    </row>
    <row r="5061" spans="1:10" x14ac:dyDescent="0.25">
      <c r="A5061" s="70">
        <v>45900</v>
      </c>
      <c r="B5061" s="68">
        <v>38985</v>
      </c>
      <c r="C5061" s="68">
        <v>38985</v>
      </c>
      <c r="D5061" s="68" t="s">
        <v>3551</v>
      </c>
      <c r="E5061" s="68" t="s">
        <v>3552</v>
      </c>
      <c r="F5061" s="68" t="s">
        <v>7993</v>
      </c>
      <c r="G5061" s="68" t="s">
        <v>2281</v>
      </c>
      <c r="I5061" s="69">
        <v>324</v>
      </c>
      <c r="J5061" s="69">
        <v>10249532.300000001</v>
      </c>
    </row>
    <row r="5062" spans="1:10" x14ac:dyDescent="0.25">
      <c r="A5062" s="70">
        <v>45900</v>
      </c>
      <c r="B5062" s="68">
        <v>38985</v>
      </c>
      <c r="C5062" s="68">
        <v>38985</v>
      </c>
      <c r="D5062" s="68" t="s">
        <v>3551</v>
      </c>
      <c r="E5062" s="68" t="s">
        <v>3552</v>
      </c>
      <c r="F5062" s="68" t="s">
        <v>4795</v>
      </c>
      <c r="G5062" s="68" t="s">
        <v>2281</v>
      </c>
      <c r="I5062" s="69">
        <v>49.98</v>
      </c>
      <c r="J5062" s="69">
        <v>10249482.32</v>
      </c>
    </row>
    <row r="5063" spans="1:10" ht="45" x14ac:dyDescent="0.25">
      <c r="A5063" s="70">
        <v>45900</v>
      </c>
      <c r="B5063" s="68">
        <v>38985</v>
      </c>
      <c r="C5063" s="68">
        <v>38985</v>
      </c>
      <c r="D5063" s="68" t="s">
        <v>3551</v>
      </c>
      <c r="E5063" s="68" t="s">
        <v>3552</v>
      </c>
      <c r="F5063" s="68" t="s">
        <v>8026</v>
      </c>
      <c r="G5063" s="68" t="s">
        <v>2281</v>
      </c>
      <c r="I5063" s="69">
        <v>18</v>
      </c>
      <c r="J5063" s="69">
        <v>10249464.32</v>
      </c>
    </row>
    <row r="5064" spans="1:10" x14ac:dyDescent="0.25">
      <c r="A5064" s="70">
        <v>45900</v>
      </c>
      <c r="B5064" s="68">
        <v>38992</v>
      </c>
      <c r="C5064" s="68">
        <v>38992</v>
      </c>
      <c r="D5064" s="68" t="s">
        <v>3551</v>
      </c>
      <c r="E5064" s="68" t="s">
        <v>3552</v>
      </c>
      <c r="F5064" s="68"/>
      <c r="G5064" s="68" t="s">
        <v>2283</v>
      </c>
      <c r="I5064" s="69">
        <v>2381.15</v>
      </c>
      <c r="J5064" s="69">
        <v>10247083.17</v>
      </c>
    </row>
    <row r="5065" spans="1:10" x14ac:dyDescent="0.25">
      <c r="A5065" s="70">
        <v>45900</v>
      </c>
      <c r="B5065" s="68">
        <v>38992</v>
      </c>
      <c r="C5065" s="68">
        <v>38992</v>
      </c>
      <c r="D5065" s="68" t="s">
        <v>3551</v>
      </c>
      <c r="E5065" s="68" t="s">
        <v>3552</v>
      </c>
      <c r="F5065" s="68"/>
      <c r="G5065" s="68" t="s">
        <v>2283</v>
      </c>
      <c r="I5065" s="69">
        <v>3969.57</v>
      </c>
      <c r="J5065" s="69">
        <v>10243113.6</v>
      </c>
    </row>
    <row r="5066" spans="1:10" x14ac:dyDescent="0.25">
      <c r="A5066" s="70">
        <v>45900</v>
      </c>
      <c r="B5066" s="68">
        <v>38997</v>
      </c>
      <c r="C5066" s="68">
        <v>38997</v>
      </c>
      <c r="D5066" s="68" t="s">
        <v>3551</v>
      </c>
      <c r="E5066" s="68" t="s">
        <v>3552</v>
      </c>
      <c r="F5066" s="68"/>
      <c r="G5066" s="68" t="s">
        <v>1100</v>
      </c>
      <c r="I5066" s="69">
        <v>10391.91</v>
      </c>
      <c r="J5066" s="69">
        <v>10232721.689999999</v>
      </c>
    </row>
    <row r="5067" spans="1:10" x14ac:dyDescent="0.25">
      <c r="A5067" s="70">
        <v>45900</v>
      </c>
      <c r="B5067" s="68">
        <v>38997</v>
      </c>
      <c r="C5067" s="68">
        <v>38997</v>
      </c>
      <c r="D5067" s="68" t="s">
        <v>3551</v>
      </c>
      <c r="E5067" s="68" t="s">
        <v>3552</v>
      </c>
      <c r="F5067" s="68"/>
      <c r="G5067" s="68" t="s">
        <v>1100</v>
      </c>
      <c r="I5067" s="69">
        <v>849.35</v>
      </c>
      <c r="J5067" s="69">
        <v>10231872.34</v>
      </c>
    </row>
    <row r="5068" spans="1:10" x14ac:dyDescent="0.25">
      <c r="A5068" s="70">
        <v>45900</v>
      </c>
      <c r="B5068" s="68">
        <v>38997</v>
      </c>
      <c r="C5068" s="68">
        <v>38997</v>
      </c>
      <c r="D5068" s="68" t="s">
        <v>3551</v>
      </c>
      <c r="E5068" s="68" t="s">
        <v>3552</v>
      </c>
      <c r="F5068" s="68"/>
      <c r="G5068" s="68" t="s">
        <v>1100</v>
      </c>
      <c r="I5068" s="69">
        <v>454.2</v>
      </c>
      <c r="J5068" s="69">
        <v>10231418.140000001</v>
      </c>
    </row>
    <row r="5069" spans="1:10" x14ac:dyDescent="0.25">
      <c r="A5069" s="70">
        <v>45900</v>
      </c>
      <c r="B5069" s="68">
        <v>38998</v>
      </c>
      <c r="C5069" s="68">
        <v>38998</v>
      </c>
      <c r="D5069" s="68" t="s">
        <v>3551</v>
      </c>
      <c r="E5069" s="68" t="s">
        <v>3552</v>
      </c>
      <c r="F5069" s="68"/>
      <c r="G5069" s="68" t="s">
        <v>2286</v>
      </c>
      <c r="I5069" s="69">
        <v>1406.44</v>
      </c>
      <c r="J5069" s="69">
        <v>10230011.699999999</v>
      </c>
    </row>
    <row r="5070" spans="1:10" x14ac:dyDescent="0.25">
      <c r="A5070" s="70">
        <v>45900</v>
      </c>
      <c r="B5070" s="68">
        <v>39003</v>
      </c>
      <c r="C5070" s="68">
        <v>39003</v>
      </c>
      <c r="D5070" s="68" t="s">
        <v>3551</v>
      </c>
      <c r="E5070" s="68" t="s">
        <v>3552</v>
      </c>
      <c r="F5070" s="68"/>
      <c r="G5070" s="68" t="s">
        <v>2288</v>
      </c>
      <c r="I5070" s="69">
        <v>3103.83</v>
      </c>
      <c r="J5070" s="69">
        <v>10226907.869999999</v>
      </c>
    </row>
    <row r="5071" spans="1:10" x14ac:dyDescent="0.25">
      <c r="A5071" s="70">
        <v>45900</v>
      </c>
      <c r="B5071" s="68">
        <v>39003</v>
      </c>
      <c r="C5071" s="68">
        <v>39003</v>
      </c>
      <c r="D5071" s="68" t="s">
        <v>3551</v>
      </c>
      <c r="E5071" s="68" t="s">
        <v>3552</v>
      </c>
      <c r="F5071" s="68"/>
      <c r="G5071" s="68" t="s">
        <v>2288</v>
      </c>
      <c r="I5071" s="69">
        <v>3370.47</v>
      </c>
      <c r="J5071" s="69">
        <v>10223537.4</v>
      </c>
    </row>
    <row r="5072" spans="1:10" x14ac:dyDescent="0.25">
      <c r="A5072" s="70">
        <v>45900</v>
      </c>
      <c r="B5072" s="68">
        <v>39009</v>
      </c>
      <c r="C5072" s="68">
        <v>39009</v>
      </c>
      <c r="D5072" s="68" t="s">
        <v>3551</v>
      </c>
      <c r="E5072" s="68" t="s">
        <v>3552</v>
      </c>
      <c r="F5072" s="68"/>
      <c r="G5072" s="68" t="s">
        <v>2286</v>
      </c>
      <c r="I5072" s="69">
        <v>2707.93</v>
      </c>
      <c r="J5072" s="69">
        <v>10220829.470000001</v>
      </c>
    </row>
    <row r="5073" spans="1:10" x14ac:dyDescent="0.25">
      <c r="A5073" s="70">
        <v>45900</v>
      </c>
      <c r="B5073" s="68">
        <v>39063</v>
      </c>
      <c r="C5073" s="68">
        <v>39063</v>
      </c>
      <c r="D5073" s="68" t="s">
        <v>3551</v>
      </c>
      <c r="E5073" s="68" t="s">
        <v>3552</v>
      </c>
      <c r="F5073" s="68"/>
      <c r="G5073" s="68" t="s">
        <v>8027</v>
      </c>
      <c r="I5073" s="69">
        <v>104.48</v>
      </c>
      <c r="J5073" s="69">
        <v>10220724.99</v>
      </c>
    </row>
    <row r="5074" spans="1:10" x14ac:dyDescent="0.25">
      <c r="A5074" s="70">
        <v>45900</v>
      </c>
      <c r="B5074" s="68">
        <v>39063</v>
      </c>
      <c r="C5074" s="68">
        <v>39063</v>
      </c>
      <c r="D5074" s="68" t="s">
        <v>3551</v>
      </c>
      <c r="E5074" s="68" t="s">
        <v>3552</v>
      </c>
      <c r="F5074" s="68"/>
      <c r="G5074" s="68" t="s">
        <v>8027</v>
      </c>
      <c r="I5074" s="69">
        <v>1579.94</v>
      </c>
      <c r="J5074" s="69">
        <v>10219145.050000001</v>
      </c>
    </row>
    <row r="5075" spans="1:10" ht="30" x14ac:dyDescent="0.25">
      <c r="A5075" s="70">
        <v>45900</v>
      </c>
      <c r="B5075" s="68">
        <v>39073</v>
      </c>
      <c r="C5075" s="68">
        <v>39073</v>
      </c>
      <c r="D5075" s="68" t="s">
        <v>3551</v>
      </c>
      <c r="E5075" s="68" t="s">
        <v>3552</v>
      </c>
      <c r="F5075" s="68" t="s">
        <v>7707</v>
      </c>
      <c r="G5075" s="68" t="s">
        <v>8018</v>
      </c>
      <c r="I5075" s="69">
        <v>3688.49</v>
      </c>
      <c r="J5075" s="69">
        <v>10215456.560000001</v>
      </c>
    </row>
    <row r="5076" spans="1:10" ht="30" x14ac:dyDescent="0.25">
      <c r="A5076" s="70">
        <v>45900</v>
      </c>
      <c r="B5076" s="68">
        <v>39073</v>
      </c>
      <c r="C5076" s="68">
        <v>39073</v>
      </c>
      <c r="D5076" s="68" t="s">
        <v>3551</v>
      </c>
      <c r="E5076" s="68" t="s">
        <v>3552</v>
      </c>
      <c r="F5076" s="68" t="s">
        <v>7707</v>
      </c>
      <c r="G5076" s="68" t="s">
        <v>8018</v>
      </c>
      <c r="I5076" s="69">
        <v>828.03</v>
      </c>
      <c r="J5076" s="69">
        <v>10214628.529999999</v>
      </c>
    </row>
    <row r="5077" spans="1:10" ht="30" x14ac:dyDescent="0.25">
      <c r="A5077" s="70">
        <v>45900</v>
      </c>
      <c r="B5077" s="68">
        <v>39073</v>
      </c>
      <c r="C5077" s="68">
        <v>39073</v>
      </c>
      <c r="D5077" s="68" t="s">
        <v>3551</v>
      </c>
      <c r="E5077" s="68" t="s">
        <v>3552</v>
      </c>
      <c r="F5077" s="68" t="s">
        <v>7707</v>
      </c>
      <c r="G5077" s="68" t="s">
        <v>8018</v>
      </c>
      <c r="I5077" s="69">
        <v>75.28</v>
      </c>
      <c r="J5077" s="69">
        <v>10214553.25</v>
      </c>
    </row>
    <row r="5078" spans="1:10" x14ac:dyDescent="0.25">
      <c r="A5078" s="70">
        <v>45900</v>
      </c>
      <c r="B5078" s="68">
        <v>39073</v>
      </c>
      <c r="C5078" s="68">
        <v>39073</v>
      </c>
      <c r="D5078" s="68" t="s">
        <v>3551</v>
      </c>
      <c r="E5078" s="68" t="s">
        <v>3552</v>
      </c>
      <c r="F5078" s="68" t="s">
        <v>8028</v>
      </c>
      <c r="G5078" s="68" t="s">
        <v>8018</v>
      </c>
      <c r="I5078" s="69">
        <v>72.87</v>
      </c>
      <c r="J5078" s="69">
        <v>10214480.380000001</v>
      </c>
    </row>
    <row r="5079" spans="1:10" ht="30" x14ac:dyDescent="0.25">
      <c r="A5079" s="70">
        <v>45900</v>
      </c>
      <c r="B5079" s="68">
        <v>39073</v>
      </c>
      <c r="C5079" s="68">
        <v>39073</v>
      </c>
      <c r="D5079" s="68" t="s">
        <v>3551</v>
      </c>
      <c r="E5079" s="68" t="s">
        <v>3552</v>
      </c>
      <c r="F5079" s="68" t="s">
        <v>7707</v>
      </c>
      <c r="G5079" s="68" t="s">
        <v>8018</v>
      </c>
      <c r="I5079" s="69">
        <v>150.55000000000001</v>
      </c>
      <c r="J5079" s="69">
        <v>10214329.83</v>
      </c>
    </row>
    <row r="5080" spans="1:10" x14ac:dyDescent="0.25">
      <c r="A5080" s="70">
        <v>45900</v>
      </c>
      <c r="B5080" s="68">
        <v>39074</v>
      </c>
      <c r="C5080" s="68">
        <v>39074</v>
      </c>
      <c r="D5080" s="68" t="s">
        <v>3551</v>
      </c>
      <c r="E5080" s="68" t="s">
        <v>3552</v>
      </c>
      <c r="F5080" s="68"/>
      <c r="G5080" s="68" t="s">
        <v>8018</v>
      </c>
      <c r="I5080" s="69">
        <v>2889.31</v>
      </c>
      <c r="J5080" s="69">
        <v>10211440.52</v>
      </c>
    </row>
    <row r="5081" spans="1:10" x14ac:dyDescent="0.25">
      <c r="A5081" s="70">
        <v>45900</v>
      </c>
      <c r="B5081" s="68">
        <v>39074</v>
      </c>
      <c r="C5081" s="68">
        <v>39074</v>
      </c>
      <c r="D5081" s="68" t="s">
        <v>3551</v>
      </c>
      <c r="E5081" s="68" t="s">
        <v>3552</v>
      </c>
      <c r="F5081" s="68"/>
      <c r="G5081" s="68" t="s">
        <v>8018</v>
      </c>
      <c r="I5081" s="69">
        <v>3805.39</v>
      </c>
      <c r="J5081" s="69">
        <v>10207635.130000001</v>
      </c>
    </row>
    <row r="5082" spans="1:10" x14ac:dyDescent="0.25">
      <c r="A5082" s="70">
        <v>45900</v>
      </c>
      <c r="B5082" s="68">
        <v>39074</v>
      </c>
      <c r="C5082" s="68">
        <v>39074</v>
      </c>
      <c r="D5082" s="68" t="s">
        <v>3551</v>
      </c>
      <c r="E5082" s="68" t="s">
        <v>3552</v>
      </c>
      <c r="F5082" s="68"/>
      <c r="G5082" s="68" t="s">
        <v>8018</v>
      </c>
      <c r="I5082" s="69">
        <v>229.24</v>
      </c>
      <c r="J5082" s="69">
        <v>10207405.890000001</v>
      </c>
    </row>
    <row r="5083" spans="1:10" x14ac:dyDescent="0.25">
      <c r="A5083" s="70">
        <v>45900</v>
      </c>
      <c r="B5083" s="68">
        <v>39074</v>
      </c>
      <c r="C5083" s="68">
        <v>39074</v>
      </c>
      <c r="D5083" s="68" t="s">
        <v>3551</v>
      </c>
      <c r="E5083" s="68" t="s">
        <v>3552</v>
      </c>
      <c r="F5083" s="68"/>
      <c r="G5083" s="68" t="s">
        <v>8018</v>
      </c>
      <c r="I5083" s="69">
        <v>271.54000000000002</v>
      </c>
      <c r="J5083" s="69">
        <v>10207134.35</v>
      </c>
    </row>
    <row r="5084" spans="1:10" x14ac:dyDescent="0.25">
      <c r="A5084" s="70">
        <v>45900</v>
      </c>
      <c r="B5084" s="68">
        <v>39084</v>
      </c>
      <c r="C5084" s="68">
        <v>39084</v>
      </c>
      <c r="D5084" s="68" t="s">
        <v>3551</v>
      </c>
      <c r="E5084" s="68" t="s">
        <v>3552</v>
      </c>
      <c r="F5084" s="68"/>
      <c r="G5084" s="68" t="s">
        <v>2110</v>
      </c>
      <c r="I5084" s="69">
        <v>4199.95</v>
      </c>
      <c r="J5084" s="69">
        <v>10202934.4</v>
      </c>
    </row>
    <row r="5085" spans="1:10" ht="30" x14ac:dyDescent="0.25">
      <c r="A5085" s="70">
        <v>45900</v>
      </c>
      <c r="B5085" s="68">
        <v>39084</v>
      </c>
      <c r="C5085" s="68">
        <v>39084</v>
      </c>
      <c r="D5085" s="68" t="s">
        <v>3551</v>
      </c>
      <c r="E5085" s="68" t="s">
        <v>3552</v>
      </c>
      <c r="F5085" s="68" t="s">
        <v>7637</v>
      </c>
      <c r="G5085" s="68" t="s">
        <v>2110</v>
      </c>
      <c r="I5085" s="69">
        <v>2064.5</v>
      </c>
      <c r="J5085" s="69">
        <v>10200869.9</v>
      </c>
    </row>
    <row r="5086" spans="1:10" x14ac:dyDescent="0.25">
      <c r="A5086" s="70">
        <v>45900</v>
      </c>
      <c r="B5086" s="68">
        <v>39086</v>
      </c>
      <c r="C5086" s="68">
        <v>39086</v>
      </c>
      <c r="D5086" s="68" t="s">
        <v>3551</v>
      </c>
      <c r="E5086" s="68" t="s">
        <v>3552</v>
      </c>
      <c r="F5086" s="68" t="s">
        <v>7173</v>
      </c>
      <c r="G5086" s="68" t="s">
        <v>587</v>
      </c>
      <c r="I5086" s="69">
        <v>1162.6300000000001</v>
      </c>
      <c r="J5086" s="69">
        <v>10199707.27</v>
      </c>
    </row>
    <row r="5087" spans="1:10" x14ac:dyDescent="0.25">
      <c r="A5087" s="70">
        <v>45900</v>
      </c>
      <c r="B5087" s="68">
        <v>39086</v>
      </c>
      <c r="C5087" s="68">
        <v>39086</v>
      </c>
      <c r="D5087" s="68" t="s">
        <v>3551</v>
      </c>
      <c r="E5087" s="68" t="s">
        <v>3552</v>
      </c>
      <c r="F5087" s="68" t="s">
        <v>6801</v>
      </c>
      <c r="G5087" s="68" t="s">
        <v>587</v>
      </c>
      <c r="I5087" s="69">
        <v>1289.6099999999999</v>
      </c>
      <c r="J5087" s="69">
        <v>10198417.66</v>
      </c>
    </row>
    <row r="5088" spans="1:10" x14ac:dyDescent="0.25">
      <c r="A5088" s="70">
        <v>45900</v>
      </c>
      <c r="B5088" s="68">
        <v>39086</v>
      </c>
      <c r="C5088" s="68">
        <v>39086</v>
      </c>
      <c r="D5088" s="68" t="s">
        <v>3551</v>
      </c>
      <c r="E5088" s="68" t="s">
        <v>3552</v>
      </c>
      <c r="F5088" s="68" t="s">
        <v>7211</v>
      </c>
      <c r="G5088" s="68" t="s">
        <v>587</v>
      </c>
      <c r="I5088" s="69">
        <v>137.66999999999999</v>
      </c>
      <c r="J5088" s="69">
        <v>10198279.99</v>
      </c>
    </row>
    <row r="5089" spans="1:10" x14ac:dyDescent="0.25">
      <c r="A5089" s="70">
        <v>45900</v>
      </c>
      <c r="B5089" s="68">
        <v>39086</v>
      </c>
      <c r="C5089" s="68">
        <v>39086</v>
      </c>
      <c r="D5089" s="68" t="s">
        <v>3551</v>
      </c>
      <c r="E5089" s="68" t="s">
        <v>3552</v>
      </c>
      <c r="F5089" s="68" t="s">
        <v>7211</v>
      </c>
      <c r="G5089" s="68" t="s">
        <v>587</v>
      </c>
      <c r="I5089" s="69">
        <v>137.66999999999999</v>
      </c>
      <c r="J5089" s="69">
        <v>10198142.32</v>
      </c>
    </row>
    <row r="5090" spans="1:10" x14ac:dyDescent="0.25">
      <c r="A5090" s="70">
        <v>45900</v>
      </c>
      <c r="B5090" s="68">
        <v>39086</v>
      </c>
      <c r="C5090" s="68">
        <v>39086</v>
      </c>
      <c r="D5090" s="68" t="s">
        <v>3551</v>
      </c>
      <c r="E5090" s="68" t="s">
        <v>3552</v>
      </c>
      <c r="F5090" s="68" t="s">
        <v>7211</v>
      </c>
      <c r="G5090" s="68" t="s">
        <v>587</v>
      </c>
      <c r="I5090" s="69">
        <v>137.66999999999999</v>
      </c>
      <c r="J5090" s="69">
        <v>10198004.65</v>
      </c>
    </row>
    <row r="5091" spans="1:10" x14ac:dyDescent="0.25">
      <c r="A5091" s="70">
        <v>45900</v>
      </c>
      <c r="B5091" s="68">
        <v>39086</v>
      </c>
      <c r="C5091" s="68">
        <v>39086</v>
      </c>
      <c r="D5091" s="68" t="s">
        <v>3551</v>
      </c>
      <c r="E5091" s="68" t="s">
        <v>3552</v>
      </c>
      <c r="F5091" s="68" t="s">
        <v>7211</v>
      </c>
      <c r="G5091" s="68" t="s">
        <v>587</v>
      </c>
      <c r="I5091" s="69">
        <v>137.66999999999999</v>
      </c>
      <c r="J5091" s="69">
        <v>10197866.98</v>
      </c>
    </row>
    <row r="5092" spans="1:10" ht="30" x14ac:dyDescent="0.25">
      <c r="A5092" s="70">
        <v>45900</v>
      </c>
      <c r="B5092" s="68">
        <v>39086</v>
      </c>
      <c r="C5092" s="68">
        <v>39086</v>
      </c>
      <c r="D5092" s="68" t="s">
        <v>3551</v>
      </c>
      <c r="E5092" s="68" t="s">
        <v>3552</v>
      </c>
      <c r="F5092" s="68" t="s">
        <v>7312</v>
      </c>
      <c r="G5092" s="68" t="s">
        <v>587</v>
      </c>
      <c r="I5092" s="69">
        <v>120</v>
      </c>
      <c r="J5092" s="69">
        <v>10197746.98</v>
      </c>
    </row>
    <row r="5093" spans="1:10" ht="30" x14ac:dyDescent="0.25">
      <c r="A5093" s="70">
        <v>45900</v>
      </c>
      <c r="B5093" s="68">
        <v>39086</v>
      </c>
      <c r="C5093" s="68">
        <v>39086</v>
      </c>
      <c r="D5093" s="68" t="s">
        <v>3551</v>
      </c>
      <c r="E5093" s="68" t="s">
        <v>3552</v>
      </c>
      <c r="F5093" s="68" t="s">
        <v>8029</v>
      </c>
      <c r="G5093" s="68" t="s">
        <v>587</v>
      </c>
      <c r="I5093" s="69">
        <v>434.16</v>
      </c>
      <c r="J5093" s="69">
        <v>10197312.82</v>
      </c>
    </row>
    <row r="5094" spans="1:10" x14ac:dyDescent="0.25">
      <c r="A5094" s="70">
        <v>45900</v>
      </c>
      <c r="B5094" s="68">
        <v>39086</v>
      </c>
      <c r="C5094" s="68">
        <v>39086</v>
      </c>
      <c r="D5094" s="68" t="s">
        <v>3551</v>
      </c>
      <c r="E5094" s="68" t="s">
        <v>3552</v>
      </c>
      <c r="F5094" s="68" t="s">
        <v>8030</v>
      </c>
      <c r="G5094" s="68" t="s">
        <v>587</v>
      </c>
      <c r="I5094" s="69">
        <v>873.73</v>
      </c>
      <c r="J5094" s="69">
        <v>10196439.09</v>
      </c>
    </row>
    <row r="5095" spans="1:10" x14ac:dyDescent="0.25">
      <c r="A5095" s="70">
        <v>45900</v>
      </c>
      <c r="B5095" s="68">
        <v>39086</v>
      </c>
      <c r="C5095" s="68">
        <v>39086</v>
      </c>
      <c r="D5095" s="68" t="s">
        <v>3551</v>
      </c>
      <c r="E5095" s="68" t="s">
        <v>3552</v>
      </c>
      <c r="F5095" s="68" t="s">
        <v>7799</v>
      </c>
      <c r="G5095" s="68" t="s">
        <v>587</v>
      </c>
      <c r="I5095" s="69">
        <v>114.74</v>
      </c>
      <c r="J5095" s="69">
        <v>10196324.35</v>
      </c>
    </row>
    <row r="5096" spans="1:10" x14ac:dyDescent="0.25">
      <c r="A5096" s="70">
        <v>45900</v>
      </c>
      <c r="B5096" s="68">
        <v>39086</v>
      </c>
      <c r="C5096" s="68">
        <v>39086</v>
      </c>
      <c r="D5096" s="68" t="s">
        <v>3551</v>
      </c>
      <c r="E5096" s="68" t="s">
        <v>3552</v>
      </c>
      <c r="F5096" s="68" t="s">
        <v>8031</v>
      </c>
      <c r="G5096" s="68" t="s">
        <v>587</v>
      </c>
      <c r="I5096" s="69">
        <v>1462</v>
      </c>
      <c r="J5096" s="69">
        <v>10194862.35</v>
      </c>
    </row>
    <row r="5097" spans="1:10" x14ac:dyDescent="0.25">
      <c r="A5097" s="70">
        <v>45900</v>
      </c>
      <c r="B5097" s="68">
        <v>39086</v>
      </c>
      <c r="C5097" s="68">
        <v>39086</v>
      </c>
      <c r="D5097" s="68" t="s">
        <v>3551</v>
      </c>
      <c r="E5097" s="68" t="s">
        <v>3552</v>
      </c>
      <c r="F5097" s="68" t="s">
        <v>8032</v>
      </c>
      <c r="G5097" s="68" t="s">
        <v>587</v>
      </c>
      <c r="I5097" s="69">
        <v>380.37</v>
      </c>
      <c r="J5097" s="69">
        <v>10194481.98</v>
      </c>
    </row>
    <row r="5098" spans="1:10" ht="30" x14ac:dyDescent="0.25">
      <c r="A5098" s="70">
        <v>45900</v>
      </c>
      <c r="B5098" s="68">
        <v>39086</v>
      </c>
      <c r="C5098" s="68">
        <v>39086</v>
      </c>
      <c r="D5098" s="68" t="s">
        <v>3551</v>
      </c>
      <c r="E5098" s="68" t="s">
        <v>3552</v>
      </c>
      <c r="F5098" s="68" t="s">
        <v>8033</v>
      </c>
      <c r="G5098" s="68" t="s">
        <v>587</v>
      </c>
      <c r="I5098" s="69">
        <v>2044.85</v>
      </c>
      <c r="J5098" s="69">
        <v>10192437.130000001</v>
      </c>
    </row>
    <row r="5099" spans="1:10" ht="60" x14ac:dyDescent="0.25">
      <c r="A5099" s="70">
        <v>45900</v>
      </c>
      <c r="B5099" s="68">
        <v>39086</v>
      </c>
      <c r="C5099" s="68">
        <v>39086</v>
      </c>
      <c r="D5099" s="68" t="s">
        <v>3551</v>
      </c>
      <c r="E5099" s="68" t="s">
        <v>3552</v>
      </c>
      <c r="F5099" s="68" t="s">
        <v>8034</v>
      </c>
      <c r="G5099" s="68" t="s">
        <v>587</v>
      </c>
      <c r="I5099" s="69">
        <v>221.9</v>
      </c>
      <c r="J5099" s="69">
        <v>10192215.23</v>
      </c>
    </row>
    <row r="5100" spans="1:10" ht="60" x14ac:dyDescent="0.25">
      <c r="A5100" s="70">
        <v>45900</v>
      </c>
      <c r="B5100" s="68">
        <v>39086</v>
      </c>
      <c r="C5100" s="68">
        <v>39086</v>
      </c>
      <c r="D5100" s="68" t="s">
        <v>3551</v>
      </c>
      <c r="E5100" s="68" t="s">
        <v>3552</v>
      </c>
      <c r="F5100" s="68" t="s">
        <v>8034</v>
      </c>
      <c r="G5100" s="68" t="s">
        <v>587</v>
      </c>
      <c r="I5100" s="69">
        <v>221.9</v>
      </c>
      <c r="J5100" s="69">
        <v>10191993.33</v>
      </c>
    </row>
    <row r="5101" spans="1:10" x14ac:dyDescent="0.25">
      <c r="A5101" s="70">
        <v>45900</v>
      </c>
      <c r="B5101" s="68">
        <v>39086</v>
      </c>
      <c r="C5101" s="68">
        <v>39086</v>
      </c>
      <c r="D5101" s="68" t="s">
        <v>3551</v>
      </c>
      <c r="E5101" s="68" t="s">
        <v>3552</v>
      </c>
      <c r="F5101" s="68" t="s">
        <v>8035</v>
      </c>
      <c r="G5101" s="68" t="s">
        <v>587</v>
      </c>
      <c r="I5101" s="69">
        <v>334.67</v>
      </c>
      <c r="J5101" s="69">
        <v>10191658.66</v>
      </c>
    </row>
    <row r="5102" spans="1:10" x14ac:dyDescent="0.25">
      <c r="A5102" s="70">
        <v>45900</v>
      </c>
      <c r="B5102" s="68">
        <v>39086</v>
      </c>
      <c r="C5102" s="68">
        <v>39086</v>
      </c>
      <c r="D5102" s="68" t="s">
        <v>3551</v>
      </c>
      <c r="E5102" s="68" t="s">
        <v>3552</v>
      </c>
      <c r="F5102" s="68" t="s">
        <v>8035</v>
      </c>
      <c r="G5102" s="68" t="s">
        <v>587</v>
      </c>
      <c r="I5102" s="69">
        <v>334.67</v>
      </c>
      <c r="J5102" s="69">
        <v>10191323.99</v>
      </c>
    </row>
    <row r="5103" spans="1:10" x14ac:dyDescent="0.25">
      <c r="A5103" s="70">
        <v>45900</v>
      </c>
      <c r="B5103" s="68">
        <v>39086</v>
      </c>
      <c r="C5103" s="68">
        <v>39086</v>
      </c>
      <c r="D5103" s="68" t="s">
        <v>3551</v>
      </c>
      <c r="E5103" s="68" t="s">
        <v>3552</v>
      </c>
      <c r="F5103" s="68" t="s">
        <v>8035</v>
      </c>
      <c r="G5103" s="68" t="s">
        <v>587</v>
      </c>
      <c r="I5103" s="69">
        <v>334.67</v>
      </c>
      <c r="J5103" s="69">
        <v>10190989.32</v>
      </c>
    </row>
    <row r="5104" spans="1:10" x14ac:dyDescent="0.25">
      <c r="A5104" s="70">
        <v>45900</v>
      </c>
      <c r="B5104" s="68">
        <v>39086</v>
      </c>
      <c r="C5104" s="68">
        <v>39086</v>
      </c>
      <c r="D5104" s="68" t="s">
        <v>3551</v>
      </c>
      <c r="E5104" s="68" t="s">
        <v>3552</v>
      </c>
      <c r="F5104" s="68" t="s">
        <v>8036</v>
      </c>
      <c r="G5104" s="68" t="s">
        <v>587</v>
      </c>
      <c r="I5104" s="69">
        <v>334.67</v>
      </c>
      <c r="J5104" s="69">
        <v>10190654.65</v>
      </c>
    </row>
    <row r="5105" spans="1:10" ht="30" x14ac:dyDescent="0.25">
      <c r="A5105" s="70">
        <v>45900</v>
      </c>
      <c r="B5105" s="68">
        <v>39086</v>
      </c>
      <c r="C5105" s="68">
        <v>39086</v>
      </c>
      <c r="D5105" s="68" t="s">
        <v>3551</v>
      </c>
      <c r="E5105" s="68" t="s">
        <v>3552</v>
      </c>
      <c r="F5105" s="68" t="s">
        <v>8037</v>
      </c>
      <c r="G5105" s="68" t="s">
        <v>587</v>
      </c>
      <c r="I5105" s="69">
        <v>609.48</v>
      </c>
      <c r="J5105" s="69">
        <v>10190045.17</v>
      </c>
    </row>
    <row r="5106" spans="1:10" ht="30" x14ac:dyDescent="0.25">
      <c r="A5106" s="70">
        <v>45900</v>
      </c>
      <c r="B5106" s="68">
        <v>39086</v>
      </c>
      <c r="C5106" s="68">
        <v>39086</v>
      </c>
      <c r="D5106" s="68" t="s">
        <v>3551</v>
      </c>
      <c r="E5106" s="68" t="s">
        <v>3552</v>
      </c>
      <c r="F5106" s="68" t="s">
        <v>8037</v>
      </c>
      <c r="G5106" s="68" t="s">
        <v>587</v>
      </c>
      <c r="I5106" s="69">
        <v>609.48</v>
      </c>
      <c r="J5106" s="69">
        <v>10189435.689999999</v>
      </c>
    </row>
    <row r="5107" spans="1:10" x14ac:dyDescent="0.25">
      <c r="A5107" s="70">
        <v>45900</v>
      </c>
      <c r="B5107" s="68">
        <v>39086</v>
      </c>
      <c r="C5107" s="68">
        <v>39086</v>
      </c>
      <c r="D5107" s="68" t="s">
        <v>3551</v>
      </c>
      <c r="E5107" s="68" t="s">
        <v>3552</v>
      </c>
      <c r="F5107" s="68" t="s">
        <v>8035</v>
      </c>
      <c r="G5107" s="68" t="s">
        <v>587</v>
      </c>
      <c r="I5107" s="69">
        <v>334.67</v>
      </c>
      <c r="J5107" s="69">
        <v>10189101.02</v>
      </c>
    </row>
    <row r="5108" spans="1:10" ht="30" x14ac:dyDescent="0.25">
      <c r="A5108" s="70">
        <v>45900</v>
      </c>
      <c r="B5108" s="68">
        <v>39086</v>
      </c>
      <c r="C5108" s="68">
        <v>39086</v>
      </c>
      <c r="D5108" s="68" t="s">
        <v>3551</v>
      </c>
      <c r="E5108" s="68" t="s">
        <v>3552</v>
      </c>
      <c r="F5108" s="68" t="s">
        <v>8038</v>
      </c>
      <c r="G5108" s="68" t="s">
        <v>587</v>
      </c>
      <c r="I5108" s="69">
        <v>5.04</v>
      </c>
      <c r="J5108" s="69">
        <v>10189095.98</v>
      </c>
    </row>
    <row r="5109" spans="1:10" ht="30" x14ac:dyDescent="0.25">
      <c r="A5109" s="70">
        <v>45900</v>
      </c>
      <c r="B5109" s="68">
        <v>39086</v>
      </c>
      <c r="C5109" s="68">
        <v>39086</v>
      </c>
      <c r="D5109" s="68" t="s">
        <v>3551</v>
      </c>
      <c r="E5109" s="68" t="s">
        <v>3552</v>
      </c>
      <c r="F5109" s="68" t="s">
        <v>8038</v>
      </c>
      <c r="G5109" s="68" t="s">
        <v>587</v>
      </c>
      <c r="I5109" s="69">
        <v>5.04</v>
      </c>
      <c r="J5109" s="69">
        <v>10189090.939999999</v>
      </c>
    </row>
    <row r="5110" spans="1:10" ht="30" x14ac:dyDescent="0.25">
      <c r="A5110" s="70">
        <v>45900</v>
      </c>
      <c r="B5110" s="68">
        <v>39086</v>
      </c>
      <c r="C5110" s="68">
        <v>39086</v>
      </c>
      <c r="D5110" s="68" t="s">
        <v>3551</v>
      </c>
      <c r="E5110" s="68" t="s">
        <v>3552</v>
      </c>
      <c r="F5110" s="68" t="s">
        <v>8038</v>
      </c>
      <c r="G5110" s="68" t="s">
        <v>587</v>
      </c>
      <c r="I5110" s="69">
        <v>5.04</v>
      </c>
      <c r="J5110" s="69">
        <v>10189085.9</v>
      </c>
    </row>
    <row r="5111" spans="1:10" ht="30" x14ac:dyDescent="0.25">
      <c r="A5111" s="70">
        <v>45900</v>
      </c>
      <c r="B5111" s="68">
        <v>39086</v>
      </c>
      <c r="C5111" s="68">
        <v>39086</v>
      </c>
      <c r="D5111" s="68" t="s">
        <v>3551</v>
      </c>
      <c r="E5111" s="68" t="s">
        <v>3552</v>
      </c>
      <c r="F5111" s="68" t="s">
        <v>8038</v>
      </c>
      <c r="G5111" s="68" t="s">
        <v>587</v>
      </c>
      <c r="I5111" s="69">
        <v>5.04</v>
      </c>
      <c r="J5111" s="69">
        <v>10189080.859999999</v>
      </c>
    </row>
    <row r="5112" spans="1:10" ht="30" x14ac:dyDescent="0.25">
      <c r="A5112" s="70">
        <v>45900</v>
      </c>
      <c r="B5112" s="68">
        <v>39086</v>
      </c>
      <c r="C5112" s="68">
        <v>39086</v>
      </c>
      <c r="D5112" s="68" t="s">
        <v>3551</v>
      </c>
      <c r="E5112" s="68" t="s">
        <v>3552</v>
      </c>
      <c r="F5112" s="68" t="s">
        <v>8039</v>
      </c>
      <c r="G5112" s="68" t="s">
        <v>587</v>
      </c>
      <c r="I5112" s="69">
        <v>13.24</v>
      </c>
      <c r="J5112" s="69">
        <v>10189067.619999999</v>
      </c>
    </row>
    <row r="5113" spans="1:10" ht="30" x14ac:dyDescent="0.25">
      <c r="A5113" s="70">
        <v>45900</v>
      </c>
      <c r="B5113" s="68">
        <v>39086</v>
      </c>
      <c r="C5113" s="68">
        <v>39086</v>
      </c>
      <c r="D5113" s="68" t="s">
        <v>3551</v>
      </c>
      <c r="E5113" s="68" t="s">
        <v>3552</v>
      </c>
      <c r="F5113" s="68" t="s">
        <v>8039</v>
      </c>
      <c r="G5113" s="68" t="s">
        <v>587</v>
      </c>
      <c r="I5113" s="69">
        <v>13.24</v>
      </c>
      <c r="J5113" s="69">
        <v>10189054.380000001</v>
      </c>
    </row>
    <row r="5114" spans="1:10" ht="30" x14ac:dyDescent="0.25">
      <c r="A5114" s="70">
        <v>45900</v>
      </c>
      <c r="B5114" s="68">
        <v>39086</v>
      </c>
      <c r="C5114" s="68">
        <v>39086</v>
      </c>
      <c r="D5114" s="68" t="s">
        <v>3551</v>
      </c>
      <c r="E5114" s="68" t="s">
        <v>3552</v>
      </c>
      <c r="F5114" s="68" t="s">
        <v>8039</v>
      </c>
      <c r="G5114" s="68" t="s">
        <v>587</v>
      </c>
      <c r="I5114" s="69">
        <v>13.24</v>
      </c>
      <c r="J5114" s="69">
        <v>10189041.140000001</v>
      </c>
    </row>
    <row r="5115" spans="1:10" ht="30" x14ac:dyDescent="0.25">
      <c r="A5115" s="70">
        <v>45900</v>
      </c>
      <c r="B5115" s="68">
        <v>39086</v>
      </c>
      <c r="C5115" s="68">
        <v>39086</v>
      </c>
      <c r="D5115" s="68" t="s">
        <v>3551</v>
      </c>
      <c r="E5115" s="68" t="s">
        <v>3552</v>
      </c>
      <c r="F5115" s="68" t="s">
        <v>8039</v>
      </c>
      <c r="G5115" s="68" t="s">
        <v>587</v>
      </c>
      <c r="I5115" s="69">
        <v>26.48</v>
      </c>
      <c r="J5115" s="69">
        <v>10189014.66</v>
      </c>
    </row>
    <row r="5116" spans="1:10" ht="120" x14ac:dyDescent="0.25">
      <c r="A5116" s="70">
        <v>45900</v>
      </c>
      <c r="B5116" s="68">
        <v>39086</v>
      </c>
      <c r="C5116" s="68">
        <v>39086</v>
      </c>
      <c r="D5116" s="68" t="s">
        <v>3551</v>
      </c>
      <c r="E5116" s="68" t="s">
        <v>3552</v>
      </c>
      <c r="F5116" s="68" t="s">
        <v>7361</v>
      </c>
      <c r="G5116" s="68" t="s">
        <v>587</v>
      </c>
      <c r="I5116" s="69">
        <v>354.53</v>
      </c>
      <c r="J5116" s="69">
        <v>10188660.130000001</v>
      </c>
    </row>
    <row r="5117" spans="1:10" ht="45" x14ac:dyDescent="0.25">
      <c r="A5117" s="70">
        <v>45900</v>
      </c>
      <c r="B5117" s="68">
        <v>39086</v>
      </c>
      <c r="C5117" s="68">
        <v>39086</v>
      </c>
      <c r="D5117" s="68" t="s">
        <v>3551</v>
      </c>
      <c r="E5117" s="68" t="s">
        <v>3552</v>
      </c>
      <c r="F5117" s="68" t="s">
        <v>8040</v>
      </c>
      <c r="G5117" s="68" t="s">
        <v>587</v>
      </c>
      <c r="I5117" s="69">
        <v>27.25</v>
      </c>
      <c r="J5117" s="69">
        <v>10188632.880000001</v>
      </c>
    </row>
    <row r="5118" spans="1:10" x14ac:dyDescent="0.25">
      <c r="A5118" s="70">
        <v>45900</v>
      </c>
      <c r="B5118" s="68">
        <v>39086</v>
      </c>
      <c r="C5118" s="68">
        <v>39086</v>
      </c>
      <c r="D5118" s="68" t="s">
        <v>3551</v>
      </c>
      <c r="E5118" s="68" t="s">
        <v>3552</v>
      </c>
      <c r="F5118" s="68" t="s">
        <v>8035</v>
      </c>
      <c r="G5118" s="68" t="s">
        <v>587</v>
      </c>
      <c r="I5118" s="69">
        <v>669.33</v>
      </c>
      <c r="J5118" s="69">
        <v>10187963.550000001</v>
      </c>
    </row>
    <row r="5119" spans="1:10" ht="30" x14ac:dyDescent="0.25">
      <c r="A5119" s="70">
        <v>45900</v>
      </c>
      <c r="B5119" s="68">
        <v>39086</v>
      </c>
      <c r="C5119" s="68">
        <v>39086</v>
      </c>
      <c r="D5119" s="68" t="s">
        <v>3551</v>
      </c>
      <c r="E5119" s="68" t="s">
        <v>3552</v>
      </c>
      <c r="F5119" s="68" t="s">
        <v>8041</v>
      </c>
      <c r="G5119" s="68" t="s">
        <v>587</v>
      </c>
      <c r="I5119" s="69">
        <v>40.479999999999997</v>
      </c>
      <c r="J5119" s="69">
        <v>10187923.07</v>
      </c>
    </row>
    <row r="5120" spans="1:10" ht="30" x14ac:dyDescent="0.25">
      <c r="A5120" s="70">
        <v>45900</v>
      </c>
      <c r="B5120" s="68">
        <v>39086</v>
      </c>
      <c r="C5120" s="68">
        <v>39086</v>
      </c>
      <c r="D5120" s="68" t="s">
        <v>3551</v>
      </c>
      <c r="E5120" s="68" t="s">
        <v>3552</v>
      </c>
      <c r="F5120" s="68" t="s">
        <v>8039</v>
      </c>
      <c r="G5120" s="68" t="s">
        <v>587</v>
      </c>
      <c r="I5120" s="69">
        <v>6.62</v>
      </c>
      <c r="J5120" s="69">
        <v>10187916.449999999</v>
      </c>
    </row>
    <row r="5121" spans="1:10" x14ac:dyDescent="0.25">
      <c r="A5121" s="70">
        <v>45900</v>
      </c>
      <c r="B5121" s="68">
        <v>39086</v>
      </c>
      <c r="C5121" s="68">
        <v>39086</v>
      </c>
      <c r="D5121" s="68" t="s">
        <v>3551</v>
      </c>
      <c r="E5121" s="68" t="s">
        <v>3552</v>
      </c>
      <c r="F5121" s="68" t="s">
        <v>8036</v>
      </c>
      <c r="G5121" s="68" t="s">
        <v>587</v>
      </c>
      <c r="I5121" s="69">
        <v>334.67</v>
      </c>
      <c r="J5121" s="69">
        <v>10187581.779999999</v>
      </c>
    </row>
    <row r="5122" spans="1:10" x14ac:dyDescent="0.25">
      <c r="A5122" s="70">
        <v>45900</v>
      </c>
      <c r="B5122" s="68">
        <v>39086</v>
      </c>
      <c r="C5122" s="68">
        <v>39086</v>
      </c>
      <c r="D5122" s="68" t="s">
        <v>3551</v>
      </c>
      <c r="E5122" s="68" t="s">
        <v>3552</v>
      </c>
      <c r="F5122" s="68" t="s">
        <v>8036</v>
      </c>
      <c r="G5122" s="68" t="s">
        <v>587</v>
      </c>
      <c r="I5122" s="69">
        <v>334.67</v>
      </c>
      <c r="J5122" s="69">
        <v>10187247.109999999</v>
      </c>
    </row>
    <row r="5123" spans="1:10" x14ac:dyDescent="0.25">
      <c r="A5123" s="70">
        <v>45900</v>
      </c>
      <c r="B5123" s="68">
        <v>39086</v>
      </c>
      <c r="C5123" s="68">
        <v>39086</v>
      </c>
      <c r="D5123" s="68" t="s">
        <v>3551</v>
      </c>
      <c r="E5123" s="68" t="s">
        <v>3552</v>
      </c>
      <c r="F5123" s="68" t="s">
        <v>8036</v>
      </c>
      <c r="G5123" s="68" t="s">
        <v>587</v>
      </c>
      <c r="I5123" s="69">
        <v>334.67</v>
      </c>
      <c r="J5123" s="69">
        <v>10186912.439999999</v>
      </c>
    </row>
    <row r="5124" spans="1:10" x14ac:dyDescent="0.25">
      <c r="A5124" s="70">
        <v>45900</v>
      </c>
      <c r="B5124" s="68">
        <v>39086</v>
      </c>
      <c r="C5124" s="68">
        <v>39086</v>
      </c>
      <c r="D5124" s="68" t="s">
        <v>3551</v>
      </c>
      <c r="E5124" s="68" t="s">
        <v>3552</v>
      </c>
      <c r="F5124" s="68" t="s">
        <v>8036</v>
      </c>
      <c r="G5124" s="68" t="s">
        <v>587</v>
      </c>
      <c r="I5124" s="69">
        <v>334.67</v>
      </c>
      <c r="J5124" s="69">
        <v>10186577.77</v>
      </c>
    </row>
    <row r="5125" spans="1:10" x14ac:dyDescent="0.25">
      <c r="A5125" s="70">
        <v>45900</v>
      </c>
      <c r="B5125" s="68">
        <v>39086</v>
      </c>
      <c r="C5125" s="68">
        <v>39086</v>
      </c>
      <c r="D5125" s="68" t="s">
        <v>3551</v>
      </c>
      <c r="E5125" s="68" t="s">
        <v>3552</v>
      </c>
      <c r="F5125" s="68" t="s">
        <v>8036</v>
      </c>
      <c r="G5125" s="68" t="s">
        <v>587</v>
      </c>
      <c r="I5125" s="69">
        <v>334.67</v>
      </c>
      <c r="J5125" s="69">
        <v>10186243.1</v>
      </c>
    </row>
    <row r="5126" spans="1:10" ht="45" x14ac:dyDescent="0.25">
      <c r="A5126" s="70">
        <v>45900</v>
      </c>
      <c r="B5126" s="68">
        <v>39086</v>
      </c>
      <c r="C5126" s="68">
        <v>39086</v>
      </c>
      <c r="D5126" s="68" t="s">
        <v>3551</v>
      </c>
      <c r="E5126" s="68" t="s">
        <v>3552</v>
      </c>
      <c r="F5126" s="68" t="s">
        <v>8042</v>
      </c>
      <c r="G5126" s="68" t="s">
        <v>587</v>
      </c>
      <c r="I5126" s="69">
        <v>6.51</v>
      </c>
      <c r="J5126" s="69">
        <v>10186236.59</v>
      </c>
    </row>
    <row r="5127" spans="1:10" ht="45" x14ac:dyDescent="0.25">
      <c r="A5127" s="70">
        <v>45900</v>
      </c>
      <c r="B5127" s="68">
        <v>39086</v>
      </c>
      <c r="C5127" s="68">
        <v>39086</v>
      </c>
      <c r="D5127" s="68" t="s">
        <v>3551</v>
      </c>
      <c r="E5127" s="68" t="s">
        <v>3552</v>
      </c>
      <c r="F5127" s="68" t="s">
        <v>8042</v>
      </c>
      <c r="G5127" s="68" t="s">
        <v>587</v>
      </c>
      <c r="I5127" s="69">
        <v>6.51</v>
      </c>
      <c r="J5127" s="69">
        <v>10186230.08</v>
      </c>
    </row>
    <row r="5128" spans="1:10" ht="45" x14ac:dyDescent="0.25">
      <c r="A5128" s="70">
        <v>45900</v>
      </c>
      <c r="B5128" s="68">
        <v>39086</v>
      </c>
      <c r="C5128" s="68">
        <v>39086</v>
      </c>
      <c r="D5128" s="68" t="s">
        <v>3551</v>
      </c>
      <c r="E5128" s="68" t="s">
        <v>3552</v>
      </c>
      <c r="F5128" s="68" t="s">
        <v>8042</v>
      </c>
      <c r="G5128" s="68" t="s">
        <v>587</v>
      </c>
      <c r="I5128" s="69">
        <v>6.51</v>
      </c>
      <c r="J5128" s="69">
        <v>10186223.57</v>
      </c>
    </row>
    <row r="5129" spans="1:10" ht="45" x14ac:dyDescent="0.25">
      <c r="A5129" s="70">
        <v>45900</v>
      </c>
      <c r="B5129" s="68">
        <v>39086</v>
      </c>
      <c r="C5129" s="68">
        <v>39086</v>
      </c>
      <c r="D5129" s="68" t="s">
        <v>3551</v>
      </c>
      <c r="E5129" s="68" t="s">
        <v>3552</v>
      </c>
      <c r="F5129" s="68" t="s">
        <v>8042</v>
      </c>
      <c r="G5129" s="68" t="s">
        <v>587</v>
      </c>
      <c r="I5129" s="69">
        <v>6.51</v>
      </c>
      <c r="J5129" s="69">
        <v>10186217.060000001</v>
      </c>
    </row>
    <row r="5130" spans="1:10" ht="45" x14ac:dyDescent="0.25">
      <c r="A5130" s="70">
        <v>45900</v>
      </c>
      <c r="B5130" s="68">
        <v>39086</v>
      </c>
      <c r="C5130" s="68">
        <v>39086</v>
      </c>
      <c r="D5130" s="68" t="s">
        <v>3551</v>
      </c>
      <c r="E5130" s="68" t="s">
        <v>3552</v>
      </c>
      <c r="F5130" s="68" t="s">
        <v>8042</v>
      </c>
      <c r="G5130" s="68" t="s">
        <v>587</v>
      </c>
      <c r="I5130" s="69">
        <v>6.51</v>
      </c>
      <c r="J5130" s="69">
        <v>10186210.550000001</v>
      </c>
    </row>
    <row r="5131" spans="1:10" ht="45" x14ac:dyDescent="0.25">
      <c r="A5131" s="70">
        <v>45900</v>
      </c>
      <c r="B5131" s="68">
        <v>39086</v>
      </c>
      <c r="C5131" s="68">
        <v>39086</v>
      </c>
      <c r="D5131" s="68" t="s">
        <v>3551</v>
      </c>
      <c r="E5131" s="68" t="s">
        <v>3552</v>
      </c>
      <c r="F5131" s="68" t="s">
        <v>8042</v>
      </c>
      <c r="G5131" s="68" t="s">
        <v>587</v>
      </c>
      <c r="I5131" s="69">
        <v>6.51</v>
      </c>
      <c r="J5131" s="69">
        <v>10186204.039999999</v>
      </c>
    </row>
    <row r="5132" spans="1:10" ht="45" x14ac:dyDescent="0.25">
      <c r="A5132" s="70">
        <v>45900</v>
      </c>
      <c r="B5132" s="68">
        <v>39086</v>
      </c>
      <c r="C5132" s="68">
        <v>39086</v>
      </c>
      <c r="D5132" s="68" t="s">
        <v>3551</v>
      </c>
      <c r="E5132" s="68" t="s">
        <v>3552</v>
      </c>
      <c r="F5132" s="68" t="s">
        <v>8042</v>
      </c>
      <c r="G5132" s="68" t="s">
        <v>587</v>
      </c>
      <c r="I5132" s="69">
        <v>6.51</v>
      </c>
      <c r="J5132" s="69">
        <v>10186197.529999999</v>
      </c>
    </row>
    <row r="5133" spans="1:10" ht="45" x14ac:dyDescent="0.25">
      <c r="A5133" s="70">
        <v>45900</v>
      </c>
      <c r="B5133" s="68">
        <v>39086</v>
      </c>
      <c r="C5133" s="68">
        <v>39086</v>
      </c>
      <c r="D5133" s="68" t="s">
        <v>3551</v>
      </c>
      <c r="E5133" s="68" t="s">
        <v>3552</v>
      </c>
      <c r="F5133" s="68" t="s">
        <v>8042</v>
      </c>
      <c r="G5133" s="68" t="s">
        <v>587</v>
      </c>
      <c r="I5133" s="69">
        <v>6.51</v>
      </c>
      <c r="J5133" s="69">
        <v>10186191.02</v>
      </c>
    </row>
    <row r="5134" spans="1:10" ht="45" x14ac:dyDescent="0.25">
      <c r="A5134" s="70">
        <v>45900</v>
      </c>
      <c r="B5134" s="68">
        <v>39086</v>
      </c>
      <c r="C5134" s="68">
        <v>39086</v>
      </c>
      <c r="D5134" s="68" t="s">
        <v>3551</v>
      </c>
      <c r="E5134" s="68" t="s">
        <v>3552</v>
      </c>
      <c r="F5134" s="68" t="s">
        <v>8042</v>
      </c>
      <c r="G5134" s="68" t="s">
        <v>587</v>
      </c>
      <c r="I5134" s="69">
        <v>6.51</v>
      </c>
      <c r="J5134" s="69">
        <v>10186184.51</v>
      </c>
    </row>
    <row r="5135" spans="1:10" ht="45" x14ac:dyDescent="0.25">
      <c r="A5135" s="70">
        <v>45900</v>
      </c>
      <c r="B5135" s="68">
        <v>39086</v>
      </c>
      <c r="C5135" s="68">
        <v>39086</v>
      </c>
      <c r="D5135" s="68" t="s">
        <v>3551</v>
      </c>
      <c r="E5135" s="68" t="s">
        <v>3552</v>
      </c>
      <c r="F5135" s="68" t="s">
        <v>8042</v>
      </c>
      <c r="G5135" s="68" t="s">
        <v>587</v>
      </c>
      <c r="I5135" s="69">
        <v>6.51</v>
      </c>
      <c r="J5135" s="69">
        <v>10186178</v>
      </c>
    </row>
    <row r="5136" spans="1:10" ht="45" x14ac:dyDescent="0.25">
      <c r="A5136" s="70">
        <v>45900</v>
      </c>
      <c r="B5136" s="68">
        <v>39086</v>
      </c>
      <c r="C5136" s="68">
        <v>39086</v>
      </c>
      <c r="D5136" s="68" t="s">
        <v>3551</v>
      </c>
      <c r="E5136" s="68" t="s">
        <v>3552</v>
      </c>
      <c r="F5136" s="68" t="s">
        <v>8042</v>
      </c>
      <c r="G5136" s="68" t="s">
        <v>587</v>
      </c>
      <c r="I5136" s="69">
        <v>6.51</v>
      </c>
      <c r="J5136" s="69">
        <v>10186171.49</v>
      </c>
    </row>
    <row r="5137" spans="1:10" ht="45" x14ac:dyDescent="0.25">
      <c r="A5137" s="70">
        <v>45900</v>
      </c>
      <c r="B5137" s="68">
        <v>39086</v>
      </c>
      <c r="C5137" s="68">
        <v>39086</v>
      </c>
      <c r="D5137" s="68" t="s">
        <v>3551</v>
      </c>
      <c r="E5137" s="68" t="s">
        <v>3552</v>
      </c>
      <c r="F5137" s="68" t="s">
        <v>8042</v>
      </c>
      <c r="G5137" s="68" t="s">
        <v>587</v>
      </c>
      <c r="I5137" s="69">
        <v>6.51</v>
      </c>
      <c r="J5137" s="69">
        <v>10186164.98</v>
      </c>
    </row>
    <row r="5138" spans="1:10" ht="45" x14ac:dyDescent="0.25">
      <c r="A5138" s="70">
        <v>45900</v>
      </c>
      <c r="B5138" s="68">
        <v>39086</v>
      </c>
      <c r="C5138" s="68">
        <v>39086</v>
      </c>
      <c r="D5138" s="68" t="s">
        <v>3551</v>
      </c>
      <c r="E5138" s="68" t="s">
        <v>3552</v>
      </c>
      <c r="F5138" s="68" t="s">
        <v>8042</v>
      </c>
      <c r="G5138" s="68" t="s">
        <v>587</v>
      </c>
      <c r="I5138" s="69">
        <v>6.51</v>
      </c>
      <c r="J5138" s="69">
        <v>10186158.470000001</v>
      </c>
    </row>
    <row r="5139" spans="1:10" ht="45" x14ac:dyDescent="0.25">
      <c r="A5139" s="70">
        <v>45900</v>
      </c>
      <c r="B5139" s="68">
        <v>39086</v>
      </c>
      <c r="C5139" s="68">
        <v>39086</v>
      </c>
      <c r="D5139" s="68" t="s">
        <v>3551</v>
      </c>
      <c r="E5139" s="68" t="s">
        <v>3552</v>
      </c>
      <c r="F5139" s="68" t="s">
        <v>8042</v>
      </c>
      <c r="G5139" s="68" t="s">
        <v>587</v>
      </c>
      <c r="I5139" s="69">
        <v>6.51</v>
      </c>
      <c r="J5139" s="69">
        <v>10186151.960000001</v>
      </c>
    </row>
    <row r="5140" spans="1:10" ht="45" x14ac:dyDescent="0.25">
      <c r="A5140" s="70">
        <v>45900</v>
      </c>
      <c r="B5140" s="68">
        <v>39086</v>
      </c>
      <c r="C5140" s="68">
        <v>39086</v>
      </c>
      <c r="D5140" s="68" t="s">
        <v>3551</v>
      </c>
      <c r="E5140" s="68" t="s">
        <v>3552</v>
      </c>
      <c r="F5140" s="68" t="s">
        <v>8042</v>
      </c>
      <c r="G5140" s="68" t="s">
        <v>587</v>
      </c>
      <c r="I5140" s="69">
        <v>6.51</v>
      </c>
      <c r="J5140" s="69">
        <v>10186145.449999999</v>
      </c>
    </row>
    <row r="5141" spans="1:10" x14ac:dyDescent="0.25">
      <c r="A5141" s="70">
        <v>45900</v>
      </c>
      <c r="B5141" s="68">
        <v>39086</v>
      </c>
      <c r="C5141" s="68">
        <v>39086</v>
      </c>
      <c r="D5141" s="68" t="s">
        <v>3551</v>
      </c>
      <c r="E5141" s="68" t="s">
        <v>3552</v>
      </c>
      <c r="F5141" s="68" t="s">
        <v>8043</v>
      </c>
      <c r="G5141" s="68" t="s">
        <v>587</v>
      </c>
      <c r="I5141" s="69">
        <v>6.16</v>
      </c>
      <c r="J5141" s="69">
        <v>10186139.289999999</v>
      </c>
    </row>
    <row r="5142" spans="1:10" ht="45" x14ac:dyDescent="0.25">
      <c r="A5142" s="70">
        <v>45900</v>
      </c>
      <c r="B5142" s="68">
        <v>39086</v>
      </c>
      <c r="C5142" s="68">
        <v>39086</v>
      </c>
      <c r="D5142" s="68" t="s">
        <v>3551</v>
      </c>
      <c r="E5142" s="68" t="s">
        <v>3552</v>
      </c>
      <c r="F5142" s="68" t="s">
        <v>8042</v>
      </c>
      <c r="G5142" s="68" t="s">
        <v>587</v>
      </c>
      <c r="I5142" s="69">
        <v>6.51</v>
      </c>
      <c r="J5142" s="69">
        <v>10186132.779999999</v>
      </c>
    </row>
    <row r="5143" spans="1:10" ht="30" x14ac:dyDescent="0.25">
      <c r="A5143" s="70">
        <v>45900</v>
      </c>
      <c r="B5143" s="68">
        <v>39086</v>
      </c>
      <c r="C5143" s="68">
        <v>39086</v>
      </c>
      <c r="D5143" s="68" t="s">
        <v>3551</v>
      </c>
      <c r="E5143" s="68" t="s">
        <v>3552</v>
      </c>
      <c r="F5143" s="68" t="s">
        <v>8044</v>
      </c>
      <c r="G5143" s="68" t="s">
        <v>587</v>
      </c>
      <c r="I5143" s="69">
        <v>9.98</v>
      </c>
      <c r="J5143" s="69">
        <v>10186122.800000001</v>
      </c>
    </row>
    <row r="5144" spans="1:10" ht="30" x14ac:dyDescent="0.25">
      <c r="A5144" s="70">
        <v>45900</v>
      </c>
      <c r="B5144" s="68">
        <v>39086</v>
      </c>
      <c r="C5144" s="68">
        <v>39086</v>
      </c>
      <c r="D5144" s="68" t="s">
        <v>3551</v>
      </c>
      <c r="E5144" s="68" t="s">
        <v>3552</v>
      </c>
      <c r="F5144" s="68" t="s">
        <v>8044</v>
      </c>
      <c r="G5144" s="68" t="s">
        <v>587</v>
      </c>
      <c r="I5144" s="69">
        <v>9.98</v>
      </c>
      <c r="J5144" s="69">
        <v>10186112.82</v>
      </c>
    </row>
    <row r="5145" spans="1:10" ht="30" x14ac:dyDescent="0.25">
      <c r="A5145" s="70">
        <v>45900</v>
      </c>
      <c r="B5145" s="68">
        <v>39086</v>
      </c>
      <c r="C5145" s="68">
        <v>39086</v>
      </c>
      <c r="D5145" s="68" t="s">
        <v>3551</v>
      </c>
      <c r="E5145" s="68" t="s">
        <v>3552</v>
      </c>
      <c r="F5145" s="68" t="s">
        <v>8044</v>
      </c>
      <c r="G5145" s="68" t="s">
        <v>587</v>
      </c>
      <c r="I5145" s="69">
        <v>9.98</v>
      </c>
      <c r="J5145" s="69">
        <v>10186102.84</v>
      </c>
    </row>
    <row r="5146" spans="1:10" ht="30" x14ac:dyDescent="0.25">
      <c r="A5146" s="70">
        <v>45900</v>
      </c>
      <c r="B5146" s="68">
        <v>39086</v>
      </c>
      <c r="C5146" s="68">
        <v>39086</v>
      </c>
      <c r="D5146" s="68" t="s">
        <v>3551</v>
      </c>
      <c r="E5146" s="68" t="s">
        <v>3552</v>
      </c>
      <c r="F5146" s="68" t="s">
        <v>8044</v>
      </c>
      <c r="G5146" s="68" t="s">
        <v>587</v>
      </c>
      <c r="I5146" s="69">
        <v>9.98</v>
      </c>
      <c r="J5146" s="69">
        <v>10186092.859999999</v>
      </c>
    </row>
    <row r="5147" spans="1:10" ht="30" x14ac:dyDescent="0.25">
      <c r="A5147" s="70">
        <v>45900</v>
      </c>
      <c r="B5147" s="68">
        <v>39086</v>
      </c>
      <c r="C5147" s="68">
        <v>39086</v>
      </c>
      <c r="D5147" s="68" t="s">
        <v>3551</v>
      </c>
      <c r="E5147" s="68" t="s">
        <v>3552</v>
      </c>
      <c r="F5147" s="68" t="s">
        <v>8044</v>
      </c>
      <c r="G5147" s="68" t="s">
        <v>587</v>
      </c>
      <c r="I5147" s="69">
        <v>9.98</v>
      </c>
      <c r="J5147" s="69">
        <v>10186082.880000001</v>
      </c>
    </row>
    <row r="5148" spans="1:10" ht="30" x14ac:dyDescent="0.25">
      <c r="A5148" s="70">
        <v>45900</v>
      </c>
      <c r="B5148" s="68">
        <v>39086</v>
      </c>
      <c r="C5148" s="68">
        <v>39086</v>
      </c>
      <c r="D5148" s="68" t="s">
        <v>3551</v>
      </c>
      <c r="E5148" s="68" t="s">
        <v>3552</v>
      </c>
      <c r="F5148" s="68" t="s">
        <v>8044</v>
      </c>
      <c r="G5148" s="68" t="s">
        <v>587</v>
      </c>
      <c r="I5148" s="69">
        <v>9.98</v>
      </c>
      <c r="J5148" s="69">
        <v>10186072.9</v>
      </c>
    </row>
    <row r="5149" spans="1:10" ht="30" x14ac:dyDescent="0.25">
      <c r="A5149" s="70">
        <v>45900</v>
      </c>
      <c r="B5149" s="68">
        <v>39086</v>
      </c>
      <c r="C5149" s="68">
        <v>39086</v>
      </c>
      <c r="D5149" s="68" t="s">
        <v>3551</v>
      </c>
      <c r="E5149" s="68" t="s">
        <v>3552</v>
      </c>
      <c r="F5149" s="68" t="s">
        <v>8044</v>
      </c>
      <c r="G5149" s="68" t="s">
        <v>587</v>
      </c>
      <c r="I5149" s="69">
        <v>9.98</v>
      </c>
      <c r="J5149" s="69">
        <v>10186062.92</v>
      </c>
    </row>
    <row r="5150" spans="1:10" ht="30" x14ac:dyDescent="0.25">
      <c r="A5150" s="70">
        <v>45900</v>
      </c>
      <c r="B5150" s="68">
        <v>39086</v>
      </c>
      <c r="C5150" s="68">
        <v>39086</v>
      </c>
      <c r="D5150" s="68" t="s">
        <v>3551</v>
      </c>
      <c r="E5150" s="68" t="s">
        <v>3552</v>
      </c>
      <c r="F5150" s="68" t="s">
        <v>8044</v>
      </c>
      <c r="G5150" s="68" t="s">
        <v>587</v>
      </c>
      <c r="I5150" s="69">
        <v>9.98</v>
      </c>
      <c r="J5150" s="69">
        <v>10186052.939999999</v>
      </c>
    </row>
    <row r="5151" spans="1:10" x14ac:dyDescent="0.25">
      <c r="A5151" s="70">
        <v>45900</v>
      </c>
      <c r="B5151" s="68">
        <v>39086</v>
      </c>
      <c r="C5151" s="68">
        <v>39086</v>
      </c>
      <c r="D5151" s="68" t="s">
        <v>3551</v>
      </c>
      <c r="E5151" s="68" t="s">
        <v>3552</v>
      </c>
      <c r="F5151" s="68" t="s">
        <v>8043</v>
      </c>
      <c r="G5151" s="68" t="s">
        <v>587</v>
      </c>
      <c r="I5151" s="69">
        <v>6.16</v>
      </c>
      <c r="J5151" s="69">
        <v>10186046.779999999</v>
      </c>
    </row>
    <row r="5152" spans="1:10" ht="30" x14ac:dyDescent="0.25">
      <c r="A5152" s="70">
        <v>45900</v>
      </c>
      <c r="B5152" s="68">
        <v>39086</v>
      </c>
      <c r="C5152" s="68">
        <v>39086</v>
      </c>
      <c r="D5152" s="68" t="s">
        <v>3551</v>
      </c>
      <c r="E5152" s="68" t="s">
        <v>3552</v>
      </c>
      <c r="F5152" s="68" t="s">
        <v>8045</v>
      </c>
      <c r="G5152" s="68" t="s">
        <v>587</v>
      </c>
      <c r="I5152" s="69">
        <v>307.20999999999998</v>
      </c>
      <c r="J5152" s="69">
        <v>10185739.57</v>
      </c>
    </row>
    <row r="5153" spans="1:10" ht="30" x14ac:dyDescent="0.25">
      <c r="A5153" s="70">
        <v>45900</v>
      </c>
      <c r="B5153" s="68">
        <v>39086</v>
      </c>
      <c r="C5153" s="68">
        <v>39086</v>
      </c>
      <c r="D5153" s="68" t="s">
        <v>3551</v>
      </c>
      <c r="E5153" s="68" t="s">
        <v>3552</v>
      </c>
      <c r="F5153" s="68" t="s">
        <v>6967</v>
      </c>
      <c r="G5153" s="68" t="s">
        <v>587</v>
      </c>
      <c r="I5153" s="69">
        <v>2831.36</v>
      </c>
      <c r="J5153" s="69">
        <v>10182908.210000001</v>
      </c>
    </row>
    <row r="5154" spans="1:10" ht="30" x14ac:dyDescent="0.25">
      <c r="A5154" s="70">
        <v>45900</v>
      </c>
      <c r="B5154" s="68">
        <v>39086</v>
      </c>
      <c r="C5154" s="68">
        <v>39086</v>
      </c>
      <c r="D5154" s="68" t="s">
        <v>3551</v>
      </c>
      <c r="E5154" s="68" t="s">
        <v>3552</v>
      </c>
      <c r="F5154" s="68" t="s">
        <v>8046</v>
      </c>
      <c r="G5154" s="68" t="s">
        <v>587</v>
      </c>
      <c r="I5154" s="69">
        <v>566.6</v>
      </c>
      <c r="J5154" s="69">
        <v>10182341.609999999</v>
      </c>
    </row>
    <row r="5155" spans="1:10" ht="30" x14ac:dyDescent="0.25">
      <c r="A5155" s="70">
        <v>45900</v>
      </c>
      <c r="B5155" s="68">
        <v>39086</v>
      </c>
      <c r="C5155" s="68">
        <v>39086</v>
      </c>
      <c r="D5155" s="68" t="s">
        <v>3551</v>
      </c>
      <c r="E5155" s="68" t="s">
        <v>3552</v>
      </c>
      <c r="F5155" s="68" t="s">
        <v>6974</v>
      </c>
      <c r="G5155" s="68" t="s">
        <v>587</v>
      </c>
      <c r="I5155" s="69">
        <v>1383.87</v>
      </c>
      <c r="J5155" s="69">
        <v>10180957.74</v>
      </c>
    </row>
    <row r="5156" spans="1:10" ht="30" x14ac:dyDescent="0.25">
      <c r="A5156" s="70">
        <v>45900</v>
      </c>
      <c r="B5156" s="68">
        <v>39086</v>
      </c>
      <c r="C5156" s="68">
        <v>39086</v>
      </c>
      <c r="D5156" s="68" t="s">
        <v>3551</v>
      </c>
      <c r="E5156" s="68" t="s">
        <v>3552</v>
      </c>
      <c r="F5156" s="68" t="s">
        <v>7336</v>
      </c>
      <c r="G5156" s="68" t="s">
        <v>587</v>
      </c>
      <c r="I5156" s="69">
        <v>246.5</v>
      </c>
      <c r="J5156" s="69">
        <v>10180711.24</v>
      </c>
    </row>
    <row r="5157" spans="1:10" ht="30" x14ac:dyDescent="0.25">
      <c r="A5157" s="70">
        <v>45900</v>
      </c>
      <c r="B5157" s="68">
        <v>39086</v>
      </c>
      <c r="C5157" s="68">
        <v>39086</v>
      </c>
      <c r="D5157" s="68" t="s">
        <v>3551</v>
      </c>
      <c r="E5157" s="68" t="s">
        <v>3552</v>
      </c>
      <c r="F5157" s="68" t="s">
        <v>6974</v>
      </c>
      <c r="G5157" s="68" t="s">
        <v>587</v>
      </c>
      <c r="I5157" s="69">
        <v>601.67999999999995</v>
      </c>
      <c r="J5157" s="69">
        <v>10180109.560000001</v>
      </c>
    </row>
    <row r="5158" spans="1:10" x14ac:dyDescent="0.25">
      <c r="A5158" s="70">
        <v>45900</v>
      </c>
      <c r="B5158" s="68">
        <v>39086</v>
      </c>
      <c r="C5158" s="68">
        <v>39086</v>
      </c>
      <c r="D5158" s="68" t="s">
        <v>3551</v>
      </c>
      <c r="E5158" s="68" t="s">
        <v>3552</v>
      </c>
      <c r="F5158" s="68" t="s">
        <v>8047</v>
      </c>
      <c r="G5158" s="68" t="s">
        <v>587</v>
      </c>
      <c r="I5158" s="69">
        <v>1575.75</v>
      </c>
      <c r="J5158" s="69">
        <v>10178533.810000001</v>
      </c>
    </row>
    <row r="5159" spans="1:10" x14ac:dyDescent="0.25">
      <c r="A5159" s="70">
        <v>45900</v>
      </c>
      <c r="B5159" s="68">
        <v>39086</v>
      </c>
      <c r="C5159" s="68">
        <v>39086</v>
      </c>
      <c r="D5159" s="68" t="s">
        <v>3551</v>
      </c>
      <c r="E5159" s="68" t="s">
        <v>3552</v>
      </c>
      <c r="F5159" s="68" t="s">
        <v>8047</v>
      </c>
      <c r="G5159" s="68" t="s">
        <v>587</v>
      </c>
      <c r="I5159" s="69">
        <v>722.22</v>
      </c>
      <c r="J5159" s="69">
        <v>10177811.59</v>
      </c>
    </row>
    <row r="5160" spans="1:10" ht="30" x14ac:dyDescent="0.25">
      <c r="A5160" s="70">
        <v>45900</v>
      </c>
      <c r="B5160" s="68">
        <v>39086</v>
      </c>
      <c r="C5160" s="68">
        <v>39086</v>
      </c>
      <c r="D5160" s="68" t="s">
        <v>3551</v>
      </c>
      <c r="E5160" s="68" t="s">
        <v>3552</v>
      </c>
      <c r="F5160" s="68" t="s">
        <v>7862</v>
      </c>
      <c r="G5160" s="68" t="s">
        <v>587</v>
      </c>
      <c r="I5160" s="69">
        <v>891.59</v>
      </c>
      <c r="J5160" s="69">
        <v>10176920</v>
      </c>
    </row>
    <row r="5161" spans="1:10" ht="30" x14ac:dyDescent="0.25">
      <c r="A5161" s="70">
        <v>45900</v>
      </c>
      <c r="B5161" s="68">
        <v>39086</v>
      </c>
      <c r="C5161" s="68">
        <v>39086</v>
      </c>
      <c r="D5161" s="68" t="s">
        <v>3551</v>
      </c>
      <c r="E5161" s="68" t="s">
        <v>3552</v>
      </c>
      <c r="F5161" s="68" t="s">
        <v>7862</v>
      </c>
      <c r="G5161" s="68" t="s">
        <v>587</v>
      </c>
      <c r="I5161" s="69">
        <v>835.87</v>
      </c>
      <c r="J5161" s="69">
        <v>10176084.130000001</v>
      </c>
    </row>
    <row r="5162" spans="1:10" ht="30" x14ac:dyDescent="0.25">
      <c r="A5162" s="70">
        <v>45900</v>
      </c>
      <c r="B5162" s="68">
        <v>39086</v>
      </c>
      <c r="C5162" s="68">
        <v>39086</v>
      </c>
      <c r="D5162" s="68" t="s">
        <v>3551</v>
      </c>
      <c r="E5162" s="68" t="s">
        <v>3552</v>
      </c>
      <c r="F5162" s="68" t="s">
        <v>8048</v>
      </c>
      <c r="G5162" s="68" t="s">
        <v>587</v>
      </c>
      <c r="I5162" s="69">
        <v>196.57</v>
      </c>
      <c r="J5162" s="69">
        <v>10175887.560000001</v>
      </c>
    </row>
    <row r="5163" spans="1:10" ht="30" x14ac:dyDescent="0.25">
      <c r="A5163" s="70">
        <v>45900</v>
      </c>
      <c r="B5163" s="68">
        <v>39086</v>
      </c>
      <c r="C5163" s="68">
        <v>39086</v>
      </c>
      <c r="D5163" s="68" t="s">
        <v>3551</v>
      </c>
      <c r="E5163" s="68" t="s">
        <v>3552</v>
      </c>
      <c r="F5163" s="68" t="s">
        <v>8048</v>
      </c>
      <c r="G5163" s="68" t="s">
        <v>587</v>
      </c>
      <c r="I5163" s="69">
        <v>196.57</v>
      </c>
      <c r="J5163" s="69">
        <v>10175690.99</v>
      </c>
    </row>
    <row r="5164" spans="1:10" ht="30" x14ac:dyDescent="0.25">
      <c r="A5164" s="70">
        <v>45900</v>
      </c>
      <c r="B5164" s="68">
        <v>39086</v>
      </c>
      <c r="C5164" s="68">
        <v>39086</v>
      </c>
      <c r="D5164" s="68" t="s">
        <v>3551</v>
      </c>
      <c r="E5164" s="68" t="s">
        <v>3552</v>
      </c>
      <c r="F5164" s="68" t="s">
        <v>7336</v>
      </c>
      <c r="G5164" s="68" t="s">
        <v>587</v>
      </c>
      <c r="I5164" s="69">
        <v>82.17</v>
      </c>
      <c r="J5164" s="69">
        <v>10175608.82</v>
      </c>
    </row>
    <row r="5165" spans="1:10" x14ac:dyDescent="0.25">
      <c r="A5165" s="70">
        <v>45900</v>
      </c>
      <c r="B5165" s="68">
        <v>39086</v>
      </c>
      <c r="C5165" s="68">
        <v>39086</v>
      </c>
      <c r="D5165" s="68" t="s">
        <v>3551</v>
      </c>
      <c r="E5165" s="68" t="s">
        <v>3552</v>
      </c>
      <c r="F5165" s="68" t="s">
        <v>8043</v>
      </c>
      <c r="G5165" s="68" t="s">
        <v>587</v>
      </c>
      <c r="I5165" s="69">
        <v>6.16</v>
      </c>
      <c r="J5165" s="69">
        <v>10175602.66</v>
      </c>
    </row>
    <row r="5166" spans="1:10" x14ac:dyDescent="0.25">
      <c r="A5166" s="70">
        <v>45900</v>
      </c>
      <c r="B5166" s="68">
        <v>39086</v>
      </c>
      <c r="C5166" s="68">
        <v>39086</v>
      </c>
      <c r="D5166" s="68" t="s">
        <v>3551</v>
      </c>
      <c r="E5166" s="68" t="s">
        <v>3552</v>
      </c>
      <c r="F5166" s="68" t="s">
        <v>8043</v>
      </c>
      <c r="G5166" s="68" t="s">
        <v>587</v>
      </c>
      <c r="I5166" s="69">
        <v>6.16</v>
      </c>
      <c r="J5166" s="69">
        <v>10175596.5</v>
      </c>
    </row>
    <row r="5167" spans="1:10" x14ac:dyDescent="0.25">
      <c r="A5167" s="70">
        <v>45900</v>
      </c>
      <c r="B5167" s="68">
        <v>39086</v>
      </c>
      <c r="C5167" s="68">
        <v>39086</v>
      </c>
      <c r="D5167" s="68" t="s">
        <v>3551</v>
      </c>
      <c r="E5167" s="68" t="s">
        <v>3552</v>
      </c>
      <c r="F5167" s="68" t="s">
        <v>8043</v>
      </c>
      <c r="G5167" s="68" t="s">
        <v>587</v>
      </c>
      <c r="I5167" s="69">
        <v>6.16</v>
      </c>
      <c r="J5167" s="69">
        <v>10175590.34</v>
      </c>
    </row>
    <row r="5168" spans="1:10" x14ac:dyDescent="0.25">
      <c r="A5168" s="70">
        <v>45900</v>
      </c>
      <c r="B5168" s="68">
        <v>39086</v>
      </c>
      <c r="C5168" s="68">
        <v>39086</v>
      </c>
      <c r="D5168" s="68" t="s">
        <v>3551</v>
      </c>
      <c r="E5168" s="68" t="s">
        <v>3552</v>
      </c>
      <c r="F5168" s="68" t="s">
        <v>8043</v>
      </c>
      <c r="G5168" s="68" t="s">
        <v>587</v>
      </c>
      <c r="I5168" s="69">
        <v>6.16</v>
      </c>
      <c r="J5168" s="69">
        <v>10175584.18</v>
      </c>
    </row>
    <row r="5169" spans="1:10" x14ac:dyDescent="0.25">
      <c r="A5169" s="70">
        <v>45900</v>
      </c>
      <c r="B5169" s="68">
        <v>39086</v>
      </c>
      <c r="C5169" s="68">
        <v>39086</v>
      </c>
      <c r="D5169" s="68" t="s">
        <v>3551</v>
      </c>
      <c r="E5169" s="68" t="s">
        <v>3552</v>
      </c>
      <c r="F5169" s="68" t="s">
        <v>8043</v>
      </c>
      <c r="G5169" s="68" t="s">
        <v>587</v>
      </c>
      <c r="I5169" s="69">
        <v>6.16</v>
      </c>
      <c r="J5169" s="69">
        <v>10175578.02</v>
      </c>
    </row>
    <row r="5170" spans="1:10" x14ac:dyDescent="0.25">
      <c r="A5170" s="70">
        <v>45900</v>
      </c>
      <c r="B5170" s="68">
        <v>39086</v>
      </c>
      <c r="C5170" s="68">
        <v>39086</v>
      </c>
      <c r="D5170" s="68" t="s">
        <v>3551</v>
      </c>
      <c r="E5170" s="68" t="s">
        <v>3552</v>
      </c>
      <c r="F5170" s="68" t="s">
        <v>8043</v>
      </c>
      <c r="G5170" s="68" t="s">
        <v>587</v>
      </c>
      <c r="I5170" s="69">
        <v>6.16</v>
      </c>
      <c r="J5170" s="69">
        <v>10175571.859999999</v>
      </c>
    </row>
    <row r="5171" spans="1:10" x14ac:dyDescent="0.25">
      <c r="A5171" s="70">
        <v>45900</v>
      </c>
      <c r="B5171" s="68">
        <v>39086</v>
      </c>
      <c r="C5171" s="68">
        <v>39086</v>
      </c>
      <c r="D5171" s="68" t="s">
        <v>3551</v>
      </c>
      <c r="E5171" s="68" t="s">
        <v>3552</v>
      </c>
      <c r="F5171" s="68" t="s">
        <v>8043</v>
      </c>
      <c r="G5171" s="68" t="s">
        <v>587</v>
      </c>
      <c r="I5171" s="69">
        <v>6.16</v>
      </c>
      <c r="J5171" s="69">
        <v>10175565.699999999</v>
      </c>
    </row>
    <row r="5172" spans="1:10" x14ac:dyDescent="0.25">
      <c r="A5172" s="70">
        <v>45900</v>
      </c>
      <c r="B5172" s="68">
        <v>39086</v>
      </c>
      <c r="C5172" s="68">
        <v>39086</v>
      </c>
      <c r="D5172" s="68" t="s">
        <v>3551</v>
      </c>
      <c r="E5172" s="68" t="s">
        <v>3552</v>
      </c>
      <c r="F5172" s="68" t="s">
        <v>8043</v>
      </c>
      <c r="G5172" s="68" t="s">
        <v>587</v>
      </c>
      <c r="I5172" s="69">
        <v>6.16</v>
      </c>
      <c r="J5172" s="69">
        <v>10175559.539999999</v>
      </c>
    </row>
    <row r="5173" spans="1:10" x14ac:dyDescent="0.25">
      <c r="A5173" s="70">
        <v>45900</v>
      </c>
      <c r="B5173" s="68">
        <v>39086</v>
      </c>
      <c r="C5173" s="68">
        <v>39086</v>
      </c>
      <c r="D5173" s="68" t="s">
        <v>3551</v>
      </c>
      <c r="E5173" s="68" t="s">
        <v>3552</v>
      </c>
      <c r="F5173" s="68" t="s">
        <v>8043</v>
      </c>
      <c r="G5173" s="68" t="s">
        <v>587</v>
      </c>
      <c r="I5173" s="69">
        <v>6.16</v>
      </c>
      <c r="J5173" s="69">
        <v>10175553.380000001</v>
      </c>
    </row>
    <row r="5174" spans="1:10" x14ac:dyDescent="0.25">
      <c r="A5174" s="70">
        <v>45900</v>
      </c>
      <c r="B5174" s="68">
        <v>39086</v>
      </c>
      <c r="C5174" s="68">
        <v>39086</v>
      </c>
      <c r="D5174" s="68" t="s">
        <v>3551</v>
      </c>
      <c r="E5174" s="68" t="s">
        <v>3552</v>
      </c>
      <c r="F5174" s="68" t="s">
        <v>8043</v>
      </c>
      <c r="G5174" s="68" t="s">
        <v>587</v>
      </c>
      <c r="I5174" s="69">
        <v>6.16</v>
      </c>
      <c r="J5174" s="69">
        <v>10175547.220000001</v>
      </c>
    </row>
    <row r="5175" spans="1:10" x14ac:dyDescent="0.25">
      <c r="A5175" s="70">
        <v>45900</v>
      </c>
      <c r="B5175" s="68">
        <v>39086</v>
      </c>
      <c r="C5175" s="68">
        <v>39086</v>
      </c>
      <c r="D5175" s="68" t="s">
        <v>3551</v>
      </c>
      <c r="E5175" s="68" t="s">
        <v>3552</v>
      </c>
      <c r="F5175" s="68" t="s">
        <v>8043</v>
      </c>
      <c r="G5175" s="68" t="s">
        <v>587</v>
      </c>
      <c r="I5175" s="69">
        <v>6.16</v>
      </c>
      <c r="J5175" s="69">
        <v>10175541.060000001</v>
      </c>
    </row>
    <row r="5176" spans="1:10" x14ac:dyDescent="0.25">
      <c r="A5176" s="70">
        <v>45900</v>
      </c>
      <c r="B5176" s="68">
        <v>39086</v>
      </c>
      <c r="C5176" s="68">
        <v>39086</v>
      </c>
      <c r="D5176" s="68" t="s">
        <v>3551</v>
      </c>
      <c r="E5176" s="68" t="s">
        <v>3552</v>
      </c>
      <c r="F5176" s="68" t="s">
        <v>8043</v>
      </c>
      <c r="G5176" s="68" t="s">
        <v>587</v>
      </c>
      <c r="I5176" s="69">
        <v>6.16</v>
      </c>
      <c r="J5176" s="69">
        <v>10175534.9</v>
      </c>
    </row>
    <row r="5177" spans="1:10" x14ac:dyDescent="0.25">
      <c r="A5177" s="70">
        <v>45900</v>
      </c>
      <c r="B5177" s="68">
        <v>39086</v>
      </c>
      <c r="C5177" s="68">
        <v>39086</v>
      </c>
      <c r="D5177" s="68" t="s">
        <v>3551</v>
      </c>
      <c r="E5177" s="68" t="s">
        <v>3552</v>
      </c>
      <c r="F5177" s="68" t="s">
        <v>8043</v>
      </c>
      <c r="G5177" s="68" t="s">
        <v>587</v>
      </c>
      <c r="I5177" s="69">
        <v>6.16</v>
      </c>
      <c r="J5177" s="69">
        <v>10175528.74</v>
      </c>
    </row>
    <row r="5178" spans="1:10" x14ac:dyDescent="0.25">
      <c r="A5178" s="70">
        <v>45900</v>
      </c>
      <c r="B5178" s="68">
        <v>39086</v>
      </c>
      <c r="C5178" s="68">
        <v>39086</v>
      </c>
      <c r="D5178" s="68" t="s">
        <v>3551</v>
      </c>
      <c r="E5178" s="68" t="s">
        <v>3552</v>
      </c>
      <c r="F5178" s="68" t="s">
        <v>8043</v>
      </c>
      <c r="G5178" s="68" t="s">
        <v>587</v>
      </c>
      <c r="I5178" s="69">
        <v>6.16</v>
      </c>
      <c r="J5178" s="69">
        <v>10175522.58</v>
      </c>
    </row>
    <row r="5179" spans="1:10" x14ac:dyDescent="0.25">
      <c r="A5179" s="70">
        <v>45900</v>
      </c>
      <c r="B5179" s="68">
        <v>39086</v>
      </c>
      <c r="C5179" s="68">
        <v>39086</v>
      </c>
      <c r="D5179" s="68" t="s">
        <v>3551</v>
      </c>
      <c r="E5179" s="68" t="s">
        <v>3552</v>
      </c>
      <c r="F5179" s="68" t="s">
        <v>8043</v>
      </c>
      <c r="G5179" s="68" t="s">
        <v>587</v>
      </c>
      <c r="I5179" s="69">
        <v>6.16</v>
      </c>
      <c r="J5179" s="69">
        <v>10175516.42</v>
      </c>
    </row>
    <row r="5180" spans="1:10" x14ac:dyDescent="0.25">
      <c r="A5180" s="70">
        <v>45900</v>
      </c>
      <c r="B5180" s="68">
        <v>39086</v>
      </c>
      <c r="C5180" s="68">
        <v>39086</v>
      </c>
      <c r="D5180" s="68" t="s">
        <v>3551</v>
      </c>
      <c r="E5180" s="68" t="s">
        <v>3552</v>
      </c>
      <c r="F5180" s="68" t="s">
        <v>8043</v>
      </c>
      <c r="G5180" s="68" t="s">
        <v>587</v>
      </c>
      <c r="I5180" s="69">
        <v>6.16</v>
      </c>
      <c r="J5180" s="69">
        <v>10175510.26</v>
      </c>
    </row>
    <row r="5181" spans="1:10" x14ac:dyDescent="0.25">
      <c r="A5181" s="70">
        <v>45900</v>
      </c>
      <c r="B5181" s="68">
        <v>39086</v>
      </c>
      <c r="C5181" s="68">
        <v>39086</v>
      </c>
      <c r="D5181" s="68" t="s">
        <v>3551</v>
      </c>
      <c r="E5181" s="68" t="s">
        <v>3552</v>
      </c>
      <c r="F5181" s="68" t="s">
        <v>8043</v>
      </c>
      <c r="G5181" s="68" t="s">
        <v>587</v>
      </c>
      <c r="I5181" s="69">
        <v>6.16</v>
      </c>
      <c r="J5181" s="69">
        <v>10175504.1</v>
      </c>
    </row>
    <row r="5182" spans="1:10" ht="30" x14ac:dyDescent="0.25">
      <c r="A5182" s="70">
        <v>45900</v>
      </c>
      <c r="B5182" s="68">
        <v>39086</v>
      </c>
      <c r="C5182" s="68">
        <v>39086</v>
      </c>
      <c r="D5182" s="68" t="s">
        <v>3551</v>
      </c>
      <c r="E5182" s="68" t="s">
        <v>3552</v>
      </c>
      <c r="F5182" s="68" t="s">
        <v>8049</v>
      </c>
      <c r="G5182" s="68" t="s">
        <v>587</v>
      </c>
      <c r="I5182" s="69">
        <v>75.709999999999994</v>
      </c>
      <c r="J5182" s="69">
        <v>10175428.390000001</v>
      </c>
    </row>
    <row r="5183" spans="1:10" ht="30" x14ac:dyDescent="0.25">
      <c r="A5183" s="70">
        <v>45900</v>
      </c>
      <c r="B5183" s="68">
        <v>39086</v>
      </c>
      <c r="C5183" s="68">
        <v>39086</v>
      </c>
      <c r="D5183" s="68" t="s">
        <v>3551</v>
      </c>
      <c r="E5183" s="68" t="s">
        <v>3552</v>
      </c>
      <c r="F5183" s="68" t="s">
        <v>8049</v>
      </c>
      <c r="G5183" s="68" t="s">
        <v>587</v>
      </c>
      <c r="I5183" s="69">
        <v>75.709999999999994</v>
      </c>
      <c r="J5183" s="69">
        <v>10175352.68</v>
      </c>
    </row>
    <row r="5184" spans="1:10" ht="30" x14ac:dyDescent="0.25">
      <c r="A5184" s="70">
        <v>45900</v>
      </c>
      <c r="B5184" s="68">
        <v>39086</v>
      </c>
      <c r="C5184" s="68">
        <v>39086</v>
      </c>
      <c r="D5184" s="68" t="s">
        <v>3551</v>
      </c>
      <c r="E5184" s="68" t="s">
        <v>3552</v>
      </c>
      <c r="F5184" s="68" t="s">
        <v>8049</v>
      </c>
      <c r="G5184" s="68" t="s">
        <v>587</v>
      </c>
      <c r="I5184" s="69">
        <v>75.709999999999994</v>
      </c>
      <c r="J5184" s="69">
        <v>10175276.970000001</v>
      </c>
    </row>
    <row r="5185" spans="1:10" ht="30" x14ac:dyDescent="0.25">
      <c r="A5185" s="70">
        <v>45900</v>
      </c>
      <c r="B5185" s="68">
        <v>39086</v>
      </c>
      <c r="C5185" s="68">
        <v>39086</v>
      </c>
      <c r="D5185" s="68" t="s">
        <v>3551</v>
      </c>
      <c r="E5185" s="68" t="s">
        <v>3552</v>
      </c>
      <c r="F5185" s="68" t="s">
        <v>8049</v>
      </c>
      <c r="G5185" s="68" t="s">
        <v>587</v>
      </c>
      <c r="I5185" s="69">
        <v>75.709999999999994</v>
      </c>
      <c r="J5185" s="69">
        <v>10175201.26</v>
      </c>
    </row>
    <row r="5186" spans="1:10" x14ac:dyDescent="0.25">
      <c r="A5186" s="70">
        <v>45900</v>
      </c>
      <c r="B5186" s="68">
        <v>39086</v>
      </c>
      <c r="C5186" s="68">
        <v>39086</v>
      </c>
      <c r="D5186" s="68" t="s">
        <v>3551</v>
      </c>
      <c r="E5186" s="68" t="s">
        <v>3552</v>
      </c>
      <c r="F5186" s="68" t="s">
        <v>8050</v>
      </c>
      <c r="G5186" s="68" t="s">
        <v>587</v>
      </c>
      <c r="I5186" s="69">
        <v>85.71</v>
      </c>
      <c r="J5186" s="69">
        <v>10175115.550000001</v>
      </c>
    </row>
    <row r="5187" spans="1:10" x14ac:dyDescent="0.25">
      <c r="A5187" s="70">
        <v>45900</v>
      </c>
      <c r="B5187" s="68">
        <v>39086</v>
      </c>
      <c r="C5187" s="68">
        <v>39086</v>
      </c>
      <c r="D5187" s="68" t="s">
        <v>3551</v>
      </c>
      <c r="E5187" s="68" t="s">
        <v>3552</v>
      </c>
      <c r="F5187" s="68" t="s">
        <v>8051</v>
      </c>
      <c r="G5187" s="68" t="s">
        <v>587</v>
      </c>
      <c r="I5187" s="69">
        <v>145.72</v>
      </c>
      <c r="J5187" s="69">
        <v>10174969.83</v>
      </c>
    </row>
    <row r="5188" spans="1:10" x14ac:dyDescent="0.25">
      <c r="A5188" s="70">
        <v>45900</v>
      </c>
      <c r="B5188" s="68">
        <v>39086</v>
      </c>
      <c r="C5188" s="68">
        <v>39086</v>
      </c>
      <c r="D5188" s="68" t="s">
        <v>3551</v>
      </c>
      <c r="E5188" s="68" t="s">
        <v>3552</v>
      </c>
      <c r="F5188" s="68" t="s">
        <v>8052</v>
      </c>
      <c r="G5188" s="68" t="s">
        <v>587</v>
      </c>
      <c r="I5188" s="69">
        <v>145.72</v>
      </c>
      <c r="J5188" s="69">
        <v>10174824.109999999</v>
      </c>
    </row>
    <row r="5189" spans="1:10" x14ac:dyDescent="0.25">
      <c r="A5189" s="70">
        <v>45900</v>
      </c>
      <c r="B5189" s="68">
        <v>39086</v>
      </c>
      <c r="C5189" s="68">
        <v>39086</v>
      </c>
      <c r="D5189" s="68" t="s">
        <v>3551</v>
      </c>
      <c r="E5189" s="68" t="s">
        <v>3552</v>
      </c>
      <c r="F5189" s="68" t="s">
        <v>8047</v>
      </c>
      <c r="G5189" s="68" t="s">
        <v>587</v>
      </c>
      <c r="I5189" s="69">
        <v>1575.75</v>
      </c>
      <c r="J5189" s="69">
        <v>10173248.359999999</v>
      </c>
    </row>
    <row r="5190" spans="1:10" ht="30" x14ac:dyDescent="0.25">
      <c r="A5190" s="70">
        <v>45900</v>
      </c>
      <c r="B5190" s="68">
        <v>39086</v>
      </c>
      <c r="C5190" s="68">
        <v>39086</v>
      </c>
      <c r="D5190" s="68" t="s">
        <v>3551</v>
      </c>
      <c r="E5190" s="68" t="s">
        <v>3552</v>
      </c>
      <c r="F5190" s="68" t="s">
        <v>6974</v>
      </c>
      <c r="G5190" s="68" t="s">
        <v>587</v>
      </c>
      <c r="I5190" s="69">
        <v>1985.55</v>
      </c>
      <c r="J5190" s="69">
        <v>10171262.810000001</v>
      </c>
    </row>
    <row r="5191" spans="1:10" ht="30" x14ac:dyDescent="0.25">
      <c r="A5191" s="70">
        <v>45900</v>
      </c>
      <c r="B5191" s="68">
        <v>39086</v>
      </c>
      <c r="C5191" s="68">
        <v>39086</v>
      </c>
      <c r="D5191" s="68" t="s">
        <v>3551</v>
      </c>
      <c r="E5191" s="68" t="s">
        <v>3552</v>
      </c>
      <c r="F5191" s="68" t="s">
        <v>7167</v>
      </c>
      <c r="G5191" s="68" t="s">
        <v>587</v>
      </c>
      <c r="I5191" s="69">
        <v>5</v>
      </c>
      <c r="J5191" s="69">
        <v>10171257.810000001</v>
      </c>
    </row>
    <row r="5192" spans="1:10" ht="30" x14ac:dyDescent="0.25">
      <c r="A5192" s="70">
        <v>45900</v>
      </c>
      <c r="B5192" s="68">
        <v>39086</v>
      </c>
      <c r="C5192" s="68">
        <v>39086</v>
      </c>
      <c r="D5192" s="68" t="s">
        <v>3551</v>
      </c>
      <c r="E5192" s="68" t="s">
        <v>3552</v>
      </c>
      <c r="F5192" s="68" t="s">
        <v>7167</v>
      </c>
      <c r="G5192" s="68" t="s">
        <v>587</v>
      </c>
      <c r="I5192" s="69">
        <v>5</v>
      </c>
      <c r="J5192" s="69">
        <v>10171252.810000001</v>
      </c>
    </row>
    <row r="5193" spans="1:10" ht="30" x14ac:dyDescent="0.25">
      <c r="A5193" s="70">
        <v>45900</v>
      </c>
      <c r="B5193" s="68">
        <v>39086</v>
      </c>
      <c r="C5193" s="68">
        <v>39086</v>
      </c>
      <c r="D5193" s="68" t="s">
        <v>3551</v>
      </c>
      <c r="E5193" s="68" t="s">
        <v>3552</v>
      </c>
      <c r="F5193" s="68" t="s">
        <v>7167</v>
      </c>
      <c r="G5193" s="68" t="s">
        <v>587</v>
      </c>
      <c r="I5193" s="69">
        <v>5</v>
      </c>
      <c r="J5193" s="69">
        <v>10171247.810000001</v>
      </c>
    </row>
    <row r="5194" spans="1:10" ht="30" x14ac:dyDescent="0.25">
      <c r="A5194" s="70">
        <v>45900</v>
      </c>
      <c r="B5194" s="68">
        <v>39086</v>
      </c>
      <c r="C5194" s="68">
        <v>39086</v>
      </c>
      <c r="D5194" s="68" t="s">
        <v>3551</v>
      </c>
      <c r="E5194" s="68" t="s">
        <v>3552</v>
      </c>
      <c r="F5194" s="68" t="s">
        <v>7167</v>
      </c>
      <c r="G5194" s="68" t="s">
        <v>587</v>
      </c>
      <c r="I5194" s="69">
        <v>5</v>
      </c>
      <c r="J5194" s="69">
        <v>10171242.810000001</v>
      </c>
    </row>
    <row r="5195" spans="1:10" ht="30" x14ac:dyDescent="0.25">
      <c r="A5195" s="70">
        <v>45900</v>
      </c>
      <c r="B5195" s="68">
        <v>39086</v>
      </c>
      <c r="C5195" s="68">
        <v>39086</v>
      </c>
      <c r="D5195" s="68" t="s">
        <v>3551</v>
      </c>
      <c r="E5195" s="68" t="s">
        <v>3552</v>
      </c>
      <c r="F5195" s="68" t="s">
        <v>7167</v>
      </c>
      <c r="G5195" s="68" t="s">
        <v>587</v>
      </c>
      <c r="I5195" s="69">
        <v>1.2</v>
      </c>
      <c r="J5195" s="69">
        <v>10171241.609999999</v>
      </c>
    </row>
    <row r="5196" spans="1:10" ht="30" x14ac:dyDescent="0.25">
      <c r="A5196" s="70">
        <v>45900</v>
      </c>
      <c r="B5196" s="68">
        <v>39086</v>
      </c>
      <c r="C5196" s="68">
        <v>39086</v>
      </c>
      <c r="D5196" s="68" t="s">
        <v>3551</v>
      </c>
      <c r="E5196" s="68" t="s">
        <v>3552</v>
      </c>
      <c r="F5196" s="68" t="s">
        <v>7167</v>
      </c>
      <c r="G5196" s="68" t="s">
        <v>587</v>
      </c>
      <c r="I5196" s="69">
        <v>1.2</v>
      </c>
      <c r="J5196" s="69">
        <v>10171240.41</v>
      </c>
    </row>
    <row r="5197" spans="1:10" ht="30" x14ac:dyDescent="0.25">
      <c r="A5197" s="70">
        <v>45900</v>
      </c>
      <c r="B5197" s="68">
        <v>39086</v>
      </c>
      <c r="C5197" s="68">
        <v>39086</v>
      </c>
      <c r="D5197" s="68" t="s">
        <v>3551</v>
      </c>
      <c r="E5197" s="68" t="s">
        <v>3552</v>
      </c>
      <c r="F5197" s="68" t="s">
        <v>7167</v>
      </c>
      <c r="G5197" s="68" t="s">
        <v>587</v>
      </c>
      <c r="I5197" s="69">
        <v>1.2</v>
      </c>
      <c r="J5197" s="69">
        <v>10171239.210000001</v>
      </c>
    </row>
    <row r="5198" spans="1:10" ht="30" x14ac:dyDescent="0.25">
      <c r="A5198" s="70">
        <v>45900</v>
      </c>
      <c r="B5198" s="68">
        <v>39086</v>
      </c>
      <c r="C5198" s="68">
        <v>39086</v>
      </c>
      <c r="D5198" s="68" t="s">
        <v>3551</v>
      </c>
      <c r="E5198" s="68" t="s">
        <v>3552</v>
      </c>
      <c r="F5198" s="68" t="s">
        <v>7167</v>
      </c>
      <c r="G5198" s="68" t="s">
        <v>587</v>
      </c>
      <c r="I5198" s="69">
        <v>1.2</v>
      </c>
      <c r="J5198" s="69">
        <v>10171238.01</v>
      </c>
    </row>
    <row r="5199" spans="1:10" ht="30" x14ac:dyDescent="0.25">
      <c r="A5199" s="70">
        <v>45900</v>
      </c>
      <c r="B5199" s="68">
        <v>39086</v>
      </c>
      <c r="C5199" s="68">
        <v>39086</v>
      </c>
      <c r="D5199" s="68" t="s">
        <v>3551</v>
      </c>
      <c r="E5199" s="68" t="s">
        <v>3552</v>
      </c>
      <c r="F5199" s="68" t="s">
        <v>7167</v>
      </c>
      <c r="G5199" s="68" t="s">
        <v>587</v>
      </c>
      <c r="I5199" s="69">
        <v>1.2</v>
      </c>
      <c r="J5199" s="69">
        <v>10171236.810000001</v>
      </c>
    </row>
    <row r="5200" spans="1:10" x14ac:dyDescent="0.25">
      <c r="A5200" s="70">
        <v>45900</v>
      </c>
      <c r="B5200" s="68" t="s">
        <v>8053</v>
      </c>
      <c r="C5200" s="68" t="s">
        <v>8053</v>
      </c>
      <c r="D5200" s="68" t="s">
        <v>3551</v>
      </c>
      <c r="E5200" s="68" t="s">
        <v>3552</v>
      </c>
      <c r="F5200" s="68"/>
      <c r="G5200" s="68" t="s">
        <v>587</v>
      </c>
      <c r="I5200" s="69">
        <v>4303.34</v>
      </c>
      <c r="J5200" s="69">
        <v>10166933.470000001</v>
      </c>
    </row>
    <row r="5201" spans="1:10" x14ac:dyDescent="0.25">
      <c r="A5201" s="70">
        <v>45900</v>
      </c>
      <c r="B5201" s="68" t="s">
        <v>8053</v>
      </c>
      <c r="C5201" s="68" t="s">
        <v>8053</v>
      </c>
      <c r="D5201" s="68" t="s">
        <v>3551</v>
      </c>
      <c r="E5201" s="68" t="s">
        <v>3552</v>
      </c>
      <c r="F5201" s="68"/>
      <c r="G5201" s="68" t="s">
        <v>587</v>
      </c>
      <c r="I5201" s="69">
        <v>1811.34</v>
      </c>
      <c r="J5201" s="69">
        <v>10165122.130000001</v>
      </c>
    </row>
    <row r="5202" spans="1:10" x14ac:dyDescent="0.25">
      <c r="A5202" s="70">
        <v>45900</v>
      </c>
      <c r="B5202" s="68" t="s">
        <v>8053</v>
      </c>
      <c r="C5202" s="68" t="s">
        <v>8053</v>
      </c>
      <c r="D5202" s="68" t="s">
        <v>3551</v>
      </c>
      <c r="E5202" s="68" t="s">
        <v>3552</v>
      </c>
      <c r="F5202" s="68"/>
      <c r="G5202" s="68" t="s">
        <v>587</v>
      </c>
      <c r="I5202" s="69">
        <v>273.8</v>
      </c>
      <c r="J5202" s="69">
        <v>10164848.33</v>
      </c>
    </row>
    <row r="5203" spans="1:10" x14ac:dyDescent="0.25">
      <c r="A5203" s="70">
        <v>45900</v>
      </c>
      <c r="B5203" s="68" t="s">
        <v>8053</v>
      </c>
      <c r="C5203" s="68" t="s">
        <v>8053</v>
      </c>
      <c r="D5203" s="68" t="s">
        <v>3551</v>
      </c>
      <c r="E5203" s="68" t="s">
        <v>3552</v>
      </c>
      <c r="F5203" s="68"/>
      <c r="G5203" s="68" t="s">
        <v>587</v>
      </c>
      <c r="I5203" s="69">
        <v>1574.34</v>
      </c>
      <c r="J5203" s="69">
        <v>10163273.99</v>
      </c>
    </row>
    <row r="5204" spans="1:10" x14ac:dyDescent="0.25">
      <c r="A5204" s="70">
        <v>45900</v>
      </c>
      <c r="B5204" s="68" t="s">
        <v>8053</v>
      </c>
      <c r="C5204" s="68" t="s">
        <v>8053</v>
      </c>
      <c r="D5204" s="68" t="s">
        <v>3551</v>
      </c>
      <c r="E5204" s="68" t="s">
        <v>3552</v>
      </c>
      <c r="F5204" s="68"/>
      <c r="G5204" s="68" t="s">
        <v>587</v>
      </c>
      <c r="I5204" s="69">
        <v>297.91000000000003</v>
      </c>
      <c r="J5204" s="69">
        <v>10162976.08</v>
      </c>
    </row>
    <row r="5205" spans="1:10" x14ac:dyDescent="0.25">
      <c r="A5205" s="70">
        <v>45900</v>
      </c>
      <c r="B5205" s="68" t="s">
        <v>8053</v>
      </c>
      <c r="C5205" s="68" t="s">
        <v>8053</v>
      </c>
      <c r="D5205" s="68" t="s">
        <v>3551</v>
      </c>
      <c r="E5205" s="68" t="s">
        <v>3552</v>
      </c>
      <c r="F5205" s="68"/>
      <c r="G5205" s="68" t="s">
        <v>587</v>
      </c>
      <c r="J5205" s="69">
        <v>10162976.08</v>
      </c>
    </row>
    <row r="5206" spans="1:10" x14ac:dyDescent="0.25">
      <c r="A5206" s="70">
        <v>45900</v>
      </c>
      <c r="B5206" s="68" t="s">
        <v>8053</v>
      </c>
      <c r="C5206" s="68" t="s">
        <v>8053</v>
      </c>
      <c r="D5206" s="68" t="s">
        <v>3551</v>
      </c>
      <c r="E5206" s="68" t="s">
        <v>3552</v>
      </c>
      <c r="F5206" s="68" t="s">
        <v>6802</v>
      </c>
      <c r="G5206" s="68" t="s">
        <v>587</v>
      </c>
      <c r="I5206" s="69">
        <v>577.4</v>
      </c>
      <c r="J5206" s="69">
        <v>10162398.68</v>
      </c>
    </row>
    <row r="5207" spans="1:10" ht="30" x14ac:dyDescent="0.25">
      <c r="A5207" s="70">
        <v>45900</v>
      </c>
      <c r="B5207" s="68" t="s">
        <v>8053</v>
      </c>
      <c r="C5207" s="68" t="s">
        <v>8053</v>
      </c>
      <c r="D5207" s="68" t="s">
        <v>3551</v>
      </c>
      <c r="E5207" s="68" t="s">
        <v>3552</v>
      </c>
      <c r="F5207" s="68" t="s">
        <v>8054</v>
      </c>
      <c r="G5207" s="68" t="s">
        <v>587</v>
      </c>
      <c r="I5207" s="69">
        <v>5683.89</v>
      </c>
      <c r="J5207" s="69">
        <v>10156714.789999999</v>
      </c>
    </row>
    <row r="5208" spans="1:10" x14ac:dyDescent="0.25">
      <c r="A5208" s="70">
        <v>45900</v>
      </c>
      <c r="B5208" s="68" t="s">
        <v>8053</v>
      </c>
      <c r="C5208" s="68" t="s">
        <v>8053</v>
      </c>
      <c r="D5208" s="68" t="s">
        <v>3551</v>
      </c>
      <c r="E5208" s="68" t="s">
        <v>3552</v>
      </c>
      <c r="F5208" s="68" t="s">
        <v>8055</v>
      </c>
      <c r="G5208" s="68" t="s">
        <v>587</v>
      </c>
      <c r="I5208" s="69">
        <v>74.319999999999993</v>
      </c>
      <c r="J5208" s="69">
        <v>10156640.470000001</v>
      </c>
    </row>
    <row r="5209" spans="1:10" x14ac:dyDescent="0.25">
      <c r="A5209" s="70">
        <v>45900</v>
      </c>
      <c r="B5209" s="68" t="s">
        <v>8053</v>
      </c>
      <c r="C5209" s="68" t="s">
        <v>8053</v>
      </c>
      <c r="D5209" s="68" t="s">
        <v>3551</v>
      </c>
      <c r="E5209" s="68" t="s">
        <v>3552</v>
      </c>
      <c r="F5209" s="68" t="s">
        <v>5508</v>
      </c>
      <c r="G5209" s="68" t="s">
        <v>587</v>
      </c>
      <c r="I5209" s="69">
        <v>5.65</v>
      </c>
      <c r="J5209" s="69">
        <v>10156634.82</v>
      </c>
    </row>
    <row r="5210" spans="1:10" x14ac:dyDescent="0.25">
      <c r="A5210" s="70">
        <v>45900</v>
      </c>
      <c r="B5210" s="68" t="s">
        <v>8053</v>
      </c>
      <c r="C5210" s="68" t="s">
        <v>8053</v>
      </c>
      <c r="D5210" s="68" t="s">
        <v>3551</v>
      </c>
      <c r="E5210" s="68" t="s">
        <v>3552</v>
      </c>
      <c r="F5210" s="68" t="s">
        <v>7215</v>
      </c>
      <c r="G5210" s="68" t="s">
        <v>587</v>
      </c>
      <c r="I5210" s="69">
        <v>2595.75</v>
      </c>
      <c r="J5210" s="69">
        <v>10154039.07</v>
      </c>
    </row>
    <row r="5211" spans="1:10" x14ac:dyDescent="0.25">
      <c r="A5211" s="70">
        <v>45900</v>
      </c>
      <c r="B5211" s="68" t="s">
        <v>8053</v>
      </c>
      <c r="C5211" s="68" t="s">
        <v>8053</v>
      </c>
      <c r="D5211" s="68" t="s">
        <v>3551</v>
      </c>
      <c r="E5211" s="68" t="s">
        <v>3552</v>
      </c>
      <c r="F5211" s="68" t="s">
        <v>5232</v>
      </c>
      <c r="G5211" s="68" t="s">
        <v>587</v>
      </c>
      <c r="I5211" s="69">
        <v>15174.92</v>
      </c>
      <c r="J5211" s="69">
        <v>10138864.15</v>
      </c>
    </row>
    <row r="5212" spans="1:10" ht="75" x14ac:dyDescent="0.25">
      <c r="A5212" s="70">
        <v>45900</v>
      </c>
      <c r="B5212" s="68" t="s">
        <v>8053</v>
      </c>
      <c r="C5212" s="68" t="s">
        <v>8053</v>
      </c>
      <c r="D5212" s="68" t="s">
        <v>3551</v>
      </c>
      <c r="E5212" s="68" t="s">
        <v>3552</v>
      </c>
      <c r="F5212" s="68" t="s">
        <v>7552</v>
      </c>
      <c r="G5212" s="68" t="s">
        <v>587</v>
      </c>
      <c r="I5212" s="69">
        <v>460.86</v>
      </c>
      <c r="J5212" s="69">
        <v>10138403.289999999</v>
      </c>
    </row>
    <row r="5213" spans="1:10" ht="75" x14ac:dyDescent="0.25">
      <c r="A5213" s="70">
        <v>45900</v>
      </c>
      <c r="B5213" s="68" t="s">
        <v>8053</v>
      </c>
      <c r="C5213" s="68" t="s">
        <v>8053</v>
      </c>
      <c r="D5213" s="68" t="s">
        <v>3551</v>
      </c>
      <c r="E5213" s="68" t="s">
        <v>3552</v>
      </c>
      <c r="F5213" s="68" t="s">
        <v>7552</v>
      </c>
      <c r="G5213" s="68" t="s">
        <v>587</v>
      </c>
      <c r="I5213" s="69">
        <v>460.86</v>
      </c>
      <c r="J5213" s="69">
        <v>10137942.43</v>
      </c>
    </row>
    <row r="5214" spans="1:10" x14ac:dyDescent="0.25">
      <c r="A5214" s="70">
        <v>45900</v>
      </c>
      <c r="B5214" s="68" t="s">
        <v>8053</v>
      </c>
      <c r="C5214" s="68" t="s">
        <v>8053</v>
      </c>
      <c r="D5214" s="68" t="s">
        <v>3551</v>
      </c>
      <c r="E5214" s="68" t="s">
        <v>3552</v>
      </c>
      <c r="F5214" s="68" t="s">
        <v>8056</v>
      </c>
      <c r="G5214" s="68" t="s">
        <v>587</v>
      </c>
      <c r="I5214" s="69">
        <v>15208.64</v>
      </c>
      <c r="J5214" s="69">
        <v>10122733.789999999</v>
      </c>
    </row>
    <row r="5215" spans="1:10" ht="75" x14ac:dyDescent="0.25">
      <c r="A5215" s="70">
        <v>45900</v>
      </c>
      <c r="B5215" s="68" t="s">
        <v>8053</v>
      </c>
      <c r="C5215" s="68" t="s">
        <v>8053</v>
      </c>
      <c r="D5215" s="68" t="s">
        <v>3551</v>
      </c>
      <c r="E5215" s="68" t="s">
        <v>3552</v>
      </c>
      <c r="F5215" s="68" t="s">
        <v>7552</v>
      </c>
      <c r="G5215" s="68" t="s">
        <v>587</v>
      </c>
      <c r="I5215" s="69">
        <v>460.86</v>
      </c>
      <c r="J5215" s="69">
        <v>10122272.93</v>
      </c>
    </row>
    <row r="5216" spans="1:10" x14ac:dyDescent="0.25">
      <c r="A5216" s="70">
        <v>45900</v>
      </c>
      <c r="B5216" s="68" t="s">
        <v>8053</v>
      </c>
      <c r="C5216" s="68" t="s">
        <v>8053</v>
      </c>
      <c r="D5216" s="68" t="s">
        <v>3551</v>
      </c>
      <c r="E5216" s="68" t="s">
        <v>3552</v>
      </c>
      <c r="F5216" s="68" t="s">
        <v>6802</v>
      </c>
      <c r="G5216" s="68" t="s">
        <v>587</v>
      </c>
      <c r="I5216" s="69">
        <v>130.81</v>
      </c>
      <c r="J5216" s="69">
        <v>10122142.119999999</v>
      </c>
    </row>
    <row r="5217" spans="1:10" x14ac:dyDescent="0.25">
      <c r="A5217" s="70">
        <v>45900</v>
      </c>
      <c r="B5217" s="68" t="s">
        <v>8053</v>
      </c>
      <c r="C5217" s="68" t="s">
        <v>8053</v>
      </c>
      <c r="D5217" s="68" t="s">
        <v>3551</v>
      </c>
      <c r="E5217" s="68" t="s">
        <v>3552</v>
      </c>
      <c r="F5217" s="68" t="s">
        <v>8043</v>
      </c>
      <c r="G5217" s="68" t="s">
        <v>587</v>
      </c>
      <c r="I5217" s="69">
        <v>616</v>
      </c>
      <c r="J5217" s="69">
        <v>10121526.119999999</v>
      </c>
    </row>
    <row r="5218" spans="1:10" x14ac:dyDescent="0.25">
      <c r="A5218" s="70">
        <v>45900</v>
      </c>
      <c r="B5218" s="68" t="s">
        <v>8053</v>
      </c>
      <c r="C5218" s="68" t="s">
        <v>8053</v>
      </c>
      <c r="D5218" s="68" t="s">
        <v>3551</v>
      </c>
      <c r="E5218" s="68" t="s">
        <v>3552</v>
      </c>
      <c r="F5218" s="68" t="s">
        <v>8057</v>
      </c>
      <c r="G5218" s="68" t="s">
        <v>587</v>
      </c>
      <c r="I5218" s="69">
        <v>308</v>
      </c>
      <c r="J5218" s="69">
        <v>10121218.119999999</v>
      </c>
    </row>
    <row r="5219" spans="1:10" ht="30" x14ac:dyDescent="0.25">
      <c r="A5219" s="70">
        <v>45900</v>
      </c>
      <c r="B5219" s="68" t="s">
        <v>8053</v>
      </c>
      <c r="C5219" s="68" t="s">
        <v>8053</v>
      </c>
      <c r="D5219" s="68" t="s">
        <v>3551</v>
      </c>
      <c r="E5219" s="68" t="s">
        <v>3552</v>
      </c>
      <c r="F5219" s="68" t="s">
        <v>8045</v>
      </c>
      <c r="G5219" s="68" t="s">
        <v>587</v>
      </c>
      <c r="I5219" s="69">
        <v>24.07</v>
      </c>
      <c r="J5219" s="69">
        <v>10121194.050000001</v>
      </c>
    </row>
    <row r="5220" spans="1:10" ht="30" x14ac:dyDescent="0.25">
      <c r="A5220" s="70">
        <v>45900</v>
      </c>
      <c r="B5220" s="68" t="s">
        <v>8053</v>
      </c>
      <c r="C5220" s="68" t="s">
        <v>8053</v>
      </c>
      <c r="D5220" s="68" t="s">
        <v>3551</v>
      </c>
      <c r="E5220" s="68" t="s">
        <v>3552</v>
      </c>
      <c r="F5220" s="68" t="s">
        <v>7336</v>
      </c>
      <c r="G5220" s="68" t="s">
        <v>587</v>
      </c>
      <c r="I5220" s="69">
        <v>575.17999999999995</v>
      </c>
      <c r="J5220" s="69">
        <v>10120618.869999999</v>
      </c>
    </row>
    <row r="5221" spans="1:10" ht="30" x14ac:dyDescent="0.25">
      <c r="A5221" s="70">
        <v>45900</v>
      </c>
      <c r="B5221" s="68" t="s">
        <v>8053</v>
      </c>
      <c r="C5221" s="68" t="s">
        <v>8053</v>
      </c>
      <c r="D5221" s="68" t="s">
        <v>3551</v>
      </c>
      <c r="E5221" s="68" t="s">
        <v>3552</v>
      </c>
      <c r="F5221" s="68" t="s">
        <v>6974</v>
      </c>
      <c r="G5221" s="68" t="s">
        <v>587</v>
      </c>
      <c r="I5221" s="69">
        <v>782.19</v>
      </c>
      <c r="J5221" s="69">
        <v>10119836.68</v>
      </c>
    </row>
    <row r="5222" spans="1:10" x14ac:dyDescent="0.25">
      <c r="A5222" s="70">
        <v>45900</v>
      </c>
      <c r="B5222" s="68" t="s">
        <v>8053</v>
      </c>
      <c r="C5222" s="68" t="s">
        <v>8053</v>
      </c>
      <c r="D5222" s="68" t="s">
        <v>3551</v>
      </c>
      <c r="E5222" s="68" t="s">
        <v>3552</v>
      </c>
      <c r="F5222" s="68" t="s">
        <v>8058</v>
      </c>
      <c r="G5222" s="68" t="s">
        <v>587</v>
      </c>
      <c r="I5222" s="69">
        <v>335.93</v>
      </c>
      <c r="J5222" s="69">
        <v>10119500.75</v>
      </c>
    </row>
    <row r="5223" spans="1:10" x14ac:dyDescent="0.25">
      <c r="A5223" s="70">
        <v>45900</v>
      </c>
      <c r="B5223" s="68" t="s">
        <v>8053</v>
      </c>
      <c r="C5223" s="68" t="s">
        <v>8053</v>
      </c>
      <c r="D5223" s="68" t="s">
        <v>3551</v>
      </c>
      <c r="E5223" s="68" t="s">
        <v>3552</v>
      </c>
      <c r="F5223" s="68"/>
      <c r="G5223" s="68" t="s">
        <v>587</v>
      </c>
      <c r="I5223" s="69">
        <v>479.07</v>
      </c>
      <c r="J5223" s="69">
        <v>10119021.68</v>
      </c>
    </row>
    <row r="5224" spans="1:10" x14ac:dyDescent="0.25">
      <c r="A5224" s="70">
        <v>45900</v>
      </c>
      <c r="B5224" s="68" t="s">
        <v>8053</v>
      </c>
      <c r="C5224" s="68" t="s">
        <v>8053</v>
      </c>
      <c r="D5224" s="68" t="s">
        <v>3551</v>
      </c>
      <c r="E5224" s="68" t="s">
        <v>3552</v>
      </c>
      <c r="F5224" s="68" t="s">
        <v>5640</v>
      </c>
      <c r="G5224" s="68" t="s">
        <v>587</v>
      </c>
      <c r="I5224" s="69">
        <v>1962.95</v>
      </c>
      <c r="J5224" s="69">
        <v>10117058.73</v>
      </c>
    </row>
    <row r="5225" spans="1:10" ht="30" x14ac:dyDescent="0.25">
      <c r="A5225" s="70">
        <v>45900</v>
      </c>
      <c r="B5225" s="68" t="s">
        <v>8053</v>
      </c>
      <c r="C5225" s="68" t="s">
        <v>8053</v>
      </c>
      <c r="D5225" s="68" t="s">
        <v>3551</v>
      </c>
      <c r="E5225" s="68" t="s">
        <v>3552</v>
      </c>
      <c r="F5225" s="68" t="s">
        <v>8044</v>
      </c>
      <c r="G5225" s="68" t="s">
        <v>587</v>
      </c>
      <c r="I5225" s="69">
        <v>219.54</v>
      </c>
      <c r="J5225" s="69">
        <v>10116839.189999999</v>
      </c>
    </row>
    <row r="5226" spans="1:10" ht="30" x14ac:dyDescent="0.25">
      <c r="A5226" s="70">
        <v>45900</v>
      </c>
      <c r="B5226" s="68" t="s">
        <v>8053</v>
      </c>
      <c r="C5226" s="68" t="s">
        <v>8053</v>
      </c>
      <c r="D5226" s="68" t="s">
        <v>3551</v>
      </c>
      <c r="E5226" s="68" t="s">
        <v>3552</v>
      </c>
      <c r="F5226" s="68" t="s">
        <v>8059</v>
      </c>
      <c r="G5226" s="68" t="s">
        <v>587</v>
      </c>
      <c r="I5226" s="69">
        <v>3879.35</v>
      </c>
      <c r="J5226" s="69">
        <v>10112959.84</v>
      </c>
    </row>
    <row r="5227" spans="1:10" x14ac:dyDescent="0.25">
      <c r="A5227" s="70">
        <v>45900</v>
      </c>
      <c r="B5227" s="68" t="s">
        <v>8053</v>
      </c>
      <c r="C5227" s="68" t="s">
        <v>8053</v>
      </c>
      <c r="D5227" s="68" t="s">
        <v>3551</v>
      </c>
      <c r="E5227" s="68" t="s">
        <v>3552</v>
      </c>
      <c r="F5227" s="68" t="s">
        <v>7325</v>
      </c>
      <c r="G5227" s="68" t="s">
        <v>587</v>
      </c>
      <c r="I5227" s="69">
        <v>356.34</v>
      </c>
      <c r="J5227" s="69">
        <v>10112603.5</v>
      </c>
    </row>
    <row r="5228" spans="1:10" x14ac:dyDescent="0.25">
      <c r="A5228" s="70">
        <v>45900</v>
      </c>
      <c r="B5228" s="68">
        <v>39088</v>
      </c>
      <c r="C5228" s="68">
        <v>39088</v>
      </c>
      <c r="D5228" s="68" t="s">
        <v>3551</v>
      </c>
      <c r="E5228" s="68" t="s">
        <v>3552</v>
      </c>
      <c r="F5228" s="68"/>
      <c r="G5228" s="68" t="s">
        <v>2296</v>
      </c>
      <c r="I5228" s="69">
        <v>2694.68</v>
      </c>
      <c r="J5228" s="69">
        <v>10109908.82</v>
      </c>
    </row>
    <row r="5229" spans="1:10" x14ac:dyDescent="0.25">
      <c r="A5229" s="70">
        <v>45900</v>
      </c>
      <c r="B5229" s="68">
        <v>39088</v>
      </c>
      <c r="C5229" s="68">
        <v>39088</v>
      </c>
      <c r="D5229" s="68" t="s">
        <v>3551</v>
      </c>
      <c r="E5229" s="68" t="s">
        <v>3552</v>
      </c>
      <c r="F5229" s="68"/>
      <c r="G5229" s="68" t="s">
        <v>2296</v>
      </c>
      <c r="I5229" s="69">
        <v>2155.7399999999998</v>
      </c>
      <c r="J5229" s="69">
        <v>10107753.08</v>
      </c>
    </row>
    <row r="5230" spans="1:10" x14ac:dyDescent="0.25">
      <c r="A5230" s="70">
        <v>45900</v>
      </c>
      <c r="B5230" s="68">
        <v>39088</v>
      </c>
      <c r="C5230" s="68">
        <v>39088</v>
      </c>
      <c r="D5230" s="68" t="s">
        <v>3551</v>
      </c>
      <c r="E5230" s="68" t="s">
        <v>3552</v>
      </c>
      <c r="F5230" s="68"/>
      <c r="G5230" s="68" t="s">
        <v>2296</v>
      </c>
      <c r="I5230" s="69">
        <v>1796.45</v>
      </c>
      <c r="J5230" s="69">
        <v>10105956.630000001</v>
      </c>
    </row>
    <row r="5231" spans="1:10" ht="30" x14ac:dyDescent="0.25">
      <c r="A5231" s="70">
        <v>45900</v>
      </c>
      <c r="B5231" s="68">
        <v>39089</v>
      </c>
      <c r="C5231" s="68">
        <v>39089</v>
      </c>
      <c r="D5231" s="68" t="s">
        <v>3551</v>
      </c>
      <c r="E5231" s="68" t="s">
        <v>3552</v>
      </c>
      <c r="F5231" s="68" t="s">
        <v>6898</v>
      </c>
      <c r="G5231" s="68" t="s">
        <v>6785</v>
      </c>
      <c r="I5231" s="69">
        <v>367.06</v>
      </c>
      <c r="J5231" s="69">
        <v>10105589.57</v>
      </c>
    </row>
    <row r="5232" spans="1:10" ht="45" x14ac:dyDescent="0.25">
      <c r="A5232" s="70">
        <v>45900</v>
      </c>
      <c r="B5232" s="68">
        <v>39091</v>
      </c>
      <c r="C5232" s="68">
        <v>39091</v>
      </c>
      <c r="D5232" s="68" t="s">
        <v>3551</v>
      </c>
      <c r="E5232" s="68" t="s">
        <v>3552</v>
      </c>
      <c r="F5232" s="68" t="s">
        <v>8060</v>
      </c>
      <c r="G5232" s="68" t="s">
        <v>4416</v>
      </c>
      <c r="I5232" s="69">
        <v>20.92</v>
      </c>
      <c r="J5232" s="69">
        <v>10105568.65</v>
      </c>
    </row>
    <row r="5233" spans="1:10" ht="30" x14ac:dyDescent="0.25">
      <c r="A5233" s="70">
        <v>45900</v>
      </c>
      <c r="B5233" s="68">
        <v>39091</v>
      </c>
      <c r="C5233" s="68">
        <v>39091</v>
      </c>
      <c r="D5233" s="68" t="s">
        <v>3551</v>
      </c>
      <c r="E5233" s="68" t="s">
        <v>3552</v>
      </c>
      <c r="F5233" s="68" t="s">
        <v>8061</v>
      </c>
      <c r="G5233" s="68" t="s">
        <v>4416</v>
      </c>
      <c r="I5233" s="69">
        <v>24.13</v>
      </c>
      <c r="J5233" s="69">
        <v>10105544.52</v>
      </c>
    </row>
    <row r="5234" spans="1:10" ht="30" x14ac:dyDescent="0.25">
      <c r="A5234" s="70">
        <v>45900</v>
      </c>
      <c r="B5234" s="68">
        <v>39091</v>
      </c>
      <c r="C5234" s="68">
        <v>39091</v>
      </c>
      <c r="D5234" s="68" t="s">
        <v>3551</v>
      </c>
      <c r="E5234" s="68" t="s">
        <v>3552</v>
      </c>
      <c r="F5234" s="68" t="s">
        <v>8062</v>
      </c>
      <c r="G5234" s="68" t="s">
        <v>4416</v>
      </c>
      <c r="I5234" s="69">
        <v>153.71</v>
      </c>
      <c r="J5234" s="69">
        <v>10105390.810000001</v>
      </c>
    </row>
    <row r="5235" spans="1:10" ht="60" x14ac:dyDescent="0.25">
      <c r="A5235" s="70">
        <v>45900</v>
      </c>
      <c r="B5235" s="68">
        <v>39092</v>
      </c>
      <c r="C5235" s="68">
        <v>39092</v>
      </c>
      <c r="D5235" s="68" t="s">
        <v>3551</v>
      </c>
      <c r="E5235" s="68" t="s">
        <v>3552</v>
      </c>
      <c r="F5235" s="68" t="s">
        <v>8063</v>
      </c>
      <c r="G5235" s="68" t="s">
        <v>1974</v>
      </c>
      <c r="I5235" s="69">
        <v>3018.84</v>
      </c>
      <c r="J5235" s="69">
        <v>10102371.970000001</v>
      </c>
    </row>
    <row r="5236" spans="1:10" ht="45" x14ac:dyDescent="0.25">
      <c r="A5236" s="70">
        <v>45900</v>
      </c>
      <c r="B5236" s="68">
        <v>39092</v>
      </c>
      <c r="C5236" s="68">
        <v>39092</v>
      </c>
      <c r="D5236" s="68" t="s">
        <v>3551</v>
      </c>
      <c r="E5236" s="68" t="s">
        <v>3552</v>
      </c>
      <c r="F5236" s="68" t="s">
        <v>8064</v>
      </c>
      <c r="G5236" s="68" t="s">
        <v>1974</v>
      </c>
      <c r="I5236" s="69">
        <v>225.84</v>
      </c>
      <c r="J5236" s="69">
        <v>10102146.130000001</v>
      </c>
    </row>
    <row r="5237" spans="1:10" ht="105" x14ac:dyDescent="0.25">
      <c r="A5237" s="70">
        <v>45900</v>
      </c>
      <c r="B5237" s="68">
        <v>39092</v>
      </c>
      <c r="C5237" s="68">
        <v>39092</v>
      </c>
      <c r="D5237" s="68" t="s">
        <v>3551</v>
      </c>
      <c r="E5237" s="68" t="s">
        <v>3552</v>
      </c>
      <c r="F5237" s="68" t="s">
        <v>8065</v>
      </c>
      <c r="G5237" s="68" t="s">
        <v>1974</v>
      </c>
      <c r="I5237" s="69">
        <v>15239.87</v>
      </c>
      <c r="J5237" s="69">
        <v>10086906.26</v>
      </c>
    </row>
    <row r="5238" spans="1:10" x14ac:dyDescent="0.25">
      <c r="A5238" s="70">
        <v>45900</v>
      </c>
      <c r="B5238" s="68">
        <v>39092</v>
      </c>
      <c r="C5238" s="68">
        <v>39092</v>
      </c>
      <c r="D5238" s="68" t="s">
        <v>3551</v>
      </c>
      <c r="E5238" s="68" t="s">
        <v>3552</v>
      </c>
      <c r="F5238" s="68" t="s">
        <v>8066</v>
      </c>
      <c r="G5238" s="68" t="s">
        <v>1974</v>
      </c>
      <c r="I5238" s="69">
        <v>474.08</v>
      </c>
      <c r="J5238" s="69">
        <v>10086432.18</v>
      </c>
    </row>
    <row r="5239" spans="1:10" x14ac:dyDescent="0.25">
      <c r="A5239" s="70">
        <v>45900</v>
      </c>
      <c r="B5239" s="68">
        <v>39092</v>
      </c>
      <c r="C5239" s="68">
        <v>39092</v>
      </c>
      <c r="D5239" s="68" t="s">
        <v>3551</v>
      </c>
      <c r="E5239" s="68" t="s">
        <v>3552</v>
      </c>
      <c r="F5239" s="68" t="s">
        <v>8067</v>
      </c>
      <c r="G5239" s="68" t="s">
        <v>1974</v>
      </c>
      <c r="I5239" s="69">
        <v>373.22</v>
      </c>
      <c r="J5239" s="69">
        <v>10086058.960000001</v>
      </c>
    </row>
    <row r="5240" spans="1:10" ht="90" x14ac:dyDescent="0.25">
      <c r="A5240" s="70">
        <v>45900</v>
      </c>
      <c r="B5240" s="68">
        <v>39092</v>
      </c>
      <c r="C5240" s="68">
        <v>39092</v>
      </c>
      <c r="D5240" s="68" t="s">
        <v>3551</v>
      </c>
      <c r="E5240" s="68" t="s">
        <v>3552</v>
      </c>
      <c r="F5240" s="68" t="s">
        <v>8068</v>
      </c>
      <c r="G5240" s="68" t="s">
        <v>1974</v>
      </c>
      <c r="I5240" s="69">
        <v>3876</v>
      </c>
      <c r="J5240" s="69">
        <v>10082182.960000001</v>
      </c>
    </row>
    <row r="5241" spans="1:10" x14ac:dyDescent="0.25">
      <c r="A5241" s="70">
        <v>45900</v>
      </c>
      <c r="B5241" s="68">
        <v>39092</v>
      </c>
      <c r="C5241" s="68">
        <v>39092</v>
      </c>
      <c r="D5241" s="68" t="s">
        <v>3551</v>
      </c>
      <c r="E5241" s="68" t="s">
        <v>3552</v>
      </c>
      <c r="F5241" s="68" t="s">
        <v>8069</v>
      </c>
      <c r="G5241" s="68" t="s">
        <v>1974</v>
      </c>
      <c r="I5241" s="69">
        <v>14.12</v>
      </c>
      <c r="J5241" s="69">
        <v>10082168.84</v>
      </c>
    </row>
    <row r="5242" spans="1:10" ht="30" x14ac:dyDescent="0.25">
      <c r="A5242" s="70">
        <v>45900</v>
      </c>
      <c r="B5242" s="68">
        <v>39092</v>
      </c>
      <c r="C5242" s="68">
        <v>39092</v>
      </c>
      <c r="D5242" s="68" t="s">
        <v>3551</v>
      </c>
      <c r="E5242" s="68" t="s">
        <v>3552</v>
      </c>
      <c r="F5242" s="68" t="s">
        <v>8070</v>
      </c>
      <c r="G5242" s="68" t="s">
        <v>1974</v>
      </c>
      <c r="I5242" s="69">
        <v>120.63</v>
      </c>
      <c r="J5242" s="69">
        <v>10082048.210000001</v>
      </c>
    </row>
    <row r="5243" spans="1:10" x14ac:dyDescent="0.25">
      <c r="A5243" s="70">
        <v>45900</v>
      </c>
      <c r="B5243" s="68">
        <v>39092</v>
      </c>
      <c r="C5243" s="68">
        <v>39092</v>
      </c>
      <c r="D5243" s="68" t="s">
        <v>3551</v>
      </c>
      <c r="E5243" s="68" t="s">
        <v>3552</v>
      </c>
      <c r="F5243" s="68" t="s">
        <v>8071</v>
      </c>
      <c r="G5243" s="68" t="s">
        <v>1974</v>
      </c>
      <c r="I5243" s="69">
        <v>350.22</v>
      </c>
      <c r="J5243" s="69">
        <v>10081697.99</v>
      </c>
    </row>
    <row r="5244" spans="1:10" x14ac:dyDescent="0.25">
      <c r="A5244" s="70">
        <v>45900</v>
      </c>
      <c r="B5244" s="68">
        <v>39092</v>
      </c>
      <c r="C5244" s="68">
        <v>39092</v>
      </c>
      <c r="D5244" s="68" t="s">
        <v>3551</v>
      </c>
      <c r="E5244" s="68" t="s">
        <v>3552</v>
      </c>
      <c r="F5244" s="68" t="s">
        <v>8072</v>
      </c>
      <c r="G5244" s="68" t="s">
        <v>1974</v>
      </c>
      <c r="I5244" s="69">
        <v>455.08</v>
      </c>
      <c r="J5244" s="69">
        <v>10081242.91</v>
      </c>
    </row>
    <row r="5245" spans="1:10" ht="45" x14ac:dyDescent="0.25">
      <c r="A5245" s="70">
        <v>45900</v>
      </c>
      <c r="B5245" s="68">
        <v>39092</v>
      </c>
      <c r="C5245" s="68">
        <v>39092</v>
      </c>
      <c r="D5245" s="68" t="s">
        <v>3551</v>
      </c>
      <c r="E5245" s="68" t="s">
        <v>3552</v>
      </c>
      <c r="F5245" s="68" t="s">
        <v>8073</v>
      </c>
      <c r="G5245" s="68" t="s">
        <v>1974</v>
      </c>
      <c r="I5245" s="69">
        <v>225.84</v>
      </c>
      <c r="J5245" s="69">
        <v>10081017.07</v>
      </c>
    </row>
    <row r="5246" spans="1:10" ht="60" x14ac:dyDescent="0.25">
      <c r="A5246" s="70">
        <v>45900</v>
      </c>
      <c r="B5246" s="68">
        <v>39092</v>
      </c>
      <c r="C5246" s="68">
        <v>39092</v>
      </c>
      <c r="D5246" s="68" t="s">
        <v>3551</v>
      </c>
      <c r="E5246" s="68" t="s">
        <v>3552</v>
      </c>
      <c r="F5246" s="68" t="s">
        <v>6533</v>
      </c>
      <c r="G5246" s="68" t="s">
        <v>1974</v>
      </c>
      <c r="I5246" s="69">
        <v>1132.6500000000001</v>
      </c>
      <c r="J5246" s="69">
        <v>10079884.42</v>
      </c>
    </row>
    <row r="5247" spans="1:10" ht="45" x14ac:dyDescent="0.25">
      <c r="A5247" s="70">
        <v>45900</v>
      </c>
      <c r="B5247" s="68">
        <v>39092</v>
      </c>
      <c r="C5247" s="68">
        <v>39092</v>
      </c>
      <c r="D5247" s="68" t="s">
        <v>3551</v>
      </c>
      <c r="E5247" s="68" t="s">
        <v>3552</v>
      </c>
      <c r="F5247" s="68" t="s">
        <v>8074</v>
      </c>
      <c r="G5247" s="68" t="s">
        <v>1974</v>
      </c>
      <c r="I5247" s="69">
        <v>700.93</v>
      </c>
      <c r="J5247" s="69">
        <v>10079183.49</v>
      </c>
    </row>
    <row r="5248" spans="1:10" ht="45" x14ac:dyDescent="0.25">
      <c r="A5248" s="70">
        <v>45900</v>
      </c>
      <c r="B5248" s="68">
        <v>39092</v>
      </c>
      <c r="C5248" s="68">
        <v>39092</v>
      </c>
      <c r="D5248" s="68" t="s">
        <v>3551</v>
      </c>
      <c r="E5248" s="68" t="s">
        <v>3552</v>
      </c>
      <c r="F5248" s="68" t="s">
        <v>8075</v>
      </c>
      <c r="G5248" s="68" t="s">
        <v>1974</v>
      </c>
      <c r="I5248" s="69">
        <v>225.84</v>
      </c>
      <c r="J5248" s="69">
        <v>10078957.65</v>
      </c>
    </row>
    <row r="5249" spans="1:10" x14ac:dyDescent="0.25">
      <c r="A5249" s="70">
        <v>45900</v>
      </c>
      <c r="B5249" s="68">
        <v>39092</v>
      </c>
      <c r="C5249" s="68">
        <v>39092</v>
      </c>
      <c r="D5249" s="68" t="s">
        <v>3551</v>
      </c>
      <c r="E5249" s="68" t="s">
        <v>3552</v>
      </c>
      <c r="F5249" s="68" t="s">
        <v>8076</v>
      </c>
      <c r="G5249" s="68" t="s">
        <v>1974</v>
      </c>
      <c r="I5249" s="69">
        <v>95.81</v>
      </c>
      <c r="J5249" s="69">
        <v>10078861.84</v>
      </c>
    </row>
    <row r="5250" spans="1:10" x14ac:dyDescent="0.25">
      <c r="A5250" s="70">
        <v>45900</v>
      </c>
      <c r="B5250" s="68">
        <v>39092</v>
      </c>
      <c r="C5250" s="68">
        <v>39092</v>
      </c>
      <c r="D5250" s="68" t="s">
        <v>3551</v>
      </c>
      <c r="E5250" s="68" t="s">
        <v>3552</v>
      </c>
      <c r="F5250" s="68" t="s">
        <v>8077</v>
      </c>
      <c r="G5250" s="68" t="s">
        <v>1974</v>
      </c>
      <c r="I5250" s="69">
        <v>395.22</v>
      </c>
      <c r="J5250" s="69">
        <v>10078466.619999999</v>
      </c>
    </row>
    <row r="5251" spans="1:10" ht="30" x14ac:dyDescent="0.25">
      <c r="A5251" s="70">
        <v>45900</v>
      </c>
      <c r="B5251" s="68">
        <v>39092</v>
      </c>
      <c r="C5251" s="68">
        <v>39092</v>
      </c>
      <c r="D5251" s="68" t="s">
        <v>3551</v>
      </c>
      <c r="E5251" s="68" t="s">
        <v>3552</v>
      </c>
      <c r="F5251" s="68" t="s">
        <v>8078</v>
      </c>
      <c r="G5251" s="68" t="s">
        <v>1974</v>
      </c>
      <c r="I5251" s="69">
        <v>120.63</v>
      </c>
      <c r="J5251" s="69">
        <v>10078345.99</v>
      </c>
    </row>
    <row r="5252" spans="1:10" x14ac:dyDescent="0.25">
      <c r="A5252" s="70">
        <v>45900</v>
      </c>
      <c r="B5252" s="68">
        <v>39092</v>
      </c>
      <c r="C5252" s="68">
        <v>39092</v>
      </c>
      <c r="D5252" s="68" t="s">
        <v>3551</v>
      </c>
      <c r="E5252" s="68" t="s">
        <v>3552</v>
      </c>
      <c r="F5252" s="68" t="s">
        <v>8079</v>
      </c>
      <c r="G5252" s="68" t="s">
        <v>1974</v>
      </c>
      <c r="I5252" s="69">
        <v>310.69</v>
      </c>
      <c r="J5252" s="69">
        <v>10078035.300000001</v>
      </c>
    </row>
    <row r="5253" spans="1:10" ht="45" x14ac:dyDescent="0.25">
      <c r="A5253" s="70">
        <v>45900</v>
      </c>
      <c r="B5253" s="68">
        <v>39092</v>
      </c>
      <c r="C5253" s="68">
        <v>39092</v>
      </c>
      <c r="D5253" s="68" t="s">
        <v>3551</v>
      </c>
      <c r="E5253" s="68" t="s">
        <v>3552</v>
      </c>
      <c r="F5253" s="68" t="s">
        <v>8080</v>
      </c>
      <c r="G5253" s="68" t="s">
        <v>1974</v>
      </c>
      <c r="I5253" s="69">
        <v>245.26</v>
      </c>
      <c r="J5253" s="69">
        <v>10077790.039999999</v>
      </c>
    </row>
    <row r="5254" spans="1:10" ht="45" x14ac:dyDescent="0.25">
      <c r="A5254" s="70">
        <v>45900</v>
      </c>
      <c r="B5254" s="68">
        <v>39092</v>
      </c>
      <c r="C5254" s="68">
        <v>39092</v>
      </c>
      <c r="D5254" s="68" t="s">
        <v>3551</v>
      </c>
      <c r="E5254" s="68" t="s">
        <v>3552</v>
      </c>
      <c r="F5254" s="68" t="s">
        <v>8060</v>
      </c>
      <c r="G5254" s="68" t="s">
        <v>1974</v>
      </c>
      <c r="I5254" s="69">
        <v>1464.11</v>
      </c>
      <c r="J5254" s="69">
        <v>10076325.93</v>
      </c>
    </row>
    <row r="5255" spans="1:10" ht="90" x14ac:dyDescent="0.25">
      <c r="A5255" s="70">
        <v>45900</v>
      </c>
      <c r="B5255" s="68">
        <v>39092</v>
      </c>
      <c r="C5255" s="68">
        <v>39092</v>
      </c>
      <c r="D5255" s="68" t="s">
        <v>3551</v>
      </c>
      <c r="E5255" s="68" t="s">
        <v>3552</v>
      </c>
      <c r="F5255" s="68" t="s">
        <v>8081</v>
      </c>
      <c r="G5255" s="68" t="s">
        <v>1974</v>
      </c>
      <c r="I5255" s="69">
        <v>292</v>
      </c>
      <c r="J5255" s="69">
        <v>10076033.93</v>
      </c>
    </row>
    <row r="5256" spans="1:10" x14ac:dyDescent="0.25">
      <c r="A5256" s="70">
        <v>45900</v>
      </c>
      <c r="B5256" s="68">
        <v>39092</v>
      </c>
      <c r="C5256" s="68">
        <v>39092</v>
      </c>
      <c r="D5256" s="68" t="s">
        <v>3551</v>
      </c>
      <c r="E5256" s="68" t="s">
        <v>3552</v>
      </c>
      <c r="F5256" s="68" t="s">
        <v>8082</v>
      </c>
      <c r="G5256" s="68" t="s">
        <v>1974</v>
      </c>
      <c r="I5256" s="69">
        <v>110.09</v>
      </c>
      <c r="J5256" s="69">
        <v>10075923.84</v>
      </c>
    </row>
    <row r="5257" spans="1:10" ht="75" x14ac:dyDescent="0.25">
      <c r="A5257" s="70">
        <v>45900</v>
      </c>
      <c r="B5257" s="68">
        <v>39093</v>
      </c>
      <c r="C5257" s="68">
        <v>39093</v>
      </c>
      <c r="D5257" s="68" t="s">
        <v>3551</v>
      </c>
      <c r="E5257" s="68" t="s">
        <v>3552</v>
      </c>
      <c r="F5257" s="68" t="s">
        <v>8083</v>
      </c>
      <c r="G5257" s="68" t="s">
        <v>4953</v>
      </c>
      <c r="I5257" s="69">
        <v>97.49</v>
      </c>
      <c r="J5257" s="69">
        <v>10075826.35</v>
      </c>
    </row>
    <row r="5258" spans="1:10" x14ac:dyDescent="0.25">
      <c r="A5258" s="70">
        <v>45900</v>
      </c>
      <c r="B5258" s="68">
        <v>39093</v>
      </c>
      <c r="C5258" s="68">
        <v>39093</v>
      </c>
      <c r="D5258" s="68" t="s">
        <v>3551</v>
      </c>
      <c r="E5258" s="68" t="s">
        <v>3552</v>
      </c>
      <c r="F5258" s="68" t="s">
        <v>8084</v>
      </c>
      <c r="G5258" s="68" t="s">
        <v>4953</v>
      </c>
      <c r="I5258" s="69">
        <v>203.78</v>
      </c>
      <c r="J5258" s="69">
        <v>10075622.57</v>
      </c>
    </row>
    <row r="5259" spans="1:10" x14ac:dyDescent="0.25">
      <c r="A5259" s="70">
        <v>45900</v>
      </c>
      <c r="B5259" s="68">
        <v>39093</v>
      </c>
      <c r="C5259" s="68">
        <v>39093</v>
      </c>
      <c r="D5259" s="68" t="s">
        <v>3551</v>
      </c>
      <c r="E5259" s="68" t="s">
        <v>3552</v>
      </c>
      <c r="F5259" s="68" t="s">
        <v>8085</v>
      </c>
      <c r="G5259" s="68" t="s">
        <v>4953</v>
      </c>
      <c r="I5259" s="69">
        <v>203.78</v>
      </c>
      <c r="J5259" s="69">
        <v>10075418.789999999</v>
      </c>
    </row>
    <row r="5260" spans="1:10" x14ac:dyDescent="0.25">
      <c r="A5260" s="70">
        <v>45900</v>
      </c>
      <c r="B5260" s="68">
        <v>39093</v>
      </c>
      <c r="C5260" s="68">
        <v>39093</v>
      </c>
      <c r="D5260" s="68" t="s">
        <v>3551</v>
      </c>
      <c r="E5260" s="68" t="s">
        <v>3552</v>
      </c>
      <c r="F5260" s="68" t="s">
        <v>8086</v>
      </c>
      <c r="G5260" s="68" t="s">
        <v>4953</v>
      </c>
      <c r="I5260" s="69">
        <v>141.29</v>
      </c>
      <c r="J5260" s="69">
        <v>10075277.5</v>
      </c>
    </row>
    <row r="5261" spans="1:10" ht="30" x14ac:dyDescent="0.25">
      <c r="A5261" s="70">
        <v>45900</v>
      </c>
      <c r="B5261" s="68">
        <v>39093</v>
      </c>
      <c r="C5261" s="68">
        <v>39093</v>
      </c>
      <c r="D5261" s="68" t="s">
        <v>3551</v>
      </c>
      <c r="E5261" s="68" t="s">
        <v>3552</v>
      </c>
      <c r="F5261" s="68" t="s">
        <v>8087</v>
      </c>
      <c r="G5261" s="68" t="s">
        <v>4953</v>
      </c>
      <c r="I5261" s="69">
        <v>153.71</v>
      </c>
      <c r="J5261" s="69">
        <v>10075123.789999999</v>
      </c>
    </row>
    <row r="5262" spans="1:10" ht="30" x14ac:dyDescent="0.25">
      <c r="A5262" s="70">
        <v>45900</v>
      </c>
      <c r="B5262" s="68">
        <v>39093</v>
      </c>
      <c r="C5262" s="68">
        <v>39093</v>
      </c>
      <c r="D5262" s="68" t="s">
        <v>3551</v>
      </c>
      <c r="E5262" s="68" t="s">
        <v>3552</v>
      </c>
      <c r="F5262" s="68" t="s">
        <v>8088</v>
      </c>
      <c r="G5262" s="68" t="s">
        <v>4953</v>
      </c>
      <c r="I5262" s="69">
        <v>153.71</v>
      </c>
      <c r="J5262" s="69">
        <v>10074970.08</v>
      </c>
    </row>
    <row r="5263" spans="1:10" x14ac:dyDescent="0.25">
      <c r="A5263" s="70">
        <v>45900</v>
      </c>
      <c r="B5263" s="68">
        <v>39093</v>
      </c>
      <c r="C5263" s="68">
        <v>39093</v>
      </c>
      <c r="D5263" s="68" t="s">
        <v>3551</v>
      </c>
      <c r="E5263" s="68" t="s">
        <v>3552</v>
      </c>
      <c r="F5263" s="68" t="s">
        <v>8086</v>
      </c>
      <c r="G5263" s="68" t="s">
        <v>4953</v>
      </c>
      <c r="I5263" s="69">
        <v>91.23</v>
      </c>
      <c r="J5263" s="69">
        <v>10074878.85</v>
      </c>
    </row>
    <row r="5264" spans="1:10" ht="75" x14ac:dyDescent="0.25">
      <c r="A5264" s="70">
        <v>45900</v>
      </c>
      <c r="B5264" s="68">
        <v>39094</v>
      </c>
      <c r="C5264" s="68">
        <v>39094</v>
      </c>
      <c r="D5264" s="68" t="s">
        <v>3551</v>
      </c>
      <c r="E5264" s="68" t="s">
        <v>3552</v>
      </c>
      <c r="F5264" s="68" t="s">
        <v>8089</v>
      </c>
      <c r="G5264" s="68" t="s">
        <v>590</v>
      </c>
      <c r="I5264" s="69">
        <v>6948.88</v>
      </c>
      <c r="J5264" s="69">
        <v>10067929.970000001</v>
      </c>
    </row>
    <row r="5265" spans="1:10" ht="60" x14ac:dyDescent="0.25">
      <c r="A5265" s="70">
        <v>45900</v>
      </c>
      <c r="B5265" s="68">
        <v>39094</v>
      </c>
      <c r="C5265" s="68">
        <v>39094</v>
      </c>
      <c r="D5265" s="68" t="s">
        <v>3551</v>
      </c>
      <c r="E5265" s="68" t="s">
        <v>3552</v>
      </c>
      <c r="F5265" s="68" t="s">
        <v>8090</v>
      </c>
      <c r="G5265" s="68" t="s">
        <v>590</v>
      </c>
      <c r="I5265" s="69">
        <v>270</v>
      </c>
      <c r="J5265" s="69">
        <v>10067659.970000001</v>
      </c>
    </row>
    <row r="5266" spans="1:10" x14ac:dyDescent="0.25">
      <c r="A5266" s="70">
        <v>45900</v>
      </c>
      <c r="B5266" s="68">
        <v>39094</v>
      </c>
      <c r="C5266" s="68">
        <v>39094</v>
      </c>
      <c r="D5266" s="68" t="s">
        <v>3551</v>
      </c>
      <c r="E5266" s="68" t="s">
        <v>3552</v>
      </c>
      <c r="F5266" s="68" t="s">
        <v>8076</v>
      </c>
      <c r="G5266" s="68" t="s">
        <v>590</v>
      </c>
      <c r="I5266" s="69">
        <v>108.37</v>
      </c>
      <c r="J5266" s="69">
        <v>10067551.6</v>
      </c>
    </row>
    <row r="5267" spans="1:10" ht="30" x14ac:dyDescent="0.25">
      <c r="A5267" s="70">
        <v>45900</v>
      </c>
      <c r="B5267" s="68">
        <v>39094</v>
      </c>
      <c r="C5267" s="68">
        <v>39094</v>
      </c>
      <c r="D5267" s="68" t="s">
        <v>3551</v>
      </c>
      <c r="E5267" s="68" t="s">
        <v>3552</v>
      </c>
      <c r="F5267" s="68" t="s">
        <v>8091</v>
      </c>
      <c r="G5267" s="68" t="s">
        <v>590</v>
      </c>
      <c r="I5267" s="69">
        <v>159.78</v>
      </c>
      <c r="J5267" s="69">
        <v>10067391.82</v>
      </c>
    </row>
    <row r="5268" spans="1:10" ht="30" x14ac:dyDescent="0.25">
      <c r="A5268" s="70">
        <v>45900</v>
      </c>
      <c r="B5268" s="68">
        <v>39094</v>
      </c>
      <c r="C5268" s="68">
        <v>39094</v>
      </c>
      <c r="D5268" s="68" t="s">
        <v>3551</v>
      </c>
      <c r="E5268" s="68" t="s">
        <v>3552</v>
      </c>
      <c r="F5268" s="68" t="s">
        <v>8061</v>
      </c>
      <c r="G5268" s="68" t="s">
        <v>590</v>
      </c>
      <c r="I5268" s="69">
        <v>96.51</v>
      </c>
      <c r="J5268" s="69">
        <v>10067295.310000001</v>
      </c>
    </row>
    <row r="5269" spans="1:10" ht="30" x14ac:dyDescent="0.25">
      <c r="A5269" s="70">
        <v>45900</v>
      </c>
      <c r="B5269" s="68">
        <v>39094</v>
      </c>
      <c r="C5269" s="68">
        <v>39094</v>
      </c>
      <c r="D5269" s="68" t="s">
        <v>3551</v>
      </c>
      <c r="E5269" s="68" t="s">
        <v>3552</v>
      </c>
      <c r="F5269" s="68" t="s">
        <v>8092</v>
      </c>
      <c r="G5269" s="68" t="s">
        <v>590</v>
      </c>
      <c r="I5269" s="69">
        <v>159.78</v>
      </c>
      <c r="J5269" s="69">
        <v>10067135.529999999</v>
      </c>
    </row>
    <row r="5270" spans="1:10" ht="30" x14ac:dyDescent="0.25">
      <c r="A5270" s="70">
        <v>45900</v>
      </c>
      <c r="B5270" s="68">
        <v>39094</v>
      </c>
      <c r="C5270" s="68">
        <v>39094</v>
      </c>
      <c r="D5270" s="68" t="s">
        <v>3551</v>
      </c>
      <c r="E5270" s="68" t="s">
        <v>3552</v>
      </c>
      <c r="F5270" s="68" t="s">
        <v>7054</v>
      </c>
      <c r="G5270" s="68" t="s">
        <v>590</v>
      </c>
      <c r="I5270" s="69">
        <v>159.78</v>
      </c>
      <c r="J5270" s="69">
        <v>10066975.75</v>
      </c>
    </row>
    <row r="5271" spans="1:10" ht="45" x14ac:dyDescent="0.25">
      <c r="A5271" s="70">
        <v>45900</v>
      </c>
      <c r="B5271" s="68">
        <v>39095</v>
      </c>
      <c r="C5271" s="68">
        <v>39095</v>
      </c>
      <c r="D5271" s="68" t="s">
        <v>3551</v>
      </c>
      <c r="E5271" s="68" t="s">
        <v>3552</v>
      </c>
      <c r="F5271" s="68" t="s">
        <v>8093</v>
      </c>
      <c r="G5271" s="68" t="s">
        <v>1622</v>
      </c>
      <c r="I5271" s="69">
        <v>419.52</v>
      </c>
      <c r="J5271" s="69">
        <v>10066556.23</v>
      </c>
    </row>
    <row r="5272" spans="1:10" ht="90" x14ac:dyDescent="0.25">
      <c r="A5272" s="70">
        <v>45900</v>
      </c>
      <c r="B5272" s="68">
        <v>39096</v>
      </c>
      <c r="C5272" s="68">
        <v>39096</v>
      </c>
      <c r="D5272" s="68" t="s">
        <v>3551</v>
      </c>
      <c r="E5272" s="68" t="s">
        <v>3552</v>
      </c>
      <c r="F5272" s="68" t="s">
        <v>8094</v>
      </c>
      <c r="G5272" s="68" t="s">
        <v>1557</v>
      </c>
      <c r="I5272" s="69">
        <v>1402</v>
      </c>
      <c r="J5272" s="69">
        <v>10065154.23</v>
      </c>
    </row>
    <row r="5273" spans="1:10" x14ac:dyDescent="0.25">
      <c r="A5273" s="70">
        <v>45900</v>
      </c>
      <c r="B5273" s="68">
        <v>39096</v>
      </c>
      <c r="C5273" s="68">
        <v>39096</v>
      </c>
      <c r="D5273" s="68" t="s">
        <v>3551</v>
      </c>
      <c r="E5273" s="68" t="s">
        <v>3552</v>
      </c>
      <c r="F5273" s="68" t="s">
        <v>8095</v>
      </c>
      <c r="G5273" s="68" t="s">
        <v>1557</v>
      </c>
      <c r="I5273" s="69">
        <v>117</v>
      </c>
      <c r="J5273" s="69">
        <v>10065037.23</v>
      </c>
    </row>
    <row r="5274" spans="1:10" x14ac:dyDescent="0.25">
      <c r="A5274" s="70">
        <v>45900</v>
      </c>
      <c r="B5274" s="68">
        <v>39096</v>
      </c>
      <c r="C5274" s="68">
        <v>39096</v>
      </c>
      <c r="D5274" s="68" t="s">
        <v>3551</v>
      </c>
      <c r="E5274" s="68" t="s">
        <v>3552</v>
      </c>
      <c r="F5274" s="68" t="s">
        <v>8096</v>
      </c>
      <c r="G5274" s="68" t="s">
        <v>1557</v>
      </c>
      <c r="I5274" s="69">
        <v>115.5</v>
      </c>
      <c r="J5274" s="69">
        <v>10064921.73</v>
      </c>
    </row>
    <row r="5275" spans="1:10" ht="60" x14ac:dyDescent="0.25">
      <c r="A5275" s="70">
        <v>45900</v>
      </c>
      <c r="B5275" s="68">
        <v>39096</v>
      </c>
      <c r="C5275" s="68">
        <v>39096</v>
      </c>
      <c r="D5275" s="68" t="s">
        <v>3551</v>
      </c>
      <c r="E5275" s="68" t="s">
        <v>3552</v>
      </c>
      <c r="F5275" s="68" t="s">
        <v>8097</v>
      </c>
      <c r="G5275" s="68" t="s">
        <v>1557</v>
      </c>
      <c r="I5275" s="69">
        <v>122.32</v>
      </c>
      <c r="J5275" s="69">
        <v>10064799.41</v>
      </c>
    </row>
    <row r="5276" spans="1:10" ht="60" x14ac:dyDescent="0.25">
      <c r="A5276" s="70">
        <v>45900</v>
      </c>
      <c r="B5276" s="68">
        <v>39096</v>
      </c>
      <c r="C5276" s="68">
        <v>39096</v>
      </c>
      <c r="D5276" s="68" t="s">
        <v>3551</v>
      </c>
      <c r="E5276" s="68" t="s">
        <v>3552</v>
      </c>
      <c r="F5276" s="68" t="s">
        <v>8098</v>
      </c>
      <c r="G5276" s="68" t="s">
        <v>1557</v>
      </c>
      <c r="I5276" s="69">
        <v>139.1</v>
      </c>
      <c r="J5276" s="69">
        <v>10064660.310000001</v>
      </c>
    </row>
    <row r="5277" spans="1:10" x14ac:dyDescent="0.25">
      <c r="A5277" s="70">
        <v>45900</v>
      </c>
      <c r="B5277" s="68">
        <v>39096</v>
      </c>
      <c r="C5277" s="68">
        <v>39096</v>
      </c>
      <c r="D5277" s="68" t="s">
        <v>3551</v>
      </c>
      <c r="E5277" s="68" t="s">
        <v>3552</v>
      </c>
      <c r="F5277" s="68" t="s">
        <v>8099</v>
      </c>
      <c r="G5277" s="68" t="s">
        <v>1557</v>
      </c>
      <c r="I5277" s="69">
        <v>138</v>
      </c>
      <c r="J5277" s="69">
        <v>10064522.310000001</v>
      </c>
    </row>
    <row r="5278" spans="1:10" x14ac:dyDescent="0.25">
      <c r="A5278" s="70">
        <v>45900</v>
      </c>
      <c r="B5278" s="68">
        <v>39096</v>
      </c>
      <c r="C5278" s="68">
        <v>39096</v>
      </c>
      <c r="D5278" s="68" t="s">
        <v>3551</v>
      </c>
      <c r="E5278" s="68" t="s">
        <v>3552</v>
      </c>
      <c r="F5278" s="68" t="s">
        <v>8079</v>
      </c>
      <c r="G5278" s="68" t="s">
        <v>1557</v>
      </c>
      <c r="I5278" s="69">
        <v>119.5</v>
      </c>
      <c r="J5278" s="69">
        <v>10064402.810000001</v>
      </c>
    </row>
    <row r="5279" spans="1:10" x14ac:dyDescent="0.25">
      <c r="A5279" s="70">
        <v>45900</v>
      </c>
      <c r="B5279" s="68">
        <v>39097</v>
      </c>
      <c r="C5279" s="68">
        <v>39097</v>
      </c>
      <c r="D5279" s="68" t="s">
        <v>3551</v>
      </c>
      <c r="E5279" s="68" t="s">
        <v>3552</v>
      </c>
      <c r="F5279" s="68"/>
      <c r="G5279" s="68" t="s">
        <v>2303</v>
      </c>
      <c r="I5279" s="69">
        <v>12.05</v>
      </c>
      <c r="J5279" s="69">
        <v>10064390.76</v>
      </c>
    </row>
    <row r="5280" spans="1:10" ht="30" x14ac:dyDescent="0.25">
      <c r="A5280" s="70">
        <v>45900</v>
      </c>
      <c r="B5280" s="68">
        <v>39098</v>
      </c>
      <c r="C5280" s="68">
        <v>39098</v>
      </c>
      <c r="D5280" s="68" t="s">
        <v>3551</v>
      </c>
      <c r="E5280" s="68" t="s">
        <v>3552</v>
      </c>
      <c r="F5280" s="68" t="s">
        <v>8100</v>
      </c>
      <c r="G5280" s="68" t="s">
        <v>594</v>
      </c>
      <c r="I5280" s="69">
        <v>1943.4</v>
      </c>
      <c r="J5280" s="69">
        <v>10062447.359999999</v>
      </c>
    </row>
    <row r="5281" spans="1:10" ht="30" x14ac:dyDescent="0.25">
      <c r="A5281" s="70">
        <v>45900</v>
      </c>
      <c r="B5281" s="68">
        <v>39098</v>
      </c>
      <c r="C5281" s="68">
        <v>39098</v>
      </c>
      <c r="D5281" s="68" t="s">
        <v>3551</v>
      </c>
      <c r="E5281" s="68" t="s">
        <v>3552</v>
      </c>
      <c r="F5281" s="68" t="s">
        <v>6966</v>
      </c>
      <c r="G5281" s="68" t="s">
        <v>594</v>
      </c>
      <c r="I5281" s="69">
        <v>4113.92</v>
      </c>
      <c r="J5281" s="69">
        <v>10058333.439999999</v>
      </c>
    </row>
    <row r="5282" spans="1:10" x14ac:dyDescent="0.25">
      <c r="A5282" s="70">
        <v>45900</v>
      </c>
      <c r="B5282" s="68">
        <v>39098</v>
      </c>
      <c r="C5282" s="68">
        <v>39098</v>
      </c>
      <c r="D5282" s="68" t="s">
        <v>3551</v>
      </c>
      <c r="E5282" s="68" t="s">
        <v>3552</v>
      </c>
      <c r="F5282" s="68" t="s">
        <v>8101</v>
      </c>
      <c r="G5282" s="68" t="s">
        <v>594</v>
      </c>
      <c r="I5282" s="69">
        <v>62.85</v>
      </c>
      <c r="J5282" s="69">
        <v>10058270.59</v>
      </c>
    </row>
    <row r="5283" spans="1:10" x14ac:dyDescent="0.25">
      <c r="A5283" s="70">
        <v>45900</v>
      </c>
      <c r="B5283" s="68">
        <v>39099</v>
      </c>
      <c r="C5283" s="68">
        <v>39099</v>
      </c>
      <c r="D5283" s="68" t="s">
        <v>3551</v>
      </c>
      <c r="E5283" s="68" t="s">
        <v>3552</v>
      </c>
      <c r="F5283" s="68" t="s">
        <v>8102</v>
      </c>
      <c r="G5283" s="68" t="s">
        <v>1946</v>
      </c>
      <c r="I5283" s="69">
        <v>340</v>
      </c>
      <c r="J5283" s="69">
        <v>10057930.59</v>
      </c>
    </row>
    <row r="5284" spans="1:10" ht="105" x14ac:dyDescent="0.25">
      <c r="A5284" s="70">
        <v>45900</v>
      </c>
      <c r="B5284" s="68">
        <v>39099</v>
      </c>
      <c r="C5284" s="68">
        <v>39099</v>
      </c>
      <c r="D5284" s="68" t="s">
        <v>3551</v>
      </c>
      <c r="E5284" s="68" t="s">
        <v>3552</v>
      </c>
      <c r="F5284" s="68" t="s">
        <v>8103</v>
      </c>
      <c r="G5284" s="68" t="s">
        <v>1946</v>
      </c>
      <c r="I5284" s="69">
        <v>336.75</v>
      </c>
      <c r="J5284" s="69">
        <v>10057593.84</v>
      </c>
    </row>
    <row r="5285" spans="1:10" ht="105" x14ac:dyDescent="0.25">
      <c r="A5285" s="70">
        <v>45900</v>
      </c>
      <c r="B5285" s="68">
        <v>39099</v>
      </c>
      <c r="C5285" s="68">
        <v>39099</v>
      </c>
      <c r="D5285" s="68" t="s">
        <v>3551</v>
      </c>
      <c r="E5285" s="68" t="s">
        <v>3552</v>
      </c>
      <c r="F5285" s="68" t="s">
        <v>8104</v>
      </c>
      <c r="G5285" s="68" t="s">
        <v>1946</v>
      </c>
      <c r="I5285" s="69">
        <v>336.75</v>
      </c>
      <c r="J5285" s="69">
        <v>10057257.09</v>
      </c>
    </row>
    <row r="5286" spans="1:10" ht="45" x14ac:dyDescent="0.25">
      <c r="A5286" s="70">
        <v>45900</v>
      </c>
      <c r="B5286" s="68">
        <v>39099</v>
      </c>
      <c r="C5286" s="68">
        <v>39099</v>
      </c>
      <c r="D5286" s="68" t="s">
        <v>3551</v>
      </c>
      <c r="E5286" s="68" t="s">
        <v>3552</v>
      </c>
      <c r="F5286" s="68" t="s">
        <v>8105</v>
      </c>
      <c r="G5286" s="68" t="s">
        <v>1946</v>
      </c>
      <c r="I5286" s="69">
        <v>1.37</v>
      </c>
      <c r="J5286" s="69">
        <v>10057255.720000001</v>
      </c>
    </row>
    <row r="5287" spans="1:10" x14ac:dyDescent="0.25">
      <c r="A5287" s="70">
        <v>45900</v>
      </c>
      <c r="B5287" s="68">
        <v>39099</v>
      </c>
      <c r="C5287" s="68">
        <v>39099</v>
      </c>
      <c r="D5287" s="68" t="s">
        <v>3551</v>
      </c>
      <c r="E5287" s="68" t="s">
        <v>3552</v>
      </c>
      <c r="F5287" s="68" t="s">
        <v>8106</v>
      </c>
      <c r="G5287" s="68" t="s">
        <v>1946</v>
      </c>
      <c r="I5287" s="69">
        <v>41.79</v>
      </c>
      <c r="J5287" s="69">
        <v>10057213.93</v>
      </c>
    </row>
    <row r="5288" spans="1:10" ht="105" x14ac:dyDescent="0.25">
      <c r="A5288" s="70">
        <v>45900</v>
      </c>
      <c r="B5288" s="68">
        <v>39099</v>
      </c>
      <c r="C5288" s="68">
        <v>39099</v>
      </c>
      <c r="D5288" s="68" t="s">
        <v>3551</v>
      </c>
      <c r="E5288" s="68" t="s">
        <v>3552</v>
      </c>
      <c r="F5288" s="68" t="s">
        <v>8107</v>
      </c>
      <c r="G5288" s="68" t="s">
        <v>1946</v>
      </c>
      <c r="I5288" s="69">
        <v>347.75</v>
      </c>
      <c r="J5288" s="69">
        <v>10056866.18</v>
      </c>
    </row>
    <row r="5289" spans="1:10" x14ac:dyDescent="0.25">
      <c r="A5289" s="70">
        <v>45900</v>
      </c>
      <c r="B5289" s="68">
        <v>39099</v>
      </c>
      <c r="C5289" s="68">
        <v>39099</v>
      </c>
      <c r="D5289" s="68" t="s">
        <v>3551</v>
      </c>
      <c r="E5289" s="68" t="s">
        <v>3552</v>
      </c>
      <c r="F5289" s="68" t="s">
        <v>8108</v>
      </c>
      <c r="G5289" s="68" t="s">
        <v>1946</v>
      </c>
      <c r="I5289" s="69">
        <v>6598.7</v>
      </c>
      <c r="J5289" s="69">
        <v>10050267.48</v>
      </c>
    </row>
    <row r="5290" spans="1:10" ht="60" x14ac:dyDescent="0.25">
      <c r="A5290" s="70">
        <v>45900</v>
      </c>
      <c r="B5290" s="68">
        <v>39100</v>
      </c>
      <c r="C5290" s="68">
        <v>39100</v>
      </c>
      <c r="D5290" s="68" t="s">
        <v>3551</v>
      </c>
      <c r="E5290" s="68" t="s">
        <v>3552</v>
      </c>
      <c r="F5290" s="68" t="s">
        <v>8109</v>
      </c>
      <c r="G5290" s="68" t="s">
        <v>8110</v>
      </c>
      <c r="I5290" s="69">
        <v>11.42</v>
      </c>
      <c r="J5290" s="69">
        <v>10050256.060000001</v>
      </c>
    </row>
    <row r="5291" spans="1:10" x14ac:dyDescent="0.25">
      <c r="A5291" s="70">
        <v>45900</v>
      </c>
      <c r="B5291" s="68">
        <v>39100</v>
      </c>
      <c r="C5291" s="68">
        <v>39100</v>
      </c>
      <c r="D5291" s="68" t="s">
        <v>3551</v>
      </c>
      <c r="E5291" s="68" t="s">
        <v>3552</v>
      </c>
      <c r="F5291" s="68" t="s">
        <v>8111</v>
      </c>
      <c r="G5291" s="68" t="s">
        <v>8110</v>
      </c>
      <c r="I5291" s="69">
        <v>252.06</v>
      </c>
      <c r="J5291" s="69">
        <v>10050004</v>
      </c>
    </row>
    <row r="5292" spans="1:10" x14ac:dyDescent="0.25">
      <c r="A5292" s="70">
        <v>45900</v>
      </c>
      <c r="B5292" s="68">
        <v>39100</v>
      </c>
      <c r="C5292" s="68">
        <v>39100</v>
      </c>
      <c r="D5292" s="68" t="s">
        <v>3551</v>
      </c>
      <c r="E5292" s="68" t="s">
        <v>3552</v>
      </c>
      <c r="F5292" s="68" t="s">
        <v>8112</v>
      </c>
      <c r="G5292" s="68" t="s">
        <v>8110</v>
      </c>
      <c r="I5292" s="69">
        <v>263.5</v>
      </c>
      <c r="J5292" s="69">
        <v>10049740.5</v>
      </c>
    </row>
    <row r="5293" spans="1:10" x14ac:dyDescent="0.25">
      <c r="A5293" s="70">
        <v>45900</v>
      </c>
      <c r="B5293" s="68">
        <v>39100</v>
      </c>
      <c r="C5293" s="68">
        <v>39100</v>
      </c>
      <c r="D5293" s="68" t="s">
        <v>3551</v>
      </c>
      <c r="E5293" s="68" t="s">
        <v>3552</v>
      </c>
      <c r="F5293" s="68" t="s">
        <v>8113</v>
      </c>
      <c r="G5293" s="68" t="s">
        <v>8110</v>
      </c>
      <c r="I5293" s="69">
        <v>85.9</v>
      </c>
      <c r="J5293" s="69">
        <v>10049654.6</v>
      </c>
    </row>
    <row r="5294" spans="1:10" ht="30" x14ac:dyDescent="0.25">
      <c r="A5294" s="70">
        <v>45900</v>
      </c>
      <c r="B5294" s="68">
        <v>39101</v>
      </c>
      <c r="C5294" s="68">
        <v>39101</v>
      </c>
      <c r="D5294" s="68" t="s">
        <v>3551</v>
      </c>
      <c r="E5294" s="68" t="s">
        <v>3552</v>
      </c>
      <c r="F5294" s="68" t="s">
        <v>8114</v>
      </c>
      <c r="G5294" s="68" t="s">
        <v>2261</v>
      </c>
      <c r="I5294" s="69">
        <v>18</v>
      </c>
      <c r="J5294" s="69">
        <v>10049636.6</v>
      </c>
    </row>
    <row r="5295" spans="1:10" ht="60" x14ac:dyDescent="0.25">
      <c r="A5295" s="70">
        <v>45900</v>
      </c>
      <c r="B5295" s="68">
        <v>39102</v>
      </c>
      <c r="C5295" s="68">
        <v>39102</v>
      </c>
      <c r="D5295" s="68" t="s">
        <v>3551</v>
      </c>
      <c r="E5295" s="68" t="s">
        <v>3552</v>
      </c>
      <c r="F5295" s="68" t="s">
        <v>8115</v>
      </c>
      <c r="G5295" s="68" t="s">
        <v>2409</v>
      </c>
      <c r="I5295" s="69">
        <v>224.02</v>
      </c>
      <c r="J5295" s="69">
        <v>10049412.58</v>
      </c>
    </row>
    <row r="5296" spans="1:10" x14ac:dyDescent="0.25">
      <c r="A5296" s="70">
        <v>45900</v>
      </c>
      <c r="B5296" s="68">
        <v>39102</v>
      </c>
      <c r="C5296" s="68">
        <v>39102</v>
      </c>
      <c r="D5296" s="68" t="s">
        <v>3551</v>
      </c>
      <c r="E5296" s="68" t="s">
        <v>3552</v>
      </c>
      <c r="F5296" s="68" t="s">
        <v>8114</v>
      </c>
      <c r="G5296" s="68" t="s">
        <v>2409</v>
      </c>
      <c r="I5296" s="69">
        <v>342</v>
      </c>
      <c r="J5296" s="69">
        <v>10049070.58</v>
      </c>
    </row>
    <row r="5297" spans="1:10" x14ac:dyDescent="0.25">
      <c r="A5297" s="70">
        <v>45900</v>
      </c>
      <c r="B5297" s="68">
        <v>39102</v>
      </c>
      <c r="C5297" s="68">
        <v>39102</v>
      </c>
      <c r="D5297" s="68" t="s">
        <v>3551</v>
      </c>
      <c r="E5297" s="68" t="s">
        <v>3552</v>
      </c>
      <c r="F5297" s="68" t="s">
        <v>8116</v>
      </c>
      <c r="G5297" s="68" t="s">
        <v>2409</v>
      </c>
      <c r="I5297" s="69">
        <v>1300</v>
      </c>
      <c r="J5297" s="69">
        <v>10047770.58</v>
      </c>
    </row>
    <row r="5298" spans="1:10" x14ac:dyDescent="0.25">
      <c r="A5298" s="70">
        <v>45900</v>
      </c>
      <c r="B5298" s="68">
        <v>39102</v>
      </c>
      <c r="C5298" s="68">
        <v>39102</v>
      </c>
      <c r="D5298" s="68" t="s">
        <v>3551</v>
      </c>
      <c r="E5298" s="68" t="s">
        <v>3552</v>
      </c>
      <c r="F5298" s="68" t="s">
        <v>8117</v>
      </c>
      <c r="G5298" s="68" t="s">
        <v>2409</v>
      </c>
      <c r="I5298" s="69">
        <v>61.89</v>
      </c>
      <c r="J5298" s="69">
        <v>10047708.689999999</v>
      </c>
    </row>
    <row r="5299" spans="1:10" x14ac:dyDescent="0.25">
      <c r="A5299" s="70">
        <v>45900</v>
      </c>
      <c r="B5299" s="68">
        <v>39102</v>
      </c>
      <c r="C5299" s="68">
        <v>39102</v>
      </c>
      <c r="D5299" s="68" t="s">
        <v>3551</v>
      </c>
      <c r="E5299" s="68" t="s">
        <v>3552</v>
      </c>
      <c r="F5299" s="68" t="s">
        <v>8118</v>
      </c>
      <c r="G5299" s="68" t="s">
        <v>2409</v>
      </c>
      <c r="I5299" s="69">
        <v>287.33</v>
      </c>
      <c r="J5299" s="69">
        <v>10047421.359999999</v>
      </c>
    </row>
    <row r="5300" spans="1:10" x14ac:dyDescent="0.25">
      <c r="A5300" s="70">
        <v>45900</v>
      </c>
      <c r="B5300" s="68">
        <v>39102</v>
      </c>
      <c r="C5300" s="68">
        <v>39102</v>
      </c>
      <c r="D5300" s="68" t="s">
        <v>3551</v>
      </c>
      <c r="E5300" s="68" t="s">
        <v>3552</v>
      </c>
      <c r="F5300" s="68" t="s">
        <v>6298</v>
      </c>
      <c r="G5300" s="68" t="s">
        <v>2409</v>
      </c>
      <c r="I5300" s="69">
        <v>9519.1299999999992</v>
      </c>
      <c r="J5300" s="69">
        <v>10037902.23</v>
      </c>
    </row>
    <row r="5301" spans="1:10" x14ac:dyDescent="0.25">
      <c r="A5301" s="70">
        <v>45900</v>
      </c>
      <c r="B5301" s="68">
        <v>39103</v>
      </c>
      <c r="C5301" s="68">
        <v>39103</v>
      </c>
      <c r="D5301" s="68" t="s">
        <v>3551</v>
      </c>
      <c r="E5301" s="68" t="s">
        <v>3552</v>
      </c>
      <c r="F5301" s="68" t="s">
        <v>8119</v>
      </c>
      <c r="G5301" s="68" t="s">
        <v>2309</v>
      </c>
      <c r="I5301" s="69">
        <v>1035.8599999999999</v>
      </c>
      <c r="J5301" s="69">
        <v>10036866.369999999</v>
      </c>
    </row>
    <row r="5302" spans="1:10" ht="30" x14ac:dyDescent="0.25">
      <c r="A5302" s="70">
        <v>45900</v>
      </c>
      <c r="B5302" s="68">
        <v>39103</v>
      </c>
      <c r="C5302" s="68">
        <v>39103</v>
      </c>
      <c r="D5302" s="68" t="s">
        <v>3551</v>
      </c>
      <c r="E5302" s="68" t="s">
        <v>3552</v>
      </c>
      <c r="F5302" s="68" t="s">
        <v>8120</v>
      </c>
      <c r="G5302" s="68" t="s">
        <v>2309</v>
      </c>
      <c r="I5302" s="69">
        <v>362.89</v>
      </c>
      <c r="J5302" s="69">
        <v>10036503.48</v>
      </c>
    </row>
    <row r="5303" spans="1:10" x14ac:dyDescent="0.25">
      <c r="A5303" s="70">
        <v>45900</v>
      </c>
      <c r="B5303" s="68">
        <v>39103</v>
      </c>
      <c r="C5303" s="68">
        <v>39103</v>
      </c>
      <c r="D5303" s="68" t="s">
        <v>3551</v>
      </c>
      <c r="E5303" s="68" t="s">
        <v>3552</v>
      </c>
      <c r="F5303" s="68" t="s">
        <v>8121</v>
      </c>
      <c r="G5303" s="68" t="s">
        <v>2309</v>
      </c>
      <c r="I5303" s="69">
        <v>142.94999999999999</v>
      </c>
      <c r="J5303" s="69">
        <v>10036360.529999999</v>
      </c>
    </row>
    <row r="5304" spans="1:10" x14ac:dyDescent="0.25">
      <c r="A5304" s="70">
        <v>45900</v>
      </c>
      <c r="B5304" s="68">
        <v>39103</v>
      </c>
      <c r="C5304" s="68">
        <v>39103</v>
      </c>
      <c r="D5304" s="68" t="s">
        <v>3551</v>
      </c>
      <c r="E5304" s="68" t="s">
        <v>3552</v>
      </c>
      <c r="F5304" s="68" t="s">
        <v>8121</v>
      </c>
      <c r="G5304" s="68" t="s">
        <v>2309</v>
      </c>
      <c r="I5304" s="69">
        <v>142.94999999999999</v>
      </c>
      <c r="J5304" s="69">
        <v>10036217.58</v>
      </c>
    </row>
    <row r="5305" spans="1:10" x14ac:dyDescent="0.25">
      <c r="A5305" s="70">
        <v>45900</v>
      </c>
      <c r="B5305" s="68">
        <v>39103</v>
      </c>
      <c r="C5305" s="68">
        <v>39103</v>
      </c>
      <c r="D5305" s="68" t="s">
        <v>3551</v>
      </c>
      <c r="E5305" s="68" t="s">
        <v>3552</v>
      </c>
      <c r="F5305" s="68" t="s">
        <v>8122</v>
      </c>
      <c r="G5305" s="68" t="s">
        <v>2309</v>
      </c>
      <c r="I5305" s="69">
        <v>1072.33</v>
      </c>
      <c r="J5305" s="69">
        <v>10035145.25</v>
      </c>
    </row>
    <row r="5306" spans="1:10" x14ac:dyDescent="0.25">
      <c r="A5306" s="70">
        <v>45900</v>
      </c>
      <c r="B5306" s="68">
        <v>39103</v>
      </c>
      <c r="C5306" s="68">
        <v>39103</v>
      </c>
      <c r="D5306" s="68" t="s">
        <v>3551</v>
      </c>
      <c r="E5306" s="68" t="s">
        <v>3552</v>
      </c>
      <c r="F5306" s="68" t="s">
        <v>8123</v>
      </c>
      <c r="G5306" s="68" t="s">
        <v>2309</v>
      </c>
      <c r="I5306" s="69">
        <v>357.44</v>
      </c>
      <c r="J5306" s="69">
        <v>10034787.810000001</v>
      </c>
    </row>
    <row r="5307" spans="1:10" x14ac:dyDescent="0.25">
      <c r="A5307" s="70">
        <v>45900</v>
      </c>
      <c r="B5307" s="68">
        <v>39103</v>
      </c>
      <c r="C5307" s="68">
        <v>39103</v>
      </c>
      <c r="D5307" s="68" t="s">
        <v>3551</v>
      </c>
      <c r="E5307" s="68" t="s">
        <v>3552</v>
      </c>
      <c r="F5307" s="68" t="s">
        <v>8124</v>
      </c>
      <c r="G5307" s="68" t="s">
        <v>2309</v>
      </c>
      <c r="I5307" s="69">
        <v>172.64</v>
      </c>
      <c r="J5307" s="69">
        <v>10034615.17</v>
      </c>
    </row>
    <row r="5308" spans="1:10" x14ac:dyDescent="0.25">
      <c r="A5308" s="70">
        <v>45900</v>
      </c>
      <c r="B5308" s="68">
        <v>39103</v>
      </c>
      <c r="C5308" s="68">
        <v>39103</v>
      </c>
      <c r="D5308" s="68" t="s">
        <v>3551</v>
      </c>
      <c r="E5308" s="68" t="s">
        <v>3552</v>
      </c>
      <c r="F5308" s="68" t="s">
        <v>8047</v>
      </c>
      <c r="G5308" s="68" t="s">
        <v>2309</v>
      </c>
      <c r="I5308" s="69">
        <v>350.17</v>
      </c>
      <c r="J5308" s="69">
        <v>10034265</v>
      </c>
    </row>
    <row r="5309" spans="1:10" ht="30" x14ac:dyDescent="0.25">
      <c r="A5309" s="70">
        <v>45900</v>
      </c>
      <c r="B5309" s="68">
        <v>39103</v>
      </c>
      <c r="C5309" s="68">
        <v>39103</v>
      </c>
      <c r="D5309" s="68" t="s">
        <v>3551</v>
      </c>
      <c r="E5309" s="68" t="s">
        <v>3552</v>
      </c>
      <c r="F5309" s="68" t="s">
        <v>8125</v>
      </c>
      <c r="G5309" s="68" t="s">
        <v>2309</v>
      </c>
      <c r="I5309" s="69">
        <v>77.5</v>
      </c>
      <c r="J5309" s="69">
        <v>10034187.5</v>
      </c>
    </row>
    <row r="5310" spans="1:10" ht="60" x14ac:dyDescent="0.25">
      <c r="A5310" s="70">
        <v>45900</v>
      </c>
      <c r="B5310" s="68">
        <v>39103</v>
      </c>
      <c r="C5310" s="68">
        <v>39103</v>
      </c>
      <c r="D5310" s="68" t="s">
        <v>3551</v>
      </c>
      <c r="E5310" s="68" t="s">
        <v>3552</v>
      </c>
      <c r="F5310" s="68" t="s">
        <v>8126</v>
      </c>
      <c r="G5310" s="68" t="s">
        <v>2309</v>
      </c>
      <c r="I5310" s="69">
        <v>882.12</v>
      </c>
      <c r="J5310" s="69">
        <v>10033305.380000001</v>
      </c>
    </row>
    <row r="5311" spans="1:10" ht="30" x14ac:dyDescent="0.25">
      <c r="A5311" s="70">
        <v>45900</v>
      </c>
      <c r="B5311" s="68">
        <v>39103</v>
      </c>
      <c r="C5311" s="68">
        <v>39103</v>
      </c>
      <c r="D5311" s="68" t="s">
        <v>3551</v>
      </c>
      <c r="E5311" s="68" t="s">
        <v>3552</v>
      </c>
      <c r="F5311" s="68" t="s">
        <v>8059</v>
      </c>
      <c r="G5311" s="68" t="s">
        <v>2309</v>
      </c>
      <c r="I5311" s="69">
        <v>2134.34</v>
      </c>
      <c r="J5311" s="69">
        <v>10031171.039999999</v>
      </c>
    </row>
    <row r="5312" spans="1:10" x14ac:dyDescent="0.25">
      <c r="A5312" s="70">
        <v>45900</v>
      </c>
      <c r="B5312" s="68">
        <v>39103</v>
      </c>
      <c r="C5312" s="68">
        <v>39103</v>
      </c>
      <c r="D5312" s="68" t="s">
        <v>3551</v>
      </c>
      <c r="E5312" s="68" t="s">
        <v>3552</v>
      </c>
      <c r="F5312" s="68" t="s">
        <v>7864</v>
      </c>
      <c r="G5312" s="68" t="s">
        <v>2309</v>
      </c>
      <c r="I5312" s="69">
        <v>25.44</v>
      </c>
      <c r="J5312" s="69">
        <v>10031145.6</v>
      </c>
    </row>
    <row r="5313" spans="1:10" ht="30" x14ac:dyDescent="0.25">
      <c r="A5313" s="70">
        <v>45900</v>
      </c>
      <c r="B5313" s="68">
        <v>39103</v>
      </c>
      <c r="C5313" s="68">
        <v>39103</v>
      </c>
      <c r="D5313" s="68" t="s">
        <v>3551</v>
      </c>
      <c r="E5313" s="68" t="s">
        <v>3552</v>
      </c>
      <c r="F5313" s="68" t="s">
        <v>8127</v>
      </c>
      <c r="G5313" s="68" t="s">
        <v>2309</v>
      </c>
      <c r="I5313" s="69">
        <v>380.68</v>
      </c>
      <c r="J5313" s="69">
        <v>10030764.92</v>
      </c>
    </row>
    <row r="5314" spans="1:10" x14ac:dyDescent="0.25">
      <c r="A5314" s="70">
        <v>45900</v>
      </c>
      <c r="B5314" s="68">
        <v>39103</v>
      </c>
      <c r="C5314" s="68">
        <v>39103</v>
      </c>
      <c r="D5314" s="68" t="s">
        <v>3551</v>
      </c>
      <c r="E5314" s="68" t="s">
        <v>3552</v>
      </c>
      <c r="F5314" s="68" t="s">
        <v>8128</v>
      </c>
      <c r="G5314" s="68" t="s">
        <v>2309</v>
      </c>
      <c r="I5314" s="69">
        <v>341.85</v>
      </c>
      <c r="J5314" s="69">
        <v>10030423.07</v>
      </c>
    </row>
    <row r="5315" spans="1:10" x14ac:dyDescent="0.25">
      <c r="A5315" s="70">
        <v>45900</v>
      </c>
      <c r="B5315" s="68">
        <v>39104</v>
      </c>
      <c r="C5315" s="68">
        <v>39104</v>
      </c>
      <c r="D5315" s="68" t="s">
        <v>3551</v>
      </c>
      <c r="E5315" s="68" t="s">
        <v>3552</v>
      </c>
      <c r="F5315" s="68" t="s">
        <v>8129</v>
      </c>
      <c r="G5315" s="68" t="s">
        <v>1306</v>
      </c>
      <c r="I5315" s="69">
        <v>499.22</v>
      </c>
      <c r="J5315" s="69">
        <v>10029923.85</v>
      </c>
    </row>
    <row r="5316" spans="1:10" x14ac:dyDescent="0.25">
      <c r="A5316" s="70">
        <v>45900</v>
      </c>
      <c r="B5316" s="68">
        <v>39104</v>
      </c>
      <c r="C5316" s="68">
        <v>39104</v>
      </c>
      <c r="D5316" s="68" t="s">
        <v>3551</v>
      </c>
      <c r="E5316" s="68" t="s">
        <v>3552</v>
      </c>
      <c r="F5316" s="68" t="s">
        <v>8130</v>
      </c>
      <c r="G5316" s="68" t="s">
        <v>1306</v>
      </c>
      <c r="I5316" s="69">
        <v>743.1</v>
      </c>
      <c r="J5316" s="69">
        <v>10029180.75</v>
      </c>
    </row>
    <row r="5317" spans="1:10" ht="150" x14ac:dyDescent="0.25">
      <c r="A5317" s="70">
        <v>45900</v>
      </c>
      <c r="B5317" s="68">
        <v>39105</v>
      </c>
      <c r="C5317" s="68">
        <v>39105</v>
      </c>
      <c r="D5317" s="68" t="s">
        <v>3551</v>
      </c>
      <c r="E5317" s="68" t="s">
        <v>3552</v>
      </c>
      <c r="F5317" s="68" t="s">
        <v>8131</v>
      </c>
      <c r="G5317" s="68" t="s">
        <v>2312</v>
      </c>
      <c r="I5317" s="69">
        <v>758.37</v>
      </c>
      <c r="J5317" s="69">
        <v>10028422.380000001</v>
      </c>
    </row>
    <row r="5318" spans="1:10" x14ac:dyDescent="0.25">
      <c r="A5318" s="70">
        <v>45900</v>
      </c>
      <c r="B5318" s="68">
        <v>39105</v>
      </c>
      <c r="C5318" s="68">
        <v>39105</v>
      </c>
      <c r="D5318" s="68" t="s">
        <v>3551</v>
      </c>
      <c r="E5318" s="68" t="s">
        <v>3552</v>
      </c>
      <c r="F5318" s="68" t="s">
        <v>8132</v>
      </c>
      <c r="G5318" s="68" t="s">
        <v>2312</v>
      </c>
      <c r="I5318" s="69">
        <v>467.2</v>
      </c>
      <c r="J5318" s="69">
        <v>10027955.18</v>
      </c>
    </row>
    <row r="5319" spans="1:10" ht="30" x14ac:dyDescent="0.25">
      <c r="A5319" s="70">
        <v>45900</v>
      </c>
      <c r="B5319" s="68">
        <v>39106</v>
      </c>
      <c r="C5319" s="68">
        <v>39106</v>
      </c>
      <c r="D5319" s="68" t="s">
        <v>3551</v>
      </c>
      <c r="E5319" s="68" t="s">
        <v>3552</v>
      </c>
      <c r="F5319" s="68" t="s">
        <v>8045</v>
      </c>
      <c r="G5319" s="68" t="s">
        <v>2314</v>
      </c>
      <c r="I5319" s="69">
        <v>93.44</v>
      </c>
      <c r="J5319" s="69">
        <v>10027861.74</v>
      </c>
    </row>
    <row r="5320" spans="1:10" ht="45" x14ac:dyDescent="0.25">
      <c r="A5320" s="70">
        <v>45900</v>
      </c>
      <c r="B5320" s="68">
        <v>39107</v>
      </c>
      <c r="C5320" s="68">
        <v>39107</v>
      </c>
      <c r="D5320" s="68" t="s">
        <v>3551</v>
      </c>
      <c r="E5320" s="68" t="s">
        <v>3552</v>
      </c>
      <c r="F5320" s="68" t="s">
        <v>8133</v>
      </c>
      <c r="G5320" s="68" t="s">
        <v>1924</v>
      </c>
      <c r="I5320" s="69">
        <v>100.43</v>
      </c>
      <c r="J5320" s="69">
        <v>10027761.310000001</v>
      </c>
    </row>
    <row r="5321" spans="1:10" x14ac:dyDescent="0.25">
      <c r="A5321" s="70">
        <v>45900</v>
      </c>
      <c r="B5321" s="68">
        <v>39107</v>
      </c>
      <c r="C5321" s="68">
        <v>39107</v>
      </c>
      <c r="D5321" s="68" t="s">
        <v>3551</v>
      </c>
      <c r="E5321" s="68" t="s">
        <v>3552</v>
      </c>
      <c r="F5321" s="68" t="s">
        <v>8134</v>
      </c>
      <c r="G5321" s="68" t="s">
        <v>1924</v>
      </c>
      <c r="I5321" s="69">
        <v>287.60000000000002</v>
      </c>
      <c r="J5321" s="69">
        <v>10027473.710000001</v>
      </c>
    </row>
    <row r="5322" spans="1:10" x14ac:dyDescent="0.25">
      <c r="A5322" s="70">
        <v>45900</v>
      </c>
      <c r="B5322" s="68">
        <v>39107</v>
      </c>
      <c r="C5322" s="68">
        <v>39107</v>
      </c>
      <c r="D5322" s="68" t="s">
        <v>3551</v>
      </c>
      <c r="E5322" s="68" t="s">
        <v>3552</v>
      </c>
      <c r="F5322" s="68" t="s">
        <v>8135</v>
      </c>
      <c r="G5322" s="68" t="s">
        <v>1924</v>
      </c>
      <c r="I5322" s="69">
        <v>516.88</v>
      </c>
      <c r="J5322" s="69">
        <v>10026956.83</v>
      </c>
    </row>
    <row r="5323" spans="1:10" x14ac:dyDescent="0.25">
      <c r="A5323" s="70">
        <v>45900</v>
      </c>
      <c r="B5323" s="68">
        <v>39107</v>
      </c>
      <c r="C5323" s="68">
        <v>39107</v>
      </c>
      <c r="D5323" s="68" t="s">
        <v>3551</v>
      </c>
      <c r="E5323" s="68" t="s">
        <v>3552</v>
      </c>
      <c r="F5323" s="68" t="s">
        <v>8117</v>
      </c>
      <c r="G5323" s="68" t="s">
        <v>1924</v>
      </c>
      <c r="I5323" s="69">
        <v>15.47</v>
      </c>
      <c r="J5323" s="69">
        <v>10026941.359999999</v>
      </c>
    </row>
    <row r="5324" spans="1:10" ht="30" x14ac:dyDescent="0.25">
      <c r="A5324" s="70">
        <v>45900</v>
      </c>
      <c r="B5324" s="68">
        <v>39107</v>
      </c>
      <c r="C5324" s="68">
        <v>39107</v>
      </c>
      <c r="D5324" s="68" t="s">
        <v>3551</v>
      </c>
      <c r="E5324" s="68" t="s">
        <v>3552</v>
      </c>
      <c r="F5324" s="68" t="s">
        <v>8136</v>
      </c>
      <c r="G5324" s="68" t="s">
        <v>1924</v>
      </c>
      <c r="I5324" s="69">
        <v>23.58</v>
      </c>
      <c r="J5324" s="69">
        <v>10026917.779999999</v>
      </c>
    </row>
    <row r="5325" spans="1:10" x14ac:dyDescent="0.25">
      <c r="A5325" s="70">
        <v>45900</v>
      </c>
      <c r="B5325" s="68">
        <v>39107</v>
      </c>
      <c r="C5325" s="68">
        <v>39107</v>
      </c>
      <c r="D5325" s="68" t="s">
        <v>3551</v>
      </c>
      <c r="E5325" s="68" t="s">
        <v>3552</v>
      </c>
      <c r="F5325" s="68" t="s">
        <v>5672</v>
      </c>
      <c r="G5325" s="68" t="s">
        <v>1924</v>
      </c>
      <c r="I5325" s="69">
        <v>56.3</v>
      </c>
      <c r="J5325" s="69">
        <v>10026861.48</v>
      </c>
    </row>
    <row r="5326" spans="1:10" x14ac:dyDescent="0.25">
      <c r="A5326" s="70">
        <v>45900</v>
      </c>
      <c r="B5326" s="68">
        <v>39107</v>
      </c>
      <c r="C5326" s="68">
        <v>39107</v>
      </c>
      <c r="D5326" s="68" t="s">
        <v>3551</v>
      </c>
      <c r="E5326" s="68" t="s">
        <v>3552</v>
      </c>
      <c r="F5326" s="68" t="s">
        <v>8137</v>
      </c>
      <c r="G5326" s="68" t="s">
        <v>1924</v>
      </c>
      <c r="I5326" s="69">
        <v>120</v>
      </c>
      <c r="J5326" s="69">
        <v>10026741.48</v>
      </c>
    </row>
    <row r="5327" spans="1:10" x14ac:dyDescent="0.25">
      <c r="A5327" s="70">
        <v>45900</v>
      </c>
      <c r="B5327" s="68">
        <v>39107</v>
      </c>
      <c r="C5327" s="68">
        <v>39107</v>
      </c>
      <c r="D5327" s="68" t="s">
        <v>3551</v>
      </c>
      <c r="E5327" s="68" t="s">
        <v>3552</v>
      </c>
      <c r="F5327" s="68" t="s">
        <v>8138</v>
      </c>
      <c r="G5327" s="68" t="s">
        <v>1924</v>
      </c>
      <c r="I5327" s="69">
        <v>2075.81</v>
      </c>
      <c r="J5327" s="69">
        <v>10024665.67</v>
      </c>
    </row>
    <row r="5328" spans="1:10" x14ac:dyDescent="0.25">
      <c r="A5328" s="70">
        <v>45900</v>
      </c>
      <c r="B5328" s="68">
        <v>39107</v>
      </c>
      <c r="C5328" s="68">
        <v>39107</v>
      </c>
      <c r="D5328" s="68" t="s">
        <v>3551</v>
      </c>
      <c r="E5328" s="68" t="s">
        <v>3552</v>
      </c>
      <c r="F5328" s="68" t="s">
        <v>8139</v>
      </c>
      <c r="G5328" s="68" t="s">
        <v>1924</v>
      </c>
      <c r="I5328" s="69">
        <v>92.5</v>
      </c>
      <c r="J5328" s="69">
        <v>10024573.17</v>
      </c>
    </row>
    <row r="5329" spans="1:10" ht="45" x14ac:dyDescent="0.25">
      <c r="A5329" s="70">
        <v>45900</v>
      </c>
      <c r="B5329" s="68">
        <v>39107</v>
      </c>
      <c r="C5329" s="68">
        <v>39107</v>
      </c>
      <c r="D5329" s="68" t="s">
        <v>3551</v>
      </c>
      <c r="E5329" s="68" t="s">
        <v>3552</v>
      </c>
      <c r="F5329" s="68" t="s">
        <v>8140</v>
      </c>
      <c r="G5329" s="68" t="s">
        <v>1924</v>
      </c>
      <c r="I5329" s="69">
        <v>45</v>
      </c>
      <c r="J5329" s="69">
        <v>10024528.17</v>
      </c>
    </row>
    <row r="5330" spans="1:10" ht="30" x14ac:dyDescent="0.25">
      <c r="A5330" s="70">
        <v>45900</v>
      </c>
      <c r="B5330" s="68">
        <v>39107</v>
      </c>
      <c r="C5330" s="68">
        <v>39107</v>
      </c>
      <c r="D5330" s="68" t="s">
        <v>3551</v>
      </c>
      <c r="E5330" s="68" t="s">
        <v>3552</v>
      </c>
      <c r="F5330" s="68" t="s">
        <v>8141</v>
      </c>
      <c r="G5330" s="68" t="s">
        <v>1924</v>
      </c>
      <c r="I5330" s="69">
        <v>752.04</v>
      </c>
      <c r="J5330" s="69">
        <v>10023776.130000001</v>
      </c>
    </row>
    <row r="5331" spans="1:10" x14ac:dyDescent="0.25">
      <c r="A5331" s="70">
        <v>45900</v>
      </c>
      <c r="B5331" s="68">
        <v>39107</v>
      </c>
      <c r="C5331" s="68">
        <v>39107</v>
      </c>
      <c r="D5331" s="68" t="s">
        <v>3551</v>
      </c>
      <c r="E5331" s="68" t="s">
        <v>3552</v>
      </c>
      <c r="F5331" s="68" t="s">
        <v>8142</v>
      </c>
      <c r="G5331" s="68" t="s">
        <v>1924</v>
      </c>
      <c r="I5331" s="69">
        <v>23.58</v>
      </c>
      <c r="J5331" s="69">
        <v>10023752.550000001</v>
      </c>
    </row>
    <row r="5332" spans="1:10" x14ac:dyDescent="0.25">
      <c r="A5332" s="70">
        <v>45900</v>
      </c>
      <c r="B5332" s="68">
        <v>39107</v>
      </c>
      <c r="C5332" s="68">
        <v>39107</v>
      </c>
      <c r="D5332" s="68" t="s">
        <v>3551</v>
      </c>
      <c r="E5332" s="68" t="s">
        <v>3552</v>
      </c>
      <c r="F5332" s="68" t="s">
        <v>8143</v>
      </c>
      <c r="G5332" s="68" t="s">
        <v>1924</v>
      </c>
      <c r="I5332" s="69">
        <v>23.58</v>
      </c>
      <c r="J5332" s="69">
        <v>10023728.970000001</v>
      </c>
    </row>
    <row r="5333" spans="1:10" ht="30" x14ac:dyDescent="0.25">
      <c r="A5333" s="70">
        <v>45900</v>
      </c>
      <c r="B5333" s="68">
        <v>39107</v>
      </c>
      <c r="C5333" s="68">
        <v>39107</v>
      </c>
      <c r="D5333" s="68" t="s">
        <v>3551</v>
      </c>
      <c r="E5333" s="68" t="s">
        <v>3552</v>
      </c>
      <c r="F5333" s="68" t="s">
        <v>8144</v>
      </c>
      <c r="G5333" s="68" t="s">
        <v>1924</v>
      </c>
      <c r="I5333" s="69">
        <v>2098.46</v>
      </c>
      <c r="J5333" s="69">
        <v>10021630.51</v>
      </c>
    </row>
    <row r="5334" spans="1:10" x14ac:dyDescent="0.25">
      <c r="A5334" s="70">
        <v>45900</v>
      </c>
      <c r="B5334" s="68">
        <v>39107</v>
      </c>
      <c r="C5334" s="68">
        <v>39107</v>
      </c>
      <c r="D5334" s="68" t="s">
        <v>3551</v>
      </c>
      <c r="E5334" s="68" t="s">
        <v>3552</v>
      </c>
      <c r="F5334" s="68" t="s">
        <v>8145</v>
      </c>
      <c r="G5334" s="68" t="s">
        <v>1924</v>
      </c>
      <c r="I5334" s="69">
        <v>94.74</v>
      </c>
      <c r="J5334" s="69">
        <v>10021535.77</v>
      </c>
    </row>
    <row r="5335" spans="1:10" x14ac:dyDescent="0.25">
      <c r="A5335" s="70">
        <v>45900</v>
      </c>
      <c r="B5335" s="68">
        <v>39107</v>
      </c>
      <c r="C5335" s="68">
        <v>39107</v>
      </c>
      <c r="D5335" s="68" t="s">
        <v>3551</v>
      </c>
      <c r="E5335" s="68" t="s">
        <v>3552</v>
      </c>
      <c r="F5335" s="68" t="s">
        <v>8146</v>
      </c>
      <c r="G5335" s="68" t="s">
        <v>1924</v>
      </c>
      <c r="I5335" s="69">
        <v>1308.18</v>
      </c>
      <c r="J5335" s="69">
        <v>10020227.59</v>
      </c>
    </row>
    <row r="5336" spans="1:10" x14ac:dyDescent="0.25">
      <c r="A5336" s="70">
        <v>45900</v>
      </c>
      <c r="B5336" s="68">
        <v>39107</v>
      </c>
      <c r="C5336" s="68">
        <v>39107</v>
      </c>
      <c r="D5336" s="68" t="s">
        <v>3551</v>
      </c>
      <c r="E5336" s="68" t="s">
        <v>3552</v>
      </c>
      <c r="F5336" s="68" t="s">
        <v>8147</v>
      </c>
      <c r="G5336" s="68" t="s">
        <v>1924</v>
      </c>
      <c r="I5336" s="69">
        <v>23.58</v>
      </c>
      <c r="J5336" s="69">
        <v>10020204.01</v>
      </c>
    </row>
    <row r="5337" spans="1:10" x14ac:dyDescent="0.25">
      <c r="A5337" s="70">
        <v>45900</v>
      </c>
      <c r="B5337" s="68">
        <v>39107</v>
      </c>
      <c r="C5337" s="68">
        <v>39107</v>
      </c>
      <c r="D5337" s="68" t="s">
        <v>3551</v>
      </c>
      <c r="E5337" s="68" t="s">
        <v>3552</v>
      </c>
      <c r="F5337" s="68" t="s">
        <v>8148</v>
      </c>
      <c r="G5337" s="68" t="s">
        <v>1924</v>
      </c>
      <c r="I5337" s="69">
        <v>1190.93</v>
      </c>
      <c r="J5337" s="69">
        <v>10019013.08</v>
      </c>
    </row>
    <row r="5338" spans="1:10" x14ac:dyDescent="0.25">
      <c r="A5338" s="70">
        <v>45900</v>
      </c>
      <c r="B5338" s="68">
        <v>39107</v>
      </c>
      <c r="C5338" s="68">
        <v>39107</v>
      </c>
      <c r="D5338" s="68" t="s">
        <v>3551</v>
      </c>
      <c r="E5338" s="68" t="s">
        <v>3552</v>
      </c>
      <c r="F5338" s="68" t="s">
        <v>8149</v>
      </c>
      <c r="G5338" s="68" t="s">
        <v>1924</v>
      </c>
      <c r="I5338" s="69">
        <v>478.66</v>
      </c>
      <c r="J5338" s="69">
        <v>10018534.42</v>
      </c>
    </row>
    <row r="5339" spans="1:10" x14ac:dyDescent="0.25">
      <c r="A5339" s="70">
        <v>45900</v>
      </c>
      <c r="B5339" s="68">
        <v>39107</v>
      </c>
      <c r="C5339" s="68">
        <v>39107</v>
      </c>
      <c r="D5339" s="68" t="s">
        <v>3551</v>
      </c>
      <c r="E5339" s="68" t="s">
        <v>3552</v>
      </c>
      <c r="F5339" s="68" t="s">
        <v>8150</v>
      </c>
      <c r="G5339" s="68" t="s">
        <v>1924</v>
      </c>
      <c r="I5339" s="69">
        <v>23.58</v>
      </c>
      <c r="J5339" s="69">
        <v>10018510.84</v>
      </c>
    </row>
    <row r="5340" spans="1:10" x14ac:dyDescent="0.25">
      <c r="A5340" s="70">
        <v>45900</v>
      </c>
      <c r="B5340" s="68">
        <v>39107</v>
      </c>
      <c r="C5340" s="68">
        <v>39107</v>
      </c>
      <c r="D5340" s="68" t="s">
        <v>3551</v>
      </c>
      <c r="E5340" s="68" t="s">
        <v>3552</v>
      </c>
      <c r="F5340" s="68" t="s">
        <v>8151</v>
      </c>
      <c r="G5340" s="68" t="s">
        <v>1924</v>
      </c>
      <c r="I5340" s="69">
        <v>1702.13</v>
      </c>
      <c r="J5340" s="69">
        <v>10016808.710000001</v>
      </c>
    </row>
    <row r="5341" spans="1:10" ht="30" x14ac:dyDescent="0.25">
      <c r="A5341" s="70">
        <v>45900</v>
      </c>
      <c r="B5341" s="68">
        <v>39107</v>
      </c>
      <c r="C5341" s="68">
        <v>39107</v>
      </c>
      <c r="D5341" s="68" t="s">
        <v>3551</v>
      </c>
      <c r="E5341" s="68" t="s">
        <v>3552</v>
      </c>
      <c r="F5341" s="68" t="s">
        <v>8152</v>
      </c>
      <c r="G5341" s="68" t="s">
        <v>1924</v>
      </c>
      <c r="I5341" s="69">
        <v>380.47</v>
      </c>
      <c r="J5341" s="69">
        <v>10016428.24</v>
      </c>
    </row>
    <row r="5342" spans="1:10" ht="30" x14ac:dyDescent="0.25">
      <c r="A5342" s="70">
        <v>45900</v>
      </c>
      <c r="B5342" s="68">
        <v>39107</v>
      </c>
      <c r="C5342" s="68">
        <v>39107</v>
      </c>
      <c r="D5342" s="68" t="s">
        <v>3551</v>
      </c>
      <c r="E5342" s="68" t="s">
        <v>3552</v>
      </c>
      <c r="F5342" s="68" t="s">
        <v>8153</v>
      </c>
      <c r="G5342" s="68" t="s">
        <v>1924</v>
      </c>
      <c r="I5342" s="69">
        <v>4053.77</v>
      </c>
      <c r="J5342" s="69">
        <v>10012374.470000001</v>
      </c>
    </row>
    <row r="5343" spans="1:10" x14ac:dyDescent="0.25">
      <c r="A5343" s="70">
        <v>45900</v>
      </c>
      <c r="B5343" s="68">
        <v>39107</v>
      </c>
      <c r="C5343" s="68">
        <v>39107</v>
      </c>
      <c r="D5343" s="68" t="s">
        <v>3551</v>
      </c>
      <c r="E5343" s="68" t="s">
        <v>3552</v>
      </c>
      <c r="F5343" s="68" t="s">
        <v>6539</v>
      </c>
      <c r="G5343" s="68" t="s">
        <v>1924</v>
      </c>
      <c r="I5343" s="69">
        <v>474.45</v>
      </c>
      <c r="J5343" s="69">
        <v>10011900.02</v>
      </c>
    </row>
    <row r="5344" spans="1:10" ht="30" x14ac:dyDescent="0.25">
      <c r="A5344" s="70">
        <v>45900</v>
      </c>
      <c r="B5344" s="68">
        <v>39107</v>
      </c>
      <c r="C5344" s="68">
        <v>39107</v>
      </c>
      <c r="D5344" s="68" t="s">
        <v>3551</v>
      </c>
      <c r="E5344" s="68" t="s">
        <v>3552</v>
      </c>
      <c r="F5344" s="68" t="s">
        <v>8154</v>
      </c>
      <c r="G5344" s="68" t="s">
        <v>1924</v>
      </c>
      <c r="I5344" s="69">
        <v>1225.06</v>
      </c>
      <c r="J5344" s="69">
        <v>10010674.960000001</v>
      </c>
    </row>
    <row r="5345" spans="1:10" x14ac:dyDescent="0.25">
      <c r="A5345" s="70">
        <v>45900</v>
      </c>
      <c r="B5345" s="68">
        <v>39107</v>
      </c>
      <c r="C5345" s="68">
        <v>39107</v>
      </c>
      <c r="D5345" s="68" t="s">
        <v>3551</v>
      </c>
      <c r="E5345" s="68" t="s">
        <v>3552</v>
      </c>
      <c r="F5345" s="68" t="s">
        <v>8155</v>
      </c>
      <c r="G5345" s="68" t="s">
        <v>1924</v>
      </c>
      <c r="I5345" s="69">
        <v>340.73</v>
      </c>
      <c r="J5345" s="69">
        <v>10010334.23</v>
      </c>
    </row>
    <row r="5346" spans="1:10" ht="30" x14ac:dyDescent="0.25">
      <c r="A5346" s="70">
        <v>45900</v>
      </c>
      <c r="B5346" s="68">
        <v>39107</v>
      </c>
      <c r="C5346" s="68">
        <v>39107</v>
      </c>
      <c r="D5346" s="68" t="s">
        <v>3551</v>
      </c>
      <c r="E5346" s="68" t="s">
        <v>3552</v>
      </c>
      <c r="F5346" s="68" t="s">
        <v>8156</v>
      </c>
      <c r="G5346" s="68" t="s">
        <v>1924</v>
      </c>
      <c r="I5346" s="69">
        <v>584.63</v>
      </c>
      <c r="J5346" s="69">
        <v>10009749.6</v>
      </c>
    </row>
    <row r="5347" spans="1:10" ht="30" x14ac:dyDescent="0.25">
      <c r="A5347" s="70">
        <v>45900</v>
      </c>
      <c r="B5347" s="68">
        <v>39107</v>
      </c>
      <c r="C5347" s="68">
        <v>39107</v>
      </c>
      <c r="D5347" s="68" t="s">
        <v>3551</v>
      </c>
      <c r="E5347" s="68" t="s">
        <v>3552</v>
      </c>
      <c r="F5347" s="68" t="s">
        <v>8157</v>
      </c>
      <c r="G5347" s="68" t="s">
        <v>1924</v>
      </c>
      <c r="I5347" s="69">
        <v>405</v>
      </c>
      <c r="J5347" s="69">
        <v>10009344.6</v>
      </c>
    </row>
    <row r="5348" spans="1:10" ht="135" x14ac:dyDescent="0.25">
      <c r="A5348" s="70">
        <v>45900</v>
      </c>
      <c r="B5348" s="68">
        <v>39107</v>
      </c>
      <c r="C5348" s="68">
        <v>39107</v>
      </c>
      <c r="D5348" s="68" t="s">
        <v>3551</v>
      </c>
      <c r="E5348" s="68" t="s">
        <v>3552</v>
      </c>
      <c r="F5348" s="68" t="s">
        <v>8158</v>
      </c>
      <c r="G5348" s="68" t="s">
        <v>1924</v>
      </c>
      <c r="I5348" s="69">
        <v>6327.82</v>
      </c>
      <c r="J5348" s="69">
        <v>10003016.779999999</v>
      </c>
    </row>
    <row r="5349" spans="1:10" ht="45" x14ac:dyDescent="0.25">
      <c r="A5349" s="70">
        <v>45900</v>
      </c>
      <c r="B5349" s="68">
        <v>39107</v>
      </c>
      <c r="C5349" s="68">
        <v>39107</v>
      </c>
      <c r="D5349" s="68" t="s">
        <v>3551</v>
      </c>
      <c r="E5349" s="68" t="s">
        <v>3552</v>
      </c>
      <c r="F5349" s="68" t="s">
        <v>8159</v>
      </c>
      <c r="G5349" s="68" t="s">
        <v>1924</v>
      </c>
      <c r="I5349" s="69">
        <v>358</v>
      </c>
      <c r="J5349" s="69">
        <v>10002658.779999999</v>
      </c>
    </row>
    <row r="5350" spans="1:10" ht="30" x14ac:dyDescent="0.25">
      <c r="A5350" s="70">
        <v>45900</v>
      </c>
      <c r="B5350" s="68">
        <v>39107</v>
      </c>
      <c r="C5350" s="68">
        <v>39107</v>
      </c>
      <c r="D5350" s="68" t="s">
        <v>3551</v>
      </c>
      <c r="E5350" s="68" t="s">
        <v>3552</v>
      </c>
      <c r="F5350" s="68" t="s">
        <v>8160</v>
      </c>
      <c r="G5350" s="68" t="s">
        <v>1924</v>
      </c>
      <c r="I5350" s="69">
        <v>4994</v>
      </c>
      <c r="J5350" s="69">
        <v>9997664.7799999993</v>
      </c>
    </row>
    <row r="5351" spans="1:10" ht="45" x14ac:dyDescent="0.25">
      <c r="A5351" s="70">
        <v>45900</v>
      </c>
      <c r="B5351" s="68">
        <v>39107</v>
      </c>
      <c r="C5351" s="68">
        <v>39107</v>
      </c>
      <c r="D5351" s="68" t="s">
        <v>3551</v>
      </c>
      <c r="E5351" s="68" t="s">
        <v>3552</v>
      </c>
      <c r="F5351" s="68" t="s">
        <v>8161</v>
      </c>
      <c r="G5351" s="68" t="s">
        <v>1924</v>
      </c>
      <c r="I5351" s="69">
        <v>5162.1099999999997</v>
      </c>
      <c r="J5351" s="69">
        <v>9992502.6699999999</v>
      </c>
    </row>
    <row r="5352" spans="1:10" ht="30" x14ac:dyDescent="0.25">
      <c r="A5352" s="70">
        <v>45900</v>
      </c>
      <c r="B5352" s="68">
        <v>39107</v>
      </c>
      <c r="C5352" s="68">
        <v>39107</v>
      </c>
      <c r="D5352" s="68" t="s">
        <v>3551</v>
      </c>
      <c r="E5352" s="68" t="s">
        <v>3552</v>
      </c>
      <c r="F5352" s="68" t="s">
        <v>7798</v>
      </c>
      <c r="G5352" s="68" t="s">
        <v>1924</v>
      </c>
      <c r="I5352" s="69">
        <v>77.989999999999995</v>
      </c>
      <c r="J5352" s="69">
        <v>9992424.6799999997</v>
      </c>
    </row>
    <row r="5353" spans="1:10" x14ac:dyDescent="0.25">
      <c r="A5353" s="70">
        <v>45900</v>
      </c>
      <c r="B5353" s="68">
        <v>39107</v>
      </c>
      <c r="C5353" s="68">
        <v>39107</v>
      </c>
      <c r="D5353" s="68" t="s">
        <v>3551</v>
      </c>
      <c r="E5353" s="68" t="s">
        <v>3552</v>
      </c>
      <c r="F5353" s="68" t="s">
        <v>8162</v>
      </c>
      <c r="G5353" s="68" t="s">
        <v>1924</v>
      </c>
      <c r="I5353" s="69">
        <v>1022.47</v>
      </c>
      <c r="J5353" s="69">
        <v>9991402.2100000009</v>
      </c>
    </row>
    <row r="5354" spans="1:10" x14ac:dyDescent="0.25">
      <c r="A5354" s="70">
        <v>45900</v>
      </c>
      <c r="B5354" s="68">
        <v>39107</v>
      </c>
      <c r="C5354" s="68">
        <v>39107</v>
      </c>
      <c r="D5354" s="68" t="s">
        <v>3551</v>
      </c>
      <c r="E5354" s="68" t="s">
        <v>3552</v>
      </c>
      <c r="F5354" s="68" t="s">
        <v>8162</v>
      </c>
      <c r="G5354" s="68" t="s">
        <v>1924</v>
      </c>
      <c r="I5354" s="69">
        <v>314.61</v>
      </c>
      <c r="J5354" s="69">
        <v>9991087.5999999996</v>
      </c>
    </row>
    <row r="5355" spans="1:10" ht="45" x14ac:dyDescent="0.25">
      <c r="A5355" s="70">
        <v>45900</v>
      </c>
      <c r="B5355" s="68">
        <v>39107</v>
      </c>
      <c r="C5355" s="68">
        <v>39107</v>
      </c>
      <c r="D5355" s="68" t="s">
        <v>3551</v>
      </c>
      <c r="E5355" s="68" t="s">
        <v>3552</v>
      </c>
      <c r="F5355" s="68" t="s">
        <v>8163</v>
      </c>
      <c r="G5355" s="68" t="s">
        <v>1924</v>
      </c>
      <c r="I5355" s="69">
        <v>846.32</v>
      </c>
      <c r="J5355" s="69">
        <v>9990241.2799999993</v>
      </c>
    </row>
    <row r="5356" spans="1:10" x14ac:dyDescent="0.25">
      <c r="A5356" s="70">
        <v>45900</v>
      </c>
      <c r="B5356" s="68">
        <v>39107</v>
      </c>
      <c r="C5356" s="68">
        <v>39107</v>
      </c>
      <c r="D5356" s="68" t="s">
        <v>3551</v>
      </c>
      <c r="E5356" s="68" t="s">
        <v>3552</v>
      </c>
      <c r="F5356" s="68" t="s">
        <v>8162</v>
      </c>
      <c r="G5356" s="68" t="s">
        <v>1924</v>
      </c>
      <c r="I5356" s="69">
        <v>1110.9000000000001</v>
      </c>
      <c r="J5356" s="69">
        <v>9989130.3800000008</v>
      </c>
    </row>
    <row r="5357" spans="1:10" x14ac:dyDescent="0.25">
      <c r="A5357" s="70">
        <v>45900</v>
      </c>
      <c r="B5357" s="68">
        <v>39107</v>
      </c>
      <c r="C5357" s="68">
        <v>39107</v>
      </c>
      <c r="D5357" s="68" t="s">
        <v>3551</v>
      </c>
      <c r="E5357" s="68" t="s">
        <v>3552</v>
      </c>
      <c r="F5357" s="68" t="s">
        <v>8164</v>
      </c>
      <c r="G5357" s="68" t="s">
        <v>1924</v>
      </c>
      <c r="I5357" s="69">
        <v>4238.1499999999996</v>
      </c>
      <c r="J5357" s="69">
        <v>9984892.2300000004</v>
      </c>
    </row>
    <row r="5358" spans="1:10" ht="30" x14ac:dyDescent="0.25">
      <c r="A5358" s="70">
        <v>45900</v>
      </c>
      <c r="B5358" s="68">
        <v>39107</v>
      </c>
      <c r="C5358" s="68">
        <v>39107</v>
      </c>
      <c r="D5358" s="68" t="s">
        <v>3551</v>
      </c>
      <c r="E5358" s="68" t="s">
        <v>3552</v>
      </c>
      <c r="F5358" s="68" t="s">
        <v>8165</v>
      </c>
      <c r="G5358" s="68" t="s">
        <v>1924</v>
      </c>
      <c r="I5358" s="69">
        <v>718.72</v>
      </c>
      <c r="J5358" s="69">
        <v>9984173.5099999998</v>
      </c>
    </row>
    <row r="5359" spans="1:10" ht="45" x14ac:dyDescent="0.25">
      <c r="A5359" s="70">
        <v>45900</v>
      </c>
      <c r="B5359" s="68">
        <v>39107</v>
      </c>
      <c r="C5359" s="68">
        <v>39107</v>
      </c>
      <c r="D5359" s="68" t="s">
        <v>3551</v>
      </c>
      <c r="E5359" s="68" t="s">
        <v>3552</v>
      </c>
      <c r="F5359" s="68" t="s">
        <v>8166</v>
      </c>
      <c r="G5359" s="68" t="s">
        <v>1924</v>
      </c>
      <c r="I5359" s="69">
        <v>8547.4699999999993</v>
      </c>
      <c r="J5359" s="69">
        <v>9975626.0399999991</v>
      </c>
    </row>
    <row r="5360" spans="1:10" ht="120" x14ac:dyDescent="0.25">
      <c r="A5360" s="70">
        <v>45900</v>
      </c>
      <c r="B5360" s="68">
        <v>39107</v>
      </c>
      <c r="C5360" s="68">
        <v>39107</v>
      </c>
      <c r="D5360" s="68" t="s">
        <v>3551</v>
      </c>
      <c r="E5360" s="68" t="s">
        <v>3552</v>
      </c>
      <c r="F5360" s="68" t="s">
        <v>8167</v>
      </c>
      <c r="G5360" s="68" t="s">
        <v>1924</v>
      </c>
      <c r="I5360" s="69">
        <v>386.87</v>
      </c>
      <c r="J5360" s="69">
        <v>9975239.1699999999</v>
      </c>
    </row>
    <row r="5361" spans="1:10" ht="135" x14ac:dyDescent="0.25">
      <c r="A5361" s="70">
        <v>45900</v>
      </c>
      <c r="B5361" s="68">
        <v>39107</v>
      </c>
      <c r="C5361" s="68">
        <v>39107</v>
      </c>
      <c r="D5361" s="68" t="s">
        <v>3551</v>
      </c>
      <c r="E5361" s="68" t="s">
        <v>3552</v>
      </c>
      <c r="F5361" s="68" t="s">
        <v>8168</v>
      </c>
      <c r="G5361" s="68" t="s">
        <v>1924</v>
      </c>
      <c r="I5361" s="69">
        <v>407.8</v>
      </c>
      <c r="J5361" s="69">
        <v>9974831.3699999992</v>
      </c>
    </row>
    <row r="5362" spans="1:10" x14ac:dyDescent="0.25">
      <c r="A5362" s="70">
        <v>45900</v>
      </c>
      <c r="B5362" s="68">
        <v>39107</v>
      </c>
      <c r="C5362" s="68">
        <v>39107</v>
      </c>
      <c r="D5362" s="68" t="s">
        <v>3551</v>
      </c>
      <c r="E5362" s="68" t="s">
        <v>3552</v>
      </c>
      <c r="F5362" s="68" t="s">
        <v>8169</v>
      </c>
      <c r="G5362" s="68" t="s">
        <v>1924</v>
      </c>
      <c r="I5362" s="69">
        <v>2581</v>
      </c>
      <c r="J5362" s="69">
        <v>9972250.3699999992</v>
      </c>
    </row>
    <row r="5363" spans="1:10" ht="60" x14ac:dyDescent="0.25">
      <c r="A5363" s="70">
        <v>45900</v>
      </c>
      <c r="B5363" s="68">
        <v>39107</v>
      </c>
      <c r="C5363" s="68">
        <v>39107</v>
      </c>
      <c r="D5363" s="68" t="s">
        <v>3551</v>
      </c>
      <c r="E5363" s="68" t="s">
        <v>3552</v>
      </c>
      <c r="F5363" s="68" t="s">
        <v>8170</v>
      </c>
      <c r="G5363" s="68" t="s">
        <v>1924</v>
      </c>
      <c r="I5363" s="69">
        <v>724.62</v>
      </c>
      <c r="J5363" s="69">
        <v>9971525.75</v>
      </c>
    </row>
    <row r="5364" spans="1:10" ht="90" x14ac:dyDescent="0.25">
      <c r="A5364" s="70">
        <v>45900</v>
      </c>
      <c r="B5364" s="68">
        <v>39107</v>
      </c>
      <c r="C5364" s="68">
        <v>39107</v>
      </c>
      <c r="D5364" s="68" t="s">
        <v>3551</v>
      </c>
      <c r="E5364" s="68" t="s">
        <v>3552</v>
      </c>
      <c r="F5364" s="68" t="s">
        <v>8171</v>
      </c>
      <c r="G5364" s="68" t="s">
        <v>1924</v>
      </c>
      <c r="I5364" s="69">
        <v>685.84</v>
      </c>
      <c r="J5364" s="69">
        <v>9970839.9100000001</v>
      </c>
    </row>
    <row r="5365" spans="1:10" x14ac:dyDescent="0.25">
      <c r="A5365" s="70">
        <v>45900</v>
      </c>
      <c r="B5365" s="68">
        <v>39107</v>
      </c>
      <c r="C5365" s="68">
        <v>39107</v>
      </c>
      <c r="D5365" s="68" t="s">
        <v>3551</v>
      </c>
      <c r="E5365" s="68" t="s">
        <v>3552</v>
      </c>
      <c r="F5365" s="68" t="s">
        <v>8172</v>
      </c>
      <c r="G5365" s="68" t="s">
        <v>1924</v>
      </c>
      <c r="I5365" s="69">
        <v>329.54</v>
      </c>
      <c r="J5365" s="69">
        <v>9970510.3699999992</v>
      </c>
    </row>
    <row r="5366" spans="1:10" ht="45" x14ac:dyDescent="0.25">
      <c r="A5366" s="70">
        <v>45900</v>
      </c>
      <c r="B5366" s="68">
        <v>39107</v>
      </c>
      <c r="C5366" s="68">
        <v>39107</v>
      </c>
      <c r="D5366" s="68" t="s">
        <v>3551</v>
      </c>
      <c r="E5366" s="68" t="s">
        <v>3552</v>
      </c>
      <c r="F5366" s="68" t="s">
        <v>8173</v>
      </c>
      <c r="G5366" s="68" t="s">
        <v>1924</v>
      </c>
      <c r="I5366" s="69">
        <v>1740.99</v>
      </c>
      <c r="J5366" s="69">
        <v>9968769.3800000008</v>
      </c>
    </row>
    <row r="5367" spans="1:10" ht="30" x14ac:dyDescent="0.25">
      <c r="A5367" s="70">
        <v>45900</v>
      </c>
      <c r="B5367" s="68">
        <v>39107</v>
      </c>
      <c r="C5367" s="68">
        <v>39107</v>
      </c>
      <c r="D5367" s="68" t="s">
        <v>3551</v>
      </c>
      <c r="E5367" s="68" t="s">
        <v>3552</v>
      </c>
      <c r="F5367" s="68" t="s">
        <v>8174</v>
      </c>
      <c r="G5367" s="68" t="s">
        <v>1924</v>
      </c>
      <c r="I5367" s="69">
        <v>1217.8</v>
      </c>
      <c r="J5367" s="69">
        <v>9967551.5800000001</v>
      </c>
    </row>
    <row r="5368" spans="1:10" x14ac:dyDescent="0.25">
      <c r="A5368" s="70">
        <v>45900</v>
      </c>
      <c r="B5368" s="68">
        <v>39107</v>
      </c>
      <c r="C5368" s="68">
        <v>39107</v>
      </c>
      <c r="D5368" s="68" t="s">
        <v>3551</v>
      </c>
      <c r="E5368" s="68" t="s">
        <v>3552</v>
      </c>
      <c r="F5368" s="68" t="s">
        <v>8175</v>
      </c>
      <c r="G5368" s="68" t="s">
        <v>1924</v>
      </c>
      <c r="I5368" s="69">
        <v>709.2</v>
      </c>
      <c r="J5368" s="69">
        <v>9966842.3800000008</v>
      </c>
    </row>
    <row r="5369" spans="1:10" ht="30" x14ac:dyDescent="0.25">
      <c r="A5369" s="70">
        <v>45900</v>
      </c>
      <c r="B5369" s="68">
        <v>39107</v>
      </c>
      <c r="C5369" s="68">
        <v>39107</v>
      </c>
      <c r="D5369" s="68" t="s">
        <v>3551</v>
      </c>
      <c r="E5369" s="68" t="s">
        <v>3552</v>
      </c>
      <c r="F5369" s="68" t="s">
        <v>8176</v>
      </c>
      <c r="G5369" s="68" t="s">
        <v>1924</v>
      </c>
      <c r="I5369" s="69">
        <v>70.23</v>
      </c>
      <c r="J5369" s="69">
        <v>9966772.1500000004</v>
      </c>
    </row>
    <row r="5370" spans="1:10" ht="30" x14ac:dyDescent="0.25">
      <c r="A5370" s="70">
        <v>45900</v>
      </c>
      <c r="B5370" s="68">
        <v>39107</v>
      </c>
      <c r="C5370" s="68">
        <v>39107</v>
      </c>
      <c r="D5370" s="68" t="s">
        <v>3551</v>
      </c>
      <c r="E5370" s="68" t="s">
        <v>3552</v>
      </c>
      <c r="F5370" s="68" t="s">
        <v>8177</v>
      </c>
      <c r="G5370" s="68" t="s">
        <v>1924</v>
      </c>
      <c r="I5370" s="69">
        <v>125.4</v>
      </c>
      <c r="J5370" s="69">
        <v>9966646.75</v>
      </c>
    </row>
    <row r="5371" spans="1:10" ht="30" x14ac:dyDescent="0.25">
      <c r="A5371" s="70">
        <v>45900</v>
      </c>
      <c r="B5371" s="68">
        <v>39107</v>
      </c>
      <c r="C5371" s="68">
        <v>39107</v>
      </c>
      <c r="D5371" s="68" t="s">
        <v>3551</v>
      </c>
      <c r="E5371" s="68" t="s">
        <v>3552</v>
      </c>
      <c r="F5371" s="68" t="s">
        <v>8177</v>
      </c>
      <c r="G5371" s="68" t="s">
        <v>1924</v>
      </c>
      <c r="I5371" s="69">
        <v>710.6</v>
      </c>
      <c r="J5371" s="69">
        <v>9965936.1500000004</v>
      </c>
    </row>
    <row r="5372" spans="1:10" ht="60" x14ac:dyDescent="0.25">
      <c r="A5372" s="70">
        <v>45900</v>
      </c>
      <c r="B5372" s="68">
        <v>39107</v>
      </c>
      <c r="C5372" s="68">
        <v>39107</v>
      </c>
      <c r="D5372" s="68" t="s">
        <v>3551</v>
      </c>
      <c r="E5372" s="68" t="s">
        <v>3552</v>
      </c>
      <c r="F5372" s="68" t="s">
        <v>8178</v>
      </c>
      <c r="G5372" s="68" t="s">
        <v>1924</v>
      </c>
      <c r="I5372" s="69">
        <v>307.37</v>
      </c>
      <c r="J5372" s="69">
        <v>9965628.7799999993</v>
      </c>
    </row>
    <row r="5373" spans="1:10" ht="45" x14ac:dyDescent="0.25">
      <c r="A5373" s="70">
        <v>45900</v>
      </c>
      <c r="B5373" s="68">
        <v>39107</v>
      </c>
      <c r="C5373" s="68">
        <v>39107</v>
      </c>
      <c r="D5373" s="68" t="s">
        <v>3551</v>
      </c>
      <c r="E5373" s="68" t="s">
        <v>3552</v>
      </c>
      <c r="F5373" s="68" t="s">
        <v>8179</v>
      </c>
      <c r="G5373" s="68" t="s">
        <v>1924</v>
      </c>
      <c r="I5373" s="69">
        <v>208.99</v>
      </c>
      <c r="J5373" s="69">
        <v>9965419.7899999991</v>
      </c>
    </row>
    <row r="5374" spans="1:10" ht="30" x14ac:dyDescent="0.25">
      <c r="A5374" s="70">
        <v>45900</v>
      </c>
      <c r="B5374" s="68">
        <v>39107</v>
      </c>
      <c r="C5374" s="68">
        <v>39107</v>
      </c>
      <c r="D5374" s="68" t="s">
        <v>3551</v>
      </c>
      <c r="E5374" s="68" t="s">
        <v>3552</v>
      </c>
      <c r="F5374" s="68" t="s">
        <v>8180</v>
      </c>
      <c r="G5374" s="68" t="s">
        <v>1924</v>
      </c>
      <c r="I5374" s="69">
        <v>5935.82</v>
      </c>
      <c r="J5374" s="69">
        <v>9959483.9700000007</v>
      </c>
    </row>
    <row r="5375" spans="1:10" ht="45" x14ac:dyDescent="0.25">
      <c r="A5375" s="70">
        <v>45900</v>
      </c>
      <c r="B5375" s="68">
        <v>39107</v>
      </c>
      <c r="C5375" s="68">
        <v>39107</v>
      </c>
      <c r="D5375" s="68" t="s">
        <v>3551</v>
      </c>
      <c r="E5375" s="68" t="s">
        <v>3552</v>
      </c>
      <c r="F5375" s="68" t="s">
        <v>8181</v>
      </c>
      <c r="G5375" s="68" t="s">
        <v>1924</v>
      </c>
      <c r="I5375" s="69">
        <v>1212</v>
      </c>
      <c r="J5375" s="69">
        <v>9958271.9700000007</v>
      </c>
    </row>
    <row r="5376" spans="1:10" ht="45" x14ac:dyDescent="0.25">
      <c r="A5376" s="70">
        <v>45900</v>
      </c>
      <c r="B5376" s="68">
        <v>39107</v>
      </c>
      <c r="C5376" s="68">
        <v>39107</v>
      </c>
      <c r="D5376" s="68" t="s">
        <v>3551</v>
      </c>
      <c r="E5376" s="68" t="s">
        <v>3552</v>
      </c>
      <c r="F5376" s="68" t="s">
        <v>8182</v>
      </c>
      <c r="G5376" s="68" t="s">
        <v>1924</v>
      </c>
      <c r="I5376" s="69">
        <v>1118.99</v>
      </c>
      <c r="J5376" s="69">
        <v>9957152.9800000004</v>
      </c>
    </row>
    <row r="5377" spans="1:10" ht="75" x14ac:dyDescent="0.25">
      <c r="A5377" s="70">
        <v>45900</v>
      </c>
      <c r="B5377" s="68">
        <v>39107</v>
      </c>
      <c r="C5377" s="68">
        <v>39107</v>
      </c>
      <c r="D5377" s="68" t="s">
        <v>3551</v>
      </c>
      <c r="E5377" s="68" t="s">
        <v>3552</v>
      </c>
      <c r="F5377" s="68" t="s">
        <v>8183</v>
      </c>
      <c r="G5377" s="68" t="s">
        <v>1924</v>
      </c>
      <c r="I5377" s="69">
        <v>313.37</v>
      </c>
      <c r="J5377" s="69">
        <v>9956839.6099999994</v>
      </c>
    </row>
    <row r="5378" spans="1:10" x14ac:dyDescent="0.25">
      <c r="A5378" s="70">
        <v>45900</v>
      </c>
      <c r="B5378" s="68">
        <v>39107</v>
      </c>
      <c r="C5378" s="68">
        <v>39107</v>
      </c>
      <c r="D5378" s="68" t="s">
        <v>3551</v>
      </c>
      <c r="E5378" s="68" t="s">
        <v>3552</v>
      </c>
      <c r="F5378" s="68" t="s">
        <v>8184</v>
      </c>
      <c r="G5378" s="68" t="s">
        <v>1924</v>
      </c>
      <c r="I5378" s="69">
        <v>158.12</v>
      </c>
      <c r="J5378" s="69">
        <v>9956681.4900000002</v>
      </c>
    </row>
    <row r="5379" spans="1:10" ht="30" x14ac:dyDescent="0.25">
      <c r="A5379" s="70">
        <v>45900</v>
      </c>
      <c r="B5379" s="68">
        <v>39107</v>
      </c>
      <c r="C5379" s="68">
        <v>39107</v>
      </c>
      <c r="D5379" s="68" t="s">
        <v>3551</v>
      </c>
      <c r="E5379" s="68" t="s">
        <v>3552</v>
      </c>
      <c r="F5379" s="68" t="s">
        <v>8185</v>
      </c>
      <c r="G5379" s="68" t="s">
        <v>1924</v>
      </c>
      <c r="I5379" s="69">
        <v>844.45</v>
      </c>
      <c r="J5379" s="69">
        <v>9955837.0399999991</v>
      </c>
    </row>
    <row r="5380" spans="1:10" x14ac:dyDescent="0.25">
      <c r="A5380" s="70">
        <v>45900</v>
      </c>
      <c r="B5380" s="68">
        <v>39107</v>
      </c>
      <c r="C5380" s="68">
        <v>39107</v>
      </c>
      <c r="D5380" s="68" t="s">
        <v>3551</v>
      </c>
      <c r="E5380" s="68" t="s">
        <v>3552</v>
      </c>
      <c r="F5380" s="68" t="s">
        <v>8186</v>
      </c>
      <c r="G5380" s="68" t="s">
        <v>1924</v>
      </c>
      <c r="I5380" s="69">
        <v>559.54999999999995</v>
      </c>
      <c r="J5380" s="69">
        <v>9955277.4900000002</v>
      </c>
    </row>
    <row r="5381" spans="1:10" ht="30" x14ac:dyDescent="0.25">
      <c r="A5381" s="70">
        <v>45900</v>
      </c>
      <c r="B5381" s="68">
        <v>39107</v>
      </c>
      <c r="C5381" s="68">
        <v>39107</v>
      </c>
      <c r="D5381" s="68" t="s">
        <v>3551</v>
      </c>
      <c r="E5381" s="68" t="s">
        <v>3552</v>
      </c>
      <c r="F5381" s="68" t="s">
        <v>8187</v>
      </c>
      <c r="G5381" s="68" t="s">
        <v>1924</v>
      </c>
      <c r="I5381" s="69">
        <v>1711.72</v>
      </c>
      <c r="J5381" s="69">
        <v>9953565.7699999996</v>
      </c>
    </row>
    <row r="5382" spans="1:10" ht="30" x14ac:dyDescent="0.25">
      <c r="A5382" s="70">
        <v>45900</v>
      </c>
      <c r="B5382" s="68">
        <v>39107</v>
      </c>
      <c r="C5382" s="68">
        <v>39107</v>
      </c>
      <c r="D5382" s="68" t="s">
        <v>3551</v>
      </c>
      <c r="E5382" s="68" t="s">
        <v>3552</v>
      </c>
      <c r="F5382" s="68" t="s">
        <v>7798</v>
      </c>
      <c r="G5382" s="68" t="s">
        <v>1924</v>
      </c>
      <c r="I5382" s="69">
        <v>2435.46</v>
      </c>
      <c r="J5382" s="69">
        <v>9951130.3100000005</v>
      </c>
    </row>
    <row r="5383" spans="1:10" x14ac:dyDescent="0.25">
      <c r="A5383" s="70">
        <v>45900</v>
      </c>
      <c r="B5383" s="68">
        <v>39107</v>
      </c>
      <c r="C5383" s="68">
        <v>39107</v>
      </c>
      <c r="D5383" s="68" t="s">
        <v>3551</v>
      </c>
      <c r="E5383" s="68" t="s">
        <v>3552</v>
      </c>
      <c r="F5383" s="68" t="s">
        <v>8188</v>
      </c>
      <c r="G5383" s="68" t="s">
        <v>1924</v>
      </c>
      <c r="I5383" s="69">
        <v>1241.57</v>
      </c>
      <c r="J5383" s="69">
        <v>9949888.7400000002</v>
      </c>
    </row>
    <row r="5384" spans="1:10" ht="30" x14ac:dyDescent="0.25">
      <c r="A5384" s="70">
        <v>45900</v>
      </c>
      <c r="B5384" s="68">
        <v>39107</v>
      </c>
      <c r="C5384" s="68">
        <v>39107</v>
      </c>
      <c r="D5384" s="68" t="s">
        <v>3551</v>
      </c>
      <c r="E5384" s="68" t="s">
        <v>3552</v>
      </c>
      <c r="F5384" s="68" t="s">
        <v>8189</v>
      </c>
      <c r="G5384" s="68" t="s">
        <v>1924</v>
      </c>
      <c r="I5384" s="69">
        <v>564.45000000000005</v>
      </c>
      <c r="J5384" s="69">
        <v>9949324.2899999991</v>
      </c>
    </row>
    <row r="5385" spans="1:10" ht="30" x14ac:dyDescent="0.25">
      <c r="A5385" s="70">
        <v>45900</v>
      </c>
      <c r="B5385" s="68">
        <v>39107</v>
      </c>
      <c r="C5385" s="68">
        <v>39107</v>
      </c>
      <c r="D5385" s="68" t="s">
        <v>3551</v>
      </c>
      <c r="E5385" s="68" t="s">
        <v>3552</v>
      </c>
      <c r="F5385" s="68" t="s">
        <v>8190</v>
      </c>
      <c r="G5385" s="68" t="s">
        <v>1924</v>
      </c>
      <c r="I5385" s="69">
        <v>3618.03</v>
      </c>
      <c r="J5385" s="69">
        <v>9945706.2599999998</v>
      </c>
    </row>
    <row r="5386" spans="1:10" ht="30" x14ac:dyDescent="0.25">
      <c r="A5386" s="70">
        <v>45900</v>
      </c>
      <c r="B5386" s="68">
        <v>39107</v>
      </c>
      <c r="C5386" s="68">
        <v>39107</v>
      </c>
      <c r="D5386" s="68" t="s">
        <v>3551</v>
      </c>
      <c r="E5386" s="68" t="s">
        <v>3552</v>
      </c>
      <c r="F5386" s="68" t="s">
        <v>8191</v>
      </c>
      <c r="G5386" s="68" t="s">
        <v>1924</v>
      </c>
      <c r="I5386" s="69">
        <v>137.46</v>
      </c>
      <c r="J5386" s="69">
        <v>9945568.8000000007</v>
      </c>
    </row>
    <row r="5387" spans="1:10" ht="30" x14ac:dyDescent="0.25">
      <c r="A5387" s="70">
        <v>45900</v>
      </c>
      <c r="B5387" s="68">
        <v>39107</v>
      </c>
      <c r="C5387" s="68">
        <v>39107</v>
      </c>
      <c r="D5387" s="68" t="s">
        <v>3551</v>
      </c>
      <c r="E5387" s="68" t="s">
        <v>3552</v>
      </c>
      <c r="F5387" s="68" t="s">
        <v>8192</v>
      </c>
      <c r="G5387" s="68" t="s">
        <v>1924</v>
      </c>
      <c r="I5387" s="69">
        <v>589.15</v>
      </c>
      <c r="J5387" s="69">
        <v>9944979.6500000004</v>
      </c>
    </row>
    <row r="5388" spans="1:10" x14ac:dyDescent="0.25">
      <c r="A5388" s="70">
        <v>45900</v>
      </c>
      <c r="B5388" s="68">
        <v>39107</v>
      </c>
      <c r="C5388" s="68">
        <v>39107</v>
      </c>
      <c r="D5388" s="68" t="s">
        <v>3551</v>
      </c>
      <c r="E5388" s="68" t="s">
        <v>3552</v>
      </c>
      <c r="F5388" s="68" t="s">
        <v>8193</v>
      </c>
      <c r="G5388" s="68" t="s">
        <v>1924</v>
      </c>
      <c r="I5388" s="69">
        <v>3029.44</v>
      </c>
      <c r="J5388" s="69">
        <v>9941950.2100000009</v>
      </c>
    </row>
    <row r="5389" spans="1:10" ht="30" x14ac:dyDescent="0.25">
      <c r="A5389" s="70">
        <v>45900</v>
      </c>
      <c r="B5389" s="68">
        <v>39107</v>
      </c>
      <c r="C5389" s="68">
        <v>39107</v>
      </c>
      <c r="D5389" s="68" t="s">
        <v>3551</v>
      </c>
      <c r="E5389" s="68" t="s">
        <v>3552</v>
      </c>
      <c r="F5389" s="68" t="s">
        <v>8194</v>
      </c>
      <c r="G5389" s="68" t="s">
        <v>1924</v>
      </c>
      <c r="I5389" s="69">
        <v>758.03</v>
      </c>
      <c r="J5389" s="69">
        <v>9941192.1799999997</v>
      </c>
    </row>
    <row r="5390" spans="1:10" ht="30" x14ac:dyDescent="0.25">
      <c r="A5390" s="70">
        <v>45900</v>
      </c>
      <c r="B5390" s="68">
        <v>39107</v>
      </c>
      <c r="C5390" s="68">
        <v>39107</v>
      </c>
      <c r="D5390" s="68" t="s">
        <v>3551</v>
      </c>
      <c r="E5390" s="68" t="s">
        <v>3552</v>
      </c>
      <c r="F5390" s="68" t="s">
        <v>8195</v>
      </c>
      <c r="G5390" s="68" t="s">
        <v>1924</v>
      </c>
      <c r="I5390" s="69">
        <v>2719.81</v>
      </c>
      <c r="J5390" s="69">
        <v>9938472.3699999992</v>
      </c>
    </row>
    <row r="5391" spans="1:10" x14ac:dyDescent="0.25">
      <c r="A5391" s="70">
        <v>45900</v>
      </c>
      <c r="B5391" s="68">
        <v>39107</v>
      </c>
      <c r="C5391" s="68">
        <v>39107</v>
      </c>
      <c r="D5391" s="68" t="s">
        <v>3551</v>
      </c>
      <c r="E5391" s="68" t="s">
        <v>3552</v>
      </c>
      <c r="F5391" s="68" t="s">
        <v>8169</v>
      </c>
      <c r="G5391" s="68" t="s">
        <v>1924</v>
      </c>
      <c r="I5391" s="69">
        <v>3753.09</v>
      </c>
      <c r="J5391" s="69">
        <v>9934719.2799999993</v>
      </c>
    </row>
    <row r="5392" spans="1:10" ht="165" x14ac:dyDescent="0.25">
      <c r="A5392" s="70">
        <v>45900</v>
      </c>
      <c r="B5392" s="68">
        <v>39107</v>
      </c>
      <c r="C5392" s="68">
        <v>39107</v>
      </c>
      <c r="D5392" s="68" t="s">
        <v>3551</v>
      </c>
      <c r="E5392" s="68" t="s">
        <v>3552</v>
      </c>
      <c r="F5392" s="68" t="s">
        <v>8196</v>
      </c>
      <c r="G5392" s="68" t="s">
        <v>1924</v>
      </c>
      <c r="I5392" s="69">
        <v>1571.21</v>
      </c>
      <c r="J5392" s="69">
        <v>9933148.0700000003</v>
      </c>
    </row>
    <row r="5393" spans="1:10" ht="165" x14ac:dyDescent="0.25">
      <c r="A5393" s="70">
        <v>45900</v>
      </c>
      <c r="B5393" s="68">
        <v>39107</v>
      </c>
      <c r="C5393" s="68">
        <v>39107</v>
      </c>
      <c r="D5393" s="68" t="s">
        <v>3551</v>
      </c>
      <c r="E5393" s="68" t="s">
        <v>3552</v>
      </c>
      <c r="F5393" s="68" t="s">
        <v>8197</v>
      </c>
      <c r="G5393" s="68" t="s">
        <v>1924</v>
      </c>
      <c r="I5393" s="69">
        <v>1606.48</v>
      </c>
      <c r="J5393" s="69">
        <v>9931541.5899999999</v>
      </c>
    </row>
    <row r="5394" spans="1:10" x14ac:dyDescent="0.25">
      <c r="A5394" s="70">
        <v>45900</v>
      </c>
      <c r="B5394" s="68">
        <v>39107</v>
      </c>
      <c r="C5394" s="68">
        <v>39107</v>
      </c>
      <c r="D5394" s="68" t="s">
        <v>3551</v>
      </c>
      <c r="E5394" s="68" t="s">
        <v>3552</v>
      </c>
      <c r="F5394" s="68" t="s">
        <v>8198</v>
      </c>
      <c r="G5394" s="68" t="s">
        <v>1924</v>
      </c>
      <c r="I5394" s="69">
        <v>326.97000000000003</v>
      </c>
      <c r="J5394" s="69">
        <v>9931214.6199999992</v>
      </c>
    </row>
    <row r="5395" spans="1:10" x14ac:dyDescent="0.25">
      <c r="A5395" s="70">
        <v>45900</v>
      </c>
      <c r="B5395" s="68">
        <v>39107</v>
      </c>
      <c r="C5395" s="68">
        <v>39107</v>
      </c>
      <c r="D5395" s="68" t="s">
        <v>3551</v>
      </c>
      <c r="E5395" s="68" t="s">
        <v>3552</v>
      </c>
      <c r="F5395" s="68" t="s">
        <v>8198</v>
      </c>
      <c r="G5395" s="68" t="s">
        <v>1924</v>
      </c>
      <c r="I5395" s="69">
        <v>131.56</v>
      </c>
      <c r="J5395" s="69">
        <v>9931083.0600000005</v>
      </c>
    </row>
    <row r="5396" spans="1:10" ht="45" x14ac:dyDescent="0.25">
      <c r="A5396" s="70">
        <v>45900</v>
      </c>
      <c r="B5396" s="68">
        <v>39107</v>
      </c>
      <c r="C5396" s="68">
        <v>39107</v>
      </c>
      <c r="D5396" s="68" t="s">
        <v>3551</v>
      </c>
      <c r="E5396" s="68" t="s">
        <v>3552</v>
      </c>
      <c r="F5396" s="68" t="s">
        <v>8199</v>
      </c>
      <c r="G5396" s="68" t="s">
        <v>1924</v>
      </c>
      <c r="I5396" s="69">
        <v>11590.64</v>
      </c>
      <c r="J5396" s="69">
        <v>9919492.4199999999</v>
      </c>
    </row>
    <row r="5397" spans="1:10" ht="30" x14ac:dyDescent="0.25">
      <c r="A5397" s="70">
        <v>45900</v>
      </c>
      <c r="B5397" s="68">
        <v>39108</v>
      </c>
      <c r="C5397" s="68">
        <v>39108</v>
      </c>
      <c r="D5397" s="68" t="s">
        <v>3551</v>
      </c>
      <c r="E5397" s="68" t="s">
        <v>3552</v>
      </c>
      <c r="F5397" s="68" t="s">
        <v>7862</v>
      </c>
      <c r="G5397" s="68" t="s">
        <v>2054</v>
      </c>
      <c r="I5397" s="69">
        <v>83.59</v>
      </c>
      <c r="J5397" s="69">
        <v>9919408.8300000001</v>
      </c>
    </row>
    <row r="5398" spans="1:10" ht="105" x14ac:dyDescent="0.25">
      <c r="A5398" s="70">
        <v>45900</v>
      </c>
      <c r="B5398" s="68">
        <v>39108</v>
      </c>
      <c r="C5398" s="68">
        <v>39108</v>
      </c>
      <c r="D5398" s="68" t="s">
        <v>3551</v>
      </c>
      <c r="E5398" s="68" t="s">
        <v>3552</v>
      </c>
      <c r="F5398" s="68" t="s">
        <v>8200</v>
      </c>
      <c r="G5398" s="68" t="s">
        <v>2054</v>
      </c>
      <c r="I5398" s="69">
        <v>325.75</v>
      </c>
      <c r="J5398" s="69">
        <v>9919083.0800000001</v>
      </c>
    </row>
    <row r="5399" spans="1:10" ht="30" x14ac:dyDescent="0.25">
      <c r="A5399" s="70">
        <v>45900</v>
      </c>
      <c r="B5399" s="68">
        <v>39108</v>
      </c>
      <c r="C5399" s="68">
        <v>39108</v>
      </c>
      <c r="D5399" s="68" t="s">
        <v>3551</v>
      </c>
      <c r="E5399" s="68" t="s">
        <v>3552</v>
      </c>
      <c r="F5399" s="68" t="s">
        <v>8201</v>
      </c>
      <c r="G5399" s="68" t="s">
        <v>2054</v>
      </c>
      <c r="I5399" s="69">
        <v>100</v>
      </c>
      <c r="J5399" s="69">
        <v>9918983.0800000001</v>
      </c>
    </row>
    <row r="5400" spans="1:10" x14ac:dyDescent="0.25">
      <c r="A5400" s="70">
        <v>45900</v>
      </c>
      <c r="B5400" s="68">
        <v>39108</v>
      </c>
      <c r="C5400" s="68">
        <v>39108</v>
      </c>
      <c r="D5400" s="68" t="s">
        <v>3551</v>
      </c>
      <c r="E5400" s="68" t="s">
        <v>3552</v>
      </c>
      <c r="F5400" s="68" t="s">
        <v>8202</v>
      </c>
      <c r="G5400" s="68" t="s">
        <v>2054</v>
      </c>
      <c r="I5400" s="69">
        <v>1175.22</v>
      </c>
      <c r="J5400" s="69">
        <v>9917807.8599999994</v>
      </c>
    </row>
    <row r="5401" spans="1:10" x14ac:dyDescent="0.25">
      <c r="A5401" s="70">
        <v>45900</v>
      </c>
      <c r="B5401" s="68">
        <v>39108</v>
      </c>
      <c r="C5401" s="68">
        <v>39108</v>
      </c>
      <c r="D5401" s="68" t="s">
        <v>3551</v>
      </c>
      <c r="E5401" s="68" t="s">
        <v>3552</v>
      </c>
      <c r="F5401" s="68" t="s">
        <v>8203</v>
      </c>
      <c r="G5401" s="68" t="s">
        <v>2054</v>
      </c>
      <c r="I5401" s="69">
        <v>1892.19</v>
      </c>
      <c r="J5401" s="69">
        <v>9915915.6699999999</v>
      </c>
    </row>
    <row r="5402" spans="1:10" x14ac:dyDescent="0.25">
      <c r="A5402" s="70">
        <v>45900</v>
      </c>
      <c r="B5402" s="68">
        <v>39108</v>
      </c>
      <c r="C5402" s="68">
        <v>39108</v>
      </c>
      <c r="D5402" s="68" t="s">
        <v>3551</v>
      </c>
      <c r="E5402" s="68" t="s">
        <v>3552</v>
      </c>
      <c r="F5402" s="68" t="s">
        <v>8204</v>
      </c>
      <c r="G5402" s="68" t="s">
        <v>2054</v>
      </c>
      <c r="I5402" s="69">
        <v>842</v>
      </c>
      <c r="J5402" s="69">
        <v>9915073.6699999999</v>
      </c>
    </row>
    <row r="5403" spans="1:10" x14ac:dyDescent="0.25">
      <c r="A5403" s="70">
        <v>45900</v>
      </c>
      <c r="B5403" s="68">
        <v>39108</v>
      </c>
      <c r="C5403" s="68">
        <v>39108</v>
      </c>
      <c r="D5403" s="68" t="s">
        <v>3551</v>
      </c>
      <c r="E5403" s="68" t="s">
        <v>3552</v>
      </c>
      <c r="F5403" s="68" t="s">
        <v>8205</v>
      </c>
      <c r="G5403" s="68" t="s">
        <v>2054</v>
      </c>
      <c r="I5403" s="69">
        <v>106.68</v>
      </c>
      <c r="J5403" s="69">
        <v>9914966.9900000002</v>
      </c>
    </row>
    <row r="5404" spans="1:10" x14ac:dyDescent="0.25">
      <c r="A5404" s="70">
        <v>45900</v>
      </c>
      <c r="B5404" s="68">
        <v>39108</v>
      </c>
      <c r="C5404" s="68">
        <v>39108</v>
      </c>
      <c r="D5404" s="68" t="s">
        <v>3551</v>
      </c>
      <c r="E5404" s="68" t="s">
        <v>3552</v>
      </c>
      <c r="F5404" s="68" t="s">
        <v>8206</v>
      </c>
      <c r="G5404" s="68" t="s">
        <v>2054</v>
      </c>
      <c r="I5404" s="69">
        <v>581.47</v>
      </c>
      <c r="J5404" s="69">
        <v>9914385.5199999996</v>
      </c>
    </row>
    <row r="5405" spans="1:10" ht="30" x14ac:dyDescent="0.25">
      <c r="A5405" s="70">
        <v>45900</v>
      </c>
      <c r="B5405" s="68">
        <v>39108</v>
      </c>
      <c r="C5405" s="68">
        <v>39108</v>
      </c>
      <c r="D5405" s="68" t="s">
        <v>3551</v>
      </c>
      <c r="E5405" s="68" t="s">
        <v>3552</v>
      </c>
      <c r="F5405" s="68" t="s">
        <v>3562</v>
      </c>
      <c r="G5405" s="68" t="s">
        <v>2054</v>
      </c>
      <c r="I5405" s="69">
        <v>1105.74</v>
      </c>
      <c r="J5405" s="69">
        <v>9913279.7799999993</v>
      </c>
    </row>
    <row r="5406" spans="1:10" ht="90" x14ac:dyDescent="0.25">
      <c r="A5406" s="70">
        <v>45900</v>
      </c>
      <c r="B5406" s="68">
        <v>39108</v>
      </c>
      <c r="C5406" s="68">
        <v>39108</v>
      </c>
      <c r="D5406" s="68" t="s">
        <v>3551</v>
      </c>
      <c r="E5406" s="68" t="s">
        <v>3552</v>
      </c>
      <c r="F5406" s="68" t="s">
        <v>3600</v>
      </c>
      <c r="G5406" s="68" t="s">
        <v>2054</v>
      </c>
      <c r="I5406" s="69">
        <v>7042.1</v>
      </c>
      <c r="J5406" s="69">
        <v>9906237.6799999997</v>
      </c>
    </row>
    <row r="5407" spans="1:10" ht="30" x14ac:dyDescent="0.25">
      <c r="A5407" s="70">
        <v>45900</v>
      </c>
      <c r="B5407" s="68">
        <v>39108</v>
      </c>
      <c r="C5407" s="68">
        <v>39108</v>
      </c>
      <c r="D5407" s="68" t="s">
        <v>3551</v>
      </c>
      <c r="E5407" s="68" t="s">
        <v>3552</v>
      </c>
      <c r="F5407" s="68" t="s">
        <v>8207</v>
      </c>
      <c r="G5407" s="68" t="s">
        <v>2054</v>
      </c>
      <c r="I5407" s="69">
        <v>144</v>
      </c>
      <c r="J5407" s="69">
        <v>9906093.6799999997</v>
      </c>
    </row>
    <row r="5408" spans="1:10" ht="60" x14ac:dyDescent="0.25">
      <c r="A5408" s="70">
        <v>45900</v>
      </c>
      <c r="B5408" s="68">
        <v>39108</v>
      </c>
      <c r="C5408" s="68">
        <v>39108</v>
      </c>
      <c r="D5408" s="68" t="s">
        <v>3551</v>
      </c>
      <c r="E5408" s="68" t="s">
        <v>3552</v>
      </c>
      <c r="F5408" s="68" t="s">
        <v>8109</v>
      </c>
      <c r="G5408" s="68" t="s">
        <v>2054</v>
      </c>
      <c r="I5408" s="69">
        <v>159.83000000000001</v>
      </c>
      <c r="J5408" s="69">
        <v>9905933.8499999996</v>
      </c>
    </row>
    <row r="5409" spans="1:10" x14ac:dyDescent="0.25">
      <c r="A5409" s="70">
        <v>45900</v>
      </c>
      <c r="B5409" s="68">
        <v>39108</v>
      </c>
      <c r="C5409" s="68">
        <v>39108</v>
      </c>
      <c r="D5409" s="68" t="s">
        <v>3551</v>
      </c>
      <c r="E5409" s="68" t="s">
        <v>3552</v>
      </c>
      <c r="F5409" s="68" t="s">
        <v>8208</v>
      </c>
      <c r="G5409" s="68" t="s">
        <v>2054</v>
      </c>
      <c r="I5409" s="69">
        <v>88.75</v>
      </c>
      <c r="J5409" s="69">
        <v>9905845.0999999996</v>
      </c>
    </row>
    <row r="5410" spans="1:10" ht="60" x14ac:dyDescent="0.25">
      <c r="A5410" s="70">
        <v>45900</v>
      </c>
      <c r="B5410" s="68">
        <v>39108</v>
      </c>
      <c r="C5410" s="68">
        <v>39108</v>
      </c>
      <c r="D5410" s="68" t="s">
        <v>3551</v>
      </c>
      <c r="E5410" s="68" t="s">
        <v>3552</v>
      </c>
      <c r="F5410" s="68" t="s">
        <v>8209</v>
      </c>
      <c r="G5410" s="68" t="s">
        <v>2054</v>
      </c>
      <c r="I5410" s="69">
        <v>39.58</v>
      </c>
      <c r="J5410" s="69">
        <v>9905805.5199999996</v>
      </c>
    </row>
    <row r="5411" spans="1:10" x14ac:dyDescent="0.25">
      <c r="A5411" s="70">
        <v>45900</v>
      </c>
      <c r="B5411" s="68">
        <v>39108</v>
      </c>
      <c r="C5411" s="68">
        <v>39108</v>
      </c>
      <c r="D5411" s="68" t="s">
        <v>3551</v>
      </c>
      <c r="E5411" s="68" t="s">
        <v>3552</v>
      </c>
      <c r="F5411" s="68" t="s">
        <v>8210</v>
      </c>
      <c r="G5411" s="68" t="s">
        <v>2054</v>
      </c>
      <c r="I5411" s="69">
        <v>143.85</v>
      </c>
      <c r="J5411" s="69">
        <v>9905661.6699999999</v>
      </c>
    </row>
    <row r="5412" spans="1:10" ht="30" x14ac:dyDescent="0.25">
      <c r="A5412" s="70">
        <v>45900</v>
      </c>
      <c r="B5412" s="68">
        <v>39108</v>
      </c>
      <c r="C5412" s="68">
        <v>39108</v>
      </c>
      <c r="D5412" s="68" t="s">
        <v>3551</v>
      </c>
      <c r="E5412" s="68" t="s">
        <v>3552</v>
      </c>
      <c r="F5412" s="68" t="s">
        <v>8211</v>
      </c>
      <c r="G5412" s="68" t="s">
        <v>2054</v>
      </c>
      <c r="I5412" s="69">
        <v>311.63</v>
      </c>
      <c r="J5412" s="69">
        <v>9905350.0399999991</v>
      </c>
    </row>
    <row r="5413" spans="1:10" x14ac:dyDescent="0.25">
      <c r="A5413" s="70">
        <v>45900</v>
      </c>
      <c r="B5413" s="68">
        <v>39108</v>
      </c>
      <c r="C5413" s="68">
        <v>39108</v>
      </c>
      <c r="D5413" s="68" t="s">
        <v>3551</v>
      </c>
      <c r="E5413" s="68" t="s">
        <v>3552</v>
      </c>
      <c r="F5413" s="68" t="s">
        <v>8212</v>
      </c>
      <c r="G5413" s="68" t="s">
        <v>2054</v>
      </c>
      <c r="I5413" s="69">
        <v>119.66</v>
      </c>
      <c r="J5413" s="69">
        <v>9905230.3800000008</v>
      </c>
    </row>
    <row r="5414" spans="1:10" x14ac:dyDescent="0.25">
      <c r="A5414" s="70">
        <v>45900</v>
      </c>
      <c r="B5414" s="68">
        <v>39108</v>
      </c>
      <c r="C5414" s="68">
        <v>39108</v>
      </c>
      <c r="D5414" s="68" t="s">
        <v>3551</v>
      </c>
      <c r="E5414" s="68" t="s">
        <v>3552</v>
      </c>
      <c r="F5414" s="68" t="s">
        <v>8213</v>
      </c>
      <c r="G5414" s="68" t="s">
        <v>2054</v>
      </c>
      <c r="I5414" s="69">
        <v>427.45</v>
      </c>
      <c r="J5414" s="69">
        <v>9904802.9299999997</v>
      </c>
    </row>
    <row r="5415" spans="1:10" ht="135" x14ac:dyDescent="0.25">
      <c r="A5415" s="70">
        <v>45900</v>
      </c>
      <c r="B5415" s="68">
        <v>39108</v>
      </c>
      <c r="C5415" s="68">
        <v>39108</v>
      </c>
      <c r="D5415" s="68" t="s">
        <v>3551</v>
      </c>
      <c r="E5415" s="68" t="s">
        <v>3552</v>
      </c>
      <c r="F5415" s="68" t="s">
        <v>8214</v>
      </c>
      <c r="G5415" s="68" t="s">
        <v>2054</v>
      </c>
      <c r="I5415" s="69">
        <v>6997.43</v>
      </c>
      <c r="J5415" s="69">
        <v>9897805.5</v>
      </c>
    </row>
    <row r="5416" spans="1:10" x14ac:dyDescent="0.25">
      <c r="A5416" s="70">
        <v>45900</v>
      </c>
      <c r="B5416" s="68">
        <v>39108</v>
      </c>
      <c r="C5416" s="68">
        <v>39108</v>
      </c>
      <c r="D5416" s="68" t="s">
        <v>3551</v>
      </c>
      <c r="E5416" s="68" t="s">
        <v>3552</v>
      </c>
      <c r="F5416" s="68" t="s">
        <v>8215</v>
      </c>
      <c r="G5416" s="68" t="s">
        <v>2054</v>
      </c>
      <c r="I5416" s="69">
        <v>1422.53</v>
      </c>
      <c r="J5416" s="69">
        <v>9896382.9700000007</v>
      </c>
    </row>
    <row r="5417" spans="1:10" x14ac:dyDescent="0.25">
      <c r="A5417" s="70">
        <v>45900</v>
      </c>
      <c r="B5417" s="68">
        <v>39108</v>
      </c>
      <c r="C5417" s="68">
        <v>39108</v>
      </c>
      <c r="D5417" s="68" t="s">
        <v>3551</v>
      </c>
      <c r="E5417" s="68" t="s">
        <v>3552</v>
      </c>
      <c r="F5417" s="68" t="s">
        <v>8216</v>
      </c>
      <c r="G5417" s="68" t="s">
        <v>2054</v>
      </c>
      <c r="I5417" s="69">
        <v>239.05</v>
      </c>
      <c r="J5417" s="69">
        <v>9896143.9199999999</v>
      </c>
    </row>
    <row r="5418" spans="1:10" ht="30" x14ac:dyDescent="0.25">
      <c r="A5418" s="70">
        <v>45900</v>
      </c>
      <c r="B5418" s="68">
        <v>39108</v>
      </c>
      <c r="C5418" s="68">
        <v>39108</v>
      </c>
      <c r="D5418" s="68" t="s">
        <v>3551</v>
      </c>
      <c r="E5418" s="68" t="s">
        <v>3552</v>
      </c>
      <c r="F5418" s="68" t="s">
        <v>3567</v>
      </c>
      <c r="G5418" s="68" t="s">
        <v>2054</v>
      </c>
      <c r="I5418" s="69">
        <v>900.27</v>
      </c>
      <c r="J5418" s="69">
        <v>9895243.6500000004</v>
      </c>
    </row>
    <row r="5419" spans="1:10" x14ac:dyDescent="0.25">
      <c r="A5419" s="70">
        <v>45900</v>
      </c>
      <c r="B5419" s="68">
        <v>39108</v>
      </c>
      <c r="C5419" s="68">
        <v>39108</v>
      </c>
      <c r="D5419" s="68" t="s">
        <v>3551</v>
      </c>
      <c r="E5419" s="68" t="s">
        <v>3552</v>
      </c>
      <c r="F5419" s="68" t="s">
        <v>8217</v>
      </c>
      <c r="G5419" s="68" t="s">
        <v>2054</v>
      </c>
      <c r="I5419" s="69">
        <v>96.57</v>
      </c>
      <c r="J5419" s="69">
        <v>9895147.0800000001</v>
      </c>
    </row>
    <row r="5420" spans="1:10" ht="60" x14ac:dyDescent="0.25">
      <c r="A5420" s="70">
        <v>45900</v>
      </c>
      <c r="B5420" s="68">
        <v>39108</v>
      </c>
      <c r="C5420" s="68">
        <v>39108</v>
      </c>
      <c r="D5420" s="68" t="s">
        <v>3551</v>
      </c>
      <c r="E5420" s="68" t="s">
        <v>3552</v>
      </c>
      <c r="F5420" s="68" t="s">
        <v>8218</v>
      </c>
      <c r="G5420" s="68" t="s">
        <v>2054</v>
      </c>
      <c r="I5420" s="69">
        <v>1194.04</v>
      </c>
      <c r="J5420" s="69">
        <v>9893953.0399999991</v>
      </c>
    </row>
    <row r="5421" spans="1:10" ht="60" x14ac:dyDescent="0.25">
      <c r="A5421" s="70">
        <v>45900</v>
      </c>
      <c r="B5421" s="68">
        <v>39108</v>
      </c>
      <c r="C5421" s="68">
        <v>39108</v>
      </c>
      <c r="D5421" s="68" t="s">
        <v>3551</v>
      </c>
      <c r="E5421" s="68" t="s">
        <v>3552</v>
      </c>
      <c r="F5421" s="68" t="s">
        <v>8219</v>
      </c>
      <c r="G5421" s="68" t="s">
        <v>2054</v>
      </c>
      <c r="I5421" s="69">
        <v>34.25</v>
      </c>
      <c r="J5421" s="69">
        <v>9893918.7899999991</v>
      </c>
    </row>
    <row r="5422" spans="1:10" x14ac:dyDescent="0.25">
      <c r="A5422" s="70">
        <v>45900</v>
      </c>
      <c r="B5422" s="68">
        <v>39108</v>
      </c>
      <c r="C5422" s="68">
        <v>39108</v>
      </c>
      <c r="D5422" s="68" t="s">
        <v>3551</v>
      </c>
      <c r="E5422" s="68" t="s">
        <v>3552</v>
      </c>
      <c r="F5422" s="68" t="s">
        <v>8220</v>
      </c>
      <c r="G5422" s="68" t="s">
        <v>2054</v>
      </c>
      <c r="I5422" s="69">
        <v>431.11</v>
      </c>
      <c r="J5422" s="69">
        <v>9893487.6799999997</v>
      </c>
    </row>
    <row r="5423" spans="1:10" x14ac:dyDescent="0.25">
      <c r="A5423" s="70">
        <v>45900</v>
      </c>
      <c r="B5423" s="68">
        <v>39108</v>
      </c>
      <c r="C5423" s="68">
        <v>39108</v>
      </c>
      <c r="D5423" s="68" t="s">
        <v>3551</v>
      </c>
      <c r="E5423" s="68" t="s">
        <v>3552</v>
      </c>
      <c r="F5423" s="68" t="s">
        <v>8221</v>
      </c>
      <c r="G5423" s="68" t="s">
        <v>2054</v>
      </c>
      <c r="I5423" s="69">
        <v>89.4</v>
      </c>
      <c r="J5423" s="69">
        <v>9893398.2799999993</v>
      </c>
    </row>
    <row r="5424" spans="1:10" ht="30" x14ac:dyDescent="0.25">
      <c r="A5424" s="70">
        <v>45900</v>
      </c>
      <c r="B5424" s="68">
        <v>39108</v>
      </c>
      <c r="C5424" s="68">
        <v>39108</v>
      </c>
      <c r="D5424" s="68" t="s">
        <v>3551</v>
      </c>
      <c r="E5424" s="68" t="s">
        <v>3552</v>
      </c>
      <c r="F5424" s="68" t="s">
        <v>8192</v>
      </c>
      <c r="G5424" s="68" t="s">
        <v>2054</v>
      </c>
      <c r="I5424" s="69">
        <v>264.61</v>
      </c>
      <c r="J5424" s="69">
        <v>9893133.6699999999</v>
      </c>
    </row>
    <row r="5425" spans="1:10" x14ac:dyDescent="0.25">
      <c r="A5425" s="70">
        <v>45900</v>
      </c>
      <c r="B5425" s="68">
        <v>39108</v>
      </c>
      <c r="C5425" s="68">
        <v>39108</v>
      </c>
      <c r="D5425" s="68" t="s">
        <v>3551</v>
      </c>
      <c r="E5425" s="68" t="s">
        <v>3552</v>
      </c>
      <c r="F5425" s="68" t="s">
        <v>8222</v>
      </c>
      <c r="G5425" s="68" t="s">
        <v>2054</v>
      </c>
      <c r="I5425" s="69">
        <v>106.02</v>
      </c>
      <c r="J5425" s="69">
        <v>9893027.6500000004</v>
      </c>
    </row>
    <row r="5426" spans="1:10" ht="30" x14ac:dyDescent="0.25">
      <c r="A5426" s="70">
        <v>45900</v>
      </c>
      <c r="B5426" s="68">
        <v>39108</v>
      </c>
      <c r="C5426" s="68">
        <v>39108</v>
      </c>
      <c r="D5426" s="68" t="s">
        <v>3551</v>
      </c>
      <c r="E5426" s="68" t="s">
        <v>3552</v>
      </c>
      <c r="F5426" s="68" t="s">
        <v>8223</v>
      </c>
      <c r="G5426" s="68" t="s">
        <v>2054</v>
      </c>
      <c r="I5426" s="69">
        <v>89.29</v>
      </c>
      <c r="J5426" s="69">
        <v>9892938.3599999994</v>
      </c>
    </row>
    <row r="5427" spans="1:10" ht="60" x14ac:dyDescent="0.25">
      <c r="A5427" s="70">
        <v>45900</v>
      </c>
      <c r="B5427" s="68">
        <v>39108</v>
      </c>
      <c r="C5427" s="68">
        <v>39108</v>
      </c>
      <c r="D5427" s="68" t="s">
        <v>3551</v>
      </c>
      <c r="E5427" s="68" t="s">
        <v>3552</v>
      </c>
      <c r="F5427" s="68" t="s">
        <v>8224</v>
      </c>
      <c r="G5427" s="68" t="s">
        <v>2054</v>
      </c>
      <c r="I5427" s="69">
        <v>72.08</v>
      </c>
      <c r="J5427" s="69">
        <v>9892866.2799999993</v>
      </c>
    </row>
    <row r="5428" spans="1:10" ht="30" x14ac:dyDescent="0.25">
      <c r="A5428" s="70">
        <v>45900</v>
      </c>
      <c r="B5428" s="68">
        <v>39108</v>
      </c>
      <c r="C5428" s="68">
        <v>39108</v>
      </c>
      <c r="D5428" s="68" t="s">
        <v>3551</v>
      </c>
      <c r="E5428" s="68" t="s">
        <v>3552</v>
      </c>
      <c r="F5428" s="68" t="s">
        <v>8225</v>
      </c>
      <c r="G5428" s="68" t="s">
        <v>2054</v>
      </c>
      <c r="I5428" s="69">
        <v>143.85</v>
      </c>
      <c r="J5428" s="69">
        <v>9892722.4299999997</v>
      </c>
    </row>
    <row r="5429" spans="1:10" x14ac:dyDescent="0.25">
      <c r="A5429" s="70">
        <v>45900</v>
      </c>
      <c r="B5429" s="68">
        <v>39108</v>
      </c>
      <c r="C5429" s="68">
        <v>39108</v>
      </c>
      <c r="D5429" s="68" t="s">
        <v>3551</v>
      </c>
      <c r="E5429" s="68" t="s">
        <v>3552</v>
      </c>
      <c r="F5429" s="68" t="s">
        <v>8226</v>
      </c>
      <c r="G5429" s="68" t="s">
        <v>2054</v>
      </c>
      <c r="I5429" s="69">
        <v>925.67</v>
      </c>
      <c r="J5429" s="69">
        <v>9891796.7599999998</v>
      </c>
    </row>
    <row r="5430" spans="1:10" x14ac:dyDescent="0.25">
      <c r="A5430" s="70">
        <v>45900</v>
      </c>
      <c r="B5430" s="68">
        <v>39108</v>
      </c>
      <c r="C5430" s="68">
        <v>39108</v>
      </c>
      <c r="D5430" s="68" t="s">
        <v>3551</v>
      </c>
      <c r="E5430" s="68" t="s">
        <v>3552</v>
      </c>
      <c r="F5430" s="68" t="s">
        <v>8227</v>
      </c>
      <c r="G5430" s="68" t="s">
        <v>2054</v>
      </c>
      <c r="I5430" s="69">
        <v>87.73</v>
      </c>
      <c r="J5430" s="69">
        <v>9891709.0299999993</v>
      </c>
    </row>
    <row r="5431" spans="1:10" x14ac:dyDescent="0.25">
      <c r="A5431" s="70">
        <v>45900</v>
      </c>
      <c r="B5431" s="68">
        <v>39108</v>
      </c>
      <c r="C5431" s="68">
        <v>39108</v>
      </c>
      <c r="D5431" s="68" t="s">
        <v>3551</v>
      </c>
      <c r="E5431" s="68" t="s">
        <v>3552</v>
      </c>
      <c r="F5431" s="68" t="s">
        <v>8228</v>
      </c>
      <c r="G5431" s="68" t="s">
        <v>2054</v>
      </c>
      <c r="I5431" s="69">
        <v>320.58</v>
      </c>
      <c r="J5431" s="69">
        <v>9891388.4499999993</v>
      </c>
    </row>
    <row r="5432" spans="1:10" x14ac:dyDescent="0.25">
      <c r="A5432" s="70">
        <v>45900</v>
      </c>
      <c r="B5432" s="68">
        <v>39108</v>
      </c>
      <c r="C5432" s="68">
        <v>39108</v>
      </c>
      <c r="D5432" s="68" t="s">
        <v>3551</v>
      </c>
      <c r="E5432" s="68" t="s">
        <v>3552</v>
      </c>
      <c r="F5432" s="68" t="s">
        <v>5076</v>
      </c>
      <c r="G5432" s="68" t="s">
        <v>2054</v>
      </c>
      <c r="I5432" s="69">
        <v>199.74</v>
      </c>
      <c r="J5432" s="69">
        <v>9891188.7100000009</v>
      </c>
    </row>
    <row r="5433" spans="1:10" ht="45" x14ac:dyDescent="0.25">
      <c r="A5433" s="70">
        <v>45900</v>
      </c>
      <c r="B5433" s="68">
        <v>39108</v>
      </c>
      <c r="C5433" s="68">
        <v>39108</v>
      </c>
      <c r="D5433" s="68" t="s">
        <v>3551</v>
      </c>
      <c r="E5433" s="68" t="s">
        <v>3552</v>
      </c>
      <c r="F5433" s="68" t="s">
        <v>8229</v>
      </c>
      <c r="G5433" s="68" t="s">
        <v>2054</v>
      </c>
      <c r="I5433" s="69">
        <v>1321.1</v>
      </c>
      <c r="J5433" s="69">
        <v>9889867.6099999994</v>
      </c>
    </row>
    <row r="5434" spans="1:10" ht="285" x14ac:dyDescent="0.25">
      <c r="A5434" s="70">
        <v>45900</v>
      </c>
      <c r="B5434" s="68">
        <v>39108</v>
      </c>
      <c r="C5434" s="68">
        <v>39108</v>
      </c>
      <c r="D5434" s="68" t="s">
        <v>3551</v>
      </c>
      <c r="E5434" s="68" t="s">
        <v>3552</v>
      </c>
      <c r="F5434" s="68" t="s">
        <v>8230</v>
      </c>
      <c r="G5434" s="68" t="s">
        <v>2054</v>
      </c>
      <c r="I5434" s="69">
        <v>3414.06</v>
      </c>
      <c r="J5434" s="69">
        <v>9886453.5500000007</v>
      </c>
    </row>
    <row r="5435" spans="1:10" ht="285" x14ac:dyDescent="0.25">
      <c r="A5435" s="70">
        <v>45900</v>
      </c>
      <c r="B5435" s="68">
        <v>39109</v>
      </c>
      <c r="C5435" s="68">
        <v>39109</v>
      </c>
      <c r="D5435" s="68" t="s">
        <v>3551</v>
      </c>
      <c r="E5435" s="68" t="s">
        <v>3552</v>
      </c>
      <c r="F5435" s="68" t="s">
        <v>8231</v>
      </c>
      <c r="G5435" s="68" t="s">
        <v>1176</v>
      </c>
      <c r="I5435" s="69">
        <v>810.72</v>
      </c>
      <c r="J5435" s="69">
        <v>9885642.8300000001</v>
      </c>
    </row>
    <row r="5436" spans="1:10" ht="30" x14ac:dyDescent="0.25">
      <c r="A5436" s="70">
        <v>45900</v>
      </c>
      <c r="B5436" s="68">
        <v>39109</v>
      </c>
      <c r="C5436" s="68">
        <v>39109</v>
      </c>
      <c r="D5436" s="68" t="s">
        <v>3551</v>
      </c>
      <c r="E5436" s="68" t="s">
        <v>3552</v>
      </c>
      <c r="F5436" s="68" t="s">
        <v>8232</v>
      </c>
      <c r="G5436" s="68" t="s">
        <v>1176</v>
      </c>
      <c r="I5436" s="69">
        <v>1183</v>
      </c>
      <c r="J5436" s="69">
        <v>9884459.8300000001</v>
      </c>
    </row>
    <row r="5437" spans="1:10" ht="30" x14ac:dyDescent="0.25">
      <c r="A5437" s="70">
        <v>45900</v>
      </c>
      <c r="B5437" s="68">
        <v>39109</v>
      </c>
      <c r="C5437" s="68">
        <v>39109</v>
      </c>
      <c r="D5437" s="68" t="s">
        <v>3551</v>
      </c>
      <c r="E5437" s="68" t="s">
        <v>3552</v>
      </c>
      <c r="F5437" s="68" t="s">
        <v>8233</v>
      </c>
      <c r="G5437" s="68" t="s">
        <v>1176</v>
      </c>
      <c r="I5437" s="69">
        <v>237.33</v>
      </c>
      <c r="J5437" s="69">
        <v>9884222.5</v>
      </c>
    </row>
    <row r="5438" spans="1:10" ht="30" x14ac:dyDescent="0.25">
      <c r="A5438" s="70">
        <v>45900</v>
      </c>
      <c r="B5438" s="68">
        <v>39109</v>
      </c>
      <c r="C5438" s="68">
        <v>39109</v>
      </c>
      <c r="D5438" s="68" t="s">
        <v>3551</v>
      </c>
      <c r="E5438" s="68" t="s">
        <v>3552</v>
      </c>
      <c r="F5438" s="68" t="s">
        <v>8234</v>
      </c>
      <c r="G5438" s="68" t="s">
        <v>1176</v>
      </c>
      <c r="I5438" s="69">
        <v>1889.65</v>
      </c>
      <c r="J5438" s="69">
        <v>9882332.8499999996</v>
      </c>
    </row>
    <row r="5439" spans="1:10" ht="30" x14ac:dyDescent="0.25">
      <c r="A5439" s="70">
        <v>45900</v>
      </c>
      <c r="B5439" s="68">
        <v>39109</v>
      </c>
      <c r="C5439" s="68">
        <v>39109</v>
      </c>
      <c r="D5439" s="68" t="s">
        <v>3551</v>
      </c>
      <c r="E5439" s="68" t="s">
        <v>3552</v>
      </c>
      <c r="F5439" s="68" t="s">
        <v>8235</v>
      </c>
      <c r="G5439" s="68" t="s">
        <v>1176</v>
      </c>
      <c r="I5439" s="69">
        <v>996.43</v>
      </c>
      <c r="J5439" s="69">
        <v>9881336.4199999999</v>
      </c>
    </row>
    <row r="5440" spans="1:10" ht="45" x14ac:dyDescent="0.25">
      <c r="A5440" s="70">
        <v>45900</v>
      </c>
      <c r="B5440" s="68">
        <v>39109</v>
      </c>
      <c r="C5440" s="68">
        <v>39109</v>
      </c>
      <c r="D5440" s="68" t="s">
        <v>3551</v>
      </c>
      <c r="E5440" s="68" t="s">
        <v>3552</v>
      </c>
      <c r="F5440" s="68" t="s">
        <v>8236</v>
      </c>
      <c r="G5440" s="68" t="s">
        <v>1176</v>
      </c>
      <c r="I5440" s="69">
        <v>499.48</v>
      </c>
      <c r="J5440" s="69">
        <v>9880836.9399999995</v>
      </c>
    </row>
    <row r="5441" spans="1:10" x14ac:dyDescent="0.25">
      <c r="A5441" s="70">
        <v>45900</v>
      </c>
      <c r="B5441" s="68">
        <v>39110</v>
      </c>
      <c r="C5441" s="68">
        <v>39110</v>
      </c>
      <c r="D5441" s="68" t="s">
        <v>3551</v>
      </c>
      <c r="E5441" s="68" t="s">
        <v>3552</v>
      </c>
      <c r="F5441" s="68" t="s">
        <v>8237</v>
      </c>
      <c r="G5441" s="68" t="s">
        <v>2318</v>
      </c>
      <c r="I5441" s="69">
        <v>359.2</v>
      </c>
      <c r="J5441" s="69">
        <v>9880477.7400000002</v>
      </c>
    </row>
    <row r="5442" spans="1:10" ht="30" x14ac:dyDescent="0.25">
      <c r="A5442" s="70">
        <v>45900</v>
      </c>
      <c r="B5442" s="68">
        <v>39111</v>
      </c>
      <c r="C5442" s="68">
        <v>39111</v>
      </c>
      <c r="D5442" s="68" t="s">
        <v>3551</v>
      </c>
      <c r="E5442" s="68" t="s">
        <v>3552</v>
      </c>
      <c r="F5442" s="68" t="s">
        <v>7145</v>
      </c>
      <c r="G5442" s="68" t="s">
        <v>1484</v>
      </c>
      <c r="I5442" s="69">
        <v>94.53</v>
      </c>
      <c r="J5442" s="69">
        <v>9880383.2100000009</v>
      </c>
    </row>
    <row r="5443" spans="1:10" ht="90" x14ac:dyDescent="0.25">
      <c r="A5443" s="70">
        <v>45900</v>
      </c>
      <c r="B5443" s="68">
        <v>39111</v>
      </c>
      <c r="C5443" s="68">
        <v>39111</v>
      </c>
      <c r="D5443" s="68" t="s">
        <v>3551</v>
      </c>
      <c r="E5443" s="68" t="s">
        <v>3552</v>
      </c>
      <c r="F5443" s="68" t="s">
        <v>5673</v>
      </c>
      <c r="G5443" s="68" t="s">
        <v>1484</v>
      </c>
      <c r="I5443" s="69">
        <v>5.98</v>
      </c>
      <c r="J5443" s="69">
        <v>9880377.2300000004</v>
      </c>
    </row>
    <row r="5444" spans="1:10" ht="30" x14ac:dyDescent="0.25">
      <c r="A5444" s="70">
        <v>45900</v>
      </c>
      <c r="B5444" s="68">
        <v>39111</v>
      </c>
      <c r="C5444" s="68">
        <v>39111</v>
      </c>
      <c r="D5444" s="68" t="s">
        <v>3551</v>
      </c>
      <c r="E5444" s="68" t="s">
        <v>3552</v>
      </c>
      <c r="F5444" s="68" t="s">
        <v>8238</v>
      </c>
      <c r="G5444" s="68" t="s">
        <v>1484</v>
      </c>
      <c r="I5444" s="69">
        <v>430.66</v>
      </c>
      <c r="J5444" s="69">
        <v>9879946.5700000003</v>
      </c>
    </row>
    <row r="5445" spans="1:10" ht="30" x14ac:dyDescent="0.25">
      <c r="A5445" s="70">
        <v>45900</v>
      </c>
      <c r="B5445" s="68">
        <v>39111</v>
      </c>
      <c r="C5445" s="68">
        <v>39111</v>
      </c>
      <c r="D5445" s="68" t="s">
        <v>3551</v>
      </c>
      <c r="E5445" s="68" t="s">
        <v>3552</v>
      </c>
      <c r="F5445" s="68" t="s">
        <v>8239</v>
      </c>
      <c r="G5445" s="68" t="s">
        <v>1484</v>
      </c>
      <c r="I5445" s="69">
        <v>329.7</v>
      </c>
      <c r="J5445" s="69">
        <v>9879616.8699999992</v>
      </c>
    </row>
    <row r="5446" spans="1:10" ht="45" x14ac:dyDescent="0.25">
      <c r="A5446" s="70">
        <v>45900</v>
      </c>
      <c r="B5446" s="68">
        <v>39111</v>
      </c>
      <c r="C5446" s="68">
        <v>39111</v>
      </c>
      <c r="D5446" s="68" t="s">
        <v>3551</v>
      </c>
      <c r="E5446" s="68" t="s">
        <v>3552</v>
      </c>
      <c r="F5446" s="68" t="s">
        <v>8240</v>
      </c>
      <c r="G5446" s="68" t="s">
        <v>1484</v>
      </c>
      <c r="I5446" s="69">
        <v>74.69</v>
      </c>
      <c r="J5446" s="69">
        <v>9879542.1799999997</v>
      </c>
    </row>
    <row r="5447" spans="1:10" ht="30" x14ac:dyDescent="0.25">
      <c r="A5447" s="70">
        <v>45900</v>
      </c>
      <c r="B5447" s="68">
        <v>39111</v>
      </c>
      <c r="C5447" s="68">
        <v>39111</v>
      </c>
      <c r="D5447" s="68" t="s">
        <v>3551</v>
      </c>
      <c r="E5447" s="68" t="s">
        <v>3552</v>
      </c>
      <c r="F5447" s="68" t="s">
        <v>8241</v>
      </c>
      <c r="G5447" s="68" t="s">
        <v>1484</v>
      </c>
      <c r="I5447" s="69">
        <v>157.35</v>
      </c>
      <c r="J5447" s="69">
        <v>9879384.8300000001</v>
      </c>
    </row>
    <row r="5448" spans="1:10" x14ac:dyDescent="0.25">
      <c r="A5448" s="70">
        <v>45900</v>
      </c>
      <c r="B5448" s="68">
        <v>39111</v>
      </c>
      <c r="C5448" s="68">
        <v>39111</v>
      </c>
      <c r="D5448" s="68" t="s">
        <v>3551</v>
      </c>
      <c r="E5448" s="68" t="s">
        <v>3552</v>
      </c>
      <c r="F5448" s="68" t="s">
        <v>8242</v>
      </c>
      <c r="G5448" s="68" t="s">
        <v>1484</v>
      </c>
      <c r="I5448" s="69">
        <v>282.36</v>
      </c>
      <c r="J5448" s="69">
        <v>9879102.4700000007</v>
      </c>
    </row>
    <row r="5449" spans="1:10" ht="75" x14ac:dyDescent="0.25">
      <c r="A5449" s="70">
        <v>45900</v>
      </c>
      <c r="B5449" s="68">
        <v>39111</v>
      </c>
      <c r="C5449" s="68">
        <v>39111</v>
      </c>
      <c r="D5449" s="68" t="s">
        <v>3551</v>
      </c>
      <c r="E5449" s="68" t="s">
        <v>3552</v>
      </c>
      <c r="F5449" s="68" t="s">
        <v>8243</v>
      </c>
      <c r="G5449" s="68" t="s">
        <v>1484</v>
      </c>
      <c r="I5449" s="69">
        <v>1503.42</v>
      </c>
      <c r="J5449" s="69">
        <v>9877599.0500000007</v>
      </c>
    </row>
    <row r="5450" spans="1:10" ht="30" x14ac:dyDescent="0.25">
      <c r="A5450" s="70">
        <v>45900</v>
      </c>
      <c r="B5450" s="68">
        <v>39111</v>
      </c>
      <c r="C5450" s="68">
        <v>39111</v>
      </c>
      <c r="D5450" s="68" t="s">
        <v>3551</v>
      </c>
      <c r="E5450" s="68" t="s">
        <v>3552</v>
      </c>
      <c r="F5450" s="68" t="s">
        <v>8239</v>
      </c>
      <c r="G5450" s="68" t="s">
        <v>1484</v>
      </c>
      <c r="I5450" s="69">
        <v>278.33999999999997</v>
      </c>
      <c r="J5450" s="69">
        <v>9877320.7100000009</v>
      </c>
    </row>
    <row r="5451" spans="1:10" x14ac:dyDescent="0.25">
      <c r="A5451" s="70">
        <v>45900</v>
      </c>
      <c r="B5451" s="68">
        <v>39111</v>
      </c>
      <c r="C5451" s="68">
        <v>39111</v>
      </c>
      <c r="D5451" s="68" t="s">
        <v>3551</v>
      </c>
      <c r="E5451" s="68" t="s">
        <v>3552</v>
      </c>
      <c r="F5451" s="68" t="s">
        <v>8242</v>
      </c>
      <c r="G5451" s="68" t="s">
        <v>1484</v>
      </c>
      <c r="I5451" s="69">
        <v>300.81</v>
      </c>
      <c r="J5451" s="69">
        <v>9877019.9000000004</v>
      </c>
    </row>
    <row r="5452" spans="1:10" ht="90" x14ac:dyDescent="0.25">
      <c r="A5452" s="70">
        <v>45900</v>
      </c>
      <c r="B5452" s="68">
        <v>39111</v>
      </c>
      <c r="C5452" s="68">
        <v>39111</v>
      </c>
      <c r="D5452" s="68" t="s">
        <v>3551</v>
      </c>
      <c r="E5452" s="68" t="s">
        <v>3552</v>
      </c>
      <c r="F5452" s="68" t="s">
        <v>8244</v>
      </c>
      <c r="G5452" s="68" t="s">
        <v>1484</v>
      </c>
      <c r="I5452" s="69">
        <v>3037.5</v>
      </c>
      <c r="J5452" s="69">
        <v>9873982.4000000004</v>
      </c>
    </row>
    <row r="5453" spans="1:10" ht="30" x14ac:dyDescent="0.25">
      <c r="A5453" s="70">
        <v>45900</v>
      </c>
      <c r="B5453" s="68">
        <v>39111</v>
      </c>
      <c r="C5453" s="68">
        <v>39111</v>
      </c>
      <c r="D5453" s="68" t="s">
        <v>3551</v>
      </c>
      <c r="E5453" s="68" t="s">
        <v>3552</v>
      </c>
      <c r="F5453" s="68" t="s">
        <v>8239</v>
      </c>
      <c r="G5453" s="68" t="s">
        <v>1484</v>
      </c>
      <c r="I5453" s="69">
        <v>196.23</v>
      </c>
      <c r="J5453" s="69">
        <v>9873786.1699999999</v>
      </c>
    </row>
    <row r="5454" spans="1:10" ht="30" x14ac:dyDescent="0.25">
      <c r="A5454" s="70">
        <v>45900</v>
      </c>
      <c r="B5454" s="68">
        <v>39111</v>
      </c>
      <c r="C5454" s="68">
        <v>39111</v>
      </c>
      <c r="D5454" s="68" t="s">
        <v>3551</v>
      </c>
      <c r="E5454" s="68" t="s">
        <v>3552</v>
      </c>
      <c r="F5454" s="68" t="s">
        <v>8245</v>
      </c>
      <c r="G5454" s="68" t="s">
        <v>1484</v>
      </c>
      <c r="I5454" s="69">
        <v>364.95</v>
      </c>
      <c r="J5454" s="69">
        <v>9873421.2200000007</v>
      </c>
    </row>
    <row r="5455" spans="1:10" x14ac:dyDescent="0.25">
      <c r="A5455" s="70">
        <v>45900</v>
      </c>
      <c r="B5455" s="68">
        <v>39111</v>
      </c>
      <c r="C5455" s="68">
        <v>39111</v>
      </c>
      <c r="D5455" s="68" t="s">
        <v>3551</v>
      </c>
      <c r="E5455" s="68" t="s">
        <v>3552</v>
      </c>
      <c r="F5455" s="68" t="s">
        <v>8246</v>
      </c>
      <c r="G5455" s="68" t="s">
        <v>1484</v>
      </c>
      <c r="I5455" s="69">
        <v>44.61</v>
      </c>
      <c r="J5455" s="69">
        <v>9873376.6099999994</v>
      </c>
    </row>
    <row r="5456" spans="1:10" ht="30" x14ac:dyDescent="0.25">
      <c r="A5456" s="70">
        <v>45900</v>
      </c>
      <c r="B5456" s="68">
        <v>39111</v>
      </c>
      <c r="C5456" s="68">
        <v>39111</v>
      </c>
      <c r="D5456" s="68" t="s">
        <v>3551</v>
      </c>
      <c r="E5456" s="68" t="s">
        <v>3552</v>
      </c>
      <c r="F5456" s="68" t="s">
        <v>8247</v>
      </c>
      <c r="G5456" s="68" t="s">
        <v>1484</v>
      </c>
      <c r="I5456" s="69">
        <v>23.71</v>
      </c>
      <c r="J5456" s="69">
        <v>9873352.9000000004</v>
      </c>
    </row>
    <row r="5457" spans="1:10" ht="75" x14ac:dyDescent="0.25">
      <c r="A5457" s="70">
        <v>45900</v>
      </c>
      <c r="B5457" s="68">
        <v>39111</v>
      </c>
      <c r="C5457" s="68">
        <v>39111</v>
      </c>
      <c r="D5457" s="68" t="s">
        <v>3551</v>
      </c>
      <c r="E5457" s="68" t="s">
        <v>3552</v>
      </c>
      <c r="F5457" s="68" t="s">
        <v>8248</v>
      </c>
      <c r="G5457" s="68" t="s">
        <v>1484</v>
      </c>
      <c r="I5457" s="69">
        <v>427.16</v>
      </c>
      <c r="J5457" s="69">
        <v>9872925.7400000002</v>
      </c>
    </row>
    <row r="5458" spans="1:10" ht="90" x14ac:dyDescent="0.25">
      <c r="A5458" s="70">
        <v>45900</v>
      </c>
      <c r="B5458" s="68">
        <v>39111</v>
      </c>
      <c r="C5458" s="68">
        <v>39111</v>
      </c>
      <c r="D5458" s="68" t="s">
        <v>3551</v>
      </c>
      <c r="E5458" s="68" t="s">
        <v>3552</v>
      </c>
      <c r="F5458" s="68" t="s">
        <v>8249</v>
      </c>
      <c r="G5458" s="68" t="s">
        <v>1484</v>
      </c>
      <c r="I5458" s="69">
        <v>118.98</v>
      </c>
      <c r="J5458" s="69">
        <v>9872806.7599999998</v>
      </c>
    </row>
    <row r="5459" spans="1:10" ht="105" x14ac:dyDescent="0.25">
      <c r="A5459" s="70">
        <v>45900</v>
      </c>
      <c r="B5459" s="68">
        <v>39111</v>
      </c>
      <c r="C5459" s="68">
        <v>39111</v>
      </c>
      <c r="D5459" s="68" t="s">
        <v>3551</v>
      </c>
      <c r="E5459" s="68" t="s">
        <v>3552</v>
      </c>
      <c r="F5459" s="68" t="s">
        <v>8250</v>
      </c>
      <c r="G5459" s="68" t="s">
        <v>1484</v>
      </c>
      <c r="I5459" s="69">
        <v>80.069999999999993</v>
      </c>
      <c r="J5459" s="69">
        <v>9872726.6899999995</v>
      </c>
    </row>
    <row r="5460" spans="1:10" ht="30" x14ac:dyDescent="0.25">
      <c r="A5460" s="70">
        <v>45900</v>
      </c>
      <c r="B5460" s="68">
        <v>39111</v>
      </c>
      <c r="C5460" s="68">
        <v>39111</v>
      </c>
      <c r="D5460" s="68" t="s">
        <v>3551</v>
      </c>
      <c r="E5460" s="68" t="s">
        <v>3552</v>
      </c>
      <c r="F5460" s="68" t="s">
        <v>8251</v>
      </c>
      <c r="G5460" s="68" t="s">
        <v>1484</v>
      </c>
      <c r="I5460" s="69">
        <v>165.95</v>
      </c>
      <c r="J5460" s="69">
        <v>9872560.7400000002</v>
      </c>
    </row>
    <row r="5461" spans="1:10" x14ac:dyDescent="0.25">
      <c r="A5461" s="70">
        <v>45900</v>
      </c>
      <c r="B5461" s="68">
        <v>39111</v>
      </c>
      <c r="C5461" s="68">
        <v>39111</v>
      </c>
      <c r="D5461" s="68" t="s">
        <v>3551</v>
      </c>
      <c r="E5461" s="68" t="s">
        <v>3552</v>
      </c>
      <c r="F5461" s="68" t="s">
        <v>5697</v>
      </c>
      <c r="G5461" s="68" t="s">
        <v>1484</v>
      </c>
      <c r="I5461" s="69">
        <v>71.36</v>
      </c>
      <c r="J5461" s="69">
        <v>9872489.3800000008</v>
      </c>
    </row>
    <row r="5462" spans="1:10" ht="30" x14ac:dyDescent="0.25">
      <c r="A5462" s="70">
        <v>45900</v>
      </c>
      <c r="B5462" s="68">
        <v>39111</v>
      </c>
      <c r="C5462" s="68">
        <v>39111</v>
      </c>
      <c r="D5462" s="68" t="s">
        <v>3551</v>
      </c>
      <c r="E5462" s="68" t="s">
        <v>3552</v>
      </c>
      <c r="F5462" s="68" t="s">
        <v>8252</v>
      </c>
      <c r="G5462" s="68" t="s">
        <v>1484</v>
      </c>
      <c r="I5462" s="69">
        <v>1084.23</v>
      </c>
      <c r="J5462" s="69">
        <v>9871405.1500000004</v>
      </c>
    </row>
    <row r="5463" spans="1:10" ht="60" x14ac:dyDescent="0.25">
      <c r="A5463" s="70">
        <v>45900</v>
      </c>
      <c r="B5463" s="68">
        <v>39111</v>
      </c>
      <c r="C5463" s="68">
        <v>39111</v>
      </c>
      <c r="D5463" s="68" t="s">
        <v>3551</v>
      </c>
      <c r="E5463" s="68" t="s">
        <v>3552</v>
      </c>
      <c r="F5463" s="68" t="s">
        <v>8253</v>
      </c>
      <c r="G5463" s="68" t="s">
        <v>1484</v>
      </c>
      <c r="I5463" s="69">
        <v>50.97</v>
      </c>
      <c r="J5463" s="69">
        <v>9871354.1799999997</v>
      </c>
    </row>
    <row r="5464" spans="1:10" ht="30" x14ac:dyDescent="0.25">
      <c r="A5464" s="70">
        <v>45900</v>
      </c>
      <c r="B5464" s="68">
        <v>39111</v>
      </c>
      <c r="C5464" s="68">
        <v>39111</v>
      </c>
      <c r="D5464" s="68" t="s">
        <v>3551</v>
      </c>
      <c r="E5464" s="68" t="s">
        <v>3552</v>
      </c>
      <c r="F5464" s="68" t="s">
        <v>8254</v>
      </c>
      <c r="G5464" s="68" t="s">
        <v>1484</v>
      </c>
      <c r="I5464" s="69">
        <v>1416.5</v>
      </c>
      <c r="J5464" s="69">
        <v>9869937.6799999997</v>
      </c>
    </row>
    <row r="5465" spans="1:10" ht="30" x14ac:dyDescent="0.25">
      <c r="A5465" s="70">
        <v>45900</v>
      </c>
      <c r="B5465" s="68">
        <v>39111</v>
      </c>
      <c r="C5465" s="68">
        <v>39111</v>
      </c>
      <c r="D5465" s="68" t="s">
        <v>3551</v>
      </c>
      <c r="E5465" s="68" t="s">
        <v>3552</v>
      </c>
      <c r="F5465" s="68" t="s">
        <v>8255</v>
      </c>
      <c r="G5465" s="68" t="s">
        <v>1484</v>
      </c>
      <c r="I5465" s="69">
        <v>463.16</v>
      </c>
      <c r="J5465" s="69">
        <v>9869474.5199999996</v>
      </c>
    </row>
    <row r="5466" spans="1:10" ht="120" x14ac:dyDescent="0.25">
      <c r="A5466" s="70">
        <v>45900</v>
      </c>
      <c r="B5466" s="68">
        <v>39111</v>
      </c>
      <c r="C5466" s="68">
        <v>39111</v>
      </c>
      <c r="D5466" s="68" t="s">
        <v>3551</v>
      </c>
      <c r="E5466" s="68" t="s">
        <v>3552</v>
      </c>
      <c r="F5466" s="68" t="s">
        <v>8256</v>
      </c>
      <c r="G5466" s="68" t="s">
        <v>1484</v>
      </c>
      <c r="I5466" s="69">
        <v>243.5</v>
      </c>
      <c r="J5466" s="69">
        <v>9869231.0199999996</v>
      </c>
    </row>
    <row r="5467" spans="1:10" ht="30" x14ac:dyDescent="0.25">
      <c r="A5467" s="70">
        <v>45900</v>
      </c>
      <c r="B5467" s="68">
        <v>39111</v>
      </c>
      <c r="C5467" s="68">
        <v>39111</v>
      </c>
      <c r="D5467" s="68" t="s">
        <v>3551</v>
      </c>
      <c r="E5467" s="68" t="s">
        <v>3552</v>
      </c>
      <c r="F5467" s="68" t="s">
        <v>8257</v>
      </c>
      <c r="G5467" s="68" t="s">
        <v>1484</v>
      </c>
      <c r="I5467" s="69">
        <v>282.81</v>
      </c>
      <c r="J5467" s="69">
        <v>9868948.2100000009</v>
      </c>
    </row>
    <row r="5468" spans="1:10" x14ac:dyDescent="0.25">
      <c r="A5468" s="70">
        <v>45900</v>
      </c>
      <c r="B5468" s="68">
        <v>39111</v>
      </c>
      <c r="C5468" s="68">
        <v>39111</v>
      </c>
      <c r="D5468" s="68" t="s">
        <v>3551</v>
      </c>
      <c r="E5468" s="68" t="s">
        <v>3552</v>
      </c>
      <c r="F5468" s="68" t="s">
        <v>8258</v>
      </c>
      <c r="G5468" s="68" t="s">
        <v>1484</v>
      </c>
      <c r="I5468" s="69">
        <v>31.02</v>
      </c>
      <c r="J5468" s="69">
        <v>9868917.1899999995</v>
      </c>
    </row>
    <row r="5469" spans="1:10" ht="30" x14ac:dyDescent="0.25">
      <c r="A5469" s="70">
        <v>45900</v>
      </c>
      <c r="B5469" s="68">
        <v>39111</v>
      </c>
      <c r="C5469" s="68">
        <v>39111</v>
      </c>
      <c r="D5469" s="68" t="s">
        <v>3551</v>
      </c>
      <c r="E5469" s="68" t="s">
        <v>3552</v>
      </c>
      <c r="F5469" s="68" t="s">
        <v>6882</v>
      </c>
      <c r="G5469" s="68" t="s">
        <v>1484</v>
      </c>
      <c r="I5469" s="69">
        <v>20478.73</v>
      </c>
      <c r="J5469" s="69">
        <v>9848438.4600000009</v>
      </c>
    </row>
    <row r="5470" spans="1:10" ht="30" x14ac:dyDescent="0.25">
      <c r="A5470" s="70">
        <v>45900</v>
      </c>
      <c r="B5470" s="68">
        <v>39111</v>
      </c>
      <c r="C5470" s="68">
        <v>39111</v>
      </c>
      <c r="D5470" s="68" t="s">
        <v>3551</v>
      </c>
      <c r="E5470" s="68" t="s">
        <v>3552</v>
      </c>
      <c r="F5470" s="68" t="s">
        <v>8259</v>
      </c>
      <c r="G5470" s="68" t="s">
        <v>1484</v>
      </c>
      <c r="I5470" s="69">
        <v>141.43</v>
      </c>
      <c r="J5470" s="69">
        <v>9848297.0299999993</v>
      </c>
    </row>
    <row r="5471" spans="1:10" ht="30" x14ac:dyDescent="0.25">
      <c r="A5471" s="70">
        <v>45900</v>
      </c>
      <c r="B5471" s="68">
        <v>39111</v>
      </c>
      <c r="C5471" s="68">
        <v>39111</v>
      </c>
      <c r="D5471" s="68" t="s">
        <v>3551</v>
      </c>
      <c r="E5471" s="68" t="s">
        <v>3552</v>
      </c>
      <c r="F5471" s="68" t="s">
        <v>8259</v>
      </c>
      <c r="G5471" s="68" t="s">
        <v>1484</v>
      </c>
      <c r="I5471" s="69">
        <v>282.69</v>
      </c>
      <c r="J5471" s="69">
        <v>9848014.3399999999</v>
      </c>
    </row>
    <row r="5472" spans="1:10" ht="45" x14ac:dyDescent="0.25">
      <c r="A5472" s="70">
        <v>45900</v>
      </c>
      <c r="B5472" s="68">
        <v>39111</v>
      </c>
      <c r="C5472" s="68">
        <v>39111</v>
      </c>
      <c r="D5472" s="68" t="s">
        <v>3551</v>
      </c>
      <c r="E5472" s="68" t="s">
        <v>3552</v>
      </c>
      <c r="F5472" s="68" t="s">
        <v>8260</v>
      </c>
      <c r="G5472" s="68" t="s">
        <v>1484</v>
      </c>
      <c r="I5472" s="69">
        <v>106.41</v>
      </c>
      <c r="J5472" s="69">
        <v>9847907.9299999997</v>
      </c>
    </row>
    <row r="5473" spans="1:10" ht="30" x14ac:dyDescent="0.25">
      <c r="A5473" s="70">
        <v>45900</v>
      </c>
      <c r="B5473" s="68">
        <v>39111</v>
      </c>
      <c r="C5473" s="68">
        <v>39111</v>
      </c>
      <c r="D5473" s="68" t="s">
        <v>3551</v>
      </c>
      <c r="E5473" s="68" t="s">
        <v>3552</v>
      </c>
      <c r="F5473" s="68" t="s">
        <v>8261</v>
      </c>
      <c r="G5473" s="68" t="s">
        <v>1484</v>
      </c>
      <c r="I5473" s="69">
        <v>272.8</v>
      </c>
      <c r="J5473" s="69">
        <v>9847635.1300000008</v>
      </c>
    </row>
    <row r="5474" spans="1:10" ht="30" x14ac:dyDescent="0.25">
      <c r="A5474" s="70">
        <v>45900</v>
      </c>
      <c r="B5474" s="68">
        <v>39111</v>
      </c>
      <c r="C5474" s="68">
        <v>39111</v>
      </c>
      <c r="D5474" s="68" t="s">
        <v>3551</v>
      </c>
      <c r="E5474" s="68" t="s">
        <v>3552</v>
      </c>
      <c r="F5474" s="68" t="s">
        <v>8262</v>
      </c>
      <c r="G5474" s="68" t="s">
        <v>1484</v>
      </c>
      <c r="I5474" s="69">
        <v>158.97</v>
      </c>
      <c r="J5474" s="69">
        <v>9847476.1600000001</v>
      </c>
    </row>
    <row r="5475" spans="1:10" ht="90" x14ac:dyDescent="0.25">
      <c r="A5475" s="70">
        <v>45900</v>
      </c>
      <c r="B5475" s="68">
        <v>39111</v>
      </c>
      <c r="C5475" s="68">
        <v>39111</v>
      </c>
      <c r="D5475" s="68" t="s">
        <v>3551</v>
      </c>
      <c r="E5475" s="68" t="s">
        <v>3552</v>
      </c>
      <c r="F5475" s="68" t="s">
        <v>8263</v>
      </c>
      <c r="G5475" s="68" t="s">
        <v>1484</v>
      </c>
      <c r="I5475" s="69">
        <v>302.88</v>
      </c>
      <c r="J5475" s="69">
        <v>9847173.2799999993</v>
      </c>
    </row>
    <row r="5476" spans="1:10" ht="30" x14ac:dyDescent="0.25">
      <c r="A5476" s="70">
        <v>45900</v>
      </c>
      <c r="B5476" s="68">
        <v>39111</v>
      </c>
      <c r="C5476" s="68">
        <v>39111</v>
      </c>
      <c r="D5476" s="68" t="s">
        <v>3551</v>
      </c>
      <c r="E5476" s="68" t="s">
        <v>3552</v>
      </c>
      <c r="F5476" s="68" t="s">
        <v>8264</v>
      </c>
      <c r="G5476" s="68" t="s">
        <v>1484</v>
      </c>
      <c r="I5476" s="69">
        <v>228.64</v>
      </c>
      <c r="J5476" s="69">
        <v>9846944.6400000006</v>
      </c>
    </row>
    <row r="5477" spans="1:10" ht="30" x14ac:dyDescent="0.25">
      <c r="A5477" s="70">
        <v>45900</v>
      </c>
      <c r="B5477" s="68">
        <v>39111</v>
      </c>
      <c r="C5477" s="68">
        <v>39111</v>
      </c>
      <c r="D5477" s="68" t="s">
        <v>3551</v>
      </c>
      <c r="E5477" s="68" t="s">
        <v>3552</v>
      </c>
      <c r="F5477" s="68" t="s">
        <v>8265</v>
      </c>
      <c r="G5477" s="68" t="s">
        <v>1484</v>
      </c>
      <c r="I5477" s="69">
        <v>549.63</v>
      </c>
      <c r="J5477" s="69">
        <v>9846395.0099999998</v>
      </c>
    </row>
    <row r="5478" spans="1:10" ht="30" x14ac:dyDescent="0.25">
      <c r="A5478" s="70">
        <v>45900</v>
      </c>
      <c r="B5478" s="68">
        <v>39111</v>
      </c>
      <c r="C5478" s="68">
        <v>39111</v>
      </c>
      <c r="D5478" s="68" t="s">
        <v>3551</v>
      </c>
      <c r="E5478" s="68" t="s">
        <v>3552</v>
      </c>
      <c r="F5478" s="68" t="s">
        <v>8266</v>
      </c>
      <c r="G5478" s="68" t="s">
        <v>1484</v>
      </c>
      <c r="I5478" s="69">
        <v>1576.41</v>
      </c>
      <c r="J5478" s="69">
        <v>9844818.5999999996</v>
      </c>
    </row>
    <row r="5479" spans="1:10" ht="30" x14ac:dyDescent="0.25">
      <c r="A5479" s="70">
        <v>45900</v>
      </c>
      <c r="B5479" s="68">
        <v>39111</v>
      </c>
      <c r="C5479" s="68">
        <v>39111</v>
      </c>
      <c r="D5479" s="68" t="s">
        <v>3551</v>
      </c>
      <c r="E5479" s="68" t="s">
        <v>3552</v>
      </c>
      <c r="F5479" s="68" t="s">
        <v>8267</v>
      </c>
      <c r="G5479" s="68" t="s">
        <v>1484</v>
      </c>
      <c r="I5479" s="69">
        <v>7.91</v>
      </c>
      <c r="J5479" s="69">
        <v>9844810.6899999995</v>
      </c>
    </row>
    <row r="5480" spans="1:10" ht="30" x14ac:dyDescent="0.25">
      <c r="A5480" s="70">
        <v>45900</v>
      </c>
      <c r="B5480" s="68">
        <v>39111</v>
      </c>
      <c r="C5480" s="68">
        <v>39111</v>
      </c>
      <c r="D5480" s="68" t="s">
        <v>3551</v>
      </c>
      <c r="E5480" s="68" t="s">
        <v>3552</v>
      </c>
      <c r="F5480" s="68" t="s">
        <v>8268</v>
      </c>
      <c r="G5480" s="68" t="s">
        <v>1484</v>
      </c>
      <c r="I5480" s="69">
        <v>95.84</v>
      </c>
      <c r="J5480" s="69">
        <v>9844714.8499999996</v>
      </c>
    </row>
    <row r="5481" spans="1:10" ht="45" x14ac:dyDescent="0.25">
      <c r="A5481" s="70">
        <v>45900</v>
      </c>
      <c r="B5481" s="68">
        <v>39111</v>
      </c>
      <c r="C5481" s="68">
        <v>39111</v>
      </c>
      <c r="D5481" s="68" t="s">
        <v>3551</v>
      </c>
      <c r="E5481" s="68" t="s">
        <v>3552</v>
      </c>
      <c r="F5481" s="68" t="s">
        <v>8269</v>
      </c>
      <c r="G5481" s="68" t="s">
        <v>1484</v>
      </c>
      <c r="I5481" s="69">
        <v>1366.87</v>
      </c>
      <c r="J5481" s="69">
        <v>9843347.9800000004</v>
      </c>
    </row>
    <row r="5482" spans="1:10" ht="45" x14ac:dyDescent="0.25">
      <c r="A5482" s="70">
        <v>45900</v>
      </c>
      <c r="B5482" s="68">
        <v>39111</v>
      </c>
      <c r="C5482" s="68">
        <v>39111</v>
      </c>
      <c r="D5482" s="68" t="s">
        <v>3551</v>
      </c>
      <c r="E5482" s="68" t="s">
        <v>3552</v>
      </c>
      <c r="F5482" s="68" t="s">
        <v>8269</v>
      </c>
      <c r="G5482" s="68" t="s">
        <v>1484</v>
      </c>
      <c r="I5482" s="69">
        <v>160.83000000000001</v>
      </c>
      <c r="J5482" s="69">
        <v>9843187.1500000004</v>
      </c>
    </row>
    <row r="5483" spans="1:10" ht="30" x14ac:dyDescent="0.25">
      <c r="A5483" s="70">
        <v>45900</v>
      </c>
      <c r="B5483" s="68">
        <v>39111</v>
      </c>
      <c r="C5483" s="68">
        <v>39111</v>
      </c>
      <c r="D5483" s="68" t="s">
        <v>3551</v>
      </c>
      <c r="E5483" s="68" t="s">
        <v>3552</v>
      </c>
      <c r="F5483" s="68" t="s">
        <v>8270</v>
      </c>
      <c r="G5483" s="68" t="s">
        <v>1484</v>
      </c>
      <c r="I5483" s="69">
        <v>2463.85</v>
      </c>
      <c r="J5483" s="69">
        <v>9840723.3000000007</v>
      </c>
    </row>
    <row r="5484" spans="1:10" x14ac:dyDescent="0.25">
      <c r="A5484" s="70">
        <v>45900</v>
      </c>
      <c r="B5484" s="68">
        <v>39111</v>
      </c>
      <c r="C5484" s="68">
        <v>39111</v>
      </c>
      <c r="D5484" s="68" t="s">
        <v>3551</v>
      </c>
      <c r="E5484" s="68" t="s">
        <v>3552</v>
      </c>
      <c r="F5484" s="68" t="s">
        <v>8271</v>
      </c>
      <c r="G5484" s="68" t="s">
        <v>1484</v>
      </c>
      <c r="I5484" s="69">
        <v>111.29</v>
      </c>
      <c r="J5484" s="69">
        <v>9840612.0099999998</v>
      </c>
    </row>
    <row r="5485" spans="1:10" ht="30" x14ac:dyDescent="0.25">
      <c r="A5485" s="70">
        <v>45900</v>
      </c>
      <c r="B5485" s="68">
        <v>39111</v>
      </c>
      <c r="C5485" s="68">
        <v>39111</v>
      </c>
      <c r="D5485" s="68" t="s">
        <v>3551</v>
      </c>
      <c r="E5485" s="68" t="s">
        <v>3552</v>
      </c>
      <c r="F5485" s="68" t="s">
        <v>8272</v>
      </c>
      <c r="G5485" s="68" t="s">
        <v>1484</v>
      </c>
      <c r="I5485" s="69">
        <v>4313.49</v>
      </c>
      <c r="J5485" s="69">
        <v>9836298.5199999996</v>
      </c>
    </row>
    <row r="5486" spans="1:10" ht="135" x14ac:dyDescent="0.25">
      <c r="A5486" s="70">
        <v>45900</v>
      </c>
      <c r="B5486" s="68">
        <v>39111</v>
      </c>
      <c r="C5486" s="68">
        <v>39111</v>
      </c>
      <c r="D5486" s="68" t="s">
        <v>3551</v>
      </c>
      <c r="E5486" s="68" t="s">
        <v>3552</v>
      </c>
      <c r="F5486" s="68" t="s">
        <v>8273</v>
      </c>
      <c r="G5486" s="68" t="s">
        <v>1484</v>
      </c>
      <c r="I5486" s="69">
        <v>47.98</v>
      </c>
      <c r="J5486" s="69">
        <v>9836250.5399999991</v>
      </c>
    </row>
    <row r="5487" spans="1:10" x14ac:dyDescent="0.25">
      <c r="A5487" s="70">
        <v>45900</v>
      </c>
      <c r="B5487" s="68">
        <v>39111</v>
      </c>
      <c r="C5487" s="68">
        <v>39111</v>
      </c>
      <c r="D5487" s="68" t="s">
        <v>3551</v>
      </c>
      <c r="E5487" s="68" t="s">
        <v>3552</v>
      </c>
      <c r="F5487" s="68" t="s">
        <v>8274</v>
      </c>
      <c r="G5487" s="68" t="s">
        <v>1484</v>
      </c>
      <c r="I5487" s="69">
        <v>19.649999999999999</v>
      </c>
      <c r="J5487" s="69">
        <v>9836230.8900000006</v>
      </c>
    </row>
    <row r="5488" spans="1:10" ht="30" x14ac:dyDescent="0.25">
      <c r="A5488" s="70">
        <v>45900</v>
      </c>
      <c r="B5488" s="68">
        <v>39111</v>
      </c>
      <c r="C5488" s="68">
        <v>39111</v>
      </c>
      <c r="D5488" s="68" t="s">
        <v>3551</v>
      </c>
      <c r="E5488" s="68" t="s">
        <v>3552</v>
      </c>
      <c r="F5488" s="68" t="s">
        <v>8275</v>
      </c>
      <c r="G5488" s="68" t="s">
        <v>1484</v>
      </c>
      <c r="I5488" s="69">
        <v>155.93</v>
      </c>
      <c r="J5488" s="69">
        <v>9836074.9600000009</v>
      </c>
    </row>
    <row r="5489" spans="1:10" ht="30" x14ac:dyDescent="0.25">
      <c r="A5489" s="70">
        <v>45900</v>
      </c>
      <c r="B5489" s="68">
        <v>39111</v>
      </c>
      <c r="C5489" s="68">
        <v>39111</v>
      </c>
      <c r="D5489" s="68" t="s">
        <v>3551</v>
      </c>
      <c r="E5489" s="68" t="s">
        <v>3552</v>
      </c>
      <c r="F5489" s="68" t="s">
        <v>8276</v>
      </c>
      <c r="G5489" s="68" t="s">
        <v>1484</v>
      </c>
      <c r="I5489" s="69">
        <v>208.56</v>
      </c>
      <c r="J5489" s="69">
        <v>9835866.4000000004</v>
      </c>
    </row>
    <row r="5490" spans="1:10" ht="30" x14ac:dyDescent="0.25">
      <c r="A5490" s="70">
        <v>45900</v>
      </c>
      <c r="B5490" s="68">
        <v>39111</v>
      </c>
      <c r="C5490" s="68">
        <v>39111</v>
      </c>
      <c r="D5490" s="68" t="s">
        <v>3551</v>
      </c>
      <c r="E5490" s="68" t="s">
        <v>3552</v>
      </c>
      <c r="F5490" s="68" t="s">
        <v>7146</v>
      </c>
      <c r="G5490" s="68" t="s">
        <v>1484</v>
      </c>
      <c r="I5490" s="69">
        <v>307.52</v>
      </c>
      <c r="J5490" s="69">
        <v>9835558.8800000008</v>
      </c>
    </row>
    <row r="5491" spans="1:10" ht="30" x14ac:dyDescent="0.25">
      <c r="A5491" s="70">
        <v>45900</v>
      </c>
      <c r="B5491" s="68">
        <v>39111</v>
      </c>
      <c r="C5491" s="68">
        <v>39111</v>
      </c>
      <c r="D5491" s="68" t="s">
        <v>3551</v>
      </c>
      <c r="E5491" s="68" t="s">
        <v>3552</v>
      </c>
      <c r="F5491" s="68" t="s">
        <v>8277</v>
      </c>
      <c r="G5491" s="68" t="s">
        <v>1484</v>
      </c>
      <c r="I5491" s="69">
        <v>5.17</v>
      </c>
      <c r="J5491" s="69">
        <v>9835553.7100000009</v>
      </c>
    </row>
    <row r="5492" spans="1:10" ht="30" x14ac:dyDescent="0.25">
      <c r="A5492" s="70">
        <v>45900</v>
      </c>
      <c r="B5492" s="68">
        <v>39111</v>
      </c>
      <c r="C5492" s="68">
        <v>39111</v>
      </c>
      <c r="D5492" s="68" t="s">
        <v>3551</v>
      </c>
      <c r="E5492" s="68" t="s">
        <v>3552</v>
      </c>
      <c r="F5492" s="68" t="s">
        <v>8278</v>
      </c>
      <c r="G5492" s="68" t="s">
        <v>1484</v>
      </c>
      <c r="I5492" s="69">
        <v>12174.18</v>
      </c>
      <c r="J5492" s="69">
        <v>9823379.5299999993</v>
      </c>
    </row>
    <row r="5493" spans="1:10" ht="30" x14ac:dyDescent="0.25">
      <c r="A5493" s="70">
        <v>45900</v>
      </c>
      <c r="B5493" s="68">
        <v>39111</v>
      </c>
      <c r="C5493" s="68">
        <v>39111</v>
      </c>
      <c r="D5493" s="68" t="s">
        <v>3551</v>
      </c>
      <c r="E5493" s="68" t="s">
        <v>3552</v>
      </c>
      <c r="F5493" s="68" t="s">
        <v>8278</v>
      </c>
      <c r="G5493" s="68" t="s">
        <v>1484</v>
      </c>
      <c r="I5493" s="69">
        <v>139.93</v>
      </c>
      <c r="J5493" s="69">
        <v>9823239.5999999996</v>
      </c>
    </row>
    <row r="5494" spans="1:10" x14ac:dyDescent="0.25">
      <c r="A5494" s="70">
        <v>45900</v>
      </c>
      <c r="B5494" s="68">
        <v>39111</v>
      </c>
      <c r="C5494" s="68">
        <v>39111</v>
      </c>
      <c r="D5494" s="68" t="s">
        <v>3551</v>
      </c>
      <c r="E5494" s="68" t="s">
        <v>3552</v>
      </c>
      <c r="F5494" s="68" t="s">
        <v>8279</v>
      </c>
      <c r="G5494" s="68" t="s">
        <v>1484</v>
      </c>
      <c r="I5494" s="69">
        <v>95.46</v>
      </c>
      <c r="J5494" s="69">
        <v>9823144.1400000006</v>
      </c>
    </row>
    <row r="5495" spans="1:10" x14ac:dyDescent="0.25">
      <c r="A5495" s="70">
        <v>45900</v>
      </c>
      <c r="B5495" s="68">
        <v>39111</v>
      </c>
      <c r="C5495" s="68">
        <v>39111</v>
      </c>
      <c r="D5495" s="68" t="s">
        <v>3551</v>
      </c>
      <c r="E5495" s="68" t="s">
        <v>3552</v>
      </c>
      <c r="F5495" s="68" t="s">
        <v>8280</v>
      </c>
      <c r="G5495" s="68" t="s">
        <v>1484</v>
      </c>
      <c r="I5495" s="69">
        <v>39.299999999999997</v>
      </c>
      <c r="J5495" s="69">
        <v>9823104.8399999999</v>
      </c>
    </row>
    <row r="5496" spans="1:10" ht="30" x14ac:dyDescent="0.25">
      <c r="A5496" s="70">
        <v>45900</v>
      </c>
      <c r="B5496" s="68">
        <v>39111</v>
      </c>
      <c r="C5496" s="68">
        <v>39111</v>
      </c>
      <c r="D5496" s="68" t="s">
        <v>3551</v>
      </c>
      <c r="E5496" s="68" t="s">
        <v>3552</v>
      </c>
      <c r="F5496" s="68" t="s">
        <v>8277</v>
      </c>
      <c r="G5496" s="68" t="s">
        <v>1484</v>
      </c>
      <c r="I5496" s="69">
        <v>142.43</v>
      </c>
      <c r="J5496" s="69">
        <v>9822962.4100000001</v>
      </c>
    </row>
    <row r="5497" spans="1:10" ht="30" x14ac:dyDescent="0.25">
      <c r="A5497" s="70">
        <v>45900</v>
      </c>
      <c r="B5497" s="68">
        <v>39111</v>
      </c>
      <c r="C5497" s="68">
        <v>39111</v>
      </c>
      <c r="D5497" s="68" t="s">
        <v>3551</v>
      </c>
      <c r="E5497" s="68" t="s">
        <v>3552</v>
      </c>
      <c r="F5497" s="68" t="s">
        <v>8277</v>
      </c>
      <c r="G5497" s="68" t="s">
        <v>1484</v>
      </c>
      <c r="I5497" s="69">
        <v>8129.98</v>
      </c>
      <c r="J5497" s="69">
        <v>9814832.4299999997</v>
      </c>
    </row>
    <row r="5498" spans="1:10" ht="30" x14ac:dyDescent="0.25">
      <c r="A5498" s="70">
        <v>45900</v>
      </c>
      <c r="B5498" s="68">
        <v>39111</v>
      </c>
      <c r="C5498" s="68">
        <v>39111</v>
      </c>
      <c r="D5498" s="68" t="s">
        <v>3551</v>
      </c>
      <c r="E5498" s="68" t="s">
        <v>3552</v>
      </c>
      <c r="F5498" s="68" t="s">
        <v>8281</v>
      </c>
      <c r="G5498" s="68" t="s">
        <v>1484</v>
      </c>
      <c r="I5498" s="69">
        <v>226.21</v>
      </c>
      <c r="J5498" s="69">
        <v>9814606.2200000007</v>
      </c>
    </row>
    <row r="5499" spans="1:10" ht="30" x14ac:dyDescent="0.25">
      <c r="A5499" s="70">
        <v>45900</v>
      </c>
      <c r="B5499" s="68">
        <v>39111</v>
      </c>
      <c r="C5499" s="68">
        <v>39111</v>
      </c>
      <c r="D5499" s="68" t="s">
        <v>3551</v>
      </c>
      <c r="E5499" s="68" t="s">
        <v>3552</v>
      </c>
      <c r="F5499" s="68" t="s">
        <v>8282</v>
      </c>
      <c r="G5499" s="68" t="s">
        <v>1484</v>
      </c>
      <c r="I5499" s="69">
        <v>226.21</v>
      </c>
      <c r="J5499" s="69">
        <v>9814380.0099999998</v>
      </c>
    </row>
    <row r="5500" spans="1:10" ht="30" x14ac:dyDescent="0.25">
      <c r="A5500" s="70">
        <v>45900</v>
      </c>
      <c r="B5500" s="68">
        <v>39111</v>
      </c>
      <c r="C5500" s="68">
        <v>39111</v>
      </c>
      <c r="D5500" s="68" t="s">
        <v>3551</v>
      </c>
      <c r="E5500" s="68" t="s">
        <v>3552</v>
      </c>
      <c r="F5500" s="68" t="s">
        <v>8283</v>
      </c>
      <c r="G5500" s="68" t="s">
        <v>1484</v>
      </c>
      <c r="I5500" s="69">
        <v>1080.49</v>
      </c>
      <c r="J5500" s="69">
        <v>9813299.5199999996</v>
      </c>
    </row>
    <row r="5501" spans="1:10" ht="30" x14ac:dyDescent="0.25">
      <c r="A5501" s="70">
        <v>45900</v>
      </c>
      <c r="B5501" s="68">
        <v>39111</v>
      </c>
      <c r="C5501" s="68">
        <v>39111</v>
      </c>
      <c r="D5501" s="68" t="s">
        <v>3551</v>
      </c>
      <c r="E5501" s="68" t="s">
        <v>3552</v>
      </c>
      <c r="F5501" s="68" t="s">
        <v>8283</v>
      </c>
      <c r="G5501" s="68" t="s">
        <v>1484</v>
      </c>
      <c r="I5501" s="69">
        <v>442.31</v>
      </c>
      <c r="J5501" s="69">
        <v>9812857.2100000009</v>
      </c>
    </row>
    <row r="5502" spans="1:10" ht="30" x14ac:dyDescent="0.25">
      <c r="A5502" s="70">
        <v>45900</v>
      </c>
      <c r="B5502" s="68">
        <v>39111</v>
      </c>
      <c r="C5502" s="68">
        <v>39111</v>
      </c>
      <c r="D5502" s="68" t="s">
        <v>3551</v>
      </c>
      <c r="E5502" s="68" t="s">
        <v>3552</v>
      </c>
      <c r="F5502" s="68" t="s">
        <v>8283</v>
      </c>
      <c r="G5502" s="68" t="s">
        <v>1484</v>
      </c>
      <c r="I5502" s="69">
        <v>164.93</v>
      </c>
      <c r="J5502" s="69">
        <v>9812692.2799999993</v>
      </c>
    </row>
    <row r="5503" spans="1:10" ht="30" x14ac:dyDescent="0.25">
      <c r="A5503" s="70">
        <v>45900</v>
      </c>
      <c r="B5503" s="68">
        <v>39111</v>
      </c>
      <c r="C5503" s="68">
        <v>39111</v>
      </c>
      <c r="D5503" s="68" t="s">
        <v>3551</v>
      </c>
      <c r="E5503" s="68" t="s">
        <v>3552</v>
      </c>
      <c r="F5503" s="68" t="s">
        <v>8284</v>
      </c>
      <c r="G5503" s="68" t="s">
        <v>1484</v>
      </c>
      <c r="I5503" s="69">
        <v>142.43</v>
      </c>
      <c r="J5503" s="69">
        <v>9812549.8499999996</v>
      </c>
    </row>
    <row r="5504" spans="1:10" ht="30" x14ac:dyDescent="0.25">
      <c r="A5504" s="70">
        <v>45900</v>
      </c>
      <c r="B5504" s="68">
        <v>39111</v>
      </c>
      <c r="C5504" s="68">
        <v>39111</v>
      </c>
      <c r="D5504" s="68" t="s">
        <v>3551</v>
      </c>
      <c r="E5504" s="68" t="s">
        <v>3552</v>
      </c>
      <c r="F5504" s="68" t="s">
        <v>8284</v>
      </c>
      <c r="G5504" s="68" t="s">
        <v>1484</v>
      </c>
      <c r="I5504" s="69">
        <v>2704.24</v>
      </c>
      <c r="J5504" s="69">
        <v>9809845.6099999994</v>
      </c>
    </row>
    <row r="5505" spans="1:10" ht="30" x14ac:dyDescent="0.25">
      <c r="A5505" s="70">
        <v>45900</v>
      </c>
      <c r="B5505" s="68">
        <v>39111</v>
      </c>
      <c r="C5505" s="68">
        <v>39111</v>
      </c>
      <c r="D5505" s="68" t="s">
        <v>3551</v>
      </c>
      <c r="E5505" s="68" t="s">
        <v>3552</v>
      </c>
      <c r="F5505" s="68" t="s">
        <v>8285</v>
      </c>
      <c r="G5505" s="68" t="s">
        <v>1484</v>
      </c>
      <c r="I5505" s="69">
        <v>360.16</v>
      </c>
      <c r="J5505" s="69">
        <v>9809485.4499999993</v>
      </c>
    </row>
    <row r="5506" spans="1:10" ht="30" x14ac:dyDescent="0.25">
      <c r="A5506" s="70">
        <v>45900</v>
      </c>
      <c r="B5506" s="68">
        <v>39111</v>
      </c>
      <c r="C5506" s="68">
        <v>39111</v>
      </c>
      <c r="D5506" s="68" t="s">
        <v>3551</v>
      </c>
      <c r="E5506" s="68" t="s">
        <v>3552</v>
      </c>
      <c r="F5506" s="68" t="s">
        <v>8285</v>
      </c>
      <c r="G5506" s="68" t="s">
        <v>1484</v>
      </c>
      <c r="I5506" s="69">
        <v>508.65</v>
      </c>
      <c r="J5506" s="69">
        <v>9808976.8000000007</v>
      </c>
    </row>
    <row r="5507" spans="1:10" ht="30" x14ac:dyDescent="0.25">
      <c r="A5507" s="70">
        <v>45900</v>
      </c>
      <c r="B5507" s="68">
        <v>39111</v>
      </c>
      <c r="C5507" s="68">
        <v>39111</v>
      </c>
      <c r="D5507" s="68" t="s">
        <v>3551</v>
      </c>
      <c r="E5507" s="68" t="s">
        <v>3552</v>
      </c>
      <c r="F5507" s="68" t="s">
        <v>8285</v>
      </c>
      <c r="G5507" s="68" t="s">
        <v>1484</v>
      </c>
      <c r="I5507" s="69">
        <v>164.93</v>
      </c>
      <c r="J5507" s="69">
        <v>9808811.8699999992</v>
      </c>
    </row>
    <row r="5508" spans="1:10" ht="30" x14ac:dyDescent="0.25">
      <c r="A5508" s="70">
        <v>45900</v>
      </c>
      <c r="B5508" s="68">
        <v>39111</v>
      </c>
      <c r="C5508" s="68">
        <v>39111</v>
      </c>
      <c r="D5508" s="68" t="s">
        <v>3551</v>
      </c>
      <c r="E5508" s="68" t="s">
        <v>3552</v>
      </c>
      <c r="F5508" s="68" t="s">
        <v>8286</v>
      </c>
      <c r="G5508" s="68" t="s">
        <v>1484</v>
      </c>
      <c r="I5508" s="69">
        <v>155.93</v>
      </c>
      <c r="J5508" s="69">
        <v>9808655.9399999995</v>
      </c>
    </row>
    <row r="5509" spans="1:10" ht="30" x14ac:dyDescent="0.25">
      <c r="A5509" s="70">
        <v>45900</v>
      </c>
      <c r="B5509" s="68">
        <v>39111</v>
      </c>
      <c r="C5509" s="68">
        <v>39111</v>
      </c>
      <c r="D5509" s="68" t="s">
        <v>3551</v>
      </c>
      <c r="E5509" s="68" t="s">
        <v>3552</v>
      </c>
      <c r="F5509" s="68" t="s">
        <v>8286</v>
      </c>
      <c r="G5509" s="68" t="s">
        <v>1484</v>
      </c>
      <c r="I5509" s="69">
        <v>809.82</v>
      </c>
      <c r="J5509" s="69">
        <v>9807846.1199999992</v>
      </c>
    </row>
    <row r="5510" spans="1:10" ht="30" x14ac:dyDescent="0.25">
      <c r="A5510" s="70">
        <v>45900</v>
      </c>
      <c r="B5510" s="68">
        <v>39111</v>
      </c>
      <c r="C5510" s="68">
        <v>39111</v>
      </c>
      <c r="D5510" s="68" t="s">
        <v>3551</v>
      </c>
      <c r="E5510" s="68" t="s">
        <v>3552</v>
      </c>
      <c r="F5510" s="68" t="s">
        <v>8287</v>
      </c>
      <c r="G5510" s="68" t="s">
        <v>1484</v>
      </c>
      <c r="I5510" s="69">
        <v>1292.8900000000001</v>
      </c>
      <c r="J5510" s="69">
        <v>9806553.2300000004</v>
      </c>
    </row>
    <row r="5511" spans="1:10" ht="30" x14ac:dyDescent="0.25">
      <c r="A5511" s="70">
        <v>45900</v>
      </c>
      <c r="B5511" s="68">
        <v>39111</v>
      </c>
      <c r="C5511" s="68">
        <v>39111</v>
      </c>
      <c r="D5511" s="68" t="s">
        <v>3551</v>
      </c>
      <c r="E5511" s="68" t="s">
        <v>3552</v>
      </c>
      <c r="F5511" s="68" t="s">
        <v>8288</v>
      </c>
      <c r="G5511" s="68" t="s">
        <v>1484</v>
      </c>
      <c r="I5511" s="69">
        <v>226.21</v>
      </c>
      <c r="J5511" s="69">
        <v>9806327.0199999996</v>
      </c>
    </row>
    <row r="5512" spans="1:10" ht="30" x14ac:dyDescent="0.25">
      <c r="A5512" s="70">
        <v>45900</v>
      </c>
      <c r="B5512" s="68">
        <v>39111</v>
      </c>
      <c r="C5512" s="68">
        <v>39111</v>
      </c>
      <c r="D5512" s="68" t="s">
        <v>3551</v>
      </c>
      <c r="E5512" s="68" t="s">
        <v>3552</v>
      </c>
      <c r="F5512" s="68" t="s">
        <v>8287</v>
      </c>
      <c r="G5512" s="68" t="s">
        <v>1484</v>
      </c>
      <c r="I5512" s="69">
        <v>156</v>
      </c>
      <c r="J5512" s="69">
        <v>9806171.0199999996</v>
      </c>
    </row>
    <row r="5513" spans="1:10" ht="30" x14ac:dyDescent="0.25">
      <c r="A5513" s="70">
        <v>45900</v>
      </c>
      <c r="B5513" s="68">
        <v>39111</v>
      </c>
      <c r="C5513" s="68">
        <v>39111</v>
      </c>
      <c r="D5513" s="68" t="s">
        <v>3551</v>
      </c>
      <c r="E5513" s="68" t="s">
        <v>3552</v>
      </c>
      <c r="F5513" s="68" t="s">
        <v>8267</v>
      </c>
      <c r="G5513" s="68" t="s">
        <v>1484</v>
      </c>
      <c r="I5513" s="69">
        <v>143.84</v>
      </c>
      <c r="J5513" s="69">
        <v>9806027.1799999997</v>
      </c>
    </row>
    <row r="5514" spans="1:10" ht="30" x14ac:dyDescent="0.25">
      <c r="A5514" s="70">
        <v>45900</v>
      </c>
      <c r="B5514" s="68">
        <v>39111</v>
      </c>
      <c r="C5514" s="68">
        <v>39111</v>
      </c>
      <c r="D5514" s="68" t="s">
        <v>3551</v>
      </c>
      <c r="E5514" s="68" t="s">
        <v>3552</v>
      </c>
      <c r="F5514" s="68" t="s">
        <v>8289</v>
      </c>
      <c r="G5514" s="68" t="s">
        <v>1484</v>
      </c>
      <c r="I5514" s="69">
        <v>143.76</v>
      </c>
      <c r="J5514" s="69">
        <v>9805883.4199999999</v>
      </c>
    </row>
    <row r="5515" spans="1:10" ht="30" x14ac:dyDescent="0.25">
      <c r="A5515" s="70">
        <v>45900</v>
      </c>
      <c r="B5515" s="68">
        <v>39112</v>
      </c>
      <c r="C5515" s="68">
        <v>39112</v>
      </c>
      <c r="D5515" s="68" t="s">
        <v>3551</v>
      </c>
      <c r="E5515" s="68" t="s">
        <v>3552</v>
      </c>
      <c r="F5515" s="68"/>
      <c r="G5515" s="68" t="s">
        <v>3563</v>
      </c>
      <c r="I5515" s="69">
        <v>8199.75</v>
      </c>
      <c r="J5515" s="69">
        <v>9797683.6699999999</v>
      </c>
    </row>
    <row r="5516" spans="1:10" x14ac:dyDescent="0.25">
      <c r="A5516" s="70">
        <v>45900</v>
      </c>
      <c r="B5516" s="68">
        <v>39113</v>
      </c>
      <c r="C5516" s="68">
        <v>39113</v>
      </c>
      <c r="D5516" s="68" t="s">
        <v>3551</v>
      </c>
      <c r="E5516" s="68" t="s">
        <v>3552</v>
      </c>
      <c r="F5516" s="68" t="s">
        <v>8290</v>
      </c>
      <c r="G5516" s="68" t="s">
        <v>1273</v>
      </c>
      <c r="I5516" s="69">
        <v>1880.22</v>
      </c>
      <c r="J5516" s="69">
        <v>9795803.4499999993</v>
      </c>
    </row>
    <row r="5517" spans="1:10" x14ac:dyDescent="0.25">
      <c r="A5517" s="70">
        <v>45900</v>
      </c>
      <c r="B5517" s="68">
        <v>39113</v>
      </c>
      <c r="C5517" s="68">
        <v>39113</v>
      </c>
      <c r="D5517" s="68" t="s">
        <v>3551</v>
      </c>
      <c r="E5517" s="68" t="s">
        <v>3552</v>
      </c>
      <c r="F5517" s="68" t="s">
        <v>8290</v>
      </c>
      <c r="G5517" s="68" t="s">
        <v>1273</v>
      </c>
      <c r="I5517" s="69">
        <v>2422.17</v>
      </c>
      <c r="J5517" s="69">
        <v>9793381.2799999993</v>
      </c>
    </row>
    <row r="5518" spans="1:10" x14ac:dyDescent="0.25">
      <c r="A5518" s="70">
        <v>45900</v>
      </c>
      <c r="B5518" s="68">
        <v>39113</v>
      </c>
      <c r="C5518" s="68">
        <v>39113</v>
      </c>
      <c r="D5518" s="68" t="s">
        <v>3551</v>
      </c>
      <c r="E5518" s="68" t="s">
        <v>3552</v>
      </c>
      <c r="F5518" s="68"/>
      <c r="G5518" s="68" t="s">
        <v>1273</v>
      </c>
      <c r="I5518" s="69">
        <v>1363.49</v>
      </c>
      <c r="J5518" s="69">
        <v>9792017.7899999991</v>
      </c>
    </row>
    <row r="5519" spans="1:10" x14ac:dyDescent="0.25">
      <c r="A5519" s="70">
        <v>45900</v>
      </c>
      <c r="B5519" s="68">
        <v>39114</v>
      </c>
      <c r="C5519" s="68">
        <v>39114</v>
      </c>
      <c r="D5519" s="68" t="s">
        <v>3551</v>
      </c>
      <c r="E5519" s="68" t="s">
        <v>3552</v>
      </c>
      <c r="F5519" s="68"/>
      <c r="G5519" s="68" t="s">
        <v>1546</v>
      </c>
      <c r="I5519" s="69">
        <v>12439.68</v>
      </c>
      <c r="J5519" s="69">
        <v>9779578.1099999994</v>
      </c>
    </row>
    <row r="5520" spans="1:10" x14ac:dyDescent="0.25">
      <c r="A5520" s="70">
        <v>45900</v>
      </c>
      <c r="B5520" s="68">
        <v>39114</v>
      </c>
      <c r="C5520" s="68">
        <v>39114</v>
      </c>
      <c r="D5520" s="68" t="s">
        <v>3551</v>
      </c>
      <c r="E5520" s="68" t="s">
        <v>3552</v>
      </c>
      <c r="F5520" s="68"/>
      <c r="G5520" s="68" t="s">
        <v>1546</v>
      </c>
      <c r="I5520" s="69">
        <v>3590.78</v>
      </c>
      <c r="J5520" s="69">
        <v>9775987.3300000001</v>
      </c>
    </row>
    <row r="5521" spans="1:10" x14ac:dyDescent="0.25">
      <c r="A5521" s="70">
        <v>45900</v>
      </c>
      <c r="B5521" s="68">
        <v>39114</v>
      </c>
      <c r="C5521" s="68">
        <v>39114</v>
      </c>
      <c r="D5521" s="68" t="s">
        <v>3551</v>
      </c>
      <c r="E5521" s="68" t="s">
        <v>3552</v>
      </c>
      <c r="F5521" s="68"/>
      <c r="G5521" s="68" t="s">
        <v>1546</v>
      </c>
      <c r="I5521" s="69">
        <v>1301.67</v>
      </c>
      <c r="J5521" s="69">
        <v>9774685.6600000001</v>
      </c>
    </row>
    <row r="5522" spans="1:10" x14ac:dyDescent="0.25">
      <c r="A5522" s="70">
        <v>45900</v>
      </c>
      <c r="B5522" s="68">
        <v>39114</v>
      </c>
      <c r="C5522" s="68">
        <v>39114</v>
      </c>
      <c r="D5522" s="68" t="s">
        <v>3551</v>
      </c>
      <c r="E5522" s="68" t="s">
        <v>3552</v>
      </c>
      <c r="F5522" s="68"/>
      <c r="G5522" s="68" t="s">
        <v>1546</v>
      </c>
      <c r="I5522" s="69">
        <v>3241.93</v>
      </c>
      <c r="J5522" s="69">
        <v>9771443.7300000004</v>
      </c>
    </row>
    <row r="5523" spans="1:10" x14ac:dyDescent="0.25">
      <c r="A5523" s="70">
        <v>45900</v>
      </c>
      <c r="B5523" s="68">
        <v>39114</v>
      </c>
      <c r="C5523" s="68">
        <v>39114</v>
      </c>
      <c r="D5523" s="68" t="s">
        <v>3551</v>
      </c>
      <c r="E5523" s="68" t="s">
        <v>3552</v>
      </c>
      <c r="F5523" s="68"/>
      <c r="G5523" s="68" t="s">
        <v>1546</v>
      </c>
      <c r="I5523" s="69">
        <v>664.07</v>
      </c>
      <c r="J5523" s="69">
        <v>9770779.6600000001</v>
      </c>
    </row>
    <row r="5524" spans="1:10" x14ac:dyDescent="0.25">
      <c r="A5524" s="70">
        <v>45900</v>
      </c>
      <c r="B5524" s="68">
        <v>39114</v>
      </c>
      <c r="C5524" s="68">
        <v>39114</v>
      </c>
      <c r="D5524" s="68" t="s">
        <v>3551</v>
      </c>
      <c r="E5524" s="68" t="s">
        <v>3552</v>
      </c>
      <c r="F5524" s="68"/>
      <c r="G5524" s="68" t="s">
        <v>1546</v>
      </c>
      <c r="I5524" s="69">
        <v>78.12</v>
      </c>
      <c r="J5524" s="69">
        <v>9770701.5399999991</v>
      </c>
    </row>
    <row r="5525" spans="1:10" x14ac:dyDescent="0.25">
      <c r="A5525" s="70">
        <v>45900</v>
      </c>
      <c r="B5525" s="68">
        <v>39114</v>
      </c>
      <c r="C5525" s="68">
        <v>39114</v>
      </c>
      <c r="D5525" s="68" t="s">
        <v>3551</v>
      </c>
      <c r="E5525" s="68" t="s">
        <v>3552</v>
      </c>
      <c r="F5525" s="68"/>
      <c r="G5525" s="68" t="s">
        <v>1546</v>
      </c>
      <c r="I5525" s="69">
        <v>369.82</v>
      </c>
      <c r="J5525" s="69">
        <v>9770331.7200000007</v>
      </c>
    </row>
    <row r="5526" spans="1:10" x14ac:dyDescent="0.25">
      <c r="A5526" s="70">
        <v>45900</v>
      </c>
      <c r="B5526" s="68">
        <v>39114</v>
      </c>
      <c r="C5526" s="68">
        <v>39114</v>
      </c>
      <c r="D5526" s="68" t="s">
        <v>3551</v>
      </c>
      <c r="E5526" s="68" t="s">
        <v>3552</v>
      </c>
      <c r="F5526" s="68"/>
      <c r="G5526" s="68" t="s">
        <v>1546</v>
      </c>
      <c r="I5526" s="69">
        <v>1193.82</v>
      </c>
      <c r="J5526" s="69">
        <v>9769137.9000000004</v>
      </c>
    </row>
    <row r="5527" spans="1:10" x14ac:dyDescent="0.25">
      <c r="A5527" s="70">
        <v>45900</v>
      </c>
      <c r="B5527" s="68">
        <v>39115</v>
      </c>
      <c r="C5527" s="68">
        <v>39115</v>
      </c>
      <c r="D5527" s="68" t="s">
        <v>3551</v>
      </c>
      <c r="E5527" s="68" t="s">
        <v>3552</v>
      </c>
      <c r="F5527" s="68"/>
      <c r="G5527" s="68" t="s">
        <v>1315</v>
      </c>
      <c r="I5527" s="69">
        <v>561.9</v>
      </c>
      <c r="J5527" s="69">
        <v>9768576</v>
      </c>
    </row>
    <row r="5528" spans="1:10" x14ac:dyDescent="0.25">
      <c r="A5528" s="70">
        <v>45900</v>
      </c>
      <c r="B5528" s="68">
        <v>39115</v>
      </c>
      <c r="C5528" s="68">
        <v>39115</v>
      </c>
      <c r="D5528" s="68" t="s">
        <v>3551</v>
      </c>
      <c r="E5528" s="68" t="s">
        <v>3552</v>
      </c>
      <c r="F5528" s="68"/>
      <c r="G5528" s="68" t="s">
        <v>1315</v>
      </c>
      <c r="J5528" s="69">
        <v>9768576</v>
      </c>
    </row>
    <row r="5529" spans="1:10" x14ac:dyDescent="0.25">
      <c r="A5529" s="70">
        <v>45900</v>
      </c>
      <c r="B5529" s="68">
        <v>39115</v>
      </c>
      <c r="C5529" s="68">
        <v>39115</v>
      </c>
      <c r="D5529" s="68" t="s">
        <v>3551</v>
      </c>
      <c r="E5529" s="68" t="s">
        <v>3552</v>
      </c>
      <c r="F5529" s="68"/>
      <c r="G5529" s="68" t="s">
        <v>1315</v>
      </c>
      <c r="I5529" s="69">
        <v>17157.45</v>
      </c>
      <c r="J5529" s="69">
        <v>9751418.5500000007</v>
      </c>
    </row>
    <row r="5530" spans="1:10" x14ac:dyDescent="0.25">
      <c r="A5530" s="70">
        <v>45900</v>
      </c>
      <c r="B5530" s="68">
        <v>39115</v>
      </c>
      <c r="C5530" s="68">
        <v>39115</v>
      </c>
      <c r="D5530" s="68" t="s">
        <v>3551</v>
      </c>
      <c r="E5530" s="68" t="s">
        <v>3552</v>
      </c>
      <c r="F5530" s="68"/>
      <c r="G5530" s="68" t="s">
        <v>1315</v>
      </c>
      <c r="I5530" s="69">
        <v>842.86</v>
      </c>
      <c r="J5530" s="69">
        <v>9750575.6899999995</v>
      </c>
    </row>
    <row r="5531" spans="1:10" x14ac:dyDescent="0.25">
      <c r="A5531" s="70">
        <v>45900</v>
      </c>
      <c r="B5531" s="68">
        <v>39115</v>
      </c>
      <c r="C5531" s="68">
        <v>39115</v>
      </c>
      <c r="D5531" s="68" t="s">
        <v>3551</v>
      </c>
      <c r="E5531" s="68" t="s">
        <v>3552</v>
      </c>
      <c r="F5531" s="68" t="s">
        <v>8291</v>
      </c>
      <c r="G5531" s="68" t="s">
        <v>1315</v>
      </c>
      <c r="I5531" s="69">
        <v>5413</v>
      </c>
      <c r="J5531" s="69">
        <v>9745162.6899999995</v>
      </c>
    </row>
    <row r="5532" spans="1:10" ht="45" x14ac:dyDescent="0.25">
      <c r="A5532" s="70">
        <v>45900</v>
      </c>
      <c r="B5532" s="68">
        <v>39115</v>
      </c>
      <c r="C5532" s="68">
        <v>39115</v>
      </c>
      <c r="D5532" s="68" t="s">
        <v>3551</v>
      </c>
      <c r="E5532" s="68" t="s">
        <v>3552</v>
      </c>
      <c r="F5532" s="68" t="s">
        <v>8292</v>
      </c>
      <c r="G5532" s="68" t="s">
        <v>1315</v>
      </c>
      <c r="I5532" s="69">
        <v>1883.4</v>
      </c>
      <c r="J5532" s="69">
        <v>9743279.2899999991</v>
      </c>
    </row>
    <row r="5533" spans="1:10" x14ac:dyDescent="0.25">
      <c r="A5533" s="70">
        <v>45900</v>
      </c>
      <c r="B5533" s="68">
        <v>39115</v>
      </c>
      <c r="C5533" s="68">
        <v>39115</v>
      </c>
      <c r="D5533" s="68" t="s">
        <v>3551</v>
      </c>
      <c r="E5533" s="68" t="s">
        <v>3552</v>
      </c>
      <c r="F5533" s="68" t="s">
        <v>8293</v>
      </c>
      <c r="G5533" s="68" t="s">
        <v>1315</v>
      </c>
      <c r="I5533" s="69">
        <v>10910.26</v>
      </c>
      <c r="J5533" s="69">
        <v>9732369.0299999993</v>
      </c>
    </row>
    <row r="5534" spans="1:10" ht="30" x14ac:dyDescent="0.25">
      <c r="A5534" s="70">
        <v>45900</v>
      </c>
      <c r="B5534" s="68">
        <v>39115</v>
      </c>
      <c r="C5534" s="68">
        <v>39115</v>
      </c>
      <c r="D5534" s="68" t="s">
        <v>3551</v>
      </c>
      <c r="E5534" s="68" t="s">
        <v>3552</v>
      </c>
      <c r="F5534" s="68" t="s">
        <v>8294</v>
      </c>
      <c r="G5534" s="68" t="s">
        <v>1315</v>
      </c>
      <c r="I5534" s="69">
        <v>718.33</v>
      </c>
      <c r="J5534" s="69">
        <v>9731650.6999999993</v>
      </c>
    </row>
    <row r="5535" spans="1:10" ht="30" x14ac:dyDescent="0.25">
      <c r="A5535" s="70">
        <v>45900</v>
      </c>
      <c r="B5535" s="68">
        <v>39115</v>
      </c>
      <c r="C5535" s="68">
        <v>39115</v>
      </c>
      <c r="D5535" s="68" t="s">
        <v>3551</v>
      </c>
      <c r="E5535" s="68" t="s">
        <v>3552</v>
      </c>
      <c r="F5535" s="68" t="s">
        <v>8295</v>
      </c>
      <c r="G5535" s="68" t="s">
        <v>1315</v>
      </c>
      <c r="I5535" s="69">
        <v>399.59</v>
      </c>
      <c r="J5535" s="69">
        <v>9731251.1099999994</v>
      </c>
    </row>
    <row r="5536" spans="1:10" x14ac:dyDescent="0.25">
      <c r="A5536" s="70">
        <v>45900</v>
      </c>
      <c r="B5536" s="68">
        <v>39115</v>
      </c>
      <c r="C5536" s="68">
        <v>39115</v>
      </c>
      <c r="D5536" s="68" t="s">
        <v>3551</v>
      </c>
      <c r="E5536" s="68" t="s">
        <v>3552</v>
      </c>
      <c r="F5536" s="68"/>
      <c r="G5536" s="68" t="s">
        <v>1315</v>
      </c>
      <c r="I5536" s="69">
        <v>4745.04</v>
      </c>
      <c r="J5536" s="69">
        <v>9726506.0700000003</v>
      </c>
    </row>
    <row r="5537" spans="1:10" x14ac:dyDescent="0.25">
      <c r="A5537" s="70">
        <v>45900</v>
      </c>
      <c r="B5537" s="68">
        <v>39116</v>
      </c>
      <c r="C5537" s="68">
        <v>39116</v>
      </c>
      <c r="D5537" s="68" t="s">
        <v>3551</v>
      </c>
      <c r="E5537" s="68" t="s">
        <v>3552</v>
      </c>
      <c r="F5537" s="68"/>
      <c r="G5537" s="68" t="s">
        <v>581</v>
      </c>
      <c r="I5537" s="69">
        <v>83.48</v>
      </c>
      <c r="J5537" s="69">
        <v>9726422.5899999999</v>
      </c>
    </row>
    <row r="5538" spans="1:10" x14ac:dyDescent="0.25">
      <c r="A5538" s="70">
        <v>45900</v>
      </c>
      <c r="B5538" s="68">
        <v>39116</v>
      </c>
      <c r="C5538" s="68">
        <v>39116</v>
      </c>
      <c r="D5538" s="68" t="s">
        <v>3551</v>
      </c>
      <c r="E5538" s="68" t="s">
        <v>3552</v>
      </c>
      <c r="F5538" s="68"/>
      <c r="G5538" s="68" t="s">
        <v>581</v>
      </c>
      <c r="I5538" s="69">
        <v>26.08</v>
      </c>
      <c r="J5538" s="69">
        <v>9726396.5099999998</v>
      </c>
    </row>
    <row r="5539" spans="1:10" x14ac:dyDescent="0.25">
      <c r="A5539" s="70">
        <v>45900</v>
      </c>
      <c r="B5539" s="68">
        <v>39116</v>
      </c>
      <c r="C5539" s="68">
        <v>39116</v>
      </c>
      <c r="D5539" s="68" t="s">
        <v>3551</v>
      </c>
      <c r="E5539" s="68" t="s">
        <v>3552</v>
      </c>
      <c r="F5539" s="68"/>
      <c r="G5539" s="68" t="s">
        <v>581</v>
      </c>
      <c r="I5539" s="69">
        <v>89.52</v>
      </c>
      <c r="J5539" s="69">
        <v>9726306.9900000002</v>
      </c>
    </row>
    <row r="5540" spans="1:10" x14ac:dyDescent="0.25">
      <c r="A5540" s="70">
        <v>45900</v>
      </c>
      <c r="B5540" s="68">
        <v>39117</v>
      </c>
      <c r="C5540" s="68">
        <v>39117</v>
      </c>
      <c r="D5540" s="68" t="s">
        <v>3551</v>
      </c>
      <c r="E5540" s="68" t="s">
        <v>3552</v>
      </c>
      <c r="F5540" s="68"/>
      <c r="G5540" s="68" t="s">
        <v>1327</v>
      </c>
      <c r="I5540" s="69">
        <v>677.02</v>
      </c>
      <c r="J5540" s="69">
        <v>9725629.9700000007</v>
      </c>
    </row>
    <row r="5541" spans="1:10" x14ac:dyDescent="0.25">
      <c r="A5541" s="70">
        <v>45900</v>
      </c>
      <c r="B5541" s="68">
        <v>39117</v>
      </c>
      <c r="C5541" s="68">
        <v>39117</v>
      </c>
      <c r="D5541" s="68" t="s">
        <v>3551</v>
      </c>
      <c r="E5541" s="68" t="s">
        <v>3552</v>
      </c>
      <c r="F5541" s="68"/>
      <c r="G5541" s="68" t="s">
        <v>1327</v>
      </c>
      <c r="I5541" s="69">
        <v>818.29</v>
      </c>
      <c r="J5541" s="69">
        <v>9724811.6799999997</v>
      </c>
    </row>
    <row r="5542" spans="1:10" x14ac:dyDescent="0.25">
      <c r="A5542" s="70">
        <v>45900</v>
      </c>
      <c r="B5542" s="68">
        <v>39117</v>
      </c>
      <c r="C5542" s="68">
        <v>39117</v>
      </c>
      <c r="D5542" s="68" t="s">
        <v>3551</v>
      </c>
      <c r="E5542" s="68" t="s">
        <v>3552</v>
      </c>
      <c r="F5542" s="68"/>
      <c r="G5542" s="68" t="s">
        <v>1327</v>
      </c>
      <c r="I5542" s="69">
        <v>8425.93</v>
      </c>
      <c r="J5542" s="69">
        <v>9716385.75</v>
      </c>
    </row>
    <row r="5543" spans="1:10" x14ac:dyDescent="0.25">
      <c r="A5543" s="70">
        <v>45900</v>
      </c>
      <c r="B5543" s="68">
        <v>39117</v>
      </c>
      <c r="C5543" s="68">
        <v>39117</v>
      </c>
      <c r="D5543" s="68" t="s">
        <v>3551</v>
      </c>
      <c r="E5543" s="68" t="s">
        <v>3552</v>
      </c>
      <c r="F5543" s="68"/>
      <c r="G5543" s="68" t="s">
        <v>1327</v>
      </c>
      <c r="I5543" s="69">
        <v>411.32</v>
      </c>
      <c r="J5543" s="69">
        <v>9715974.4299999997</v>
      </c>
    </row>
    <row r="5544" spans="1:10" x14ac:dyDescent="0.25">
      <c r="A5544" s="70">
        <v>45900</v>
      </c>
      <c r="B5544" s="68">
        <v>39117</v>
      </c>
      <c r="C5544" s="68">
        <v>39117</v>
      </c>
      <c r="D5544" s="68" t="s">
        <v>3551</v>
      </c>
      <c r="E5544" s="68" t="s">
        <v>3552</v>
      </c>
      <c r="F5544" s="68"/>
      <c r="G5544" s="68" t="s">
        <v>1327</v>
      </c>
      <c r="I5544" s="69">
        <v>675.73</v>
      </c>
      <c r="J5544" s="69">
        <v>9715298.6999999993</v>
      </c>
    </row>
    <row r="5545" spans="1:10" ht="30" x14ac:dyDescent="0.25">
      <c r="A5545" s="70">
        <v>45900</v>
      </c>
      <c r="B5545" s="68">
        <v>39117</v>
      </c>
      <c r="C5545" s="68">
        <v>39117</v>
      </c>
      <c r="D5545" s="68" t="s">
        <v>3551</v>
      </c>
      <c r="E5545" s="68" t="s">
        <v>3552</v>
      </c>
      <c r="F5545" s="68" t="s">
        <v>8296</v>
      </c>
      <c r="G5545" s="68" t="s">
        <v>1327</v>
      </c>
      <c r="I5545" s="69">
        <v>30.89</v>
      </c>
      <c r="J5545" s="69">
        <v>9715267.8100000005</v>
      </c>
    </row>
    <row r="5546" spans="1:10" ht="30" x14ac:dyDescent="0.25">
      <c r="A5546" s="70">
        <v>45900</v>
      </c>
      <c r="B5546" s="68">
        <v>39118</v>
      </c>
      <c r="C5546" s="68">
        <v>39118</v>
      </c>
      <c r="D5546" s="68" t="s">
        <v>3551</v>
      </c>
      <c r="E5546" s="68" t="s">
        <v>3552</v>
      </c>
      <c r="F5546" s="68" t="s">
        <v>7017</v>
      </c>
      <c r="G5546" s="68" t="s">
        <v>794</v>
      </c>
      <c r="I5546" s="69">
        <v>8706.17</v>
      </c>
      <c r="J5546" s="69">
        <v>9706561.6400000006</v>
      </c>
    </row>
    <row r="5547" spans="1:10" ht="30" x14ac:dyDescent="0.25">
      <c r="A5547" s="70">
        <v>45900</v>
      </c>
      <c r="B5547" s="68">
        <v>39119</v>
      </c>
      <c r="C5547" s="68">
        <v>39119</v>
      </c>
      <c r="D5547" s="68" t="s">
        <v>3551</v>
      </c>
      <c r="E5547" s="68" t="s">
        <v>3552</v>
      </c>
      <c r="F5547" s="68" t="s">
        <v>7017</v>
      </c>
      <c r="G5547" s="68" t="s">
        <v>1699</v>
      </c>
      <c r="I5547" s="69">
        <v>766.56</v>
      </c>
      <c r="J5547" s="69">
        <v>9705795.0800000001</v>
      </c>
    </row>
    <row r="5548" spans="1:10" ht="30" x14ac:dyDescent="0.25">
      <c r="A5548" s="70">
        <v>45900</v>
      </c>
      <c r="B5548" s="68">
        <v>39120</v>
      </c>
      <c r="C5548" s="68">
        <v>39120</v>
      </c>
      <c r="D5548" s="68" t="s">
        <v>3551</v>
      </c>
      <c r="E5548" s="68" t="s">
        <v>3552</v>
      </c>
      <c r="F5548" s="68" t="s">
        <v>7017</v>
      </c>
      <c r="G5548" s="68" t="s">
        <v>2413</v>
      </c>
      <c r="I5548" s="69">
        <v>180.9</v>
      </c>
      <c r="J5548" s="69">
        <v>9705614.1799999997</v>
      </c>
    </row>
    <row r="5549" spans="1:10" ht="30" x14ac:dyDescent="0.25">
      <c r="A5549" s="70">
        <v>45900</v>
      </c>
      <c r="B5549" s="68">
        <v>39121</v>
      </c>
      <c r="C5549" s="68">
        <v>39121</v>
      </c>
      <c r="D5549" s="68" t="s">
        <v>3551</v>
      </c>
      <c r="E5549" s="68" t="s">
        <v>3552</v>
      </c>
      <c r="F5549" s="68" t="s">
        <v>7017</v>
      </c>
      <c r="G5549" s="68" t="s">
        <v>1910</v>
      </c>
      <c r="I5549" s="69">
        <v>329.85</v>
      </c>
      <c r="J5549" s="69">
        <v>9705284.3300000001</v>
      </c>
    </row>
    <row r="5550" spans="1:10" ht="30" x14ac:dyDescent="0.25">
      <c r="A5550" s="70">
        <v>45900</v>
      </c>
      <c r="B5550" s="68">
        <v>39122</v>
      </c>
      <c r="C5550" s="68">
        <v>39122</v>
      </c>
      <c r="D5550" s="68" t="s">
        <v>3551</v>
      </c>
      <c r="E5550" s="68" t="s">
        <v>3552</v>
      </c>
      <c r="F5550" s="68" t="s">
        <v>7017</v>
      </c>
      <c r="G5550" s="68" t="s">
        <v>2110</v>
      </c>
      <c r="I5550" s="69">
        <v>4449.7700000000004</v>
      </c>
      <c r="J5550" s="69">
        <v>9700834.5600000005</v>
      </c>
    </row>
    <row r="5551" spans="1:10" ht="30" x14ac:dyDescent="0.25">
      <c r="A5551" s="70">
        <v>45900</v>
      </c>
      <c r="B5551" s="68">
        <v>39124</v>
      </c>
      <c r="C5551" s="68">
        <v>39124</v>
      </c>
      <c r="D5551" s="68" t="s">
        <v>3551</v>
      </c>
      <c r="E5551" s="68" t="s">
        <v>3552</v>
      </c>
      <c r="F5551" s="68" t="s">
        <v>7017</v>
      </c>
      <c r="G5551" s="68" t="s">
        <v>1722</v>
      </c>
      <c r="I5551" s="69">
        <v>10762.41</v>
      </c>
      <c r="J5551" s="69">
        <v>9690072.1500000004</v>
      </c>
    </row>
    <row r="5552" spans="1:10" x14ac:dyDescent="0.25">
      <c r="A5552" s="70">
        <v>45900</v>
      </c>
      <c r="B5552" s="68">
        <v>39674</v>
      </c>
      <c r="C5552" s="68" t="s">
        <v>8297</v>
      </c>
      <c r="D5552" s="68" t="s">
        <v>3551</v>
      </c>
      <c r="E5552" s="68" t="s">
        <v>3664</v>
      </c>
      <c r="F5552" s="68" t="s">
        <v>5412</v>
      </c>
      <c r="G5552" s="68" t="s">
        <v>4485</v>
      </c>
      <c r="H5552" s="69">
        <v>156</v>
      </c>
      <c r="J5552" s="69">
        <v>9690228.1500000004</v>
      </c>
    </row>
    <row r="5553" spans="1:10" ht="30" x14ac:dyDescent="0.25">
      <c r="A5553" s="70">
        <v>45900</v>
      </c>
      <c r="B5553" s="68">
        <v>40481</v>
      </c>
      <c r="C5553" s="70">
        <v>45900</v>
      </c>
      <c r="D5553" s="68" t="s">
        <v>3551</v>
      </c>
      <c r="E5553" s="68" t="s">
        <v>3664</v>
      </c>
      <c r="F5553" s="68" t="s">
        <v>7780</v>
      </c>
      <c r="G5553" s="68" t="s">
        <v>707</v>
      </c>
      <c r="J5553" s="69">
        <v>9690228.1500000004</v>
      </c>
    </row>
    <row r="5554" spans="1:10" ht="30" x14ac:dyDescent="0.25">
      <c r="A5554" s="70">
        <v>45900</v>
      </c>
      <c r="B5554" s="68">
        <v>40481</v>
      </c>
      <c r="C5554" s="70">
        <v>45900</v>
      </c>
      <c r="D5554" s="68" t="s">
        <v>3551</v>
      </c>
      <c r="E5554" s="68" t="s">
        <v>3664</v>
      </c>
      <c r="F5554" s="68" t="s">
        <v>7780</v>
      </c>
      <c r="G5554" s="68" t="s">
        <v>707</v>
      </c>
      <c r="J5554" s="69">
        <v>9690228.1500000004</v>
      </c>
    </row>
    <row r="5555" spans="1:10" ht="30" x14ac:dyDescent="0.25">
      <c r="A5555" s="70">
        <v>45900</v>
      </c>
      <c r="B5555" s="68">
        <v>41847</v>
      </c>
      <c r="C5555" s="68">
        <v>8312025</v>
      </c>
      <c r="D5555" s="68" t="s">
        <v>3551</v>
      </c>
      <c r="E5555" s="68" t="s">
        <v>3664</v>
      </c>
      <c r="F5555" s="68" t="s">
        <v>7845</v>
      </c>
      <c r="G5555" s="68" t="s">
        <v>620</v>
      </c>
      <c r="H5555" s="69">
        <v>346.52</v>
      </c>
      <c r="J5555" s="69">
        <v>9690574.6699999999</v>
      </c>
    </row>
    <row r="5556" spans="1:10" x14ac:dyDescent="0.25">
      <c r="A5556" s="70">
        <v>45900</v>
      </c>
      <c r="B5556" s="68">
        <v>41847</v>
      </c>
      <c r="C5556" s="68">
        <v>8312025</v>
      </c>
      <c r="D5556" s="68" t="s">
        <v>3551</v>
      </c>
      <c r="E5556" s="68" t="s">
        <v>3664</v>
      </c>
      <c r="F5556" s="68" t="s">
        <v>7846</v>
      </c>
      <c r="G5556" s="68" t="s">
        <v>620</v>
      </c>
      <c r="H5556" s="69">
        <v>924.48</v>
      </c>
      <c r="J5556" s="69">
        <v>9691499.1500000004</v>
      </c>
    </row>
    <row r="5557" spans="1:10" x14ac:dyDescent="0.25">
      <c r="A5557" s="70">
        <v>45900</v>
      </c>
      <c r="B5557" s="68" t="s">
        <v>8298</v>
      </c>
      <c r="C5557" s="68" t="s">
        <v>8299</v>
      </c>
      <c r="D5557" s="68" t="s">
        <v>3551</v>
      </c>
      <c r="E5557" s="68" t="s">
        <v>3664</v>
      </c>
      <c r="F5557" s="68" t="s">
        <v>7641</v>
      </c>
      <c r="G5557" s="68" t="s">
        <v>620</v>
      </c>
      <c r="H5557" s="69">
        <v>6000</v>
      </c>
      <c r="J5557" s="69">
        <v>9697499.1500000004</v>
      </c>
    </row>
    <row r="5558" spans="1:10" x14ac:dyDescent="0.25">
      <c r="A5558" s="70">
        <v>45900</v>
      </c>
      <c r="B5558" s="68">
        <v>42317</v>
      </c>
      <c r="C5558" s="68" t="s">
        <v>8300</v>
      </c>
      <c r="D5558" s="68" t="s">
        <v>3551</v>
      </c>
      <c r="E5558" s="68" t="s">
        <v>3664</v>
      </c>
      <c r="F5558" s="68" t="s">
        <v>6277</v>
      </c>
      <c r="G5558" s="68" t="s">
        <v>8301</v>
      </c>
      <c r="H5558" s="69">
        <v>93.1</v>
      </c>
      <c r="J5558" s="69">
        <v>9697592.25</v>
      </c>
    </row>
    <row r="5559" spans="1:10" ht="45" x14ac:dyDescent="0.25">
      <c r="A5559" s="70">
        <v>45900</v>
      </c>
      <c r="B5559" s="68">
        <v>42560</v>
      </c>
      <c r="C5559" s="68" t="s">
        <v>8302</v>
      </c>
      <c r="D5559" s="68" t="s">
        <v>3551</v>
      </c>
      <c r="E5559" s="68" t="s">
        <v>3664</v>
      </c>
      <c r="F5559" s="68" t="s">
        <v>7531</v>
      </c>
      <c r="G5559" s="68" t="s">
        <v>6867</v>
      </c>
      <c r="H5559" s="69">
        <v>1664.92</v>
      </c>
      <c r="J5559" s="69">
        <v>9699257.1699999999</v>
      </c>
    </row>
    <row r="5560" spans="1:10" ht="30" x14ac:dyDescent="0.25">
      <c r="A5560" s="70">
        <v>45900</v>
      </c>
      <c r="B5560" s="68">
        <v>42742</v>
      </c>
      <c r="C5560" s="68" t="s">
        <v>8303</v>
      </c>
      <c r="D5560" s="68" t="s">
        <v>3551</v>
      </c>
      <c r="E5560" s="68" t="s">
        <v>3664</v>
      </c>
      <c r="F5560" s="68" t="s">
        <v>7832</v>
      </c>
      <c r="G5560" s="68" t="s">
        <v>624</v>
      </c>
      <c r="H5560" s="69">
        <v>989.5</v>
      </c>
      <c r="J5560" s="69">
        <v>9700246.6699999999</v>
      </c>
    </row>
    <row r="5561" spans="1:10" ht="30" x14ac:dyDescent="0.25">
      <c r="A5561" s="70">
        <v>45900</v>
      </c>
      <c r="B5561" s="68">
        <v>42742</v>
      </c>
      <c r="C5561" s="68" t="s">
        <v>8303</v>
      </c>
      <c r="D5561" s="68" t="s">
        <v>3551</v>
      </c>
      <c r="E5561" s="68" t="s">
        <v>3664</v>
      </c>
      <c r="F5561" s="68" t="s">
        <v>7832</v>
      </c>
      <c r="G5561" s="68" t="s">
        <v>624</v>
      </c>
      <c r="H5561" s="69">
        <v>593.70000000000005</v>
      </c>
      <c r="J5561" s="69">
        <v>9700840.3699999992</v>
      </c>
    </row>
    <row r="5562" spans="1:10" x14ac:dyDescent="0.25">
      <c r="A5562" s="70">
        <v>45900</v>
      </c>
      <c r="B5562" s="68">
        <v>43871</v>
      </c>
      <c r="C5562" s="68" t="s">
        <v>8304</v>
      </c>
      <c r="D5562" s="68" t="s">
        <v>3551</v>
      </c>
      <c r="E5562" s="68" t="s">
        <v>3664</v>
      </c>
      <c r="F5562" s="68" t="s">
        <v>7833</v>
      </c>
      <c r="G5562" s="68" t="s">
        <v>624</v>
      </c>
      <c r="H5562" s="69">
        <v>197.9</v>
      </c>
      <c r="J5562" s="69">
        <v>9701038.2699999996</v>
      </c>
    </row>
    <row r="5563" spans="1:10" ht="30" x14ac:dyDescent="0.25">
      <c r="A5563" s="70">
        <v>45900</v>
      </c>
      <c r="B5563" s="68">
        <v>43871</v>
      </c>
      <c r="C5563" s="68" t="s">
        <v>8304</v>
      </c>
      <c r="D5563" s="68" t="s">
        <v>3551</v>
      </c>
      <c r="E5563" s="68" t="s">
        <v>3664</v>
      </c>
      <c r="F5563" s="68" t="s">
        <v>7831</v>
      </c>
      <c r="G5563" s="68" t="s">
        <v>624</v>
      </c>
      <c r="H5563" s="69">
        <v>791.6</v>
      </c>
      <c r="J5563" s="69">
        <v>9701829.8699999992</v>
      </c>
    </row>
    <row r="5564" spans="1:10" x14ac:dyDescent="0.25">
      <c r="A5564" s="70">
        <v>45900</v>
      </c>
      <c r="B5564" s="68" t="s">
        <v>8305</v>
      </c>
      <c r="C5564" s="68" t="s">
        <v>8306</v>
      </c>
      <c r="D5564" s="68" t="s">
        <v>3551</v>
      </c>
      <c r="E5564" s="68" t="s">
        <v>3664</v>
      </c>
      <c r="F5564" s="68"/>
      <c r="G5564" s="68" t="s">
        <v>3981</v>
      </c>
      <c r="H5564" s="69">
        <v>3628.8</v>
      </c>
      <c r="J5564" s="69">
        <v>9705458.6699999999</v>
      </c>
    </row>
    <row r="5565" spans="1:10" x14ac:dyDescent="0.25">
      <c r="A5565" s="70">
        <v>45900</v>
      </c>
      <c r="B5565" s="68">
        <v>45716</v>
      </c>
      <c r="C5565" s="68" t="s">
        <v>8307</v>
      </c>
      <c r="D5565" s="68" t="s">
        <v>3551</v>
      </c>
      <c r="E5565" s="68" t="s">
        <v>3664</v>
      </c>
      <c r="F5565" s="68" t="s">
        <v>7830</v>
      </c>
      <c r="G5565" s="68" t="s">
        <v>624</v>
      </c>
      <c r="H5565" s="69">
        <v>197.9</v>
      </c>
      <c r="J5565" s="69">
        <v>9705656.5700000003</v>
      </c>
    </row>
    <row r="5566" spans="1:10" x14ac:dyDescent="0.25">
      <c r="A5566" s="70">
        <v>45900</v>
      </c>
      <c r="B5566" s="68" t="s">
        <v>8308</v>
      </c>
      <c r="C5566" s="68" t="s">
        <v>8309</v>
      </c>
      <c r="D5566" s="68" t="s">
        <v>3551</v>
      </c>
      <c r="E5566" s="68" t="s">
        <v>3664</v>
      </c>
      <c r="F5566" s="68"/>
      <c r="G5566" s="68" t="s">
        <v>624</v>
      </c>
      <c r="H5566" s="69">
        <v>197.9</v>
      </c>
      <c r="J5566" s="69">
        <v>9705854.4700000007</v>
      </c>
    </row>
    <row r="5567" spans="1:10" ht="30" x14ac:dyDescent="0.25">
      <c r="A5567" s="70">
        <v>45900</v>
      </c>
      <c r="B5567" s="68">
        <v>45760</v>
      </c>
      <c r="C5567" s="68" t="s">
        <v>8310</v>
      </c>
      <c r="D5567" s="68" t="s">
        <v>3551</v>
      </c>
      <c r="E5567" s="68" t="s">
        <v>3664</v>
      </c>
      <c r="F5567" s="68" t="s">
        <v>7987</v>
      </c>
      <c r="G5567" s="68" t="s">
        <v>620</v>
      </c>
      <c r="H5567" s="69">
        <v>855.64</v>
      </c>
      <c r="J5567" s="69">
        <v>9706710.1099999994</v>
      </c>
    </row>
    <row r="5568" spans="1:10" x14ac:dyDescent="0.25">
      <c r="A5568" s="70">
        <v>45900</v>
      </c>
      <c r="B5568" s="68">
        <v>45762</v>
      </c>
      <c r="C5568" s="68" t="s">
        <v>8311</v>
      </c>
      <c r="D5568" s="68" t="s">
        <v>3551</v>
      </c>
      <c r="E5568" s="68" t="s">
        <v>3664</v>
      </c>
      <c r="F5568" s="68" t="s">
        <v>7848</v>
      </c>
      <c r="G5568" s="68" t="s">
        <v>8312</v>
      </c>
      <c r="H5568" s="69">
        <v>6125.63</v>
      </c>
      <c r="J5568" s="69">
        <v>9712835.7400000002</v>
      </c>
    </row>
    <row r="5569" spans="1:10" x14ac:dyDescent="0.25">
      <c r="A5569" s="70">
        <v>45900</v>
      </c>
      <c r="B5569" s="68">
        <v>45762</v>
      </c>
      <c r="C5569" s="68" t="s">
        <v>8311</v>
      </c>
      <c r="D5569" s="68" t="s">
        <v>3551</v>
      </c>
      <c r="E5569" s="68" t="s">
        <v>3664</v>
      </c>
      <c r="F5569" s="68" t="s">
        <v>7849</v>
      </c>
      <c r="G5569" s="68" t="s">
        <v>8312</v>
      </c>
      <c r="H5569" s="69">
        <v>17213.740000000002</v>
      </c>
      <c r="J5569" s="69">
        <v>9730049.4800000004</v>
      </c>
    </row>
    <row r="5570" spans="1:10" x14ac:dyDescent="0.25">
      <c r="A5570" s="70">
        <v>45900</v>
      </c>
      <c r="B5570" s="68">
        <v>45893</v>
      </c>
      <c r="C5570" s="68" t="s">
        <v>8313</v>
      </c>
      <c r="D5570" s="68" t="s">
        <v>3551</v>
      </c>
      <c r="E5570" s="68" t="s">
        <v>3664</v>
      </c>
      <c r="F5570" s="68" t="s">
        <v>7999</v>
      </c>
      <c r="G5570" s="68" t="s">
        <v>2333</v>
      </c>
      <c r="H5570" s="69">
        <v>941</v>
      </c>
      <c r="J5570" s="69">
        <v>9730990.4800000004</v>
      </c>
    </row>
    <row r="5571" spans="1:10" x14ac:dyDescent="0.25">
      <c r="A5571" s="70">
        <v>45900</v>
      </c>
      <c r="B5571" s="68">
        <v>46009</v>
      </c>
      <c r="C5571" s="68">
        <v>83125</v>
      </c>
      <c r="D5571" s="68" t="s">
        <v>3551</v>
      </c>
      <c r="E5571" s="68" t="s">
        <v>3664</v>
      </c>
      <c r="F5571" s="68" t="s">
        <v>7651</v>
      </c>
      <c r="G5571" s="68" t="s">
        <v>4485</v>
      </c>
      <c r="H5571" s="69">
        <v>6882.5</v>
      </c>
      <c r="J5571" s="69">
        <v>9737872.9800000004</v>
      </c>
    </row>
    <row r="5572" spans="1:10" x14ac:dyDescent="0.25">
      <c r="A5572" s="70">
        <v>45900</v>
      </c>
      <c r="B5572" s="68">
        <v>46033</v>
      </c>
      <c r="C5572" s="68">
        <v>8312025</v>
      </c>
      <c r="D5572" s="68" t="s">
        <v>3551</v>
      </c>
      <c r="E5572" s="68" t="s">
        <v>3664</v>
      </c>
      <c r="F5572" s="68" t="s">
        <v>7652</v>
      </c>
      <c r="G5572" s="68" t="s">
        <v>4485</v>
      </c>
      <c r="H5572" s="69">
        <v>683.22</v>
      </c>
      <c r="J5572" s="69">
        <v>9738556.1999999993</v>
      </c>
    </row>
    <row r="5573" spans="1:10" x14ac:dyDescent="0.25">
      <c r="A5573" s="70">
        <v>45900</v>
      </c>
      <c r="B5573" s="68">
        <v>46033</v>
      </c>
      <c r="C5573" s="68">
        <v>8312025</v>
      </c>
      <c r="D5573" s="68" t="s">
        <v>3551</v>
      </c>
      <c r="E5573" s="68" t="s">
        <v>3664</v>
      </c>
      <c r="F5573" s="68" t="s">
        <v>7653</v>
      </c>
      <c r="G5573" s="68" t="s">
        <v>4485</v>
      </c>
      <c r="H5573" s="69">
        <v>2947.06</v>
      </c>
      <c r="J5573" s="69">
        <v>9741503.2599999998</v>
      </c>
    </row>
    <row r="5574" spans="1:10" x14ac:dyDescent="0.25">
      <c r="A5574" s="70">
        <v>45900</v>
      </c>
      <c r="B5574" s="68" t="s">
        <v>8314</v>
      </c>
      <c r="C5574" s="68" t="s">
        <v>8314</v>
      </c>
      <c r="D5574" s="68" t="s">
        <v>3551</v>
      </c>
      <c r="E5574" s="68" t="s">
        <v>500</v>
      </c>
      <c r="F5574" s="68"/>
      <c r="G5574" s="68"/>
      <c r="H5574" s="69">
        <v>2100000</v>
      </c>
      <c r="J5574" s="69">
        <v>11841503.26</v>
      </c>
    </row>
    <row r="5575" spans="1:10" x14ac:dyDescent="0.25">
      <c r="A5575" s="68" t="s">
        <v>4582</v>
      </c>
      <c r="B5575" s="166"/>
      <c r="C5575" s="166"/>
      <c r="D5575" s="166"/>
      <c r="E5575" s="166"/>
      <c r="F5575" s="166"/>
      <c r="G5575" s="166"/>
      <c r="H5575" s="72">
        <v>3041728.03</v>
      </c>
      <c r="I5575" s="72">
        <v>6891128.6100000003</v>
      </c>
      <c r="J5575" s="72">
        <v>11841503.26</v>
      </c>
    </row>
    <row r="5577" spans="1:10" x14ac:dyDescent="0.25">
      <c r="G5577" s="115" t="s">
        <v>8924</v>
      </c>
      <c r="H5577" s="114">
        <f>SUM(H5552:H5573)</f>
        <v>51431.11</v>
      </c>
    </row>
  </sheetData>
  <mergeCells count="2">
    <mergeCell ref="A2:G2"/>
    <mergeCell ref="B5575:G5575"/>
  </mergeCell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B769-EC16-4530-9715-6EFF5C41A782}">
  <dimension ref="A1:N235"/>
  <sheetViews>
    <sheetView tabSelected="1" zoomScale="115" zoomScaleNormal="115" workbookViewId="0">
      <pane ySplit="1" topLeftCell="A2" activePane="bottomLeft" state="frozen"/>
      <selection pane="bottomLeft" activeCell="C13" sqref="C13"/>
    </sheetView>
  </sheetViews>
  <sheetFormatPr defaultColWidth="9.1640625" defaultRowHeight="15" x14ac:dyDescent="0.25"/>
  <cols>
    <col min="1" max="1" width="14.5" style="130" customWidth="1"/>
    <col min="2" max="2" width="18.1640625" style="139" customWidth="1"/>
    <col min="3" max="3" width="23" style="130" bestFit="1" customWidth="1"/>
    <col min="4" max="4" width="12.5" style="130" customWidth="1"/>
    <col min="5" max="5" width="20.6640625" style="130" customWidth="1"/>
    <col min="6" max="6" width="18.5" style="130" customWidth="1"/>
    <col min="7" max="7" width="47.83203125" style="130" bestFit="1" customWidth="1"/>
    <col min="8" max="8" width="9.1640625" style="130" customWidth="1"/>
    <col min="9" max="9" width="17" style="130" bestFit="1" customWidth="1"/>
    <col min="10" max="10" width="18.6640625" style="130" bestFit="1" customWidth="1"/>
    <col min="11" max="12" width="13" style="147" customWidth="1"/>
    <col min="13" max="13" width="38.83203125" style="147" bestFit="1" customWidth="1"/>
    <col min="14" max="14" width="40.5" style="147" customWidth="1"/>
    <col min="15" max="16384" width="9.1640625" style="130"/>
  </cols>
  <sheetData>
    <row r="1" spans="1:14" s="148" customFormat="1" ht="18.75" x14ac:dyDescent="0.3">
      <c r="A1" s="149" t="s">
        <v>293</v>
      </c>
      <c r="B1" s="149" t="s">
        <v>3543</v>
      </c>
      <c r="C1" s="149" t="s">
        <v>3544</v>
      </c>
      <c r="D1" s="149" t="s">
        <v>3545</v>
      </c>
      <c r="E1" s="149" t="s">
        <v>292</v>
      </c>
      <c r="F1" s="149" t="s">
        <v>3546</v>
      </c>
      <c r="G1" s="149" t="s">
        <v>3547</v>
      </c>
      <c r="H1" s="149" t="s">
        <v>3548</v>
      </c>
      <c r="I1" s="149" t="s">
        <v>3549</v>
      </c>
      <c r="J1" s="149" t="s">
        <v>296</v>
      </c>
      <c r="K1" s="153" t="s">
        <v>9715</v>
      </c>
      <c r="L1" s="153" t="s">
        <v>9716</v>
      </c>
      <c r="M1" s="153" t="s">
        <v>9719</v>
      </c>
      <c r="N1" s="153" t="s">
        <v>9722</v>
      </c>
    </row>
    <row r="2" spans="1:14" ht="14.45" customHeight="1" x14ac:dyDescent="0.25">
      <c r="A2" s="140" t="s">
        <v>3550</v>
      </c>
      <c r="B2" s="140"/>
      <c r="C2" s="140"/>
      <c r="D2" s="140"/>
      <c r="E2" s="140"/>
      <c r="F2" s="144"/>
      <c r="G2" s="140"/>
      <c r="H2" s="140"/>
      <c r="I2" s="140"/>
      <c r="J2" s="141">
        <v>-2067844.51</v>
      </c>
      <c r="K2" s="150"/>
      <c r="L2" s="150"/>
      <c r="M2" s="150"/>
      <c r="N2" s="150"/>
    </row>
    <row r="3" spans="1:14" x14ac:dyDescent="0.25">
      <c r="A3" s="142">
        <v>45839</v>
      </c>
      <c r="B3" s="143">
        <v>43919</v>
      </c>
      <c r="C3" s="140" t="s">
        <v>4293</v>
      </c>
      <c r="D3" s="140" t="s">
        <v>3551</v>
      </c>
      <c r="E3" s="140" t="s">
        <v>3664</v>
      </c>
      <c r="F3" s="144"/>
      <c r="G3" s="140" t="s">
        <v>3788</v>
      </c>
      <c r="H3" s="144"/>
      <c r="I3" s="141">
        <v>6784.96</v>
      </c>
      <c r="J3" s="141">
        <v>-2074629.47</v>
      </c>
      <c r="K3" s="151" t="s">
        <v>9717</v>
      </c>
      <c r="L3" s="151" t="s">
        <v>9718</v>
      </c>
      <c r="M3" s="151"/>
      <c r="N3" s="151"/>
    </row>
    <row r="4" spans="1:14" x14ac:dyDescent="0.25">
      <c r="A4" s="142">
        <v>45839</v>
      </c>
      <c r="B4" s="143" t="s">
        <v>9559</v>
      </c>
      <c r="C4" s="140" t="s">
        <v>473</v>
      </c>
      <c r="D4" s="140" t="s">
        <v>3551</v>
      </c>
      <c r="E4" s="140" t="s">
        <v>3664</v>
      </c>
      <c r="F4" s="144"/>
      <c r="G4" s="140" t="s">
        <v>604</v>
      </c>
      <c r="H4" s="144"/>
      <c r="I4" s="141">
        <v>46332.04</v>
      </c>
      <c r="J4" s="141">
        <v>-2120961.5099999998</v>
      </c>
      <c r="K4" s="151" t="s">
        <v>9717</v>
      </c>
      <c r="L4" s="151" t="s">
        <v>9718</v>
      </c>
      <c r="M4" s="151"/>
      <c r="N4" s="151"/>
    </row>
    <row r="5" spans="1:14" x14ac:dyDescent="0.25">
      <c r="A5" s="142">
        <v>45839</v>
      </c>
      <c r="B5" s="143" t="s">
        <v>9560</v>
      </c>
      <c r="C5" s="140" t="s">
        <v>473</v>
      </c>
      <c r="D5" s="140" t="s">
        <v>3551</v>
      </c>
      <c r="E5" s="140" t="s">
        <v>3664</v>
      </c>
      <c r="F5" s="144"/>
      <c r="G5" s="140" t="s">
        <v>604</v>
      </c>
      <c r="H5" s="144"/>
      <c r="I5" s="141">
        <v>39383.339999999997</v>
      </c>
      <c r="J5" s="141">
        <v>-2160344.85</v>
      </c>
      <c r="K5" s="151" t="s">
        <v>9717</v>
      </c>
      <c r="L5" s="151" t="s">
        <v>9718</v>
      </c>
      <c r="M5" s="151"/>
      <c r="N5" s="151"/>
    </row>
    <row r="6" spans="1:14" x14ac:dyDescent="0.25">
      <c r="A6" s="142">
        <v>45839</v>
      </c>
      <c r="B6" s="143" t="s">
        <v>9561</v>
      </c>
      <c r="C6" s="140" t="s">
        <v>473</v>
      </c>
      <c r="D6" s="140" t="s">
        <v>3551</v>
      </c>
      <c r="E6" s="140" t="s">
        <v>3664</v>
      </c>
      <c r="F6" s="144"/>
      <c r="G6" s="140" t="s">
        <v>604</v>
      </c>
      <c r="H6" s="144"/>
      <c r="I6" s="141">
        <v>47598.07</v>
      </c>
      <c r="J6" s="141">
        <v>-2207942.92</v>
      </c>
      <c r="K6" s="151" t="s">
        <v>9717</v>
      </c>
      <c r="L6" s="151" t="s">
        <v>9718</v>
      </c>
      <c r="M6" s="151"/>
      <c r="N6" s="151"/>
    </row>
    <row r="7" spans="1:14" x14ac:dyDescent="0.25">
      <c r="A7" s="142">
        <v>45840</v>
      </c>
      <c r="B7" s="143" t="s">
        <v>9562</v>
      </c>
      <c r="C7" s="140" t="s">
        <v>473</v>
      </c>
      <c r="D7" s="140" t="s">
        <v>3551</v>
      </c>
      <c r="E7" s="140" t="s">
        <v>3664</v>
      </c>
      <c r="F7" s="144"/>
      <c r="G7" s="140" t="s">
        <v>3788</v>
      </c>
      <c r="H7" s="144"/>
      <c r="I7" s="141">
        <v>3626</v>
      </c>
      <c r="J7" s="141">
        <v>-2211568.92</v>
      </c>
      <c r="K7" s="151" t="s">
        <v>9717</v>
      </c>
      <c r="L7" s="151" t="s">
        <v>9718</v>
      </c>
      <c r="M7" s="151"/>
      <c r="N7" s="151"/>
    </row>
    <row r="8" spans="1:14" x14ac:dyDescent="0.25">
      <c r="A8" s="142">
        <v>45840</v>
      </c>
      <c r="B8" s="143" t="s">
        <v>9563</v>
      </c>
      <c r="C8" s="140" t="s">
        <v>473</v>
      </c>
      <c r="D8" s="140" t="s">
        <v>3551</v>
      </c>
      <c r="E8" s="140" t="s">
        <v>3664</v>
      </c>
      <c r="F8" s="144"/>
      <c r="G8" s="140" t="s">
        <v>3788</v>
      </c>
      <c r="H8" s="144"/>
      <c r="I8" s="141">
        <v>2254</v>
      </c>
      <c r="J8" s="141">
        <v>-2213822.92</v>
      </c>
      <c r="K8" s="151" t="s">
        <v>9717</v>
      </c>
      <c r="L8" s="151" t="s">
        <v>9718</v>
      </c>
      <c r="M8" s="151"/>
      <c r="N8" s="151"/>
    </row>
    <row r="9" spans="1:14" x14ac:dyDescent="0.25">
      <c r="A9" s="142">
        <v>45840</v>
      </c>
      <c r="B9" s="143" t="s">
        <v>9564</v>
      </c>
      <c r="C9" s="140" t="s">
        <v>473</v>
      </c>
      <c r="D9" s="140" t="s">
        <v>3551</v>
      </c>
      <c r="E9" s="140" t="s">
        <v>3664</v>
      </c>
      <c r="F9" s="144"/>
      <c r="G9" s="140" t="s">
        <v>3788</v>
      </c>
      <c r="H9" s="144"/>
      <c r="I9" s="141">
        <v>57720.97</v>
      </c>
      <c r="J9" s="141">
        <v>-2271543.89</v>
      </c>
      <c r="K9" s="151" t="s">
        <v>9717</v>
      </c>
      <c r="L9" s="151" t="s">
        <v>9718</v>
      </c>
      <c r="M9" s="151"/>
      <c r="N9" s="151"/>
    </row>
    <row r="10" spans="1:14" x14ac:dyDescent="0.25">
      <c r="A10" s="142">
        <v>45840</v>
      </c>
      <c r="B10" s="143">
        <v>44698</v>
      </c>
      <c r="C10" s="140" t="s">
        <v>473</v>
      </c>
      <c r="D10" s="140" t="s">
        <v>3551</v>
      </c>
      <c r="E10" s="140" t="s">
        <v>3664</v>
      </c>
      <c r="F10" s="144"/>
      <c r="G10" s="140" t="s">
        <v>3788</v>
      </c>
      <c r="H10" s="144"/>
      <c r="I10" s="141">
        <v>51958.22</v>
      </c>
      <c r="J10" s="141">
        <v>-2323502.11</v>
      </c>
      <c r="K10" s="151" t="s">
        <v>9717</v>
      </c>
      <c r="L10" s="151" t="s">
        <v>9718</v>
      </c>
      <c r="M10" s="151"/>
      <c r="N10" s="151"/>
    </row>
    <row r="11" spans="1:14" x14ac:dyDescent="0.25">
      <c r="A11" s="142">
        <v>45840</v>
      </c>
      <c r="B11" s="143" t="s">
        <v>9565</v>
      </c>
      <c r="C11" s="140" t="s">
        <v>473</v>
      </c>
      <c r="D11" s="140" t="s">
        <v>3551</v>
      </c>
      <c r="E11" s="140" t="s">
        <v>3664</v>
      </c>
      <c r="F11" s="144"/>
      <c r="G11" s="140" t="s">
        <v>3788</v>
      </c>
      <c r="H11" s="144"/>
      <c r="I11" s="141">
        <v>51764.04</v>
      </c>
      <c r="J11" s="141">
        <v>-2375266.15</v>
      </c>
      <c r="K11" s="151" t="s">
        <v>9717</v>
      </c>
      <c r="L11" s="151" t="s">
        <v>9718</v>
      </c>
      <c r="M11" s="151"/>
      <c r="N11" s="151"/>
    </row>
    <row r="12" spans="1:14" x14ac:dyDescent="0.25">
      <c r="A12" s="142">
        <v>45840</v>
      </c>
      <c r="B12" s="143" t="s">
        <v>9566</v>
      </c>
      <c r="C12" s="140" t="s">
        <v>473</v>
      </c>
      <c r="D12" s="140" t="s">
        <v>3551</v>
      </c>
      <c r="E12" s="140" t="s">
        <v>3664</v>
      </c>
      <c r="F12" s="144"/>
      <c r="G12" s="140" t="s">
        <v>3788</v>
      </c>
      <c r="H12" s="144"/>
      <c r="I12" s="141">
        <v>51958.22</v>
      </c>
      <c r="J12" s="141">
        <v>-2427224.37</v>
      </c>
      <c r="K12" s="151" t="s">
        <v>9717</v>
      </c>
      <c r="L12" s="151" t="s">
        <v>9718</v>
      </c>
      <c r="M12" s="151"/>
      <c r="N12" s="151"/>
    </row>
    <row r="13" spans="1:14" x14ac:dyDescent="0.25">
      <c r="A13" s="142">
        <v>45840</v>
      </c>
      <c r="B13" s="143" t="s">
        <v>9567</v>
      </c>
      <c r="C13" s="140" t="s">
        <v>473</v>
      </c>
      <c r="D13" s="140" t="s">
        <v>3551</v>
      </c>
      <c r="E13" s="140" t="s">
        <v>3664</v>
      </c>
      <c r="F13" s="144"/>
      <c r="G13" s="140" t="s">
        <v>3788</v>
      </c>
      <c r="H13" s="144"/>
      <c r="I13" s="141">
        <v>40716.25</v>
      </c>
      <c r="J13" s="141">
        <v>-2467940.62</v>
      </c>
      <c r="K13" s="151" t="s">
        <v>9717</v>
      </c>
      <c r="L13" s="151" t="s">
        <v>9718</v>
      </c>
      <c r="M13" s="151"/>
      <c r="N13" s="151"/>
    </row>
    <row r="14" spans="1:14" x14ac:dyDescent="0.25">
      <c r="A14" s="142">
        <v>45840</v>
      </c>
      <c r="B14" s="143" t="s">
        <v>9568</v>
      </c>
      <c r="C14" s="140"/>
      <c r="D14" s="140" t="s">
        <v>3551</v>
      </c>
      <c r="E14" s="140" t="s">
        <v>9569</v>
      </c>
      <c r="F14" s="144">
        <v>44776</v>
      </c>
      <c r="G14" s="140" t="s">
        <v>1154</v>
      </c>
      <c r="H14" s="144"/>
      <c r="I14" s="144"/>
      <c r="J14" s="141">
        <v>-2467940.62</v>
      </c>
      <c r="K14" s="152"/>
      <c r="L14" s="152"/>
      <c r="M14" s="152"/>
      <c r="N14" s="152"/>
    </row>
    <row r="15" spans="1:14" x14ac:dyDescent="0.25">
      <c r="A15" s="142">
        <v>45841</v>
      </c>
      <c r="B15" s="143"/>
      <c r="C15" s="140"/>
      <c r="D15" s="140" t="s">
        <v>3551</v>
      </c>
      <c r="E15" s="140" t="s">
        <v>9569</v>
      </c>
      <c r="F15" s="144"/>
      <c r="G15" s="140" t="s">
        <v>772</v>
      </c>
      <c r="H15" s="144"/>
      <c r="I15" s="144"/>
      <c r="J15" s="141">
        <v>-2467940.62</v>
      </c>
      <c r="K15" s="152"/>
      <c r="L15" s="152"/>
      <c r="M15" s="152"/>
      <c r="N15" s="152"/>
    </row>
    <row r="16" spans="1:14" x14ac:dyDescent="0.25">
      <c r="A16" s="142">
        <v>45841</v>
      </c>
      <c r="B16" s="143"/>
      <c r="C16" s="140"/>
      <c r="D16" s="140" t="s">
        <v>3551</v>
      </c>
      <c r="E16" s="140" t="s">
        <v>9569</v>
      </c>
      <c r="F16" s="144"/>
      <c r="G16" s="140" t="s">
        <v>624</v>
      </c>
      <c r="H16" s="144"/>
      <c r="I16" s="144"/>
      <c r="J16" s="141">
        <v>-2467940.62</v>
      </c>
      <c r="K16" s="152"/>
      <c r="L16" s="152"/>
      <c r="M16" s="152"/>
      <c r="N16" s="152"/>
    </row>
    <row r="17" spans="1:14" x14ac:dyDescent="0.25">
      <c r="A17" s="142">
        <v>45841</v>
      </c>
      <c r="B17" s="143">
        <v>43344</v>
      </c>
      <c r="C17" s="140" t="s">
        <v>9548</v>
      </c>
      <c r="D17" s="140" t="s">
        <v>3551</v>
      </c>
      <c r="E17" s="140" t="s">
        <v>3664</v>
      </c>
      <c r="F17" s="144"/>
      <c r="G17" s="140" t="s">
        <v>604</v>
      </c>
      <c r="H17" s="144"/>
      <c r="I17" s="141">
        <v>20234.400000000001</v>
      </c>
      <c r="J17" s="141">
        <v>-2488175.02</v>
      </c>
      <c r="K17" s="151" t="s">
        <v>9717</v>
      </c>
      <c r="L17" s="151" t="s">
        <v>9718</v>
      </c>
      <c r="M17" s="152"/>
      <c r="N17" s="152"/>
    </row>
    <row r="18" spans="1:14" x14ac:dyDescent="0.25">
      <c r="A18" s="142">
        <v>45841</v>
      </c>
      <c r="B18" s="143" t="s">
        <v>4543</v>
      </c>
      <c r="C18" s="140">
        <v>8118121367</v>
      </c>
      <c r="D18" s="140" t="s">
        <v>3551</v>
      </c>
      <c r="E18" s="140" t="s">
        <v>3664</v>
      </c>
      <c r="F18" s="144"/>
      <c r="G18" s="140" t="s">
        <v>4544</v>
      </c>
      <c r="H18" s="144"/>
      <c r="I18" s="141">
        <v>15801.36</v>
      </c>
      <c r="J18" s="141">
        <v>-2503976.38</v>
      </c>
      <c r="K18" s="151" t="s">
        <v>9717</v>
      </c>
      <c r="L18" s="151" t="s">
        <v>9718</v>
      </c>
      <c r="M18" s="155"/>
      <c r="N18" s="155"/>
    </row>
    <row r="19" spans="1:14" x14ac:dyDescent="0.25">
      <c r="A19" s="142">
        <v>45841</v>
      </c>
      <c r="B19" s="143">
        <v>45813</v>
      </c>
      <c r="C19" s="140" t="s">
        <v>4549</v>
      </c>
      <c r="D19" s="140" t="s">
        <v>3551</v>
      </c>
      <c r="E19" s="140" t="s">
        <v>3664</v>
      </c>
      <c r="F19" s="144"/>
      <c r="G19" s="140" t="s">
        <v>604</v>
      </c>
      <c r="H19" s="144"/>
      <c r="I19" s="141">
        <v>37963.9</v>
      </c>
      <c r="J19" s="141">
        <v>-2541940.2799999998</v>
      </c>
      <c r="K19" s="151" t="s">
        <v>9717</v>
      </c>
      <c r="L19" s="151" t="s">
        <v>9718</v>
      </c>
      <c r="M19" s="155"/>
      <c r="N19" s="155"/>
    </row>
    <row r="20" spans="1:14" x14ac:dyDescent="0.25">
      <c r="A20" s="142">
        <v>45841</v>
      </c>
      <c r="B20" s="143">
        <v>45866</v>
      </c>
      <c r="C20" s="140" t="s">
        <v>6889</v>
      </c>
      <c r="D20" s="140" t="s">
        <v>3551</v>
      </c>
      <c r="E20" s="140" t="s">
        <v>3664</v>
      </c>
      <c r="F20" s="144"/>
      <c r="G20" s="140" t="s">
        <v>6831</v>
      </c>
      <c r="H20" s="144"/>
      <c r="I20" s="141">
        <v>50</v>
      </c>
      <c r="J20" s="141">
        <v>-2541990.2799999998</v>
      </c>
      <c r="K20" s="151" t="s">
        <v>9717</v>
      </c>
      <c r="L20" s="151" t="s">
        <v>9718</v>
      </c>
      <c r="M20" s="152"/>
      <c r="N20" s="152"/>
    </row>
    <row r="21" spans="1:14" x14ac:dyDescent="0.25">
      <c r="A21" s="142">
        <v>45841</v>
      </c>
      <c r="B21" s="143" t="s">
        <v>9570</v>
      </c>
      <c r="C21" s="140"/>
      <c r="D21" s="140" t="s">
        <v>3551</v>
      </c>
      <c r="E21" s="140" t="s">
        <v>9569</v>
      </c>
      <c r="F21" s="144">
        <v>46028</v>
      </c>
      <c r="G21" s="140" t="s">
        <v>772</v>
      </c>
      <c r="H21" s="144"/>
      <c r="I21" s="144"/>
      <c r="J21" s="141">
        <v>-2541990.2799999998</v>
      </c>
      <c r="K21" s="152"/>
      <c r="L21" s="152"/>
      <c r="M21" s="152"/>
      <c r="N21" s="152"/>
    </row>
    <row r="22" spans="1:14" x14ac:dyDescent="0.25">
      <c r="A22" s="142">
        <v>45846</v>
      </c>
      <c r="B22" s="143" t="s">
        <v>9571</v>
      </c>
      <c r="C22" s="140"/>
      <c r="D22" s="140" t="s">
        <v>3551</v>
      </c>
      <c r="E22" s="140" t="s">
        <v>9569</v>
      </c>
      <c r="F22" s="144"/>
      <c r="G22" s="140" t="s">
        <v>3829</v>
      </c>
      <c r="H22" s="144"/>
      <c r="I22" s="144"/>
      <c r="J22" s="141">
        <v>-2541990.2799999998</v>
      </c>
      <c r="K22" s="152"/>
      <c r="L22" s="152"/>
      <c r="M22" s="152"/>
      <c r="N22" s="152"/>
    </row>
    <row r="23" spans="1:14" x14ac:dyDescent="0.25">
      <c r="A23" s="142">
        <v>45846</v>
      </c>
      <c r="B23" s="143" t="s">
        <v>9571</v>
      </c>
      <c r="C23" s="140"/>
      <c r="D23" s="140" t="s">
        <v>3551</v>
      </c>
      <c r="E23" s="140" t="s">
        <v>9569</v>
      </c>
      <c r="F23" s="144">
        <v>45890</v>
      </c>
      <c r="G23" s="140" t="s">
        <v>620</v>
      </c>
      <c r="H23" s="144"/>
      <c r="I23" s="144"/>
      <c r="J23" s="141">
        <v>-2541990.2799999998</v>
      </c>
      <c r="K23" s="152"/>
      <c r="L23" s="152"/>
      <c r="M23" s="152"/>
      <c r="N23" s="152"/>
    </row>
    <row r="24" spans="1:14" x14ac:dyDescent="0.25">
      <c r="A24" s="142">
        <v>45846</v>
      </c>
      <c r="B24" s="143" t="s">
        <v>9571</v>
      </c>
      <c r="C24" s="140"/>
      <c r="D24" s="140" t="s">
        <v>3551</v>
      </c>
      <c r="E24" s="140" t="s">
        <v>9569</v>
      </c>
      <c r="F24" s="144">
        <v>45979</v>
      </c>
      <c r="G24" s="140" t="s">
        <v>620</v>
      </c>
      <c r="H24" s="144"/>
      <c r="I24" s="144"/>
      <c r="J24" s="141">
        <v>-2541990.2799999998</v>
      </c>
      <c r="K24" s="152"/>
      <c r="L24" s="152"/>
      <c r="M24" s="152"/>
      <c r="N24" s="152"/>
    </row>
    <row r="25" spans="1:14" x14ac:dyDescent="0.25">
      <c r="A25" s="142">
        <v>45846</v>
      </c>
      <c r="B25" s="143" t="s">
        <v>9571</v>
      </c>
      <c r="C25" s="140"/>
      <c r="D25" s="140" t="s">
        <v>3551</v>
      </c>
      <c r="E25" s="140" t="s">
        <v>9569</v>
      </c>
      <c r="F25" s="144">
        <v>42296</v>
      </c>
      <c r="G25" s="140" t="s">
        <v>620</v>
      </c>
      <c r="H25" s="144"/>
      <c r="I25" s="144"/>
      <c r="J25" s="141">
        <v>-2541990.2799999998</v>
      </c>
      <c r="K25" s="152"/>
      <c r="L25" s="152"/>
      <c r="M25" s="152"/>
      <c r="N25" s="152"/>
    </row>
    <row r="26" spans="1:14" x14ac:dyDescent="0.25">
      <c r="A26" s="142">
        <v>45846</v>
      </c>
      <c r="B26" s="143" t="s">
        <v>9571</v>
      </c>
      <c r="C26" s="140"/>
      <c r="D26" s="140" t="s">
        <v>3551</v>
      </c>
      <c r="E26" s="140" t="s">
        <v>9569</v>
      </c>
      <c r="F26" s="144">
        <v>45797</v>
      </c>
      <c r="G26" s="140" t="s">
        <v>620</v>
      </c>
      <c r="H26" s="144"/>
      <c r="I26" s="144"/>
      <c r="J26" s="141">
        <v>-2541990.2799999998</v>
      </c>
      <c r="K26" s="152"/>
      <c r="L26" s="152"/>
      <c r="M26" s="152"/>
      <c r="N26" s="152"/>
    </row>
    <row r="27" spans="1:14" x14ac:dyDescent="0.25">
      <c r="A27" s="142">
        <v>45846</v>
      </c>
      <c r="B27" s="143" t="s">
        <v>9571</v>
      </c>
      <c r="C27" s="140"/>
      <c r="D27" s="140" t="s">
        <v>3551</v>
      </c>
      <c r="E27" s="140" t="s">
        <v>9569</v>
      </c>
      <c r="F27" s="144">
        <v>45798</v>
      </c>
      <c r="G27" s="140" t="s">
        <v>620</v>
      </c>
      <c r="H27" s="144"/>
      <c r="I27" s="144"/>
      <c r="J27" s="141">
        <v>-2541990.2799999998</v>
      </c>
      <c r="K27" s="152"/>
      <c r="L27" s="152"/>
      <c r="M27" s="152"/>
      <c r="N27" s="152"/>
    </row>
    <row r="28" spans="1:14" x14ac:dyDescent="0.25">
      <c r="A28" s="142">
        <v>45846</v>
      </c>
      <c r="B28" s="143" t="s">
        <v>9571</v>
      </c>
      <c r="C28" s="140"/>
      <c r="D28" s="140" t="s">
        <v>3551</v>
      </c>
      <c r="E28" s="140" t="s">
        <v>9569</v>
      </c>
      <c r="F28" s="144">
        <v>44575</v>
      </c>
      <c r="G28" s="140" t="s">
        <v>620</v>
      </c>
      <c r="H28" s="144"/>
      <c r="I28" s="144"/>
      <c r="J28" s="141">
        <v>-2541990.2799999998</v>
      </c>
      <c r="K28" s="152"/>
      <c r="L28" s="152"/>
      <c r="M28" s="152"/>
      <c r="N28" s="152"/>
    </row>
    <row r="29" spans="1:14" x14ac:dyDescent="0.25">
      <c r="A29" s="142">
        <v>45846</v>
      </c>
      <c r="B29" s="143" t="s">
        <v>9571</v>
      </c>
      <c r="C29" s="140"/>
      <c r="D29" s="140" t="s">
        <v>3551</v>
      </c>
      <c r="E29" s="140" t="s">
        <v>9569</v>
      </c>
      <c r="F29" s="144" t="s">
        <v>9572</v>
      </c>
      <c r="G29" s="140" t="s">
        <v>4378</v>
      </c>
      <c r="H29" s="144"/>
      <c r="I29" s="144"/>
      <c r="J29" s="141">
        <v>-2541990.2799999998</v>
      </c>
      <c r="K29" s="152"/>
      <c r="L29" s="152"/>
      <c r="M29" s="152"/>
      <c r="N29" s="152"/>
    </row>
    <row r="30" spans="1:14" x14ac:dyDescent="0.25">
      <c r="A30" s="142">
        <v>45846</v>
      </c>
      <c r="B30" s="143" t="s">
        <v>9571</v>
      </c>
      <c r="C30" s="140"/>
      <c r="D30" s="140" t="s">
        <v>3551</v>
      </c>
      <c r="E30" s="140" t="s">
        <v>9569</v>
      </c>
      <c r="F30" s="144"/>
      <c r="G30" s="140" t="s">
        <v>620</v>
      </c>
      <c r="H30" s="144"/>
      <c r="I30" s="144"/>
      <c r="J30" s="141">
        <v>-2541990.2799999998</v>
      </c>
      <c r="K30" s="152"/>
      <c r="L30" s="152"/>
      <c r="M30" s="152"/>
      <c r="N30" s="152"/>
    </row>
    <row r="31" spans="1:14" x14ac:dyDescent="0.25">
      <c r="A31" s="142">
        <v>45847</v>
      </c>
      <c r="B31" s="143" t="s">
        <v>9573</v>
      </c>
      <c r="C31" s="140" t="s">
        <v>3029</v>
      </c>
      <c r="D31" s="140" t="s">
        <v>3551</v>
      </c>
      <c r="E31" s="140" t="s">
        <v>3664</v>
      </c>
      <c r="F31" s="144"/>
      <c r="G31" s="140" t="s">
        <v>604</v>
      </c>
      <c r="H31" s="144"/>
      <c r="I31" s="141">
        <v>6134.1</v>
      </c>
      <c r="J31" s="141">
        <v>-2548124.38</v>
      </c>
      <c r="K31" s="151" t="s">
        <v>9717</v>
      </c>
      <c r="L31" s="151" t="s">
        <v>9718</v>
      </c>
      <c r="M31" s="151"/>
      <c r="N31" s="151"/>
    </row>
    <row r="32" spans="1:14" x14ac:dyDescent="0.25">
      <c r="A32" s="142">
        <v>45847</v>
      </c>
      <c r="B32" s="143" t="s">
        <v>9574</v>
      </c>
      <c r="C32" s="140" t="s">
        <v>3755</v>
      </c>
      <c r="D32" s="140" t="s">
        <v>3551</v>
      </c>
      <c r="E32" s="140" t="s">
        <v>3664</v>
      </c>
      <c r="F32" s="144"/>
      <c r="G32" s="140" t="s">
        <v>604</v>
      </c>
      <c r="H32" s="144"/>
      <c r="I32" s="141">
        <v>6160</v>
      </c>
      <c r="J32" s="141">
        <v>-2554284.38</v>
      </c>
      <c r="K32" s="151" t="s">
        <v>9717</v>
      </c>
      <c r="L32" s="171" t="s">
        <v>9718</v>
      </c>
      <c r="M32" s="151"/>
      <c r="N32" s="151"/>
    </row>
    <row r="33" spans="1:14" x14ac:dyDescent="0.25">
      <c r="A33" s="142">
        <v>45847</v>
      </c>
      <c r="B33" s="143" t="s">
        <v>9575</v>
      </c>
      <c r="C33" s="140" t="s">
        <v>9576</v>
      </c>
      <c r="D33" s="140" t="s">
        <v>3551</v>
      </c>
      <c r="E33" s="140" t="s">
        <v>3664</v>
      </c>
      <c r="F33" s="144"/>
      <c r="G33" s="140" t="s">
        <v>604</v>
      </c>
      <c r="H33" s="144"/>
      <c r="I33" s="141">
        <v>601</v>
      </c>
      <c r="J33" s="141">
        <v>-2554885.38</v>
      </c>
      <c r="K33" s="151" t="s">
        <v>9717</v>
      </c>
      <c r="L33" s="151" t="s">
        <v>9718</v>
      </c>
      <c r="M33" s="152"/>
      <c r="N33" s="152"/>
    </row>
    <row r="34" spans="1:14" x14ac:dyDescent="0.25">
      <c r="A34" s="142">
        <v>45847</v>
      </c>
      <c r="B34" s="143">
        <v>42404</v>
      </c>
      <c r="C34" s="140" t="s">
        <v>3862</v>
      </c>
      <c r="D34" s="140" t="s">
        <v>3551</v>
      </c>
      <c r="E34" s="140" t="s">
        <v>3664</v>
      </c>
      <c r="F34" s="144"/>
      <c r="G34" s="140" t="s">
        <v>604</v>
      </c>
      <c r="H34" s="144"/>
      <c r="I34" s="141">
        <v>5806.45</v>
      </c>
      <c r="J34" s="141">
        <v>-2560691.83</v>
      </c>
      <c r="K34" s="151" t="s">
        <v>9717</v>
      </c>
      <c r="L34" s="151" t="s">
        <v>9718</v>
      </c>
      <c r="M34" s="152"/>
      <c r="N34" s="152"/>
    </row>
    <row r="35" spans="1:14" x14ac:dyDescent="0.25">
      <c r="A35" s="142">
        <v>45847</v>
      </c>
      <c r="B35" s="143">
        <v>42567</v>
      </c>
      <c r="C35" s="140">
        <v>999187124</v>
      </c>
      <c r="D35" s="140" t="s">
        <v>3551</v>
      </c>
      <c r="E35" s="140" t="s">
        <v>3664</v>
      </c>
      <c r="F35" s="144"/>
      <c r="G35" s="140" t="s">
        <v>9577</v>
      </c>
      <c r="H35" s="144"/>
      <c r="I35" s="141">
        <v>112340.84</v>
      </c>
      <c r="J35" s="141">
        <v>-2673032.67</v>
      </c>
      <c r="K35" s="151" t="s">
        <v>9717</v>
      </c>
      <c r="L35" s="151" t="s">
        <v>9717</v>
      </c>
      <c r="M35" s="171" t="s">
        <v>9720</v>
      </c>
      <c r="N35" s="171"/>
    </row>
    <row r="36" spans="1:14" x14ac:dyDescent="0.25">
      <c r="A36" s="142">
        <v>45847</v>
      </c>
      <c r="B36" s="143">
        <v>44380</v>
      </c>
      <c r="C36" s="140">
        <v>999187125</v>
      </c>
      <c r="D36" s="140" t="s">
        <v>3551</v>
      </c>
      <c r="E36" s="140" t="s">
        <v>3664</v>
      </c>
      <c r="F36" s="144"/>
      <c r="G36" s="140" t="s">
        <v>4752</v>
      </c>
      <c r="H36" s="144"/>
      <c r="I36" s="141">
        <v>14947.74</v>
      </c>
      <c r="J36" s="141">
        <v>-2687980.41</v>
      </c>
      <c r="K36" s="151" t="s">
        <v>9717</v>
      </c>
      <c r="L36" s="151" t="s">
        <v>9717</v>
      </c>
      <c r="M36" s="152"/>
      <c r="N36" s="152"/>
    </row>
    <row r="37" spans="1:14" x14ac:dyDescent="0.25">
      <c r="A37" s="142">
        <v>45847</v>
      </c>
      <c r="B37" s="143">
        <v>44381</v>
      </c>
      <c r="C37" s="140">
        <v>999187126</v>
      </c>
      <c r="D37" s="140" t="s">
        <v>3551</v>
      </c>
      <c r="E37" s="140" t="s">
        <v>3664</v>
      </c>
      <c r="F37" s="144"/>
      <c r="G37" s="140" t="s">
        <v>4752</v>
      </c>
      <c r="H37" s="144"/>
      <c r="I37" s="141">
        <v>21084.02</v>
      </c>
      <c r="J37" s="141">
        <v>-2709064.43</v>
      </c>
      <c r="K37" s="151" t="s">
        <v>9717</v>
      </c>
      <c r="L37" s="151" t="s">
        <v>9717</v>
      </c>
      <c r="M37" s="152"/>
      <c r="N37" s="152"/>
    </row>
    <row r="38" spans="1:14" x14ac:dyDescent="0.25">
      <c r="A38" s="142">
        <v>45847</v>
      </c>
      <c r="B38" s="143">
        <v>45049</v>
      </c>
      <c r="C38" s="140" t="s">
        <v>4545</v>
      </c>
      <c r="D38" s="140" t="s">
        <v>3551</v>
      </c>
      <c r="E38" s="140" t="s">
        <v>3664</v>
      </c>
      <c r="F38" s="144"/>
      <c r="G38" s="140" t="s">
        <v>604</v>
      </c>
      <c r="H38" s="144"/>
      <c r="I38" s="141">
        <v>750.11</v>
      </c>
      <c r="J38" s="141">
        <v>-2709814.54</v>
      </c>
      <c r="K38" s="151" t="s">
        <v>9717</v>
      </c>
      <c r="L38" s="151" t="s">
        <v>9718</v>
      </c>
      <c r="M38" s="152"/>
      <c r="N38" s="152"/>
    </row>
    <row r="39" spans="1:14" x14ac:dyDescent="0.25">
      <c r="A39" s="142">
        <v>45847</v>
      </c>
      <c r="B39" s="143" t="s">
        <v>4548</v>
      </c>
      <c r="C39" s="140" t="s">
        <v>4549</v>
      </c>
      <c r="D39" s="140" t="s">
        <v>3551</v>
      </c>
      <c r="E39" s="140" t="s">
        <v>3664</v>
      </c>
      <c r="F39" s="144"/>
      <c r="G39" s="140" t="s">
        <v>604</v>
      </c>
      <c r="H39" s="144"/>
      <c r="I39" s="141">
        <v>5869</v>
      </c>
      <c r="J39" s="141">
        <v>-2715683.54</v>
      </c>
      <c r="K39" s="151" t="s">
        <v>9717</v>
      </c>
      <c r="L39" s="151" t="s">
        <v>9718</v>
      </c>
      <c r="M39" s="152"/>
      <c r="N39" s="152"/>
    </row>
    <row r="40" spans="1:14" x14ac:dyDescent="0.25">
      <c r="A40" s="142">
        <v>45847</v>
      </c>
      <c r="B40" s="143">
        <v>46025</v>
      </c>
      <c r="C40" s="140" t="s">
        <v>9549</v>
      </c>
      <c r="D40" s="140" t="s">
        <v>3551</v>
      </c>
      <c r="E40" s="140" t="s">
        <v>3664</v>
      </c>
      <c r="F40" s="144"/>
      <c r="G40" s="140" t="s">
        <v>604</v>
      </c>
      <c r="H40" s="144"/>
      <c r="I40" s="141">
        <v>1401.2</v>
      </c>
      <c r="J40" s="141">
        <v>-2717084.74</v>
      </c>
      <c r="K40" s="151" t="s">
        <v>9717</v>
      </c>
      <c r="L40" s="151" t="s">
        <v>9717</v>
      </c>
      <c r="M40" s="152"/>
      <c r="N40" s="152"/>
    </row>
    <row r="41" spans="1:14" x14ac:dyDescent="0.25">
      <c r="A41" s="142">
        <v>45847</v>
      </c>
      <c r="B41" s="143">
        <v>47004</v>
      </c>
      <c r="C41" s="140" t="s">
        <v>3862</v>
      </c>
      <c r="D41" s="140" t="s">
        <v>3551</v>
      </c>
      <c r="E41" s="140" t="s">
        <v>3664</v>
      </c>
      <c r="F41" s="144"/>
      <c r="G41" s="140" t="s">
        <v>604</v>
      </c>
      <c r="H41" s="144"/>
      <c r="I41" s="141">
        <v>2610.5</v>
      </c>
      <c r="J41" s="141">
        <v>-2719695.24</v>
      </c>
      <c r="K41" s="151" t="s">
        <v>9717</v>
      </c>
      <c r="L41" s="151" t="s">
        <v>9718</v>
      </c>
      <c r="M41" s="152"/>
      <c r="N41" s="152"/>
    </row>
    <row r="42" spans="1:14" x14ac:dyDescent="0.25">
      <c r="A42" s="142">
        <v>45848</v>
      </c>
      <c r="B42" s="143"/>
      <c r="C42" s="140"/>
      <c r="D42" s="140" t="s">
        <v>3551</v>
      </c>
      <c r="E42" s="140" t="s">
        <v>9569</v>
      </c>
      <c r="F42" s="144"/>
      <c r="G42" s="140" t="s">
        <v>9578</v>
      </c>
      <c r="H42" s="144"/>
      <c r="I42" s="144"/>
      <c r="J42" s="141">
        <v>-2719695.24</v>
      </c>
      <c r="K42" s="152"/>
      <c r="L42" s="152"/>
      <c r="M42" s="152"/>
      <c r="N42" s="152"/>
    </row>
    <row r="43" spans="1:14" x14ac:dyDescent="0.25">
      <c r="A43" s="142">
        <v>45849</v>
      </c>
      <c r="B43" s="143">
        <v>36504</v>
      </c>
      <c r="C43" s="140">
        <v>16</v>
      </c>
      <c r="D43" s="140" t="s">
        <v>3551</v>
      </c>
      <c r="E43" s="140" t="s">
        <v>3664</v>
      </c>
      <c r="F43" s="144"/>
      <c r="G43" s="140" t="s">
        <v>4378</v>
      </c>
      <c r="H43" s="144"/>
      <c r="I43" s="141">
        <v>45198</v>
      </c>
      <c r="J43" s="141">
        <v>-2764893.24</v>
      </c>
      <c r="K43" s="151" t="s">
        <v>9717</v>
      </c>
      <c r="L43" s="151" t="s">
        <v>9718</v>
      </c>
      <c r="M43" s="152"/>
      <c r="N43" s="152"/>
    </row>
    <row r="44" spans="1:14" x14ac:dyDescent="0.25">
      <c r="A44" s="142">
        <v>45852</v>
      </c>
      <c r="B44" s="143"/>
      <c r="C44" s="140"/>
      <c r="D44" s="140" t="s">
        <v>3551</v>
      </c>
      <c r="E44" s="140" t="s">
        <v>9569</v>
      </c>
      <c r="F44" s="144"/>
      <c r="G44" s="140" t="s">
        <v>624</v>
      </c>
      <c r="H44" s="144"/>
      <c r="I44" s="144"/>
      <c r="J44" s="141">
        <v>-2764893.24</v>
      </c>
      <c r="K44" s="152"/>
      <c r="L44" s="152"/>
      <c r="M44" s="152"/>
      <c r="N44" s="152"/>
    </row>
    <row r="45" spans="1:14" x14ac:dyDescent="0.25">
      <c r="A45" s="142">
        <v>45852</v>
      </c>
      <c r="B45" s="143" t="s">
        <v>9579</v>
      </c>
      <c r="C45" s="140">
        <v>17</v>
      </c>
      <c r="D45" s="140" t="s">
        <v>3551</v>
      </c>
      <c r="E45" s="140" t="s">
        <v>3664</v>
      </c>
      <c r="F45" s="144"/>
      <c r="G45" s="140" t="s">
        <v>4378</v>
      </c>
      <c r="H45" s="144"/>
      <c r="I45" s="141">
        <v>13148.19</v>
      </c>
      <c r="J45" s="141">
        <v>-2778041.43</v>
      </c>
      <c r="K45" s="151" t="s">
        <v>9717</v>
      </c>
      <c r="L45" s="151" t="s">
        <v>9718</v>
      </c>
      <c r="M45" s="152"/>
      <c r="N45" s="152"/>
    </row>
    <row r="46" spans="1:14" x14ac:dyDescent="0.25">
      <c r="A46" s="142">
        <v>45852</v>
      </c>
      <c r="B46" s="143" t="s">
        <v>4383</v>
      </c>
      <c r="C46" s="140">
        <v>17</v>
      </c>
      <c r="D46" s="140" t="s">
        <v>3551</v>
      </c>
      <c r="E46" s="140" t="s">
        <v>3664</v>
      </c>
      <c r="F46" s="144"/>
      <c r="G46" s="140" t="s">
        <v>4378</v>
      </c>
      <c r="H46" s="144"/>
      <c r="I46" s="141">
        <v>36191.53</v>
      </c>
      <c r="J46" s="141">
        <v>-2814232.96</v>
      </c>
      <c r="K46" s="151" t="s">
        <v>9717</v>
      </c>
      <c r="L46" s="151" t="s">
        <v>9718</v>
      </c>
      <c r="M46" s="152"/>
      <c r="N46" s="152"/>
    </row>
    <row r="47" spans="1:14" x14ac:dyDescent="0.25">
      <c r="A47" s="142">
        <v>45852</v>
      </c>
      <c r="B47" s="143" t="s">
        <v>9580</v>
      </c>
      <c r="C47" s="140" t="s">
        <v>9581</v>
      </c>
      <c r="D47" s="140" t="s">
        <v>3551</v>
      </c>
      <c r="E47" s="140" t="s">
        <v>3664</v>
      </c>
      <c r="F47" s="144"/>
      <c r="G47" s="140" t="s">
        <v>3829</v>
      </c>
      <c r="H47" s="144"/>
      <c r="I47" s="141">
        <v>28405.63</v>
      </c>
      <c r="J47" s="141">
        <v>-2842638.59</v>
      </c>
      <c r="K47" s="151" t="s">
        <v>9717</v>
      </c>
      <c r="L47" s="151" t="s">
        <v>9717</v>
      </c>
      <c r="M47" s="152"/>
      <c r="N47" s="152"/>
    </row>
    <row r="48" spans="1:14" x14ac:dyDescent="0.25">
      <c r="A48" s="142">
        <v>45852</v>
      </c>
      <c r="B48" s="143" t="s">
        <v>9582</v>
      </c>
      <c r="C48" s="140"/>
      <c r="D48" s="140" t="s">
        <v>3551</v>
      </c>
      <c r="E48" s="140" t="s">
        <v>9569</v>
      </c>
      <c r="F48" s="144">
        <v>44501</v>
      </c>
      <c r="G48" s="140" t="s">
        <v>620</v>
      </c>
      <c r="H48" s="144"/>
      <c r="I48" s="144"/>
      <c r="J48" s="141">
        <v>-2842638.59</v>
      </c>
      <c r="K48" s="152"/>
      <c r="L48" s="152"/>
      <c r="M48" s="152"/>
      <c r="N48" s="152"/>
    </row>
    <row r="49" spans="1:14" x14ac:dyDescent="0.25">
      <c r="A49" s="142">
        <v>45852</v>
      </c>
      <c r="B49" s="143" t="s">
        <v>9582</v>
      </c>
      <c r="C49" s="140"/>
      <c r="D49" s="140" t="s">
        <v>3551</v>
      </c>
      <c r="E49" s="140" t="s">
        <v>9569</v>
      </c>
      <c r="F49" s="144" t="s">
        <v>9583</v>
      </c>
      <c r="G49" s="140" t="s">
        <v>620</v>
      </c>
      <c r="H49" s="144"/>
      <c r="I49" s="144"/>
      <c r="J49" s="141">
        <v>-2842638.59</v>
      </c>
      <c r="K49" s="152"/>
      <c r="L49" s="152"/>
      <c r="M49" s="152"/>
      <c r="N49" s="152"/>
    </row>
    <row r="50" spans="1:14" x14ac:dyDescent="0.25">
      <c r="A50" s="142">
        <v>45852</v>
      </c>
      <c r="B50" s="143" t="s">
        <v>9582</v>
      </c>
      <c r="C50" s="140"/>
      <c r="D50" s="140" t="s">
        <v>3551</v>
      </c>
      <c r="E50" s="140" t="s">
        <v>9569</v>
      </c>
      <c r="F50" s="144"/>
      <c r="G50" s="140" t="s">
        <v>4048</v>
      </c>
      <c r="H50" s="144"/>
      <c r="I50" s="144"/>
      <c r="J50" s="141">
        <v>-2842638.59</v>
      </c>
      <c r="K50" s="152"/>
      <c r="L50" s="152"/>
      <c r="M50" s="152"/>
      <c r="N50" s="152"/>
    </row>
    <row r="51" spans="1:14" x14ac:dyDescent="0.25">
      <c r="A51" s="142">
        <v>45853</v>
      </c>
      <c r="B51" s="143"/>
      <c r="C51" s="140"/>
      <c r="D51" s="140" t="s">
        <v>3551</v>
      </c>
      <c r="E51" s="140" t="s">
        <v>9569</v>
      </c>
      <c r="F51" s="144"/>
      <c r="G51" s="140" t="s">
        <v>4752</v>
      </c>
      <c r="H51" s="144"/>
      <c r="I51" s="144"/>
      <c r="J51" s="141">
        <v>-2842638.59</v>
      </c>
      <c r="K51" s="152"/>
      <c r="L51" s="152"/>
      <c r="M51" s="152"/>
      <c r="N51" s="152"/>
    </row>
    <row r="52" spans="1:14" x14ac:dyDescent="0.25">
      <c r="A52" s="142">
        <v>45853</v>
      </c>
      <c r="B52" s="143"/>
      <c r="C52" s="140"/>
      <c r="D52" s="140" t="s">
        <v>3551</v>
      </c>
      <c r="E52" s="140" t="s">
        <v>9569</v>
      </c>
      <c r="F52" s="144"/>
      <c r="G52" s="140" t="s">
        <v>604</v>
      </c>
      <c r="H52" s="144"/>
      <c r="I52" s="144"/>
      <c r="J52" s="141">
        <v>-2842638.59</v>
      </c>
      <c r="K52" s="152"/>
      <c r="L52" s="152"/>
      <c r="M52" s="152"/>
      <c r="N52" s="152"/>
    </row>
    <row r="53" spans="1:14" x14ac:dyDescent="0.25">
      <c r="A53" s="142">
        <v>45853</v>
      </c>
      <c r="B53" s="143"/>
      <c r="C53" s="140"/>
      <c r="D53" s="140" t="s">
        <v>3551</v>
      </c>
      <c r="E53" s="140" t="s">
        <v>9569</v>
      </c>
      <c r="F53" s="144">
        <v>45820</v>
      </c>
      <c r="G53" s="140" t="s">
        <v>3788</v>
      </c>
      <c r="H53" s="144"/>
      <c r="I53" s="144"/>
      <c r="J53" s="141">
        <v>-2842638.59</v>
      </c>
      <c r="K53" s="152"/>
      <c r="L53" s="152"/>
      <c r="M53" s="152"/>
      <c r="N53" s="152"/>
    </row>
    <row r="54" spans="1:14" x14ac:dyDescent="0.25">
      <c r="A54" s="142">
        <v>45853</v>
      </c>
      <c r="B54" s="143"/>
      <c r="C54" s="140"/>
      <c r="D54" s="140" t="s">
        <v>3551</v>
      </c>
      <c r="E54" s="140" t="s">
        <v>9569</v>
      </c>
      <c r="F54" s="144">
        <v>45820</v>
      </c>
      <c r="G54" s="140" t="s">
        <v>604</v>
      </c>
      <c r="H54" s="144"/>
      <c r="I54" s="144"/>
      <c r="J54" s="141">
        <v>-2842638.59</v>
      </c>
      <c r="K54" s="152"/>
      <c r="L54" s="152"/>
      <c r="M54" s="152"/>
      <c r="N54" s="152"/>
    </row>
    <row r="55" spans="1:14" x14ac:dyDescent="0.25">
      <c r="A55" s="142">
        <v>45853</v>
      </c>
      <c r="B55" s="143"/>
      <c r="C55" s="140"/>
      <c r="D55" s="140" t="s">
        <v>3551</v>
      </c>
      <c r="E55" s="140" t="s">
        <v>9569</v>
      </c>
      <c r="F55" s="144">
        <v>44508</v>
      </c>
      <c r="G55" s="140" t="s">
        <v>604</v>
      </c>
      <c r="H55" s="144"/>
      <c r="I55" s="144"/>
      <c r="J55" s="141">
        <v>-2842638.59</v>
      </c>
      <c r="K55" s="152"/>
      <c r="L55" s="152"/>
      <c r="M55" s="152"/>
      <c r="N55" s="152"/>
    </row>
    <row r="56" spans="1:14" x14ac:dyDescent="0.25">
      <c r="A56" s="142">
        <v>45853</v>
      </c>
      <c r="B56" s="143"/>
      <c r="C56" s="140"/>
      <c r="D56" s="140" t="s">
        <v>3551</v>
      </c>
      <c r="E56" s="140" t="s">
        <v>9569</v>
      </c>
      <c r="F56" s="144">
        <v>45830</v>
      </c>
      <c r="G56" s="140" t="s">
        <v>604</v>
      </c>
      <c r="H56" s="144"/>
      <c r="I56" s="144"/>
      <c r="J56" s="141">
        <v>-2842638.59</v>
      </c>
      <c r="K56" s="152"/>
      <c r="L56" s="152"/>
      <c r="M56" s="152"/>
      <c r="N56" s="152"/>
    </row>
    <row r="57" spans="1:14" x14ac:dyDescent="0.25">
      <c r="A57" s="142">
        <v>45853</v>
      </c>
      <c r="B57" s="143"/>
      <c r="C57" s="140"/>
      <c r="D57" s="140" t="s">
        <v>3551</v>
      </c>
      <c r="E57" s="140" t="s">
        <v>9569</v>
      </c>
      <c r="F57" s="144"/>
      <c r="G57" s="140" t="s">
        <v>4752</v>
      </c>
      <c r="H57" s="144"/>
      <c r="I57" s="144"/>
      <c r="J57" s="141">
        <v>-2842638.59</v>
      </c>
      <c r="K57" s="152"/>
      <c r="L57" s="152"/>
      <c r="M57" s="152"/>
      <c r="N57" s="152"/>
    </row>
    <row r="58" spans="1:14" x14ac:dyDescent="0.25">
      <c r="A58" s="142">
        <v>45853</v>
      </c>
      <c r="B58" s="143">
        <v>664</v>
      </c>
      <c r="C58" s="140"/>
      <c r="D58" s="140" t="s">
        <v>3551</v>
      </c>
      <c r="E58" s="140" t="s">
        <v>9569</v>
      </c>
      <c r="F58" s="144"/>
      <c r="G58" s="140" t="s">
        <v>4752</v>
      </c>
      <c r="H58" s="144"/>
      <c r="I58" s="144"/>
      <c r="J58" s="141">
        <v>-2842638.59</v>
      </c>
      <c r="K58" s="152"/>
      <c r="L58" s="152"/>
      <c r="M58" s="152"/>
      <c r="N58" s="152"/>
    </row>
    <row r="59" spans="1:14" x14ac:dyDescent="0.25">
      <c r="A59" s="142">
        <v>45853</v>
      </c>
      <c r="B59" s="143">
        <v>664</v>
      </c>
      <c r="C59" s="140"/>
      <c r="D59" s="140" t="s">
        <v>3551</v>
      </c>
      <c r="E59" s="140" t="s">
        <v>9569</v>
      </c>
      <c r="F59" s="144">
        <v>43226</v>
      </c>
      <c r="G59" s="140" t="s">
        <v>9577</v>
      </c>
      <c r="H59" s="144"/>
      <c r="I59" s="144"/>
      <c r="J59" s="141">
        <v>-2842638.59</v>
      </c>
      <c r="K59" s="152"/>
      <c r="L59" s="152"/>
      <c r="M59" s="152"/>
      <c r="N59" s="152"/>
    </row>
    <row r="60" spans="1:14" x14ac:dyDescent="0.25">
      <c r="A60" s="142">
        <v>45853</v>
      </c>
      <c r="B60" s="143" t="s">
        <v>9584</v>
      </c>
      <c r="C60" s="140"/>
      <c r="D60" s="140" t="s">
        <v>3551</v>
      </c>
      <c r="E60" s="140" t="s">
        <v>9569</v>
      </c>
      <c r="F60" s="144"/>
      <c r="G60" s="140" t="s">
        <v>3829</v>
      </c>
      <c r="H60" s="144"/>
      <c r="I60" s="144"/>
      <c r="J60" s="141">
        <v>-2842638.59</v>
      </c>
      <c r="K60" s="152"/>
      <c r="L60" s="152"/>
      <c r="M60" s="152"/>
      <c r="N60" s="152"/>
    </row>
    <row r="61" spans="1:14" x14ac:dyDescent="0.25">
      <c r="A61" s="142">
        <v>45853</v>
      </c>
      <c r="B61" s="143" t="s">
        <v>9584</v>
      </c>
      <c r="C61" s="140"/>
      <c r="D61" s="140" t="s">
        <v>3551</v>
      </c>
      <c r="E61" s="140" t="s">
        <v>9569</v>
      </c>
      <c r="F61" s="144">
        <v>45808</v>
      </c>
      <c r="G61" s="140" t="s">
        <v>6848</v>
      </c>
      <c r="H61" s="144"/>
      <c r="I61" s="144"/>
      <c r="J61" s="141">
        <v>-2842638.59</v>
      </c>
      <c r="K61" s="152"/>
      <c r="L61" s="152"/>
      <c r="M61" s="152"/>
      <c r="N61" s="152"/>
    </row>
    <row r="62" spans="1:14" x14ac:dyDescent="0.25">
      <c r="A62" s="142">
        <v>45853</v>
      </c>
      <c r="B62" s="143" t="s">
        <v>9584</v>
      </c>
      <c r="C62" s="140"/>
      <c r="D62" s="140" t="s">
        <v>3551</v>
      </c>
      <c r="E62" s="140" t="s">
        <v>9569</v>
      </c>
      <c r="F62" s="144">
        <v>45809</v>
      </c>
      <c r="G62" s="140" t="s">
        <v>6848</v>
      </c>
      <c r="H62" s="144"/>
      <c r="I62" s="144"/>
      <c r="J62" s="141">
        <v>-2842638.59</v>
      </c>
      <c r="K62" s="152"/>
      <c r="L62" s="152"/>
      <c r="M62" s="152"/>
      <c r="N62" s="152"/>
    </row>
    <row r="63" spans="1:14" x14ac:dyDescent="0.25">
      <c r="A63" s="142">
        <v>45853</v>
      </c>
      <c r="B63" s="143" t="s">
        <v>9584</v>
      </c>
      <c r="C63" s="140"/>
      <c r="D63" s="140" t="s">
        <v>3551</v>
      </c>
      <c r="E63" s="140" t="s">
        <v>9569</v>
      </c>
      <c r="F63" s="144" t="s">
        <v>9572</v>
      </c>
      <c r="G63" s="140" t="s">
        <v>4378</v>
      </c>
      <c r="H63" s="144"/>
      <c r="I63" s="144"/>
      <c r="J63" s="141">
        <v>-2842638.59</v>
      </c>
      <c r="K63" s="152"/>
      <c r="L63" s="152"/>
      <c r="M63" s="152"/>
      <c r="N63" s="152"/>
    </row>
    <row r="64" spans="1:14" x14ac:dyDescent="0.25">
      <c r="A64" s="142">
        <v>45855</v>
      </c>
      <c r="B64" s="143">
        <v>36503</v>
      </c>
      <c r="C64" s="140">
        <v>18</v>
      </c>
      <c r="D64" s="140" t="s">
        <v>3551</v>
      </c>
      <c r="E64" s="140" t="s">
        <v>3664</v>
      </c>
      <c r="F64" s="144"/>
      <c r="G64" s="140" t="s">
        <v>4378</v>
      </c>
      <c r="H64" s="144"/>
      <c r="I64" s="141">
        <v>32084.13</v>
      </c>
      <c r="J64" s="141">
        <v>-2874722.72</v>
      </c>
      <c r="K64" s="151" t="s">
        <v>9717</v>
      </c>
      <c r="L64" s="151" t="s">
        <v>9718</v>
      </c>
      <c r="M64" s="152"/>
      <c r="N64" s="152"/>
    </row>
    <row r="65" spans="1:14" x14ac:dyDescent="0.25">
      <c r="A65" s="142">
        <v>45855</v>
      </c>
      <c r="B65" s="143" t="s">
        <v>9585</v>
      </c>
      <c r="C65" s="140" t="s">
        <v>9586</v>
      </c>
      <c r="D65" s="140" t="s">
        <v>3551</v>
      </c>
      <c r="E65" s="140" t="s">
        <v>3664</v>
      </c>
      <c r="F65" s="144"/>
      <c r="G65" s="140" t="s">
        <v>604</v>
      </c>
      <c r="H65" s="144"/>
      <c r="I65" s="141">
        <v>209.13</v>
      </c>
      <c r="J65" s="141">
        <v>-2874931.85</v>
      </c>
      <c r="K65" s="151" t="s">
        <v>9717</v>
      </c>
      <c r="L65" s="151" t="s">
        <v>9718</v>
      </c>
      <c r="M65" s="152"/>
      <c r="N65" s="152"/>
    </row>
    <row r="66" spans="1:14" x14ac:dyDescent="0.25">
      <c r="A66" s="142">
        <v>45856</v>
      </c>
      <c r="B66" s="143" t="s">
        <v>9587</v>
      </c>
      <c r="C66" s="140">
        <v>19</v>
      </c>
      <c r="D66" s="140" t="s">
        <v>3551</v>
      </c>
      <c r="E66" s="140" t="s">
        <v>3664</v>
      </c>
      <c r="F66" s="144"/>
      <c r="G66" s="140" t="s">
        <v>4378</v>
      </c>
      <c r="H66" s="144"/>
      <c r="I66" s="141">
        <v>10651.2</v>
      </c>
      <c r="J66" s="141">
        <v>-2885583.05</v>
      </c>
      <c r="K66" s="151" t="s">
        <v>9717</v>
      </c>
      <c r="L66" s="151" t="s">
        <v>9718</v>
      </c>
      <c r="M66" s="152"/>
      <c r="N66" s="152"/>
    </row>
    <row r="67" spans="1:14" x14ac:dyDescent="0.25">
      <c r="A67" s="142">
        <v>45856</v>
      </c>
      <c r="B67" s="143" t="s">
        <v>4382</v>
      </c>
      <c r="C67" s="140">
        <v>19</v>
      </c>
      <c r="D67" s="140" t="s">
        <v>3551</v>
      </c>
      <c r="E67" s="140" t="s">
        <v>3664</v>
      </c>
      <c r="F67" s="144"/>
      <c r="G67" s="140" t="s">
        <v>4378</v>
      </c>
      <c r="H67" s="144"/>
      <c r="I67" s="141">
        <v>26373</v>
      </c>
      <c r="J67" s="141">
        <v>-2911956.05</v>
      </c>
      <c r="K67" s="151" t="s">
        <v>9717</v>
      </c>
      <c r="L67" s="151" t="s">
        <v>9718</v>
      </c>
      <c r="M67" s="152"/>
      <c r="N67" s="152"/>
    </row>
    <row r="68" spans="1:14" x14ac:dyDescent="0.25">
      <c r="A68" s="142">
        <v>45856</v>
      </c>
      <c r="B68" s="143">
        <v>45908</v>
      </c>
      <c r="C68" s="140" t="s">
        <v>4860</v>
      </c>
      <c r="D68" s="140" t="s">
        <v>3551</v>
      </c>
      <c r="E68" s="140" t="s">
        <v>3664</v>
      </c>
      <c r="F68" s="144"/>
      <c r="G68" s="140" t="s">
        <v>4485</v>
      </c>
      <c r="H68" s="144"/>
      <c r="I68" s="141">
        <v>12065.33</v>
      </c>
      <c r="J68" s="141">
        <v>-2924021.38</v>
      </c>
      <c r="K68" s="151" t="s">
        <v>9717</v>
      </c>
      <c r="L68" s="151" t="s">
        <v>9718</v>
      </c>
      <c r="M68" s="152"/>
      <c r="N68" s="152"/>
    </row>
    <row r="69" spans="1:14" x14ac:dyDescent="0.25">
      <c r="A69" s="142">
        <v>45859</v>
      </c>
      <c r="B69" s="143">
        <v>44066</v>
      </c>
      <c r="C69" s="140" t="s">
        <v>9550</v>
      </c>
      <c r="D69" s="140" t="s">
        <v>3551</v>
      </c>
      <c r="E69" s="140" t="s">
        <v>3664</v>
      </c>
      <c r="F69" s="144"/>
      <c r="G69" s="140" t="s">
        <v>604</v>
      </c>
      <c r="H69" s="144"/>
      <c r="I69" s="141">
        <v>1216.27</v>
      </c>
      <c r="J69" s="141">
        <v>-2925237.65</v>
      </c>
      <c r="K69" s="151" t="s">
        <v>9717</v>
      </c>
      <c r="L69" s="151" t="s">
        <v>9718</v>
      </c>
      <c r="M69" s="152"/>
      <c r="N69" s="152"/>
    </row>
    <row r="70" spans="1:14" x14ac:dyDescent="0.25">
      <c r="A70" s="142">
        <v>45859</v>
      </c>
      <c r="B70" s="143">
        <v>44508</v>
      </c>
      <c r="C70" s="140" t="s">
        <v>9551</v>
      </c>
      <c r="D70" s="140" t="s">
        <v>3551</v>
      </c>
      <c r="E70" s="140" t="s">
        <v>3664</v>
      </c>
      <c r="F70" s="144"/>
      <c r="G70" s="140" t="s">
        <v>604</v>
      </c>
      <c r="H70" s="144"/>
      <c r="I70" s="141">
        <v>12036</v>
      </c>
      <c r="J70" s="141">
        <v>-2937273.65</v>
      </c>
      <c r="K70" s="151" t="s">
        <v>9717</v>
      </c>
      <c r="L70" s="151" t="s">
        <v>9717</v>
      </c>
      <c r="M70" s="152"/>
      <c r="N70" s="152"/>
    </row>
    <row r="71" spans="1:14" x14ac:dyDescent="0.25">
      <c r="A71" s="142">
        <v>45859</v>
      </c>
      <c r="B71" s="143">
        <v>45820</v>
      </c>
      <c r="C71" s="140" t="s">
        <v>9552</v>
      </c>
      <c r="D71" s="140" t="s">
        <v>3551</v>
      </c>
      <c r="E71" s="140" t="s">
        <v>3664</v>
      </c>
      <c r="F71" s="144"/>
      <c r="G71" s="140" t="s">
        <v>604</v>
      </c>
      <c r="H71" s="144"/>
      <c r="I71" s="141">
        <v>31354.5</v>
      </c>
      <c r="J71" s="141">
        <v>-2968628.15</v>
      </c>
      <c r="K71" s="151" t="s">
        <v>9717</v>
      </c>
      <c r="L71" s="151" t="s">
        <v>9717</v>
      </c>
      <c r="M71" s="152"/>
      <c r="N71" s="152"/>
    </row>
    <row r="72" spans="1:14" x14ac:dyDescent="0.25">
      <c r="A72" s="142">
        <v>45859</v>
      </c>
      <c r="B72" s="143">
        <v>45830</v>
      </c>
      <c r="C72" s="140" t="s">
        <v>9553</v>
      </c>
      <c r="D72" s="140" t="s">
        <v>3551</v>
      </c>
      <c r="E72" s="140" t="s">
        <v>3664</v>
      </c>
      <c r="F72" s="144"/>
      <c r="G72" s="140" t="s">
        <v>604</v>
      </c>
      <c r="H72" s="144"/>
      <c r="I72" s="141">
        <v>32079.54</v>
      </c>
      <c r="J72" s="141">
        <v>-3000707.69</v>
      </c>
      <c r="K72" s="151" t="s">
        <v>9717</v>
      </c>
      <c r="L72" s="151" t="s">
        <v>9717</v>
      </c>
      <c r="M72" s="152"/>
      <c r="N72" s="152"/>
    </row>
    <row r="73" spans="1:14" x14ac:dyDescent="0.25">
      <c r="A73" s="142">
        <v>45860</v>
      </c>
      <c r="B73" s="143">
        <v>46023</v>
      </c>
      <c r="C73" s="140" t="s">
        <v>9588</v>
      </c>
      <c r="D73" s="140" t="s">
        <v>3551</v>
      </c>
      <c r="E73" s="140" t="s">
        <v>3664</v>
      </c>
      <c r="F73" s="144"/>
      <c r="G73" s="140" t="s">
        <v>4485</v>
      </c>
      <c r="H73" s="144"/>
      <c r="I73" s="141">
        <v>11075.11</v>
      </c>
      <c r="J73" s="141">
        <v>-3011782.8</v>
      </c>
      <c r="K73" s="151" t="s">
        <v>9717</v>
      </c>
      <c r="L73" s="151" t="s">
        <v>9718</v>
      </c>
      <c r="M73" s="152"/>
      <c r="N73" s="152"/>
    </row>
    <row r="74" spans="1:14" x14ac:dyDescent="0.25">
      <c r="A74" s="142">
        <v>45860</v>
      </c>
      <c r="B74" s="143" t="s">
        <v>9589</v>
      </c>
      <c r="C74" s="140"/>
      <c r="D74" s="140" t="s">
        <v>3551</v>
      </c>
      <c r="E74" s="140" t="s">
        <v>9569</v>
      </c>
      <c r="F74" s="144"/>
      <c r="G74" s="140" t="s">
        <v>620</v>
      </c>
      <c r="H74" s="144"/>
      <c r="I74" s="144"/>
      <c r="J74" s="141">
        <v>-3011782.8</v>
      </c>
      <c r="K74" s="152"/>
      <c r="L74" s="152"/>
      <c r="M74" s="152"/>
      <c r="N74" s="152"/>
    </row>
    <row r="75" spans="1:14" x14ac:dyDescent="0.25">
      <c r="A75" s="142">
        <v>45860</v>
      </c>
      <c r="B75" s="143" t="s">
        <v>9589</v>
      </c>
      <c r="C75" s="140"/>
      <c r="D75" s="140" t="s">
        <v>3551</v>
      </c>
      <c r="E75" s="140" t="s">
        <v>9569</v>
      </c>
      <c r="F75" s="144" t="s">
        <v>9590</v>
      </c>
      <c r="G75" s="140" t="s">
        <v>620</v>
      </c>
      <c r="H75" s="144"/>
      <c r="I75" s="144"/>
      <c r="J75" s="141">
        <v>-3011782.8</v>
      </c>
      <c r="K75" s="152"/>
      <c r="L75" s="152"/>
      <c r="M75" s="152"/>
      <c r="N75" s="152"/>
    </row>
    <row r="76" spans="1:14" x14ac:dyDescent="0.25">
      <c r="A76" s="142">
        <v>45861</v>
      </c>
      <c r="B76" s="143"/>
      <c r="C76" s="140"/>
      <c r="D76" s="140" t="s">
        <v>3551</v>
      </c>
      <c r="E76" s="140" t="s">
        <v>9569</v>
      </c>
      <c r="F76" s="144">
        <v>46023</v>
      </c>
      <c r="G76" s="140" t="s">
        <v>4485</v>
      </c>
      <c r="H76" s="144"/>
      <c r="I76" s="144"/>
      <c r="J76" s="141">
        <v>-3011782.8</v>
      </c>
      <c r="K76" s="152"/>
      <c r="L76" s="152"/>
      <c r="M76" s="152"/>
      <c r="N76" s="152"/>
    </row>
    <row r="77" spans="1:14" x14ac:dyDescent="0.25">
      <c r="A77" s="142">
        <v>45861</v>
      </c>
      <c r="B77" s="143"/>
      <c r="C77" s="140"/>
      <c r="D77" s="140" t="s">
        <v>3551</v>
      </c>
      <c r="E77" s="140" t="s">
        <v>9569</v>
      </c>
      <c r="F77" s="144">
        <v>45783</v>
      </c>
      <c r="G77" s="140" t="s">
        <v>4485</v>
      </c>
      <c r="H77" s="144"/>
      <c r="I77" s="144"/>
      <c r="J77" s="141">
        <v>-3011782.8</v>
      </c>
      <c r="K77" s="152"/>
      <c r="L77" s="152"/>
      <c r="M77" s="152"/>
      <c r="N77" s="152"/>
    </row>
    <row r="78" spans="1:14" x14ac:dyDescent="0.25">
      <c r="A78" s="142">
        <v>45861</v>
      </c>
      <c r="B78" s="143">
        <v>1416</v>
      </c>
      <c r="C78" s="140"/>
      <c r="D78" s="140" t="s">
        <v>3551</v>
      </c>
      <c r="E78" s="140" t="s">
        <v>9569</v>
      </c>
      <c r="F78" s="144">
        <v>45906</v>
      </c>
      <c r="G78" s="140" t="s">
        <v>6867</v>
      </c>
      <c r="H78" s="144"/>
      <c r="I78" s="144"/>
      <c r="J78" s="141">
        <v>-3011782.8</v>
      </c>
      <c r="K78" s="152"/>
      <c r="L78" s="152"/>
      <c r="M78" s="152"/>
      <c r="N78" s="152"/>
    </row>
    <row r="79" spans="1:14" x14ac:dyDescent="0.25">
      <c r="A79" s="142">
        <v>45861</v>
      </c>
      <c r="B79" s="143" t="s">
        <v>9591</v>
      </c>
      <c r="C79" s="140">
        <v>21</v>
      </c>
      <c r="D79" s="140" t="s">
        <v>3551</v>
      </c>
      <c r="E79" s="140" t="s">
        <v>3664</v>
      </c>
      <c r="F79" s="144"/>
      <c r="G79" s="140" t="s">
        <v>4378</v>
      </c>
      <c r="H79" s="144"/>
      <c r="I79" s="141">
        <v>58714.73</v>
      </c>
      <c r="J79" s="141">
        <v>-3070497.53</v>
      </c>
      <c r="K79" s="151" t="s">
        <v>9717</v>
      </c>
      <c r="L79" s="151" t="s">
        <v>9718</v>
      </c>
      <c r="M79" s="152"/>
      <c r="N79" s="152"/>
    </row>
    <row r="80" spans="1:14" x14ac:dyDescent="0.25">
      <c r="A80" s="142">
        <v>45861</v>
      </c>
      <c r="B80" s="143">
        <v>43221</v>
      </c>
      <c r="C80" s="145">
        <v>45839</v>
      </c>
      <c r="D80" s="140" t="s">
        <v>3551</v>
      </c>
      <c r="E80" s="140" t="s">
        <v>3664</v>
      </c>
      <c r="F80" s="144"/>
      <c r="G80" s="140" t="s">
        <v>620</v>
      </c>
      <c r="H80" s="144"/>
      <c r="I80" s="141">
        <v>1365743.77</v>
      </c>
      <c r="J80" s="141">
        <v>-4436241.3</v>
      </c>
      <c r="K80" s="151" t="s">
        <v>9717</v>
      </c>
      <c r="L80" s="151" t="s">
        <v>9717</v>
      </c>
      <c r="M80" s="152"/>
      <c r="N80" s="152"/>
    </row>
    <row r="81" spans="1:14" x14ac:dyDescent="0.25">
      <c r="A81" s="142">
        <v>45861</v>
      </c>
      <c r="B81" s="143" t="s">
        <v>9592</v>
      </c>
      <c r="C81" s="140"/>
      <c r="D81" s="140" t="s">
        <v>3551</v>
      </c>
      <c r="E81" s="140" t="s">
        <v>9569</v>
      </c>
      <c r="F81" s="144">
        <v>45764</v>
      </c>
      <c r="G81" s="140" t="s">
        <v>9593</v>
      </c>
      <c r="H81" s="144"/>
      <c r="I81" s="144"/>
      <c r="J81" s="141">
        <v>-4436241.3</v>
      </c>
      <c r="K81" s="152"/>
      <c r="L81" s="152"/>
      <c r="M81" s="152"/>
      <c r="N81" s="152"/>
    </row>
    <row r="82" spans="1:14" x14ac:dyDescent="0.25">
      <c r="A82" s="142">
        <v>45862</v>
      </c>
      <c r="B82" s="143" t="s">
        <v>4740</v>
      </c>
      <c r="C82" s="140">
        <v>22</v>
      </c>
      <c r="D82" s="140" t="s">
        <v>3551</v>
      </c>
      <c r="E82" s="140" t="s">
        <v>3664</v>
      </c>
      <c r="F82" s="144"/>
      <c r="G82" s="140" t="s">
        <v>4378</v>
      </c>
      <c r="H82" s="144"/>
      <c r="I82" s="141">
        <v>33567.360000000001</v>
      </c>
      <c r="J82" s="141">
        <v>-4469808.66</v>
      </c>
      <c r="K82" s="151" t="s">
        <v>9717</v>
      </c>
      <c r="L82" s="151" t="s">
        <v>9718</v>
      </c>
      <c r="M82" s="152"/>
      <c r="N82" s="152"/>
    </row>
    <row r="83" spans="1:14" x14ac:dyDescent="0.25">
      <c r="A83" s="142">
        <v>45862</v>
      </c>
      <c r="B83" s="143" t="s">
        <v>9594</v>
      </c>
      <c r="C83" s="140" t="s">
        <v>9595</v>
      </c>
      <c r="D83" s="140" t="s">
        <v>3551</v>
      </c>
      <c r="E83" s="140" t="s">
        <v>3664</v>
      </c>
      <c r="F83" s="144"/>
      <c r="G83" s="140" t="s">
        <v>3788</v>
      </c>
      <c r="H83" s="144"/>
      <c r="I83" s="141">
        <v>675.22</v>
      </c>
      <c r="J83" s="141">
        <v>-4470483.88</v>
      </c>
      <c r="K83" s="151" t="s">
        <v>9717</v>
      </c>
      <c r="L83" s="151" t="s">
        <v>9717</v>
      </c>
      <c r="M83" s="152"/>
      <c r="N83" s="152"/>
    </row>
    <row r="84" spans="1:14" x14ac:dyDescent="0.25">
      <c r="A84" s="142">
        <v>45862</v>
      </c>
      <c r="B84" s="143" t="s">
        <v>9596</v>
      </c>
      <c r="C84" s="140" t="s">
        <v>9595</v>
      </c>
      <c r="D84" s="140" t="s">
        <v>3551</v>
      </c>
      <c r="E84" s="140" t="s">
        <v>3664</v>
      </c>
      <c r="F84" s="144"/>
      <c r="G84" s="140" t="s">
        <v>3788</v>
      </c>
      <c r="H84" s="144"/>
      <c r="I84" s="141">
        <v>3183.18</v>
      </c>
      <c r="J84" s="141">
        <v>-4473667.0599999996</v>
      </c>
      <c r="K84" s="151" t="s">
        <v>9717</v>
      </c>
      <c r="L84" s="151" t="s">
        <v>9717</v>
      </c>
      <c r="M84" s="152"/>
      <c r="N84" s="152"/>
    </row>
    <row r="85" spans="1:14" x14ac:dyDescent="0.25">
      <c r="A85" s="142">
        <v>45862</v>
      </c>
      <c r="B85" s="143">
        <v>45551</v>
      </c>
      <c r="C85" s="140" t="s">
        <v>9554</v>
      </c>
      <c r="D85" s="140" t="s">
        <v>3551</v>
      </c>
      <c r="E85" s="140" t="s">
        <v>3664</v>
      </c>
      <c r="F85" s="144"/>
      <c r="G85" s="140" t="s">
        <v>620</v>
      </c>
      <c r="H85" s="144"/>
      <c r="I85" s="141">
        <v>71566.570000000007</v>
      </c>
      <c r="J85" s="141">
        <v>-4545233.63</v>
      </c>
      <c r="K85" s="151" t="s">
        <v>9717</v>
      </c>
      <c r="L85" s="151" t="s">
        <v>9717</v>
      </c>
      <c r="M85" s="152"/>
      <c r="N85" s="152"/>
    </row>
    <row r="86" spans="1:14" x14ac:dyDescent="0.25">
      <c r="A86" s="142">
        <v>45862</v>
      </c>
      <c r="B86" s="143">
        <v>45604</v>
      </c>
      <c r="C86" s="140" t="s">
        <v>4754</v>
      </c>
      <c r="D86" s="140" t="s">
        <v>3551</v>
      </c>
      <c r="E86" s="140" t="s">
        <v>3664</v>
      </c>
      <c r="F86" s="144"/>
      <c r="G86" s="140" t="s">
        <v>604</v>
      </c>
      <c r="H86" s="144"/>
      <c r="I86" s="141">
        <v>1855.26</v>
      </c>
      <c r="J86" s="141">
        <v>-4547088.8899999997</v>
      </c>
      <c r="K86" s="151" t="s">
        <v>9717</v>
      </c>
      <c r="L86" s="151" t="s">
        <v>9717</v>
      </c>
      <c r="M86" s="171" t="s">
        <v>9720</v>
      </c>
      <c r="N86" s="171"/>
    </row>
    <row r="87" spans="1:14" x14ac:dyDescent="0.25">
      <c r="A87" s="142">
        <v>45862</v>
      </c>
      <c r="B87" s="143" t="s">
        <v>4965</v>
      </c>
      <c r="C87" s="140" t="s">
        <v>4754</v>
      </c>
      <c r="D87" s="140" t="s">
        <v>3551</v>
      </c>
      <c r="E87" s="140" t="s">
        <v>3664</v>
      </c>
      <c r="F87" s="144"/>
      <c r="G87" s="140" t="s">
        <v>604</v>
      </c>
      <c r="H87" s="144"/>
      <c r="I87" s="141">
        <v>18613.97</v>
      </c>
      <c r="J87" s="141">
        <v>-4565702.8600000003</v>
      </c>
      <c r="K87" s="151" t="s">
        <v>9717</v>
      </c>
      <c r="L87" s="151" t="s">
        <v>9717</v>
      </c>
      <c r="M87" s="171" t="s">
        <v>9720</v>
      </c>
      <c r="N87" s="171"/>
    </row>
    <row r="88" spans="1:14" x14ac:dyDescent="0.25">
      <c r="A88" s="142">
        <v>45862</v>
      </c>
      <c r="B88" s="143" t="s">
        <v>4753</v>
      </c>
      <c r="C88" s="140" t="s">
        <v>4754</v>
      </c>
      <c r="D88" s="140" t="s">
        <v>3551</v>
      </c>
      <c r="E88" s="140" t="s">
        <v>3664</v>
      </c>
      <c r="F88" s="144"/>
      <c r="G88" s="140" t="s">
        <v>604</v>
      </c>
      <c r="H88" s="144"/>
      <c r="I88" s="141">
        <v>6041.8</v>
      </c>
      <c r="J88" s="141">
        <v>-4571744.66</v>
      </c>
      <c r="K88" s="151" t="s">
        <v>9717</v>
      </c>
      <c r="L88" s="151" t="s">
        <v>9717</v>
      </c>
      <c r="M88" s="171" t="s">
        <v>9720</v>
      </c>
      <c r="N88" s="171"/>
    </row>
    <row r="89" spans="1:14" x14ac:dyDescent="0.25">
      <c r="A89" s="142">
        <v>45862</v>
      </c>
      <c r="B89" s="143">
        <v>45616</v>
      </c>
      <c r="C89" s="140" t="s">
        <v>4754</v>
      </c>
      <c r="D89" s="140" t="s">
        <v>3551</v>
      </c>
      <c r="E89" s="140" t="s">
        <v>3664</v>
      </c>
      <c r="F89" s="144"/>
      <c r="G89" s="140" t="s">
        <v>604</v>
      </c>
      <c r="H89" s="144"/>
      <c r="I89" s="141">
        <v>14226.72</v>
      </c>
      <c r="J89" s="141">
        <v>-4585971.38</v>
      </c>
      <c r="K89" s="151" t="s">
        <v>9717</v>
      </c>
      <c r="L89" s="151" t="s">
        <v>9717</v>
      </c>
      <c r="M89" s="171" t="s">
        <v>9720</v>
      </c>
      <c r="N89" s="171"/>
    </row>
    <row r="90" spans="1:14" x14ac:dyDescent="0.25">
      <c r="A90" s="142">
        <v>45862</v>
      </c>
      <c r="B90" s="143" t="s">
        <v>4966</v>
      </c>
      <c r="C90" s="140" t="s">
        <v>4754</v>
      </c>
      <c r="D90" s="140" t="s">
        <v>3551</v>
      </c>
      <c r="E90" s="140" t="s">
        <v>3664</v>
      </c>
      <c r="F90" s="144"/>
      <c r="G90" s="140" t="s">
        <v>604</v>
      </c>
      <c r="H90" s="144"/>
      <c r="I90" s="141">
        <v>14224.4</v>
      </c>
      <c r="J90" s="141">
        <v>-4600195.78</v>
      </c>
      <c r="K90" s="151" t="s">
        <v>9717</v>
      </c>
      <c r="L90" s="151" t="s">
        <v>9717</v>
      </c>
      <c r="M90" s="171" t="s">
        <v>9720</v>
      </c>
      <c r="N90" s="171"/>
    </row>
    <row r="91" spans="1:14" x14ac:dyDescent="0.25">
      <c r="A91" s="142">
        <v>45862</v>
      </c>
      <c r="B91" s="143" t="s">
        <v>4757</v>
      </c>
      <c r="C91" s="140" t="s">
        <v>4754</v>
      </c>
      <c r="D91" s="140" t="s">
        <v>3551</v>
      </c>
      <c r="E91" s="140" t="s">
        <v>3664</v>
      </c>
      <c r="F91" s="144"/>
      <c r="G91" s="140" t="s">
        <v>604</v>
      </c>
      <c r="H91" s="144"/>
      <c r="I91" s="141">
        <v>17043.810000000001</v>
      </c>
      <c r="J91" s="141">
        <v>-4617239.59</v>
      </c>
      <c r="K91" s="151" t="s">
        <v>9717</v>
      </c>
      <c r="L91" s="151" t="s">
        <v>9717</v>
      </c>
      <c r="M91" s="171" t="s">
        <v>9720</v>
      </c>
      <c r="N91" s="171"/>
    </row>
    <row r="92" spans="1:14" x14ac:dyDescent="0.25">
      <c r="A92" s="142">
        <v>45862</v>
      </c>
      <c r="B92" s="143" t="s">
        <v>4967</v>
      </c>
      <c r="C92" s="140" t="s">
        <v>4754</v>
      </c>
      <c r="D92" s="140" t="s">
        <v>3551</v>
      </c>
      <c r="E92" s="140" t="s">
        <v>3664</v>
      </c>
      <c r="F92" s="144"/>
      <c r="G92" s="140" t="s">
        <v>604</v>
      </c>
      <c r="H92" s="144"/>
      <c r="I92" s="141">
        <v>10046.4</v>
      </c>
      <c r="J92" s="141">
        <v>-4627285.99</v>
      </c>
      <c r="K92" s="151" t="s">
        <v>9717</v>
      </c>
      <c r="L92" s="151" t="s">
        <v>9717</v>
      </c>
      <c r="M92" s="171" t="s">
        <v>9720</v>
      </c>
      <c r="N92" s="171"/>
    </row>
    <row r="93" spans="1:14" x14ac:dyDescent="0.25">
      <c r="A93" s="142">
        <v>45862</v>
      </c>
      <c r="B93" s="143" t="s">
        <v>4968</v>
      </c>
      <c r="C93" s="140" t="s">
        <v>4754</v>
      </c>
      <c r="D93" s="140" t="s">
        <v>3551</v>
      </c>
      <c r="E93" s="140" t="s">
        <v>3664</v>
      </c>
      <c r="F93" s="144"/>
      <c r="G93" s="140" t="s">
        <v>604</v>
      </c>
      <c r="H93" s="144"/>
      <c r="I93" s="141">
        <v>19945.2</v>
      </c>
      <c r="J93" s="141">
        <v>-4647231.1900000004</v>
      </c>
      <c r="K93" s="151" t="s">
        <v>9717</v>
      </c>
      <c r="L93" s="151" t="s">
        <v>9717</v>
      </c>
      <c r="M93" s="171" t="s">
        <v>9720</v>
      </c>
      <c r="N93" s="171"/>
    </row>
    <row r="94" spans="1:14" x14ac:dyDescent="0.25">
      <c r="A94" s="142">
        <v>45862</v>
      </c>
      <c r="B94" s="143" t="s">
        <v>4762</v>
      </c>
      <c r="C94" s="140" t="s">
        <v>4754</v>
      </c>
      <c r="D94" s="140" t="s">
        <v>3551</v>
      </c>
      <c r="E94" s="140" t="s">
        <v>3664</v>
      </c>
      <c r="F94" s="144"/>
      <c r="G94" s="140" t="s">
        <v>604</v>
      </c>
      <c r="H94" s="144"/>
      <c r="I94" s="141">
        <v>14636.46</v>
      </c>
      <c r="J94" s="141">
        <v>-4661867.6500000004</v>
      </c>
      <c r="K94" s="151" t="s">
        <v>9717</v>
      </c>
      <c r="L94" s="151" t="s">
        <v>9717</v>
      </c>
      <c r="M94" s="171" t="s">
        <v>9720</v>
      </c>
      <c r="N94" s="171"/>
    </row>
    <row r="95" spans="1:14" x14ac:dyDescent="0.25">
      <c r="A95" s="142">
        <v>45862</v>
      </c>
      <c r="B95" s="143">
        <v>45906</v>
      </c>
      <c r="C95" s="140" t="s">
        <v>9597</v>
      </c>
      <c r="D95" s="140" t="s">
        <v>3551</v>
      </c>
      <c r="E95" s="140" t="s">
        <v>3664</v>
      </c>
      <c r="F95" s="144"/>
      <c r="G95" s="140" t="s">
        <v>6867</v>
      </c>
      <c r="H95" s="144"/>
      <c r="I95" s="144"/>
      <c r="J95" s="141">
        <v>-4661867.6500000004</v>
      </c>
      <c r="K95" s="151" t="s">
        <v>9717</v>
      </c>
      <c r="L95" s="151" t="s">
        <v>9717</v>
      </c>
      <c r="M95" s="171" t="s">
        <v>9721</v>
      </c>
      <c r="N95" s="171"/>
    </row>
    <row r="96" spans="1:14" x14ac:dyDescent="0.25">
      <c r="A96" s="142">
        <v>45863</v>
      </c>
      <c r="B96" s="143" t="s">
        <v>4358</v>
      </c>
      <c r="C96" s="140" t="s">
        <v>4359</v>
      </c>
      <c r="D96" s="140" t="s">
        <v>3551</v>
      </c>
      <c r="E96" s="140" t="s">
        <v>3664</v>
      </c>
      <c r="F96" s="144"/>
      <c r="G96" s="140" t="s">
        <v>620</v>
      </c>
      <c r="H96" s="144"/>
      <c r="I96" s="141">
        <v>14986.33</v>
      </c>
      <c r="J96" s="141">
        <v>-4676853.9800000004</v>
      </c>
      <c r="K96" s="151" t="s">
        <v>9717</v>
      </c>
      <c r="L96" s="154" t="s">
        <v>9718</v>
      </c>
      <c r="M96" s="152"/>
      <c r="N96" s="152"/>
    </row>
    <row r="97" spans="1:14" x14ac:dyDescent="0.25">
      <c r="A97" s="142">
        <v>45863</v>
      </c>
      <c r="B97" s="143" t="s">
        <v>5798</v>
      </c>
      <c r="C97" s="140" t="s">
        <v>5799</v>
      </c>
      <c r="D97" s="140" t="s">
        <v>3551</v>
      </c>
      <c r="E97" s="140" t="s">
        <v>3664</v>
      </c>
      <c r="F97" s="144"/>
      <c r="G97" s="140" t="s">
        <v>620</v>
      </c>
      <c r="H97" s="144"/>
      <c r="I97" s="141">
        <v>732</v>
      </c>
      <c r="J97" s="141">
        <v>-4677585.9800000004</v>
      </c>
      <c r="K97" s="151" t="s">
        <v>9717</v>
      </c>
      <c r="L97" s="154" t="s">
        <v>9718</v>
      </c>
      <c r="M97" s="152"/>
      <c r="N97" s="152"/>
    </row>
    <row r="98" spans="1:14" x14ac:dyDescent="0.25">
      <c r="A98" s="142">
        <v>45863</v>
      </c>
      <c r="B98" s="143" t="s">
        <v>9598</v>
      </c>
      <c r="C98" s="140">
        <v>23</v>
      </c>
      <c r="D98" s="140" t="s">
        <v>3551</v>
      </c>
      <c r="E98" s="140" t="s">
        <v>3664</v>
      </c>
      <c r="F98" s="144"/>
      <c r="G98" s="140" t="s">
        <v>4378</v>
      </c>
      <c r="H98" s="144"/>
      <c r="I98" s="141">
        <v>27118.94</v>
      </c>
      <c r="J98" s="141">
        <v>-4704704.92</v>
      </c>
      <c r="K98" s="151" t="s">
        <v>9717</v>
      </c>
      <c r="L98" s="154" t="s">
        <v>9718</v>
      </c>
      <c r="M98" s="152"/>
      <c r="N98" s="152"/>
    </row>
    <row r="99" spans="1:14" x14ac:dyDescent="0.25">
      <c r="A99" s="142">
        <v>45863</v>
      </c>
      <c r="B99" s="143" t="s">
        <v>4429</v>
      </c>
      <c r="C99" s="140" t="s">
        <v>4430</v>
      </c>
      <c r="D99" s="140" t="s">
        <v>3551</v>
      </c>
      <c r="E99" s="140" t="s">
        <v>3664</v>
      </c>
      <c r="F99" s="144"/>
      <c r="G99" s="140" t="s">
        <v>620</v>
      </c>
      <c r="H99" s="144"/>
      <c r="I99" s="144"/>
      <c r="J99" s="141">
        <v>-4704704.92</v>
      </c>
      <c r="K99" s="151" t="s">
        <v>9717</v>
      </c>
      <c r="L99" s="154" t="s">
        <v>9718</v>
      </c>
      <c r="M99" s="152"/>
      <c r="N99" s="152"/>
    </row>
    <row r="100" spans="1:14" x14ac:dyDescent="0.25">
      <c r="A100" s="142">
        <v>45863</v>
      </c>
      <c r="B100" s="143">
        <v>41877</v>
      </c>
      <c r="C100" s="140" t="s">
        <v>9555</v>
      </c>
      <c r="D100" s="140" t="s">
        <v>3551</v>
      </c>
      <c r="E100" s="140" t="s">
        <v>3664</v>
      </c>
      <c r="F100" s="144"/>
      <c r="G100" s="140" t="s">
        <v>620</v>
      </c>
      <c r="H100" s="144"/>
      <c r="I100" s="141">
        <v>5508.45</v>
      </c>
      <c r="J100" s="141">
        <v>-4710213.37</v>
      </c>
      <c r="K100" s="151" t="s">
        <v>9717</v>
      </c>
      <c r="L100" s="154" t="s">
        <v>9718</v>
      </c>
      <c r="M100" s="152"/>
      <c r="N100" s="152"/>
    </row>
    <row r="101" spans="1:14" x14ac:dyDescent="0.25">
      <c r="A101" s="142">
        <v>45863</v>
      </c>
      <c r="B101" s="143" t="s">
        <v>4535</v>
      </c>
      <c r="C101" s="140" t="s">
        <v>4536</v>
      </c>
      <c r="D101" s="140" t="s">
        <v>3551</v>
      </c>
      <c r="E101" s="140" t="s">
        <v>3664</v>
      </c>
      <c r="F101" s="144"/>
      <c r="G101" s="140" t="s">
        <v>620</v>
      </c>
      <c r="H101" s="144"/>
      <c r="I101" s="141">
        <v>27.26</v>
      </c>
      <c r="J101" s="141">
        <v>-4710240.63</v>
      </c>
      <c r="K101" s="151" t="s">
        <v>9717</v>
      </c>
      <c r="L101" s="154" t="s">
        <v>9718</v>
      </c>
      <c r="M101" s="152"/>
      <c r="N101" s="152"/>
    </row>
    <row r="102" spans="1:14" x14ac:dyDescent="0.25">
      <c r="A102" s="142">
        <v>45863</v>
      </c>
      <c r="B102" s="143" t="s">
        <v>9599</v>
      </c>
      <c r="C102" s="140" t="s">
        <v>9600</v>
      </c>
      <c r="D102" s="140" t="s">
        <v>3551</v>
      </c>
      <c r="E102" s="140" t="s">
        <v>3664</v>
      </c>
      <c r="F102" s="144"/>
      <c r="G102" s="140" t="s">
        <v>620</v>
      </c>
      <c r="H102" s="144"/>
      <c r="I102" s="141">
        <v>3771.19</v>
      </c>
      <c r="J102" s="141">
        <v>-4714011.82</v>
      </c>
      <c r="K102" s="151" t="s">
        <v>9717</v>
      </c>
      <c r="L102" s="151" t="s">
        <v>9717</v>
      </c>
      <c r="M102" s="152"/>
      <c r="N102" s="152"/>
    </row>
    <row r="103" spans="1:14" x14ac:dyDescent="0.25">
      <c r="A103" s="142">
        <v>45863</v>
      </c>
      <c r="B103" s="143">
        <v>45092</v>
      </c>
      <c r="C103" s="140" t="s">
        <v>4546</v>
      </c>
      <c r="D103" s="140" t="s">
        <v>3551</v>
      </c>
      <c r="E103" s="140" t="s">
        <v>3664</v>
      </c>
      <c r="F103" s="144"/>
      <c r="G103" s="140" t="s">
        <v>620</v>
      </c>
      <c r="H103" s="144"/>
      <c r="I103" s="141">
        <v>2619.09</v>
      </c>
      <c r="J103" s="141">
        <v>-4716630.91</v>
      </c>
      <c r="K103" s="151" t="s">
        <v>9717</v>
      </c>
      <c r="L103" s="154" t="s">
        <v>9718</v>
      </c>
      <c r="M103" s="152"/>
      <c r="N103" s="152"/>
    </row>
    <row r="104" spans="1:14" x14ac:dyDescent="0.25">
      <c r="A104" s="142">
        <v>45863</v>
      </c>
      <c r="B104" s="143">
        <v>45860</v>
      </c>
      <c r="C104" s="140" t="s">
        <v>9556</v>
      </c>
      <c r="D104" s="140" t="s">
        <v>3551</v>
      </c>
      <c r="E104" s="140" t="s">
        <v>3664</v>
      </c>
      <c r="F104" s="144"/>
      <c r="G104" s="140" t="s">
        <v>620</v>
      </c>
      <c r="H104" s="144"/>
      <c r="I104" s="141">
        <v>8209.08</v>
      </c>
      <c r="J104" s="141">
        <v>-4724839.99</v>
      </c>
      <c r="K104" s="151" t="s">
        <v>9717</v>
      </c>
      <c r="L104" s="154" t="s">
        <v>9718</v>
      </c>
      <c r="M104" s="152"/>
      <c r="N104" s="152"/>
    </row>
    <row r="105" spans="1:14" x14ac:dyDescent="0.25">
      <c r="A105" s="142">
        <v>45863</v>
      </c>
      <c r="B105" s="143">
        <v>45869</v>
      </c>
      <c r="C105" s="140" t="s">
        <v>9557</v>
      </c>
      <c r="D105" s="140" t="s">
        <v>3551</v>
      </c>
      <c r="E105" s="140" t="s">
        <v>3664</v>
      </c>
      <c r="F105" s="144"/>
      <c r="G105" s="140" t="s">
        <v>620</v>
      </c>
      <c r="H105" s="144"/>
      <c r="I105" s="141">
        <v>2454.7399999999998</v>
      </c>
      <c r="J105" s="141">
        <v>-4727294.7300000004</v>
      </c>
      <c r="K105" s="151" t="s">
        <v>9717</v>
      </c>
      <c r="L105" s="154" t="s">
        <v>9718</v>
      </c>
      <c r="M105" s="152"/>
      <c r="N105" s="152"/>
    </row>
    <row r="106" spans="1:14" x14ac:dyDescent="0.25">
      <c r="A106" s="142">
        <v>45863</v>
      </c>
      <c r="B106" s="143">
        <v>45994</v>
      </c>
      <c r="C106" s="140" t="s">
        <v>4559</v>
      </c>
      <c r="D106" s="140" t="s">
        <v>3551</v>
      </c>
      <c r="E106" s="140" t="s">
        <v>3664</v>
      </c>
      <c r="F106" s="144"/>
      <c r="G106" s="140" t="s">
        <v>620</v>
      </c>
      <c r="H106" s="144"/>
      <c r="I106" s="141">
        <v>11424.26</v>
      </c>
      <c r="J106" s="141">
        <v>-4738718.99</v>
      </c>
      <c r="K106" s="151" t="s">
        <v>9717</v>
      </c>
      <c r="L106" s="171" t="s">
        <v>9718</v>
      </c>
      <c r="M106" s="152"/>
      <c r="N106" s="152"/>
    </row>
    <row r="107" spans="1:14" x14ac:dyDescent="0.25">
      <c r="A107" s="142">
        <v>45863</v>
      </c>
      <c r="B107" s="143">
        <v>46035</v>
      </c>
      <c r="C107" s="140" t="s">
        <v>9601</v>
      </c>
      <c r="D107" s="140" t="s">
        <v>3551</v>
      </c>
      <c r="E107" s="140" t="s">
        <v>3664</v>
      </c>
      <c r="F107" s="144"/>
      <c r="G107" s="140" t="s">
        <v>620</v>
      </c>
      <c r="H107" s="144"/>
      <c r="I107" s="141">
        <v>1541.04</v>
      </c>
      <c r="J107" s="141">
        <v>-4740260.03</v>
      </c>
      <c r="K107" s="151" t="s">
        <v>9717</v>
      </c>
      <c r="L107" s="154" t="s">
        <v>9718</v>
      </c>
      <c r="M107" s="152"/>
      <c r="N107" s="152"/>
    </row>
    <row r="108" spans="1:14" x14ac:dyDescent="0.25">
      <c r="A108" s="142">
        <v>45863</v>
      </c>
      <c r="B108" s="143" t="s">
        <v>9602</v>
      </c>
      <c r="C108" s="140"/>
      <c r="D108" s="140" t="s">
        <v>3551</v>
      </c>
      <c r="E108" s="140" t="s">
        <v>9569</v>
      </c>
      <c r="F108" s="144"/>
      <c r="G108" s="140" t="s">
        <v>3981</v>
      </c>
      <c r="H108" s="144"/>
      <c r="I108" s="144"/>
      <c r="J108" s="141">
        <v>-4740260.03</v>
      </c>
      <c r="K108" s="152"/>
      <c r="L108" s="152"/>
      <c r="M108" s="152"/>
      <c r="N108" s="152"/>
    </row>
    <row r="109" spans="1:14" x14ac:dyDescent="0.25">
      <c r="A109" s="142">
        <v>45866</v>
      </c>
      <c r="B109" s="143" t="s">
        <v>9603</v>
      </c>
      <c r="C109" s="140"/>
      <c r="D109" s="140" t="s">
        <v>3551</v>
      </c>
      <c r="E109" s="140" t="s">
        <v>9569</v>
      </c>
      <c r="F109" s="144"/>
      <c r="G109" s="140" t="s">
        <v>624</v>
      </c>
      <c r="H109" s="144"/>
      <c r="I109" s="144"/>
      <c r="J109" s="141">
        <v>-4740260.03</v>
      </c>
      <c r="K109" s="152"/>
      <c r="L109" s="152"/>
      <c r="M109" s="152"/>
      <c r="N109" s="152"/>
    </row>
    <row r="110" spans="1:14" x14ac:dyDescent="0.25">
      <c r="A110" s="142">
        <v>45867</v>
      </c>
      <c r="B110" s="143">
        <v>1416</v>
      </c>
      <c r="C110" s="140"/>
      <c r="D110" s="140" t="s">
        <v>3551</v>
      </c>
      <c r="E110" s="140" t="s">
        <v>9569</v>
      </c>
      <c r="F110" s="144">
        <v>44653</v>
      </c>
      <c r="G110" s="140" t="s">
        <v>9604</v>
      </c>
      <c r="H110" s="144"/>
      <c r="I110" s="144"/>
      <c r="J110" s="141">
        <v>-4740260.03</v>
      </c>
      <c r="K110" s="152"/>
      <c r="L110" s="152"/>
      <c r="M110" s="152"/>
      <c r="N110" s="152"/>
    </row>
    <row r="111" spans="1:14" x14ac:dyDescent="0.25">
      <c r="A111" s="142">
        <v>45867</v>
      </c>
      <c r="B111" s="143" t="s">
        <v>9605</v>
      </c>
      <c r="C111" s="140"/>
      <c r="D111" s="140" t="s">
        <v>3551</v>
      </c>
      <c r="E111" s="140" t="s">
        <v>9569</v>
      </c>
      <c r="F111" s="144"/>
      <c r="G111" s="140" t="s">
        <v>3788</v>
      </c>
      <c r="H111" s="144"/>
      <c r="I111" s="144"/>
      <c r="J111" s="141">
        <v>-4740260.03</v>
      </c>
      <c r="K111" s="152"/>
      <c r="L111" s="152"/>
      <c r="M111" s="152"/>
      <c r="N111" s="152"/>
    </row>
    <row r="112" spans="1:14" x14ac:dyDescent="0.25">
      <c r="A112" s="142">
        <v>45867</v>
      </c>
      <c r="B112" s="143" t="s">
        <v>9605</v>
      </c>
      <c r="C112" s="140"/>
      <c r="D112" s="140" t="s">
        <v>3551</v>
      </c>
      <c r="E112" s="140" t="s">
        <v>9569</v>
      </c>
      <c r="F112" s="144"/>
      <c r="G112" s="140" t="s">
        <v>3788</v>
      </c>
      <c r="H112" s="144"/>
      <c r="I112" s="144"/>
      <c r="J112" s="141">
        <v>-4740260.03</v>
      </c>
      <c r="K112" s="152"/>
      <c r="L112" s="152"/>
      <c r="M112" s="152"/>
      <c r="N112" s="152"/>
    </row>
    <row r="113" spans="1:14" x14ac:dyDescent="0.25">
      <c r="A113" s="142">
        <v>45867</v>
      </c>
      <c r="B113" s="143" t="s">
        <v>9605</v>
      </c>
      <c r="C113" s="140"/>
      <c r="D113" s="140" t="s">
        <v>3551</v>
      </c>
      <c r="E113" s="140" t="s">
        <v>9569</v>
      </c>
      <c r="F113" s="144" t="s">
        <v>9606</v>
      </c>
      <c r="G113" s="140" t="s">
        <v>3788</v>
      </c>
      <c r="H113" s="144"/>
      <c r="I113" s="144"/>
      <c r="J113" s="141">
        <v>-4740260.03</v>
      </c>
      <c r="K113" s="152"/>
      <c r="L113" s="152"/>
      <c r="M113" s="152"/>
      <c r="N113" s="152"/>
    </row>
    <row r="114" spans="1:14" x14ac:dyDescent="0.25">
      <c r="A114" s="142">
        <v>45867</v>
      </c>
      <c r="B114" s="143" t="s">
        <v>9605</v>
      </c>
      <c r="C114" s="140"/>
      <c r="D114" s="140" t="s">
        <v>3551</v>
      </c>
      <c r="E114" s="140" t="s">
        <v>9569</v>
      </c>
      <c r="F114" s="144" t="s">
        <v>9607</v>
      </c>
      <c r="G114" s="140" t="s">
        <v>3788</v>
      </c>
      <c r="H114" s="144"/>
      <c r="I114" s="144"/>
      <c r="J114" s="141">
        <v>-4740260.03</v>
      </c>
      <c r="K114" s="152"/>
      <c r="L114" s="152"/>
      <c r="M114" s="152"/>
      <c r="N114" s="152"/>
    </row>
    <row r="115" spans="1:14" x14ac:dyDescent="0.25">
      <c r="A115" s="142">
        <v>45869</v>
      </c>
      <c r="B115" s="143" t="s">
        <v>4364</v>
      </c>
      <c r="C115" s="140" t="s">
        <v>4365</v>
      </c>
      <c r="D115" s="140" t="s">
        <v>3551</v>
      </c>
      <c r="E115" s="140" t="s">
        <v>3664</v>
      </c>
      <c r="F115" s="144"/>
      <c r="G115" s="140" t="s">
        <v>624</v>
      </c>
      <c r="H115" s="144"/>
      <c r="I115" s="141">
        <v>5960.15</v>
      </c>
      <c r="J115" s="141">
        <v>-4746220.18</v>
      </c>
      <c r="K115" s="151" t="s">
        <v>9717</v>
      </c>
      <c r="L115" s="154" t="s">
        <v>9718</v>
      </c>
      <c r="M115" s="152"/>
      <c r="N115" s="152"/>
    </row>
    <row r="116" spans="1:14" x14ac:dyDescent="0.25">
      <c r="A116" s="142">
        <v>45869</v>
      </c>
      <c r="B116" s="143" t="s">
        <v>4379</v>
      </c>
      <c r="C116" s="140" t="s">
        <v>4380</v>
      </c>
      <c r="D116" s="140" t="s">
        <v>3551</v>
      </c>
      <c r="E116" s="140" t="s">
        <v>3664</v>
      </c>
      <c r="F116" s="144"/>
      <c r="G116" s="140" t="s">
        <v>620</v>
      </c>
      <c r="H116" s="144"/>
      <c r="I116" s="141">
        <v>1129.8900000000001</v>
      </c>
      <c r="J116" s="141">
        <v>-4747350.07</v>
      </c>
      <c r="K116" s="151" t="s">
        <v>9717</v>
      </c>
      <c r="L116" s="154" t="s">
        <v>9718</v>
      </c>
      <c r="M116" s="152"/>
      <c r="N116" s="152"/>
    </row>
    <row r="117" spans="1:14" x14ac:dyDescent="0.25">
      <c r="A117" s="142">
        <v>45869</v>
      </c>
      <c r="B117" s="143" t="s">
        <v>9608</v>
      </c>
      <c r="C117" s="140">
        <v>24</v>
      </c>
      <c r="D117" s="140" t="s">
        <v>3551</v>
      </c>
      <c r="E117" s="140" t="s">
        <v>3664</v>
      </c>
      <c r="F117" s="144"/>
      <c r="G117" s="140" t="s">
        <v>4378</v>
      </c>
      <c r="H117" s="144"/>
      <c r="I117" s="141">
        <v>24720.16</v>
      </c>
      <c r="J117" s="141">
        <v>-4772070.2300000004</v>
      </c>
      <c r="K117" s="151" t="s">
        <v>9717</v>
      </c>
      <c r="L117" s="154" t="s">
        <v>9718</v>
      </c>
      <c r="M117" s="152"/>
      <c r="N117" s="152"/>
    </row>
    <row r="118" spans="1:14" x14ac:dyDescent="0.25">
      <c r="A118" s="142">
        <v>45869</v>
      </c>
      <c r="B118" s="143" t="s">
        <v>4384</v>
      </c>
      <c r="C118" s="140">
        <v>24</v>
      </c>
      <c r="D118" s="140" t="s">
        <v>3551</v>
      </c>
      <c r="E118" s="140" t="s">
        <v>3664</v>
      </c>
      <c r="F118" s="144"/>
      <c r="G118" s="140" t="s">
        <v>4378</v>
      </c>
      <c r="H118" s="144"/>
      <c r="I118" s="141">
        <v>9524.6</v>
      </c>
      <c r="J118" s="141">
        <v>-4781594.83</v>
      </c>
      <c r="K118" s="151" t="s">
        <v>9717</v>
      </c>
      <c r="L118" s="151" t="s">
        <v>9718</v>
      </c>
      <c r="M118" s="152"/>
      <c r="N118" s="152"/>
    </row>
    <row r="119" spans="1:14" x14ac:dyDescent="0.25">
      <c r="A119" s="142">
        <v>45869</v>
      </c>
      <c r="B119" s="143" t="s">
        <v>4481</v>
      </c>
      <c r="C119" s="140" t="s">
        <v>4482</v>
      </c>
      <c r="D119" s="140" t="s">
        <v>3551</v>
      </c>
      <c r="E119" s="140" t="s">
        <v>3664</v>
      </c>
      <c r="F119" s="144"/>
      <c r="G119" s="140" t="s">
        <v>620</v>
      </c>
      <c r="H119" s="144"/>
      <c r="I119" s="141">
        <v>26745.65</v>
      </c>
      <c r="J119" s="141">
        <v>-4808340.4800000004</v>
      </c>
      <c r="K119" s="151" t="s">
        <v>9717</v>
      </c>
      <c r="L119" s="151" t="s">
        <v>9718</v>
      </c>
      <c r="M119" s="152"/>
      <c r="N119" s="152"/>
    </row>
    <row r="120" spans="1:14" x14ac:dyDescent="0.25">
      <c r="A120" s="142">
        <v>45869</v>
      </c>
      <c r="B120" s="143">
        <v>40611</v>
      </c>
      <c r="C120" s="140">
        <v>40611</v>
      </c>
      <c r="D120" s="140" t="s">
        <v>3551</v>
      </c>
      <c r="E120" s="140" t="s">
        <v>3664</v>
      </c>
      <c r="F120" s="144"/>
      <c r="G120" s="140" t="s">
        <v>620</v>
      </c>
      <c r="H120" s="144"/>
      <c r="I120" s="141">
        <v>7734.9</v>
      </c>
      <c r="J120" s="141">
        <v>-4816075.38</v>
      </c>
      <c r="K120" s="151" t="s">
        <v>9717</v>
      </c>
      <c r="L120" s="151" t="s">
        <v>9718</v>
      </c>
      <c r="M120" s="152"/>
      <c r="N120" s="152"/>
    </row>
    <row r="121" spans="1:14" x14ac:dyDescent="0.25">
      <c r="A121" s="142">
        <v>45869</v>
      </c>
      <c r="B121" s="143" t="s">
        <v>4501</v>
      </c>
      <c r="C121" s="140">
        <v>7312025</v>
      </c>
      <c r="D121" s="140" t="s">
        <v>3551</v>
      </c>
      <c r="E121" s="140" t="s">
        <v>3664</v>
      </c>
      <c r="F121" s="144"/>
      <c r="G121" s="140" t="s">
        <v>620</v>
      </c>
      <c r="H121" s="144"/>
      <c r="I121" s="141">
        <v>928.46</v>
      </c>
      <c r="J121" s="141">
        <v>-4817003.84</v>
      </c>
      <c r="K121" s="151" t="s">
        <v>9717</v>
      </c>
      <c r="L121" s="151" t="s">
        <v>9718</v>
      </c>
      <c r="M121" s="152"/>
      <c r="N121" s="152"/>
    </row>
    <row r="122" spans="1:14" x14ac:dyDescent="0.25">
      <c r="A122" s="142">
        <v>45869</v>
      </c>
      <c r="B122" s="143" t="s">
        <v>4510</v>
      </c>
      <c r="C122" s="140">
        <v>7312025</v>
      </c>
      <c r="D122" s="140" t="s">
        <v>3551</v>
      </c>
      <c r="E122" s="140" t="s">
        <v>3664</v>
      </c>
      <c r="F122" s="144"/>
      <c r="G122" s="140" t="s">
        <v>620</v>
      </c>
      <c r="H122" s="144"/>
      <c r="I122" s="144"/>
      <c r="J122" s="141">
        <v>-4817003.84</v>
      </c>
      <c r="K122" s="151" t="s">
        <v>9717</v>
      </c>
      <c r="L122" s="151" t="s">
        <v>9717</v>
      </c>
      <c r="M122" s="152"/>
      <c r="N122" s="152"/>
    </row>
    <row r="123" spans="1:14" x14ac:dyDescent="0.25">
      <c r="A123" s="142">
        <v>45869</v>
      </c>
      <c r="B123" s="143">
        <v>43376</v>
      </c>
      <c r="C123" s="140">
        <v>7312025</v>
      </c>
      <c r="D123" s="140" t="s">
        <v>3551</v>
      </c>
      <c r="E123" s="140" t="s">
        <v>3664</v>
      </c>
      <c r="F123" s="144"/>
      <c r="G123" s="140" t="s">
        <v>620</v>
      </c>
      <c r="H123" s="144"/>
      <c r="I123" s="141">
        <v>63945.84</v>
      </c>
      <c r="J123" s="141">
        <v>-4880949.68</v>
      </c>
      <c r="K123" s="151" t="s">
        <v>9717</v>
      </c>
      <c r="L123" s="151" t="s">
        <v>9718</v>
      </c>
      <c r="M123" s="152"/>
      <c r="N123" s="152"/>
    </row>
    <row r="124" spans="1:14" x14ac:dyDescent="0.25">
      <c r="A124" s="142">
        <v>45869</v>
      </c>
      <c r="B124" s="143" t="s">
        <v>4515</v>
      </c>
      <c r="C124" s="140">
        <v>7312025</v>
      </c>
      <c r="D124" s="140" t="s">
        <v>3551</v>
      </c>
      <c r="E124" s="140" t="s">
        <v>3664</v>
      </c>
      <c r="F124" s="144"/>
      <c r="G124" s="140" t="s">
        <v>620</v>
      </c>
      <c r="H124" s="144"/>
      <c r="I124" s="141">
        <v>12350</v>
      </c>
      <c r="J124" s="141">
        <v>-4893299.68</v>
      </c>
      <c r="K124" s="151" t="s">
        <v>9717</v>
      </c>
      <c r="L124" s="151" t="s">
        <v>9718</v>
      </c>
      <c r="M124" s="152"/>
      <c r="N124" s="152"/>
    </row>
    <row r="125" spans="1:14" x14ac:dyDescent="0.25">
      <c r="A125" s="142">
        <v>45869</v>
      </c>
      <c r="B125" s="143" t="s">
        <v>4517</v>
      </c>
      <c r="C125" s="140">
        <v>7312025</v>
      </c>
      <c r="D125" s="140" t="s">
        <v>3551</v>
      </c>
      <c r="E125" s="140" t="s">
        <v>3664</v>
      </c>
      <c r="F125" s="144"/>
      <c r="G125" s="140" t="s">
        <v>620</v>
      </c>
      <c r="H125" s="144"/>
      <c r="I125" s="141">
        <v>226.01</v>
      </c>
      <c r="J125" s="141">
        <v>-4893525.6900000004</v>
      </c>
      <c r="K125" s="151" t="s">
        <v>9717</v>
      </c>
      <c r="L125" s="151" t="s">
        <v>9718</v>
      </c>
      <c r="M125" s="152"/>
      <c r="N125" s="152"/>
    </row>
    <row r="126" spans="1:14" x14ac:dyDescent="0.25">
      <c r="A126" s="142">
        <v>45869</v>
      </c>
      <c r="B126" s="143" t="s">
        <v>4282</v>
      </c>
      <c r="C126" s="140">
        <v>7312025</v>
      </c>
      <c r="D126" s="140" t="s">
        <v>3551</v>
      </c>
      <c r="E126" s="140" t="s">
        <v>3664</v>
      </c>
      <c r="F126" s="144"/>
      <c r="G126" s="140" t="s">
        <v>620</v>
      </c>
      <c r="H126" s="144"/>
      <c r="I126" s="141">
        <v>180593.95</v>
      </c>
      <c r="J126" s="141">
        <v>-5074119.6399999997</v>
      </c>
      <c r="K126" s="151" t="s">
        <v>9717</v>
      </c>
      <c r="L126" s="151" t="s">
        <v>9718</v>
      </c>
      <c r="M126" s="152"/>
      <c r="N126" s="152"/>
    </row>
    <row r="127" spans="1:14" x14ac:dyDescent="0.25">
      <c r="A127" s="142">
        <v>45869</v>
      </c>
      <c r="B127" s="143">
        <v>43759</v>
      </c>
      <c r="C127" s="140" t="s">
        <v>4524</v>
      </c>
      <c r="D127" s="140" t="s">
        <v>3551</v>
      </c>
      <c r="E127" s="140" t="s">
        <v>3664</v>
      </c>
      <c r="F127" s="144"/>
      <c r="G127" s="140" t="s">
        <v>4526</v>
      </c>
      <c r="H127" s="144"/>
      <c r="I127" s="141">
        <v>764.38</v>
      </c>
      <c r="J127" s="141">
        <v>-5074884.0199999996</v>
      </c>
      <c r="K127" s="151" t="s">
        <v>9717</v>
      </c>
      <c r="L127" s="151" t="s">
        <v>9718</v>
      </c>
      <c r="M127" s="152"/>
      <c r="N127" s="152"/>
    </row>
    <row r="128" spans="1:14" x14ac:dyDescent="0.25">
      <c r="A128" s="142">
        <v>45869</v>
      </c>
      <c r="B128" s="143">
        <v>44448</v>
      </c>
      <c r="C128" s="140" t="s">
        <v>507</v>
      </c>
      <c r="D128" s="140" t="s">
        <v>3551</v>
      </c>
      <c r="E128" s="140" t="s">
        <v>3664</v>
      </c>
      <c r="F128" s="144"/>
      <c r="G128" s="140" t="s">
        <v>620</v>
      </c>
      <c r="H128" s="144"/>
      <c r="I128" s="141">
        <v>2050.5700000000002</v>
      </c>
      <c r="J128" s="141">
        <v>-5076934.59</v>
      </c>
      <c r="K128" s="151" t="s">
        <v>9717</v>
      </c>
      <c r="L128" s="151" t="s">
        <v>9718</v>
      </c>
      <c r="M128" s="152"/>
      <c r="N128" s="152"/>
    </row>
    <row r="129" spans="1:14" x14ac:dyDescent="0.25">
      <c r="A129" s="142">
        <v>45869</v>
      </c>
      <c r="B129" s="143" t="s">
        <v>4541</v>
      </c>
      <c r="C129" s="140" t="s">
        <v>4542</v>
      </c>
      <c r="D129" s="140" t="s">
        <v>3551</v>
      </c>
      <c r="E129" s="140" t="s">
        <v>3664</v>
      </c>
      <c r="F129" s="144"/>
      <c r="G129" s="140" t="s">
        <v>620</v>
      </c>
      <c r="H129" s="144"/>
      <c r="I129" s="141">
        <v>830.39</v>
      </c>
      <c r="J129" s="141">
        <v>-5077764.9800000004</v>
      </c>
      <c r="K129" s="151" t="s">
        <v>9717</v>
      </c>
      <c r="L129" s="151" t="s">
        <v>9718</v>
      </c>
      <c r="M129" s="152"/>
      <c r="N129" s="152"/>
    </row>
    <row r="130" spans="1:14" x14ac:dyDescent="0.25">
      <c r="A130" s="142">
        <v>45869</v>
      </c>
      <c r="B130" s="143">
        <v>46091</v>
      </c>
      <c r="C130" s="140" t="s">
        <v>4560</v>
      </c>
      <c r="D130" s="140" t="s">
        <v>3551</v>
      </c>
      <c r="E130" s="140" t="s">
        <v>3664</v>
      </c>
      <c r="F130" s="144"/>
      <c r="G130" s="140" t="s">
        <v>620</v>
      </c>
      <c r="H130" s="144"/>
      <c r="I130" s="141">
        <v>4246.87</v>
      </c>
      <c r="J130" s="141">
        <v>-5082011.8499999996</v>
      </c>
      <c r="K130" s="151" t="s">
        <v>9717</v>
      </c>
      <c r="L130" s="151" t="s">
        <v>9718</v>
      </c>
      <c r="M130" s="152"/>
      <c r="N130" s="152"/>
    </row>
    <row r="131" spans="1:14" x14ac:dyDescent="0.25">
      <c r="A131" s="142">
        <v>45870</v>
      </c>
      <c r="B131" s="143"/>
      <c r="C131" s="140"/>
      <c r="D131" s="140" t="s">
        <v>3551</v>
      </c>
      <c r="E131" s="140" t="s">
        <v>9569</v>
      </c>
      <c r="F131" s="144">
        <v>45189</v>
      </c>
      <c r="G131" s="140" t="s">
        <v>4048</v>
      </c>
      <c r="H131" s="144"/>
      <c r="I131" s="144"/>
      <c r="J131" s="141">
        <v>-5082011.8499999996</v>
      </c>
      <c r="K131" s="152"/>
      <c r="L131" s="152"/>
      <c r="M131" s="152"/>
      <c r="N131" s="152"/>
    </row>
    <row r="132" spans="1:14" x14ac:dyDescent="0.25">
      <c r="A132" s="142">
        <v>45870</v>
      </c>
      <c r="B132" s="143" t="s">
        <v>9609</v>
      </c>
      <c r="C132" s="140" t="s">
        <v>473</v>
      </c>
      <c r="D132" s="140" t="s">
        <v>3551</v>
      </c>
      <c r="E132" s="140" t="s">
        <v>3664</v>
      </c>
      <c r="F132" s="144"/>
      <c r="G132" s="140" t="s">
        <v>3788</v>
      </c>
      <c r="H132" s="144"/>
      <c r="I132" s="141">
        <v>51252.06</v>
      </c>
      <c r="J132" s="141">
        <v>-5133263.91</v>
      </c>
      <c r="K132" s="151" t="s">
        <v>9717</v>
      </c>
      <c r="L132" s="151" t="s">
        <v>9718</v>
      </c>
      <c r="M132" s="152"/>
      <c r="N132" s="152"/>
    </row>
    <row r="133" spans="1:14" x14ac:dyDescent="0.25">
      <c r="A133" s="142">
        <v>45870</v>
      </c>
      <c r="B133" s="143">
        <v>47230</v>
      </c>
      <c r="C133" s="140">
        <v>14036</v>
      </c>
      <c r="D133" s="140" t="s">
        <v>3551</v>
      </c>
      <c r="E133" s="140" t="s">
        <v>3664</v>
      </c>
      <c r="F133" s="144"/>
      <c r="G133" s="140" t="s">
        <v>4974</v>
      </c>
      <c r="H133" s="144"/>
      <c r="I133" s="141">
        <v>367.06</v>
      </c>
      <c r="J133" s="141">
        <v>-5133630.97</v>
      </c>
      <c r="K133" s="151" t="s">
        <v>9717</v>
      </c>
      <c r="L133" s="151" t="s">
        <v>9718</v>
      </c>
      <c r="M133" s="152"/>
      <c r="N133" s="152"/>
    </row>
    <row r="134" spans="1:14" x14ac:dyDescent="0.25">
      <c r="A134" s="142">
        <v>45870</v>
      </c>
      <c r="B134" s="143">
        <v>47231</v>
      </c>
      <c r="C134" s="140">
        <v>41188101</v>
      </c>
      <c r="D134" s="140" t="s">
        <v>3551</v>
      </c>
      <c r="E134" s="140" t="s">
        <v>3664</v>
      </c>
      <c r="F134" s="144"/>
      <c r="G134" s="140" t="s">
        <v>6901</v>
      </c>
      <c r="H134" s="144"/>
      <c r="I134" s="141">
        <v>1748.55</v>
      </c>
      <c r="J134" s="141">
        <v>-5135379.5199999996</v>
      </c>
      <c r="K134" s="151" t="s">
        <v>9717</v>
      </c>
      <c r="L134" s="151" t="s">
        <v>9718</v>
      </c>
      <c r="M134" s="152"/>
      <c r="N134" s="152"/>
    </row>
    <row r="135" spans="1:14" x14ac:dyDescent="0.25">
      <c r="A135" s="142">
        <v>45871</v>
      </c>
      <c r="B135" s="143">
        <v>45054</v>
      </c>
      <c r="C135" s="140" t="s">
        <v>9610</v>
      </c>
      <c r="D135" s="140" t="s">
        <v>3551</v>
      </c>
      <c r="E135" s="140" t="s">
        <v>3664</v>
      </c>
      <c r="F135" s="144"/>
      <c r="G135" s="140" t="s">
        <v>3788</v>
      </c>
      <c r="H135" s="144"/>
      <c r="I135" s="141">
        <v>25207.69</v>
      </c>
      <c r="J135" s="141">
        <v>-5160587.21</v>
      </c>
      <c r="K135" s="151" t="s">
        <v>9717</v>
      </c>
      <c r="L135" s="171" t="s">
        <v>9718</v>
      </c>
      <c r="M135" s="152"/>
      <c r="N135" s="152"/>
    </row>
    <row r="136" spans="1:14" x14ac:dyDescent="0.25">
      <c r="A136" s="142">
        <v>45873</v>
      </c>
      <c r="B136" s="143"/>
      <c r="C136" s="140"/>
      <c r="D136" s="140" t="s">
        <v>3551</v>
      </c>
      <c r="E136" s="140" t="s">
        <v>9569</v>
      </c>
      <c r="F136" s="144">
        <v>45831</v>
      </c>
      <c r="G136" s="140" t="s">
        <v>9577</v>
      </c>
      <c r="H136" s="144"/>
      <c r="I136" s="144"/>
      <c r="J136" s="141">
        <v>-5160587.21</v>
      </c>
      <c r="K136" s="152"/>
      <c r="L136" s="152"/>
      <c r="M136" s="152"/>
      <c r="N136" s="152"/>
    </row>
    <row r="137" spans="1:14" x14ac:dyDescent="0.25">
      <c r="A137" s="142">
        <v>45873</v>
      </c>
      <c r="B137" s="143">
        <v>664</v>
      </c>
      <c r="C137" s="140"/>
      <c r="D137" s="140" t="s">
        <v>3551</v>
      </c>
      <c r="E137" s="140" t="s">
        <v>9569</v>
      </c>
      <c r="F137" s="144">
        <v>43939</v>
      </c>
      <c r="G137" s="140" t="s">
        <v>9577</v>
      </c>
      <c r="H137" s="144"/>
      <c r="I137" s="144"/>
      <c r="J137" s="141">
        <v>-5160587.21</v>
      </c>
      <c r="K137" s="152"/>
      <c r="L137" s="152"/>
      <c r="M137" s="152"/>
      <c r="N137" s="152"/>
    </row>
    <row r="138" spans="1:14" x14ac:dyDescent="0.25">
      <c r="A138" s="142">
        <v>45873</v>
      </c>
      <c r="B138" s="143">
        <v>664</v>
      </c>
      <c r="C138" s="140"/>
      <c r="D138" s="140" t="s">
        <v>3551</v>
      </c>
      <c r="E138" s="140" t="s">
        <v>9569</v>
      </c>
      <c r="F138" s="144">
        <v>45941</v>
      </c>
      <c r="G138" s="140" t="s">
        <v>4752</v>
      </c>
      <c r="H138" s="144"/>
      <c r="I138" s="144"/>
      <c r="J138" s="141">
        <v>-5160587.21</v>
      </c>
      <c r="K138" s="152"/>
      <c r="L138" s="152"/>
      <c r="M138" s="152"/>
      <c r="N138" s="152"/>
    </row>
    <row r="139" spans="1:14" x14ac:dyDescent="0.25">
      <c r="A139" s="142">
        <v>45873</v>
      </c>
      <c r="B139" s="143">
        <v>664</v>
      </c>
      <c r="C139" s="140"/>
      <c r="D139" s="140" t="s">
        <v>3551</v>
      </c>
      <c r="E139" s="140" t="s">
        <v>9569</v>
      </c>
      <c r="F139" s="144">
        <v>45932</v>
      </c>
      <c r="G139" s="140" t="s">
        <v>4752</v>
      </c>
      <c r="H139" s="144"/>
      <c r="I139" s="144"/>
      <c r="J139" s="141">
        <v>-5160587.21</v>
      </c>
      <c r="K139" s="152"/>
      <c r="L139" s="152"/>
      <c r="M139" s="152"/>
      <c r="N139" s="152"/>
    </row>
    <row r="140" spans="1:14" x14ac:dyDescent="0.25">
      <c r="A140" s="142">
        <v>45873</v>
      </c>
      <c r="B140" s="143">
        <v>664</v>
      </c>
      <c r="C140" s="140"/>
      <c r="D140" s="140" t="s">
        <v>3551</v>
      </c>
      <c r="E140" s="140" t="s">
        <v>9569</v>
      </c>
      <c r="F140" s="144">
        <v>43713</v>
      </c>
      <c r="G140" s="140" t="s">
        <v>9577</v>
      </c>
      <c r="H140" s="144"/>
      <c r="I140" s="144"/>
      <c r="J140" s="141">
        <v>-5160587.21</v>
      </c>
      <c r="K140" s="152"/>
      <c r="L140" s="152"/>
      <c r="M140" s="152"/>
      <c r="N140" s="152"/>
    </row>
    <row r="141" spans="1:14" x14ac:dyDescent="0.25">
      <c r="A141" s="142">
        <v>45873</v>
      </c>
      <c r="B141" s="143">
        <v>664</v>
      </c>
      <c r="C141" s="140"/>
      <c r="D141" s="140" t="s">
        <v>3551</v>
      </c>
      <c r="E141" s="140" t="s">
        <v>9569</v>
      </c>
      <c r="F141" s="144">
        <v>43769</v>
      </c>
      <c r="G141" s="140" t="s">
        <v>9577</v>
      </c>
      <c r="H141" s="144"/>
      <c r="I141" s="144"/>
      <c r="J141" s="141">
        <v>-5160587.21</v>
      </c>
      <c r="K141" s="152"/>
      <c r="L141" s="152"/>
      <c r="M141" s="152"/>
      <c r="N141" s="152"/>
    </row>
    <row r="142" spans="1:14" x14ac:dyDescent="0.25">
      <c r="A142" s="142">
        <v>45873</v>
      </c>
      <c r="B142" s="143" t="s">
        <v>9611</v>
      </c>
      <c r="C142" s="140"/>
      <c r="D142" s="140" t="s">
        <v>3551</v>
      </c>
      <c r="E142" s="140" t="s">
        <v>9569</v>
      </c>
      <c r="F142" s="144">
        <v>45049</v>
      </c>
      <c r="G142" s="140" t="s">
        <v>604</v>
      </c>
      <c r="H142" s="144"/>
      <c r="I142" s="144"/>
      <c r="J142" s="141">
        <v>-5160587.21</v>
      </c>
      <c r="K142" s="152"/>
      <c r="L142" s="152"/>
      <c r="M142" s="152"/>
      <c r="N142" s="152"/>
    </row>
    <row r="143" spans="1:14" x14ac:dyDescent="0.25">
      <c r="A143" s="142">
        <v>45874</v>
      </c>
      <c r="B143" s="143">
        <v>664</v>
      </c>
      <c r="C143" s="140"/>
      <c r="D143" s="140" t="s">
        <v>3551</v>
      </c>
      <c r="E143" s="140" t="s">
        <v>9569</v>
      </c>
      <c r="F143" s="144">
        <v>45888</v>
      </c>
      <c r="G143" s="140" t="s">
        <v>4752</v>
      </c>
      <c r="H143" s="144"/>
      <c r="I143" s="144"/>
      <c r="J143" s="141">
        <v>-5160587.21</v>
      </c>
      <c r="K143" s="152"/>
      <c r="L143" s="152"/>
      <c r="M143" s="152"/>
      <c r="N143" s="152"/>
    </row>
    <row r="144" spans="1:14" x14ac:dyDescent="0.25">
      <c r="A144" s="142">
        <v>45874</v>
      </c>
      <c r="B144" s="143">
        <v>664</v>
      </c>
      <c r="C144" s="140"/>
      <c r="D144" s="140" t="s">
        <v>3551</v>
      </c>
      <c r="E144" s="140" t="s">
        <v>9569</v>
      </c>
      <c r="F144" s="144">
        <v>45331</v>
      </c>
      <c r="G144" s="140" t="s">
        <v>9577</v>
      </c>
      <c r="H144" s="144"/>
      <c r="I144" s="144"/>
      <c r="J144" s="141">
        <v>-5160587.21</v>
      </c>
      <c r="K144" s="152"/>
      <c r="L144" s="152"/>
      <c r="M144" s="152"/>
      <c r="N144" s="152"/>
    </row>
    <row r="145" spans="1:14" x14ac:dyDescent="0.25">
      <c r="A145" s="142">
        <v>45874</v>
      </c>
      <c r="B145" s="143">
        <v>664</v>
      </c>
      <c r="C145" s="140"/>
      <c r="D145" s="140" t="s">
        <v>3551</v>
      </c>
      <c r="E145" s="140" t="s">
        <v>9569</v>
      </c>
      <c r="F145" s="144">
        <v>43226</v>
      </c>
      <c r="G145" s="140" t="s">
        <v>9577</v>
      </c>
      <c r="H145" s="144"/>
      <c r="I145" s="144"/>
      <c r="J145" s="141">
        <v>-5160587.21</v>
      </c>
      <c r="K145" s="152"/>
      <c r="L145" s="152"/>
      <c r="M145" s="152"/>
      <c r="N145" s="152"/>
    </row>
    <row r="146" spans="1:14" x14ac:dyDescent="0.25">
      <c r="A146" s="142">
        <v>45874</v>
      </c>
      <c r="B146" s="143">
        <v>46024</v>
      </c>
      <c r="C146" s="140" t="s">
        <v>9612</v>
      </c>
      <c r="D146" s="140" t="s">
        <v>3551</v>
      </c>
      <c r="E146" s="140" t="s">
        <v>3664</v>
      </c>
      <c r="F146" s="144"/>
      <c r="G146" s="140" t="s">
        <v>604</v>
      </c>
      <c r="H146" s="144"/>
      <c r="I146" s="141">
        <v>31804.5</v>
      </c>
      <c r="J146" s="141">
        <v>-5192391.71</v>
      </c>
      <c r="K146" s="151" t="s">
        <v>9717</v>
      </c>
      <c r="L146" s="151" t="s">
        <v>9718</v>
      </c>
      <c r="M146" s="152"/>
      <c r="N146" s="152"/>
    </row>
    <row r="147" spans="1:14" x14ac:dyDescent="0.25">
      <c r="A147" s="142">
        <v>45874</v>
      </c>
      <c r="B147" s="143" t="s">
        <v>9613</v>
      </c>
      <c r="C147" s="140"/>
      <c r="D147" s="140" t="s">
        <v>3551</v>
      </c>
      <c r="E147" s="140" t="s">
        <v>9569</v>
      </c>
      <c r="F147" s="144"/>
      <c r="G147" s="140" t="s">
        <v>4202</v>
      </c>
      <c r="H147" s="144"/>
      <c r="I147" s="144"/>
      <c r="J147" s="141">
        <v>-5192391.71</v>
      </c>
      <c r="K147" s="152"/>
      <c r="L147" s="152"/>
      <c r="M147" s="152"/>
      <c r="N147" s="152"/>
    </row>
    <row r="148" spans="1:14" x14ac:dyDescent="0.25">
      <c r="A148" s="142">
        <v>45875</v>
      </c>
      <c r="B148" s="143" t="s">
        <v>9614</v>
      </c>
      <c r="C148" s="140"/>
      <c r="D148" s="140" t="s">
        <v>3551</v>
      </c>
      <c r="E148" s="140" t="s">
        <v>9569</v>
      </c>
      <c r="F148" s="144" t="s">
        <v>9615</v>
      </c>
      <c r="G148" s="140" t="s">
        <v>624</v>
      </c>
      <c r="H148" s="144"/>
      <c r="I148" s="144"/>
      <c r="J148" s="141">
        <v>-5192391.71</v>
      </c>
      <c r="K148" s="152"/>
      <c r="L148" s="152"/>
      <c r="M148" s="152"/>
      <c r="N148" s="152"/>
    </row>
    <row r="149" spans="1:14" x14ac:dyDescent="0.25">
      <c r="A149" s="142">
        <v>45876</v>
      </c>
      <c r="B149" s="143" t="s">
        <v>4838</v>
      </c>
      <c r="C149" s="140">
        <v>24</v>
      </c>
      <c r="D149" s="140" t="s">
        <v>3551</v>
      </c>
      <c r="E149" s="140" t="s">
        <v>3664</v>
      </c>
      <c r="F149" s="144"/>
      <c r="G149" s="140" t="s">
        <v>4378</v>
      </c>
      <c r="H149" s="144"/>
      <c r="I149" s="141">
        <v>510.14</v>
      </c>
      <c r="J149" s="141">
        <v>-5192901.8499999996</v>
      </c>
      <c r="K149" s="151" t="s">
        <v>9717</v>
      </c>
      <c r="L149" s="154" t="s">
        <v>9718</v>
      </c>
      <c r="M149" s="152"/>
      <c r="N149" s="152"/>
    </row>
    <row r="150" spans="1:14" x14ac:dyDescent="0.25">
      <c r="A150" s="142">
        <v>45876</v>
      </c>
      <c r="B150" s="143">
        <v>43224</v>
      </c>
      <c r="C150" s="140">
        <v>999188384</v>
      </c>
      <c r="D150" s="140" t="s">
        <v>3551</v>
      </c>
      <c r="E150" s="140" t="s">
        <v>3664</v>
      </c>
      <c r="F150" s="144"/>
      <c r="G150" s="140" t="s">
        <v>9577</v>
      </c>
      <c r="H150" s="144"/>
      <c r="I150" s="141">
        <v>48513.27</v>
      </c>
      <c r="J150" s="141">
        <v>-5241415.12</v>
      </c>
      <c r="K150" s="151" t="s">
        <v>9717</v>
      </c>
      <c r="L150" s="151" t="s">
        <v>9717</v>
      </c>
      <c r="M150" s="152"/>
      <c r="N150" s="152"/>
    </row>
    <row r="151" spans="1:14" x14ac:dyDescent="0.25">
      <c r="A151" s="142">
        <v>45876</v>
      </c>
      <c r="B151" s="143">
        <v>44584</v>
      </c>
      <c r="C151" s="140">
        <v>999188385</v>
      </c>
      <c r="D151" s="140" t="s">
        <v>3551</v>
      </c>
      <c r="E151" s="140" t="s">
        <v>3664</v>
      </c>
      <c r="F151" s="144"/>
      <c r="G151" s="140" t="s">
        <v>9577</v>
      </c>
      <c r="H151" s="144"/>
      <c r="I151" s="141">
        <v>6954.62</v>
      </c>
      <c r="J151" s="141">
        <v>-5248369.74</v>
      </c>
      <c r="K151" s="151" t="s">
        <v>9717</v>
      </c>
      <c r="L151" s="154" t="s">
        <v>9718</v>
      </c>
      <c r="M151" s="152"/>
      <c r="N151" s="152"/>
    </row>
    <row r="152" spans="1:14" x14ac:dyDescent="0.25">
      <c r="A152" s="142">
        <v>45876</v>
      </c>
      <c r="B152" s="143" t="s">
        <v>9616</v>
      </c>
      <c r="C152" s="140"/>
      <c r="D152" s="140" t="s">
        <v>3551</v>
      </c>
      <c r="E152" s="140" t="s">
        <v>9569</v>
      </c>
      <c r="F152" s="144">
        <v>45853</v>
      </c>
      <c r="G152" s="140" t="s">
        <v>604</v>
      </c>
      <c r="H152" s="144"/>
      <c r="I152" s="144"/>
      <c r="J152" s="141">
        <v>-5248369.74</v>
      </c>
      <c r="K152" s="152"/>
      <c r="L152" s="152"/>
      <c r="M152" s="152"/>
      <c r="N152" s="152"/>
    </row>
    <row r="153" spans="1:14" x14ac:dyDescent="0.25">
      <c r="A153" s="142">
        <v>45877</v>
      </c>
      <c r="B153" s="143" t="s">
        <v>9617</v>
      </c>
      <c r="C153" s="140">
        <v>25</v>
      </c>
      <c r="D153" s="140" t="s">
        <v>3551</v>
      </c>
      <c r="E153" s="140" t="s">
        <v>3664</v>
      </c>
      <c r="F153" s="144"/>
      <c r="G153" s="140" t="s">
        <v>4378</v>
      </c>
      <c r="H153" s="144"/>
      <c r="I153" s="141">
        <v>40126.26</v>
      </c>
      <c r="J153" s="141">
        <v>-5288496</v>
      </c>
      <c r="K153" s="151" t="s">
        <v>9717</v>
      </c>
      <c r="L153" s="154" t="s">
        <v>9718</v>
      </c>
      <c r="M153" s="152"/>
      <c r="N153" s="152"/>
    </row>
    <row r="154" spans="1:14" x14ac:dyDescent="0.25">
      <c r="A154" s="142">
        <v>45880</v>
      </c>
      <c r="B154" s="143">
        <v>664</v>
      </c>
      <c r="C154" s="140"/>
      <c r="D154" s="140" t="s">
        <v>3551</v>
      </c>
      <c r="E154" s="140" t="s">
        <v>9569</v>
      </c>
      <c r="F154" s="144">
        <v>45908</v>
      </c>
      <c r="G154" s="140" t="s">
        <v>4485</v>
      </c>
      <c r="H154" s="144"/>
      <c r="I154" s="144"/>
      <c r="J154" s="141">
        <v>-5288496</v>
      </c>
      <c r="K154" s="152"/>
      <c r="L154" s="152"/>
      <c r="M154" s="152"/>
      <c r="N154" s="152"/>
    </row>
    <row r="155" spans="1:14" x14ac:dyDescent="0.25">
      <c r="A155" s="142">
        <v>45880</v>
      </c>
      <c r="B155" s="143">
        <v>45987</v>
      </c>
      <c r="C155" s="140" t="s">
        <v>9618</v>
      </c>
      <c r="D155" s="140" t="s">
        <v>3551</v>
      </c>
      <c r="E155" s="140" t="s">
        <v>3664</v>
      </c>
      <c r="F155" s="144"/>
      <c r="G155" s="140" t="s">
        <v>604</v>
      </c>
      <c r="H155" s="144"/>
      <c r="I155" s="141">
        <v>898</v>
      </c>
      <c r="J155" s="141">
        <v>-5289394</v>
      </c>
      <c r="K155" s="151" t="s">
        <v>9717</v>
      </c>
      <c r="L155" s="151" t="s">
        <v>9717</v>
      </c>
      <c r="M155" s="152"/>
      <c r="N155" s="152"/>
    </row>
    <row r="156" spans="1:14" x14ac:dyDescent="0.25">
      <c r="A156" s="142">
        <v>45880</v>
      </c>
      <c r="B156" s="143">
        <v>46996</v>
      </c>
      <c r="C156" s="140" t="s">
        <v>3030</v>
      </c>
      <c r="D156" s="140" t="s">
        <v>3551</v>
      </c>
      <c r="E156" s="140" t="s">
        <v>3664</v>
      </c>
      <c r="F156" s="144"/>
      <c r="G156" s="140" t="s">
        <v>604</v>
      </c>
      <c r="H156" s="144"/>
      <c r="I156" s="141">
        <v>2559.6</v>
      </c>
      <c r="J156" s="141">
        <v>-5291953.5999999996</v>
      </c>
      <c r="K156" s="151" t="s">
        <v>9717</v>
      </c>
      <c r="L156" s="154" t="s">
        <v>9718</v>
      </c>
      <c r="M156" s="152"/>
      <c r="N156" s="152"/>
    </row>
    <row r="157" spans="1:14" x14ac:dyDescent="0.25">
      <c r="A157" s="142">
        <v>45880</v>
      </c>
      <c r="B157" s="143" t="s">
        <v>4580</v>
      </c>
      <c r="C157" s="140" t="s">
        <v>3030</v>
      </c>
      <c r="D157" s="140" t="s">
        <v>3551</v>
      </c>
      <c r="E157" s="140" t="s">
        <v>3664</v>
      </c>
      <c r="F157" s="144"/>
      <c r="G157" s="140" t="s">
        <v>604</v>
      </c>
      <c r="H157" s="144"/>
      <c r="I157" s="141">
        <v>156</v>
      </c>
      <c r="J157" s="141">
        <v>-5292109.5999999996</v>
      </c>
      <c r="K157" s="151" t="s">
        <v>9717</v>
      </c>
      <c r="L157" s="154" t="s">
        <v>9718</v>
      </c>
      <c r="M157" s="152"/>
      <c r="N157" s="152"/>
    </row>
    <row r="158" spans="1:14" x14ac:dyDescent="0.25">
      <c r="A158" s="142">
        <v>45880</v>
      </c>
      <c r="B158" s="143">
        <v>46997</v>
      </c>
      <c r="C158" s="140" t="s">
        <v>6894</v>
      </c>
      <c r="D158" s="140" t="s">
        <v>3551</v>
      </c>
      <c r="E158" s="140" t="s">
        <v>3664</v>
      </c>
      <c r="F158" s="144"/>
      <c r="G158" s="140" t="s">
        <v>604</v>
      </c>
      <c r="H158" s="144"/>
      <c r="I158" s="141">
        <v>5844</v>
      </c>
      <c r="J158" s="141">
        <v>-5297953.5999999996</v>
      </c>
      <c r="K158" s="151" t="s">
        <v>9717</v>
      </c>
      <c r="L158" s="154" t="s">
        <v>9718</v>
      </c>
      <c r="M158" s="152"/>
      <c r="N158" s="152"/>
    </row>
    <row r="159" spans="1:14" x14ac:dyDescent="0.25">
      <c r="A159" s="142">
        <v>45881</v>
      </c>
      <c r="B159" s="143">
        <v>45078</v>
      </c>
      <c r="C159" s="140" t="s">
        <v>9619</v>
      </c>
      <c r="D159" s="140" t="s">
        <v>3551</v>
      </c>
      <c r="E159" s="140" t="s">
        <v>3664</v>
      </c>
      <c r="F159" s="144"/>
      <c r="G159" s="140" t="s">
        <v>604</v>
      </c>
      <c r="H159" s="144"/>
      <c r="I159" s="141">
        <v>2397.9</v>
      </c>
      <c r="J159" s="141">
        <v>-5300351.5</v>
      </c>
      <c r="K159" s="151" t="s">
        <v>9717</v>
      </c>
      <c r="L159" s="151" t="s">
        <v>9717</v>
      </c>
      <c r="M159" s="152"/>
      <c r="N159" s="152"/>
    </row>
    <row r="160" spans="1:14" x14ac:dyDescent="0.25">
      <c r="A160" s="142">
        <v>45881</v>
      </c>
      <c r="B160" s="143">
        <v>45628</v>
      </c>
      <c r="C160" s="140" t="s">
        <v>9620</v>
      </c>
      <c r="D160" s="140" t="s">
        <v>3551</v>
      </c>
      <c r="E160" s="140" t="s">
        <v>3664</v>
      </c>
      <c r="F160" s="144"/>
      <c r="G160" s="140" t="s">
        <v>604</v>
      </c>
      <c r="H160" s="144"/>
      <c r="I160" s="141">
        <v>6344.67</v>
      </c>
      <c r="J160" s="141">
        <v>-5306696.17</v>
      </c>
      <c r="K160" s="151" t="s">
        <v>9717</v>
      </c>
      <c r="L160" s="171" t="s">
        <v>9718</v>
      </c>
      <c r="M160" s="152"/>
      <c r="N160" s="152"/>
    </row>
    <row r="161" spans="1:14" x14ac:dyDescent="0.25">
      <c r="A161" s="142">
        <v>45881</v>
      </c>
      <c r="B161" s="143">
        <v>45746</v>
      </c>
      <c r="C161" s="140" t="s">
        <v>9621</v>
      </c>
      <c r="D161" s="140" t="s">
        <v>3551</v>
      </c>
      <c r="E161" s="140" t="s">
        <v>3664</v>
      </c>
      <c r="F161" s="144"/>
      <c r="G161" s="140" t="s">
        <v>604</v>
      </c>
      <c r="H161" s="144"/>
      <c r="I161" s="141">
        <v>2760.48</v>
      </c>
      <c r="J161" s="141">
        <v>-5309456.6500000004</v>
      </c>
      <c r="K161" s="151" t="s">
        <v>9717</v>
      </c>
      <c r="L161" s="154" t="s">
        <v>9718</v>
      </c>
      <c r="M161" s="152"/>
      <c r="N161" s="152"/>
    </row>
    <row r="162" spans="1:14" x14ac:dyDescent="0.25">
      <c r="A162" s="142">
        <v>45881</v>
      </c>
      <c r="B162" s="143" t="s">
        <v>9622</v>
      </c>
      <c r="C162" s="140" t="s">
        <v>4549</v>
      </c>
      <c r="D162" s="140" t="s">
        <v>3551</v>
      </c>
      <c r="E162" s="140" t="s">
        <v>3664</v>
      </c>
      <c r="F162" s="144"/>
      <c r="G162" s="140" t="s">
        <v>604</v>
      </c>
      <c r="H162" s="144"/>
      <c r="I162" s="141">
        <v>5830</v>
      </c>
      <c r="J162" s="141">
        <v>-5315286.6500000004</v>
      </c>
      <c r="K162" s="151" t="s">
        <v>9717</v>
      </c>
      <c r="L162" s="154" t="s">
        <v>9718</v>
      </c>
      <c r="M162" s="152"/>
      <c r="N162" s="152"/>
    </row>
    <row r="163" spans="1:14" x14ac:dyDescent="0.25">
      <c r="A163" s="142">
        <v>45881</v>
      </c>
      <c r="B163" s="143">
        <v>45853</v>
      </c>
      <c r="C163" s="140" t="s">
        <v>4857</v>
      </c>
      <c r="D163" s="140" t="s">
        <v>3551</v>
      </c>
      <c r="E163" s="140" t="s">
        <v>3664</v>
      </c>
      <c r="F163" s="144"/>
      <c r="G163" s="140" t="s">
        <v>604</v>
      </c>
      <c r="H163" s="144"/>
      <c r="I163" s="141">
        <v>3347.07</v>
      </c>
      <c r="J163" s="141">
        <v>-5318633.72</v>
      </c>
      <c r="K163" s="151" t="s">
        <v>9717</v>
      </c>
      <c r="L163" s="151" t="s">
        <v>9718</v>
      </c>
      <c r="M163" s="152"/>
      <c r="N163" s="152"/>
    </row>
    <row r="164" spans="1:14" x14ac:dyDescent="0.25">
      <c r="A164" s="142">
        <v>45881</v>
      </c>
      <c r="B164" s="143" t="s">
        <v>9623</v>
      </c>
      <c r="C164" s="140" t="s">
        <v>9612</v>
      </c>
      <c r="D164" s="140" t="s">
        <v>3551</v>
      </c>
      <c r="E164" s="140" t="s">
        <v>3664</v>
      </c>
      <c r="F164" s="144"/>
      <c r="G164" s="140" t="s">
        <v>604</v>
      </c>
      <c r="H164" s="144"/>
      <c r="I164" s="141">
        <v>13290.5</v>
      </c>
      <c r="J164" s="141">
        <v>-5331924.22</v>
      </c>
      <c r="K164" s="151" t="s">
        <v>9717</v>
      </c>
      <c r="L164" s="151" t="s">
        <v>9718</v>
      </c>
      <c r="M164" s="152"/>
      <c r="N164" s="152"/>
    </row>
    <row r="165" spans="1:14" x14ac:dyDescent="0.25">
      <c r="A165" s="142">
        <v>45881</v>
      </c>
      <c r="B165" s="143" t="s">
        <v>9624</v>
      </c>
      <c r="C165" s="140" t="s">
        <v>473</v>
      </c>
      <c r="D165" s="140" t="s">
        <v>3551</v>
      </c>
      <c r="E165" s="140" t="s">
        <v>3664</v>
      </c>
      <c r="F165" s="144"/>
      <c r="G165" s="140" t="s">
        <v>604</v>
      </c>
      <c r="H165" s="144"/>
      <c r="I165" s="141">
        <v>5113.82</v>
      </c>
      <c r="J165" s="141">
        <v>-5337038.04</v>
      </c>
      <c r="K165" s="151" t="s">
        <v>9717</v>
      </c>
      <c r="L165" s="151" t="s">
        <v>9718</v>
      </c>
      <c r="M165" s="152"/>
      <c r="N165" s="152"/>
    </row>
    <row r="166" spans="1:14" x14ac:dyDescent="0.25">
      <c r="A166" s="142">
        <v>45882</v>
      </c>
      <c r="B166" s="143" t="s">
        <v>9625</v>
      </c>
      <c r="C166" s="140" t="s">
        <v>9626</v>
      </c>
      <c r="D166" s="140" t="s">
        <v>3551</v>
      </c>
      <c r="E166" s="140" t="s">
        <v>3664</v>
      </c>
      <c r="F166" s="144"/>
      <c r="G166" s="140" t="s">
        <v>620</v>
      </c>
      <c r="H166" s="144"/>
      <c r="I166" s="141">
        <v>2918.19</v>
      </c>
      <c r="J166" s="141">
        <v>-5339956.2300000004</v>
      </c>
      <c r="K166" s="151" t="s">
        <v>9717</v>
      </c>
      <c r="L166" s="151" t="s">
        <v>9718</v>
      </c>
      <c r="M166" s="152"/>
      <c r="N166" s="152"/>
    </row>
    <row r="167" spans="1:14" x14ac:dyDescent="0.25">
      <c r="A167" s="142">
        <v>45882</v>
      </c>
      <c r="B167" s="143">
        <v>43614</v>
      </c>
      <c r="C167" s="140" t="s">
        <v>9627</v>
      </c>
      <c r="D167" s="140" t="s">
        <v>3551</v>
      </c>
      <c r="E167" s="140" t="s">
        <v>3664</v>
      </c>
      <c r="F167" s="144"/>
      <c r="G167" s="140" t="s">
        <v>620</v>
      </c>
      <c r="H167" s="144"/>
      <c r="I167" s="141">
        <v>347.99</v>
      </c>
      <c r="J167" s="141">
        <v>-5340304.22</v>
      </c>
      <c r="K167" s="151" t="s">
        <v>9717</v>
      </c>
      <c r="L167" s="151" t="s">
        <v>9718</v>
      </c>
      <c r="M167" s="152"/>
      <c r="N167" s="152"/>
    </row>
    <row r="168" spans="1:14" x14ac:dyDescent="0.25">
      <c r="A168" s="142">
        <v>45882</v>
      </c>
      <c r="B168" s="143">
        <v>44460</v>
      </c>
      <c r="C168" s="140" t="s">
        <v>9628</v>
      </c>
      <c r="D168" s="140" t="s">
        <v>3551</v>
      </c>
      <c r="E168" s="140" t="s">
        <v>3664</v>
      </c>
      <c r="F168" s="144"/>
      <c r="G168" s="140" t="s">
        <v>620</v>
      </c>
      <c r="H168" s="144"/>
      <c r="I168" s="141">
        <v>1207.51</v>
      </c>
      <c r="J168" s="141">
        <v>-5341511.7300000004</v>
      </c>
      <c r="K168" s="151" t="s">
        <v>9717</v>
      </c>
      <c r="L168" s="151" t="s">
        <v>9718</v>
      </c>
      <c r="M168" s="152"/>
      <c r="N168" s="152"/>
    </row>
    <row r="169" spans="1:14" x14ac:dyDescent="0.25">
      <c r="A169" s="142">
        <v>45882</v>
      </c>
      <c r="B169" s="143">
        <v>45617</v>
      </c>
      <c r="C169" s="140" t="s">
        <v>4754</v>
      </c>
      <c r="D169" s="140" t="s">
        <v>3551</v>
      </c>
      <c r="E169" s="140" t="s">
        <v>3664</v>
      </c>
      <c r="F169" s="144"/>
      <c r="G169" s="140" t="s">
        <v>604</v>
      </c>
      <c r="H169" s="144"/>
      <c r="I169" s="141">
        <v>10298.4</v>
      </c>
      <c r="J169" s="141">
        <v>-5351810.13</v>
      </c>
      <c r="K169" s="151" t="s">
        <v>9717</v>
      </c>
      <c r="L169" s="151" t="s">
        <v>9717</v>
      </c>
      <c r="M169" s="171" t="s">
        <v>9720</v>
      </c>
      <c r="N169" s="171"/>
    </row>
    <row r="170" spans="1:14" x14ac:dyDescent="0.25">
      <c r="A170" s="142">
        <v>45882</v>
      </c>
      <c r="B170" s="143">
        <v>45740</v>
      </c>
      <c r="C170" s="140" t="s">
        <v>9629</v>
      </c>
      <c r="D170" s="140" t="s">
        <v>3551</v>
      </c>
      <c r="E170" s="140" t="s">
        <v>3664</v>
      </c>
      <c r="F170" s="144"/>
      <c r="G170" s="140" t="s">
        <v>620</v>
      </c>
      <c r="H170" s="144"/>
      <c r="I170" s="141">
        <v>236.45</v>
      </c>
      <c r="J170" s="141">
        <v>-5352046.58</v>
      </c>
      <c r="K170" s="151" t="s">
        <v>9717</v>
      </c>
      <c r="L170" s="151" t="s">
        <v>9718</v>
      </c>
      <c r="M170" s="152"/>
      <c r="N170" s="152"/>
    </row>
    <row r="171" spans="1:14" x14ac:dyDescent="0.25">
      <c r="A171" s="142">
        <v>45882</v>
      </c>
      <c r="B171" s="143" t="s">
        <v>9630</v>
      </c>
      <c r="C171" s="140"/>
      <c r="D171" s="140" t="s">
        <v>3551</v>
      </c>
      <c r="E171" s="140" t="s">
        <v>9569</v>
      </c>
      <c r="F171" s="144" t="s">
        <v>9631</v>
      </c>
      <c r="G171" s="140" t="s">
        <v>620</v>
      </c>
      <c r="H171" s="144"/>
      <c r="I171" s="144"/>
      <c r="J171" s="141">
        <v>-5352046.58</v>
      </c>
      <c r="K171" s="152"/>
      <c r="L171" s="152"/>
      <c r="M171" s="152"/>
      <c r="N171" s="152"/>
    </row>
    <row r="172" spans="1:14" x14ac:dyDescent="0.25">
      <c r="A172" s="142">
        <v>45887</v>
      </c>
      <c r="B172" s="143"/>
      <c r="C172" s="140"/>
      <c r="D172" s="140" t="s">
        <v>3551</v>
      </c>
      <c r="E172" s="140" t="s">
        <v>9569</v>
      </c>
      <c r="F172" s="144" t="s">
        <v>9632</v>
      </c>
      <c r="G172" s="140" t="s">
        <v>620</v>
      </c>
      <c r="H172" s="144"/>
      <c r="I172" s="144"/>
      <c r="J172" s="141">
        <v>-5352046.58</v>
      </c>
      <c r="K172" s="152"/>
      <c r="L172" s="152"/>
      <c r="M172" s="152"/>
      <c r="N172" s="152"/>
    </row>
    <row r="173" spans="1:14" x14ac:dyDescent="0.25">
      <c r="A173" s="142">
        <v>45887</v>
      </c>
      <c r="B173" s="143">
        <v>664</v>
      </c>
      <c r="C173" s="140"/>
      <c r="D173" s="140" t="s">
        <v>3551</v>
      </c>
      <c r="E173" s="140" t="s">
        <v>9569</v>
      </c>
      <c r="F173" s="144" t="s">
        <v>9633</v>
      </c>
      <c r="G173" s="140" t="s">
        <v>4973</v>
      </c>
      <c r="H173" s="144"/>
      <c r="I173" s="144"/>
      <c r="J173" s="141">
        <v>-5352046.58</v>
      </c>
      <c r="K173" s="152"/>
      <c r="L173" s="152"/>
      <c r="M173" s="152"/>
      <c r="N173" s="152"/>
    </row>
    <row r="174" spans="1:14" x14ac:dyDescent="0.25">
      <c r="A174" s="142">
        <v>45889</v>
      </c>
      <c r="B174" s="143" t="s">
        <v>9634</v>
      </c>
      <c r="C174" s="140" t="s">
        <v>9635</v>
      </c>
      <c r="D174" s="140" t="s">
        <v>3551</v>
      </c>
      <c r="E174" s="140" t="s">
        <v>3664</v>
      </c>
      <c r="F174" s="144"/>
      <c r="G174" s="140" t="s">
        <v>4202</v>
      </c>
      <c r="H174" s="144"/>
      <c r="I174" s="141">
        <v>7408.8</v>
      </c>
      <c r="J174" s="141">
        <v>-5359455.38</v>
      </c>
      <c r="K174" s="154" t="s">
        <v>9717</v>
      </c>
      <c r="L174" s="171" t="s">
        <v>9718</v>
      </c>
      <c r="M174" s="152"/>
      <c r="N174" s="152"/>
    </row>
    <row r="175" spans="1:14" x14ac:dyDescent="0.25">
      <c r="A175" s="142">
        <v>45890</v>
      </c>
      <c r="B175" s="143">
        <v>43478</v>
      </c>
      <c r="C175" s="140" t="s">
        <v>9636</v>
      </c>
      <c r="D175" s="140" t="s">
        <v>3551</v>
      </c>
      <c r="E175" s="140" t="s">
        <v>3664</v>
      </c>
      <c r="F175" s="144"/>
      <c r="G175" s="140" t="s">
        <v>604</v>
      </c>
      <c r="H175" s="144"/>
      <c r="I175" s="141">
        <v>2096.48</v>
      </c>
      <c r="J175" s="141">
        <v>-5361551.8600000003</v>
      </c>
      <c r="K175" s="154" t="s">
        <v>9717</v>
      </c>
      <c r="L175" s="171" t="s">
        <v>9718</v>
      </c>
      <c r="M175" s="152"/>
      <c r="N175" s="152"/>
    </row>
    <row r="176" spans="1:14" x14ac:dyDescent="0.25">
      <c r="A176" s="142">
        <v>45890</v>
      </c>
      <c r="B176" s="143">
        <v>43647</v>
      </c>
      <c r="C176" s="140" t="s">
        <v>6876</v>
      </c>
      <c r="D176" s="140" t="s">
        <v>3551</v>
      </c>
      <c r="E176" s="140" t="s">
        <v>3664</v>
      </c>
      <c r="F176" s="144"/>
      <c r="G176" s="140" t="s">
        <v>604</v>
      </c>
      <c r="H176" s="144"/>
      <c r="I176" s="141">
        <v>839.45</v>
      </c>
      <c r="J176" s="141">
        <v>-5362391.3099999996</v>
      </c>
      <c r="K176" s="154" t="s">
        <v>9717</v>
      </c>
      <c r="L176" s="154" t="s">
        <v>9717</v>
      </c>
      <c r="M176" s="171" t="s">
        <v>9720</v>
      </c>
      <c r="N176" s="171"/>
    </row>
    <row r="177" spans="1:14" x14ac:dyDescent="0.25">
      <c r="A177" s="142">
        <v>45890</v>
      </c>
      <c r="B177" s="143">
        <v>45213</v>
      </c>
      <c r="C177" s="140" t="s">
        <v>9637</v>
      </c>
      <c r="D177" s="140" t="s">
        <v>3551</v>
      </c>
      <c r="E177" s="140" t="s">
        <v>3664</v>
      </c>
      <c r="F177" s="144"/>
      <c r="G177" s="140" t="s">
        <v>604</v>
      </c>
      <c r="H177" s="144"/>
      <c r="I177" s="141">
        <v>2380.0300000000002</v>
      </c>
      <c r="J177" s="141">
        <v>-5364771.34</v>
      </c>
      <c r="K177" s="154" t="s">
        <v>9717</v>
      </c>
      <c r="L177" s="171" t="s">
        <v>9718</v>
      </c>
      <c r="M177" s="152"/>
      <c r="N177" s="152"/>
    </row>
    <row r="178" spans="1:14" x14ac:dyDescent="0.25">
      <c r="A178" s="142">
        <v>45890</v>
      </c>
      <c r="B178" s="143">
        <v>45370</v>
      </c>
      <c r="C178" s="140" t="s">
        <v>9638</v>
      </c>
      <c r="D178" s="140" t="s">
        <v>3551</v>
      </c>
      <c r="E178" s="140" t="s">
        <v>3664</v>
      </c>
      <c r="F178" s="144"/>
      <c r="G178" s="140" t="s">
        <v>604</v>
      </c>
      <c r="H178" s="144"/>
      <c r="I178" s="141">
        <v>3021.6</v>
      </c>
      <c r="J178" s="141">
        <v>-5367792.9400000004</v>
      </c>
      <c r="K178" s="151" t="s">
        <v>9717</v>
      </c>
      <c r="L178" s="151" t="s">
        <v>9718</v>
      </c>
      <c r="M178" s="152"/>
      <c r="N178" s="152"/>
    </row>
    <row r="179" spans="1:14" x14ac:dyDescent="0.25">
      <c r="A179" s="142">
        <v>45890</v>
      </c>
      <c r="B179" s="143">
        <v>45553</v>
      </c>
      <c r="C179" s="140" t="s">
        <v>9639</v>
      </c>
      <c r="D179" s="140" t="s">
        <v>3551</v>
      </c>
      <c r="E179" s="140" t="s">
        <v>3664</v>
      </c>
      <c r="F179" s="144"/>
      <c r="G179" s="140" t="s">
        <v>604</v>
      </c>
      <c r="H179" s="144"/>
      <c r="I179" s="141">
        <v>980.56</v>
      </c>
      <c r="J179" s="141">
        <v>-5368773.5</v>
      </c>
      <c r="K179" s="154" t="s">
        <v>9717</v>
      </c>
      <c r="L179" s="154" t="s">
        <v>9717</v>
      </c>
      <c r="M179" s="152"/>
      <c r="N179" s="152"/>
    </row>
    <row r="180" spans="1:14" x14ac:dyDescent="0.25">
      <c r="A180" s="142">
        <v>45890</v>
      </c>
      <c r="B180" s="143">
        <v>45996</v>
      </c>
      <c r="C180" s="140" t="s">
        <v>9640</v>
      </c>
      <c r="D180" s="140" t="s">
        <v>3551</v>
      </c>
      <c r="E180" s="140" t="s">
        <v>3664</v>
      </c>
      <c r="F180" s="144"/>
      <c r="G180" s="140" t="s">
        <v>3981</v>
      </c>
      <c r="H180" s="144"/>
      <c r="I180" s="144"/>
      <c r="J180" s="141">
        <v>-5368773.5</v>
      </c>
      <c r="K180" s="151" t="s">
        <v>9717</v>
      </c>
      <c r="L180" s="151" t="s">
        <v>9718</v>
      </c>
      <c r="M180" s="152"/>
      <c r="N180" s="152"/>
    </row>
    <row r="181" spans="1:14" x14ac:dyDescent="0.25">
      <c r="A181" s="142">
        <v>45891</v>
      </c>
      <c r="B181" s="143">
        <v>45841</v>
      </c>
      <c r="C181" s="140">
        <v>999188956</v>
      </c>
      <c r="D181" s="140" t="s">
        <v>3551</v>
      </c>
      <c r="E181" s="140" t="s">
        <v>3664</v>
      </c>
      <c r="F181" s="144"/>
      <c r="G181" s="140" t="s">
        <v>4752</v>
      </c>
      <c r="H181" s="144"/>
      <c r="I181" s="141">
        <v>35906.04</v>
      </c>
      <c r="J181" s="141">
        <v>-5404679.54</v>
      </c>
      <c r="K181" s="154" t="s">
        <v>9717</v>
      </c>
      <c r="L181" s="171" t="s">
        <v>9718</v>
      </c>
      <c r="M181" s="152"/>
      <c r="N181" s="152"/>
    </row>
    <row r="182" spans="1:14" x14ac:dyDescent="0.25">
      <c r="A182" s="142">
        <v>45896</v>
      </c>
      <c r="B182" s="143">
        <v>1416</v>
      </c>
      <c r="C182" s="140"/>
      <c r="D182" s="140" t="s">
        <v>3551</v>
      </c>
      <c r="E182" s="140" t="s">
        <v>9569</v>
      </c>
      <c r="F182" s="144">
        <v>46929</v>
      </c>
      <c r="G182" s="140" t="s">
        <v>6835</v>
      </c>
      <c r="H182" s="144"/>
      <c r="I182" s="144"/>
      <c r="J182" s="141">
        <v>-5404679.54</v>
      </c>
      <c r="K182" s="152"/>
      <c r="L182" s="152"/>
      <c r="M182" s="152"/>
      <c r="N182" s="152"/>
    </row>
    <row r="183" spans="1:14" x14ac:dyDescent="0.25">
      <c r="A183" s="142">
        <v>45897</v>
      </c>
      <c r="B183" s="143">
        <v>46022</v>
      </c>
      <c r="C183" s="140">
        <v>999189133</v>
      </c>
      <c r="D183" s="140" t="s">
        <v>3551</v>
      </c>
      <c r="E183" s="140" t="s">
        <v>3664</v>
      </c>
      <c r="F183" s="144"/>
      <c r="G183" s="140" t="s">
        <v>4752</v>
      </c>
      <c r="H183" s="144"/>
      <c r="I183" s="141">
        <v>43238.99</v>
      </c>
      <c r="J183" s="141">
        <v>-5447918.5300000003</v>
      </c>
      <c r="K183" s="151" t="s">
        <v>9717</v>
      </c>
      <c r="L183" s="151" t="s">
        <v>9718</v>
      </c>
      <c r="M183" s="152"/>
      <c r="N183" s="152"/>
    </row>
    <row r="184" spans="1:14" x14ac:dyDescent="0.25">
      <c r="A184" s="142">
        <v>45899</v>
      </c>
      <c r="B184" s="143" t="s">
        <v>9641</v>
      </c>
      <c r="C184" s="140" t="s">
        <v>9642</v>
      </c>
      <c r="D184" s="140" t="s">
        <v>3551</v>
      </c>
      <c r="E184" s="140" t="s">
        <v>3664</v>
      </c>
      <c r="F184" s="144"/>
      <c r="G184" s="140" t="s">
        <v>3788</v>
      </c>
      <c r="H184" s="144"/>
      <c r="I184" s="141">
        <v>165.96</v>
      </c>
      <c r="J184" s="141">
        <v>-5448084.4900000002</v>
      </c>
      <c r="K184" s="151" t="s">
        <v>9717</v>
      </c>
      <c r="L184" s="151" t="s">
        <v>9718</v>
      </c>
      <c r="M184" s="152"/>
      <c r="N184" s="152"/>
    </row>
    <row r="185" spans="1:14" x14ac:dyDescent="0.25">
      <c r="A185" s="142">
        <v>45899</v>
      </c>
      <c r="B185" s="143" t="s">
        <v>9643</v>
      </c>
      <c r="C185" s="140" t="s">
        <v>6894</v>
      </c>
      <c r="D185" s="140" t="s">
        <v>3551</v>
      </c>
      <c r="E185" s="140" t="s">
        <v>3664</v>
      </c>
      <c r="F185" s="144"/>
      <c r="G185" s="140" t="s">
        <v>3788</v>
      </c>
      <c r="H185" s="144"/>
      <c r="I185" s="141">
        <v>18648</v>
      </c>
      <c r="J185" s="141">
        <v>-5466732.4900000002</v>
      </c>
      <c r="K185" s="154" t="s">
        <v>9717</v>
      </c>
      <c r="L185" s="171" t="s">
        <v>9718</v>
      </c>
      <c r="M185" s="152"/>
      <c r="N185" s="152"/>
    </row>
    <row r="186" spans="1:14" x14ac:dyDescent="0.25">
      <c r="A186" s="142">
        <v>45899</v>
      </c>
      <c r="B186" s="143" t="s">
        <v>6845</v>
      </c>
      <c r="C186" s="140">
        <v>20250830</v>
      </c>
      <c r="D186" s="140" t="s">
        <v>3551</v>
      </c>
      <c r="E186" s="140" t="s">
        <v>3664</v>
      </c>
      <c r="F186" s="144"/>
      <c r="G186" s="140" t="s">
        <v>624</v>
      </c>
      <c r="H186" s="144"/>
      <c r="I186" s="144"/>
      <c r="J186" s="141">
        <v>-5466732.4900000002</v>
      </c>
      <c r="K186" s="151" t="s">
        <v>9717</v>
      </c>
      <c r="L186" s="151" t="s">
        <v>9718</v>
      </c>
      <c r="M186" s="152"/>
      <c r="N186" s="152"/>
    </row>
    <row r="187" spans="1:14" x14ac:dyDescent="0.25">
      <c r="A187" s="142">
        <v>45899</v>
      </c>
      <c r="B187" s="143" t="s">
        <v>9644</v>
      </c>
      <c r="C187" s="140" t="s">
        <v>9645</v>
      </c>
      <c r="D187" s="140" t="s">
        <v>3551</v>
      </c>
      <c r="E187" s="140" t="s">
        <v>3664</v>
      </c>
      <c r="F187" s="144"/>
      <c r="G187" s="140" t="s">
        <v>3788</v>
      </c>
      <c r="H187" s="144"/>
      <c r="I187" s="141">
        <v>2200</v>
      </c>
      <c r="J187" s="141">
        <v>-5468932.4900000002</v>
      </c>
      <c r="K187" s="151" t="s">
        <v>9717</v>
      </c>
      <c r="L187" s="151" t="s">
        <v>9718</v>
      </c>
      <c r="M187" s="152"/>
      <c r="N187" s="152"/>
    </row>
    <row r="188" spans="1:14" x14ac:dyDescent="0.25">
      <c r="A188" s="142">
        <v>45899</v>
      </c>
      <c r="B188" s="143" t="s">
        <v>9646</v>
      </c>
      <c r="C188" s="140" t="s">
        <v>9647</v>
      </c>
      <c r="D188" s="140" t="s">
        <v>3551</v>
      </c>
      <c r="E188" s="140" t="s">
        <v>3664</v>
      </c>
      <c r="F188" s="144"/>
      <c r="G188" s="140" t="s">
        <v>3788</v>
      </c>
      <c r="H188" s="144"/>
      <c r="I188" s="141">
        <v>1578.69</v>
      </c>
      <c r="J188" s="141">
        <v>-5470511.1799999997</v>
      </c>
      <c r="K188" s="151" t="s">
        <v>9717</v>
      </c>
      <c r="L188" s="151" t="s">
        <v>9718</v>
      </c>
      <c r="M188" s="152"/>
      <c r="N188" s="152"/>
    </row>
    <row r="189" spans="1:14" x14ac:dyDescent="0.25">
      <c r="A189" s="142">
        <v>45899</v>
      </c>
      <c r="B189" s="143">
        <v>47189</v>
      </c>
      <c r="C189" s="140">
        <v>8302025</v>
      </c>
      <c r="D189" s="140" t="s">
        <v>3551</v>
      </c>
      <c r="E189" s="140" t="s">
        <v>3664</v>
      </c>
      <c r="F189" s="144"/>
      <c r="G189" s="140" t="s">
        <v>4973</v>
      </c>
      <c r="H189" s="144"/>
      <c r="I189" s="141">
        <v>139.19999999999999</v>
      </c>
      <c r="J189" s="141">
        <v>-5470650.3799999999</v>
      </c>
      <c r="K189" s="151" t="s">
        <v>9717</v>
      </c>
      <c r="L189" s="151" t="s">
        <v>9718</v>
      </c>
      <c r="M189" s="152"/>
      <c r="N189" s="152"/>
    </row>
    <row r="190" spans="1:14" x14ac:dyDescent="0.25">
      <c r="A190" s="142">
        <v>45899</v>
      </c>
      <c r="B190" s="143">
        <v>47190</v>
      </c>
      <c r="C190" s="140">
        <v>8302025</v>
      </c>
      <c r="D190" s="140" t="s">
        <v>3551</v>
      </c>
      <c r="E190" s="140" t="s">
        <v>3664</v>
      </c>
      <c r="F190" s="144"/>
      <c r="G190" s="140" t="s">
        <v>4973</v>
      </c>
      <c r="H190" s="144"/>
      <c r="I190" s="141">
        <v>25.61</v>
      </c>
      <c r="J190" s="141">
        <v>-5470675.9900000002</v>
      </c>
      <c r="K190" s="151" t="s">
        <v>9717</v>
      </c>
      <c r="L190" s="151" t="s">
        <v>9718</v>
      </c>
      <c r="M190" s="152"/>
      <c r="N190" s="152"/>
    </row>
    <row r="191" spans="1:14" x14ac:dyDescent="0.25">
      <c r="A191" s="142">
        <v>45899</v>
      </c>
      <c r="B191" s="143">
        <v>47191</v>
      </c>
      <c r="C191" s="140">
        <v>8302025</v>
      </c>
      <c r="D191" s="140" t="s">
        <v>3551</v>
      </c>
      <c r="E191" s="140" t="s">
        <v>3664</v>
      </c>
      <c r="F191" s="144"/>
      <c r="G191" s="140" t="s">
        <v>620</v>
      </c>
      <c r="H191" s="144"/>
      <c r="I191" s="141">
        <v>440</v>
      </c>
      <c r="J191" s="141">
        <v>-5471115.9900000002</v>
      </c>
      <c r="K191" s="151" t="s">
        <v>9717</v>
      </c>
      <c r="L191" s="151" t="s">
        <v>9718</v>
      </c>
      <c r="M191" s="152"/>
      <c r="N191" s="152"/>
    </row>
    <row r="192" spans="1:14" x14ac:dyDescent="0.25">
      <c r="A192" s="142">
        <v>45899</v>
      </c>
      <c r="B192" s="143">
        <v>47192</v>
      </c>
      <c r="C192" s="140">
        <v>8302025</v>
      </c>
      <c r="D192" s="140" t="s">
        <v>3551</v>
      </c>
      <c r="E192" s="140" t="s">
        <v>3664</v>
      </c>
      <c r="F192" s="144"/>
      <c r="G192" s="140" t="s">
        <v>4973</v>
      </c>
      <c r="H192" s="144"/>
      <c r="I192" s="141">
        <v>2110.94</v>
      </c>
      <c r="J192" s="141">
        <v>-5473226.9299999997</v>
      </c>
      <c r="K192" s="151" t="s">
        <v>9717</v>
      </c>
      <c r="L192" s="151" t="s">
        <v>9718</v>
      </c>
      <c r="M192" s="152"/>
      <c r="N192" s="152"/>
    </row>
    <row r="193" spans="1:14" x14ac:dyDescent="0.25">
      <c r="A193" s="142">
        <v>45899</v>
      </c>
      <c r="B193" s="143">
        <v>47193</v>
      </c>
      <c r="C193" s="140">
        <v>8302025</v>
      </c>
      <c r="D193" s="140" t="s">
        <v>3551</v>
      </c>
      <c r="E193" s="140" t="s">
        <v>3664</v>
      </c>
      <c r="F193" s="144"/>
      <c r="G193" s="140" t="s">
        <v>4974</v>
      </c>
      <c r="H193" s="144"/>
      <c r="I193" s="141">
        <v>783.92</v>
      </c>
      <c r="J193" s="141">
        <v>-5474010.8499999996</v>
      </c>
      <c r="K193" s="151" t="s">
        <v>9717</v>
      </c>
      <c r="L193" s="151" t="s">
        <v>9718</v>
      </c>
      <c r="M193" s="152"/>
      <c r="N193" s="152"/>
    </row>
    <row r="194" spans="1:14" x14ac:dyDescent="0.25">
      <c r="A194" s="142">
        <v>45899</v>
      </c>
      <c r="B194" s="143">
        <v>47194</v>
      </c>
      <c r="C194" s="140">
        <v>8302025</v>
      </c>
      <c r="D194" s="140" t="s">
        <v>3551</v>
      </c>
      <c r="E194" s="140" t="s">
        <v>3664</v>
      </c>
      <c r="F194" s="144"/>
      <c r="G194" s="140" t="s">
        <v>4975</v>
      </c>
      <c r="H194" s="144"/>
      <c r="I194" s="141">
        <v>248.52</v>
      </c>
      <c r="J194" s="141">
        <v>-5474259.3700000001</v>
      </c>
      <c r="K194" s="151" t="s">
        <v>9717</v>
      </c>
      <c r="L194" s="151" t="s">
        <v>9718</v>
      </c>
      <c r="M194" s="152"/>
      <c r="N194" s="152"/>
    </row>
    <row r="195" spans="1:14" x14ac:dyDescent="0.25">
      <c r="A195" s="142">
        <v>45899</v>
      </c>
      <c r="B195" s="143">
        <v>47195</v>
      </c>
      <c r="C195" s="140">
        <v>8302025</v>
      </c>
      <c r="D195" s="140" t="s">
        <v>3551</v>
      </c>
      <c r="E195" s="140" t="s">
        <v>3664</v>
      </c>
      <c r="F195" s="144"/>
      <c r="G195" s="140" t="s">
        <v>3981</v>
      </c>
      <c r="H195" s="144"/>
      <c r="I195" s="141">
        <v>1646.32</v>
      </c>
      <c r="J195" s="141">
        <v>-5475905.6900000004</v>
      </c>
      <c r="K195" s="151" t="s">
        <v>9717</v>
      </c>
      <c r="L195" s="151" t="s">
        <v>9718</v>
      </c>
      <c r="M195" s="152"/>
      <c r="N195" s="152"/>
    </row>
    <row r="196" spans="1:14" x14ac:dyDescent="0.25">
      <c r="A196" s="142">
        <v>45899</v>
      </c>
      <c r="B196" s="143">
        <v>47196</v>
      </c>
      <c r="C196" s="140">
        <v>8302025</v>
      </c>
      <c r="D196" s="140" t="s">
        <v>3551</v>
      </c>
      <c r="E196" s="140" t="s">
        <v>3664</v>
      </c>
      <c r="F196" s="144"/>
      <c r="G196" s="140" t="s">
        <v>3981</v>
      </c>
      <c r="H196" s="144"/>
      <c r="I196" s="141">
        <v>2346.52</v>
      </c>
      <c r="J196" s="141">
        <v>-5478252.21</v>
      </c>
      <c r="K196" s="151" t="s">
        <v>9717</v>
      </c>
      <c r="L196" s="151" t="s">
        <v>9718</v>
      </c>
      <c r="M196" s="152"/>
      <c r="N196" s="152"/>
    </row>
    <row r="197" spans="1:14" x14ac:dyDescent="0.25">
      <c r="A197" s="142">
        <v>45899</v>
      </c>
      <c r="B197" s="143">
        <v>47197</v>
      </c>
      <c r="C197" s="140">
        <v>8302025</v>
      </c>
      <c r="D197" s="140" t="s">
        <v>3551</v>
      </c>
      <c r="E197" s="140" t="s">
        <v>3664</v>
      </c>
      <c r="F197" s="144"/>
      <c r="G197" s="140" t="s">
        <v>3981</v>
      </c>
      <c r="H197" s="144"/>
      <c r="I197" s="141">
        <v>631.48</v>
      </c>
      <c r="J197" s="141">
        <v>-5478883.6900000004</v>
      </c>
      <c r="K197" s="151" t="s">
        <v>9717</v>
      </c>
      <c r="L197" s="151" t="s">
        <v>9718</v>
      </c>
      <c r="M197" s="152"/>
      <c r="N197" s="152"/>
    </row>
    <row r="198" spans="1:14" x14ac:dyDescent="0.25">
      <c r="A198" s="142">
        <v>45899</v>
      </c>
      <c r="B198" s="143">
        <v>47208</v>
      </c>
      <c r="C198" s="140">
        <v>8302025</v>
      </c>
      <c r="D198" s="140" t="s">
        <v>3551</v>
      </c>
      <c r="E198" s="140" t="s">
        <v>3664</v>
      </c>
      <c r="F198" s="144"/>
      <c r="G198" s="140" t="s">
        <v>3981</v>
      </c>
      <c r="H198" s="144"/>
      <c r="I198" s="141">
        <v>1006.3</v>
      </c>
      <c r="J198" s="141">
        <v>-5479889.9900000002</v>
      </c>
      <c r="K198" s="151" t="s">
        <v>9717</v>
      </c>
      <c r="L198" s="151" t="s">
        <v>9718</v>
      </c>
      <c r="M198" s="152"/>
      <c r="N198" s="152"/>
    </row>
    <row r="199" spans="1:14" x14ac:dyDescent="0.25">
      <c r="A199" s="142">
        <v>45899</v>
      </c>
      <c r="B199" s="143">
        <v>47209</v>
      </c>
      <c r="C199" s="140">
        <v>8302025</v>
      </c>
      <c r="D199" s="140" t="s">
        <v>3551</v>
      </c>
      <c r="E199" s="140" t="s">
        <v>3664</v>
      </c>
      <c r="F199" s="144"/>
      <c r="G199" s="140" t="s">
        <v>3981</v>
      </c>
      <c r="H199" s="144"/>
      <c r="I199" s="141">
        <v>10747.08</v>
      </c>
      <c r="J199" s="141">
        <v>-5490637.0700000003</v>
      </c>
      <c r="K199" s="151" t="s">
        <v>9717</v>
      </c>
      <c r="L199" s="151" t="s">
        <v>9718</v>
      </c>
      <c r="M199" s="152"/>
      <c r="N199" s="152"/>
    </row>
    <row r="200" spans="1:14" x14ac:dyDescent="0.25">
      <c r="A200" s="142">
        <v>45899</v>
      </c>
      <c r="B200" s="143">
        <v>47210</v>
      </c>
      <c r="C200" s="140">
        <v>4860422</v>
      </c>
      <c r="D200" s="140" t="s">
        <v>3551</v>
      </c>
      <c r="E200" s="140" t="s">
        <v>3664</v>
      </c>
      <c r="F200" s="144"/>
      <c r="G200" s="140" t="s">
        <v>4982</v>
      </c>
      <c r="H200" s="144"/>
      <c r="I200" s="141">
        <v>895.98</v>
      </c>
      <c r="J200" s="141">
        <v>-5491533.0499999998</v>
      </c>
      <c r="K200" s="151" t="s">
        <v>9717</v>
      </c>
      <c r="L200" s="151" t="s">
        <v>9718</v>
      </c>
      <c r="M200" s="152"/>
      <c r="N200" s="152"/>
    </row>
    <row r="201" spans="1:14" x14ac:dyDescent="0.25">
      <c r="A201" s="142">
        <v>45899</v>
      </c>
      <c r="B201" s="143" t="s">
        <v>4983</v>
      </c>
      <c r="C201" s="140">
        <v>8302025</v>
      </c>
      <c r="D201" s="140" t="s">
        <v>3551</v>
      </c>
      <c r="E201" s="140" t="s">
        <v>3664</v>
      </c>
      <c r="F201" s="144"/>
      <c r="G201" s="140" t="s">
        <v>4982</v>
      </c>
      <c r="H201" s="144"/>
      <c r="I201" s="141">
        <v>409.45</v>
      </c>
      <c r="J201" s="141">
        <v>-5491942.5</v>
      </c>
      <c r="K201" s="151" t="s">
        <v>9717</v>
      </c>
      <c r="L201" s="151" t="s">
        <v>9718</v>
      </c>
      <c r="M201" s="152"/>
      <c r="N201" s="152"/>
    </row>
    <row r="202" spans="1:14" x14ac:dyDescent="0.25">
      <c r="A202" s="142">
        <v>45899</v>
      </c>
      <c r="B202" s="143">
        <v>47211</v>
      </c>
      <c r="C202" s="140">
        <v>25013074</v>
      </c>
      <c r="D202" s="140" t="s">
        <v>3551</v>
      </c>
      <c r="E202" s="140" t="s">
        <v>3664</v>
      </c>
      <c r="F202" s="144"/>
      <c r="G202" s="140" t="s">
        <v>4973</v>
      </c>
      <c r="H202" s="144"/>
      <c r="I202" s="141">
        <v>51731.82</v>
      </c>
      <c r="J202" s="141">
        <v>-5543674.3200000003</v>
      </c>
      <c r="K202" s="151" t="s">
        <v>9717</v>
      </c>
      <c r="L202" s="151" t="s">
        <v>9718</v>
      </c>
      <c r="M202" s="152"/>
      <c r="N202" s="152"/>
    </row>
    <row r="203" spans="1:14" x14ac:dyDescent="0.25">
      <c r="A203" s="142">
        <v>45899</v>
      </c>
      <c r="B203" s="143" t="s">
        <v>4984</v>
      </c>
      <c r="C203" s="140">
        <v>25013566</v>
      </c>
      <c r="D203" s="140" t="s">
        <v>3551</v>
      </c>
      <c r="E203" s="140" t="s">
        <v>3664</v>
      </c>
      <c r="F203" s="144"/>
      <c r="G203" s="140" t="s">
        <v>4973</v>
      </c>
      <c r="H203" s="144"/>
      <c r="I203" s="141">
        <v>5747.98</v>
      </c>
      <c r="J203" s="141">
        <v>-5549422.2999999998</v>
      </c>
      <c r="K203" s="151" t="s">
        <v>9717</v>
      </c>
      <c r="L203" s="151" t="s">
        <v>9718</v>
      </c>
      <c r="M203" s="152"/>
      <c r="N203" s="152"/>
    </row>
    <row r="204" spans="1:14" x14ac:dyDescent="0.25">
      <c r="A204" s="142">
        <v>45899</v>
      </c>
      <c r="B204" s="143">
        <v>47217</v>
      </c>
      <c r="C204" s="140">
        <v>8302025</v>
      </c>
      <c r="D204" s="140" t="s">
        <v>3551</v>
      </c>
      <c r="E204" s="140" t="s">
        <v>3664</v>
      </c>
      <c r="F204" s="144"/>
      <c r="G204" s="140" t="s">
        <v>620</v>
      </c>
      <c r="H204" s="144"/>
      <c r="I204" s="141">
        <v>73414.36</v>
      </c>
      <c r="J204" s="141">
        <v>-5622836.6600000001</v>
      </c>
      <c r="K204" s="151" t="s">
        <v>9717</v>
      </c>
      <c r="L204" s="151" t="s">
        <v>9718</v>
      </c>
      <c r="M204" s="152"/>
      <c r="N204" s="152"/>
    </row>
    <row r="205" spans="1:14" x14ac:dyDescent="0.25">
      <c r="A205" s="142">
        <v>45899</v>
      </c>
      <c r="B205" s="143">
        <v>47221</v>
      </c>
      <c r="C205" s="140">
        <v>8302025</v>
      </c>
      <c r="D205" s="140" t="s">
        <v>3551</v>
      </c>
      <c r="E205" s="140" t="s">
        <v>3664</v>
      </c>
      <c r="F205" s="144"/>
      <c r="G205" s="140" t="s">
        <v>620</v>
      </c>
      <c r="H205" s="144"/>
      <c r="I205" s="141">
        <v>2903.22</v>
      </c>
      <c r="J205" s="141">
        <v>-5625739.8799999999</v>
      </c>
      <c r="K205" s="151" t="s">
        <v>9717</v>
      </c>
      <c r="L205" s="151" t="s">
        <v>9718</v>
      </c>
      <c r="M205" s="152"/>
      <c r="N205" s="152"/>
    </row>
    <row r="206" spans="1:14" x14ac:dyDescent="0.25">
      <c r="A206" s="142">
        <v>45899</v>
      </c>
      <c r="B206" s="143">
        <v>47222</v>
      </c>
      <c r="C206" s="140">
        <v>8302025</v>
      </c>
      <c r="D206" s="140" t="s">
        <v>3551</v>
      </c>
      <c r="E206" s="140" t="s">
        <v>3664</v>
      </c>
      <c r="F206" s="144"/>
      <c r="G206" s="140" t="s">
        <v>3981</v>
      </c>
      <c r="H206" s="144"/>
      <c r="I206" s="141">
        <v>3087.84</v>
      </c>
      <c r="J206" s="141">
        <v>-5628827.7199999997</v>
      </c>
      <c r="K206" s="151" t="s">
        <v>9717</v>
      </c>
      <c r="L206" s="151" t="s">
        <v>9718</v>
      </c>
      <c r="M206" s="152"/>
      <c r="N206" s="152"/>
    </row>
    <row r="207" spans="1:14" x14ac:dyDescent="0.25">
      <c r="A207" s="142">
        <v>45899</v>
      </c>
      <c r="B207" s="143">
        <v>47223</v>
      </c>
      <c r="C207" s="140">
        <v>8302025</v>
      </c>
      <c r="D207" s="140" t="s">
        <v>3551</v>
      </c>
      <c r="E207" s="140" t="s">
        <v>3664</v>
      </c>
      <c r="F207" s="144"/>
      <c r="G207" s="140" t="s">
        <v>4974</v>
      </c>
      <c r="H207" s="144"/>
      <c r="I207" s="141">
        <v>2756.98</v>
      </c>
      <c r="J207" s="141">
        <v>-5631584.7000000002</v>
      </c>
      <c r="K207" s="151" t="s">
        <v>9717</v>
      </c>
      <c r="L207" s="151" t="s">
        <v>9718</v>
      </c>
      <c r="M207" s="152"/>
      <c r="N207" s="152"/>
    </row>
    <row r="208" spans="1:14" x14ac:dyDescent="0.25">
      <c r="A208" s="142">
        <v>45899</v>
      </c>
      <c r="B208" s="143">
        <v>47224</v>
      </c>
      <c r="C208" s="140">
        <v>8302025</v>
      </c>
      <c r="D208" s="140" t="s">
        <v>3551</v>
      </c>
      <c r="E208" s="140" t="s">
        <v>3664</v>
      </c>
      <c r="F208" s="144"/>
      <c r="G208" s="140" t="s">
        <v>624</v>
      </c>
      <c r="H208" s="144"/>
      <c r="I208" s="141">
        <v>1333.18</v>
      </c>
      <c r="J208" s="141">
        <v>-5632917.8799999999</v>
      </c>
      <c r="K208" s="151" t="s">
        <v>9717</v>
      </c>
      <c r="L208" s="151" t="s">
        <v>9718</v>
      </c>
      <c r="M208" s="152"/>
      <c r="N208" s="152"/>
    </row>
    <row r="209" spans="1:14" x14ac:dyDescent="0.25">
      <c r="A209" s="142">
        <v>45899</v>
      </c>
      <c r="B209" s="143">
        <v>47260</v>
      </c>
      <c r="C209" s="140">
        <v>8302025</v>
      </c>
      <c r="D209" s="140" t="s">
        <v>3551</v>
      </c>
      <c r="E209" s="140" t="s">
        <v>3664</v>
      </c>
      <c r="F209" s="144"/>
      <c r="G209" s="140" t="s">
        <v>624</v>
      </c>
      <c r="H209" s="144"/>
      <c r="I209" s="141">
        <v>43431.89</v>
      </c>
      <c r="J209" s="141">
        <v>-5676349.7699999996</v>
      </c>
      <c r="K209" s="151" t="s">
        <v>9717</v>
      </c>
      <c r="L209" s="151" t="s">
        <v>9718</v>
      </c>
      <c r="M209" s="152"/>
      <c r="N209" s="152"/>
    </row>
    <row r="210" spans="1:14" x14ac:dyDescent="0.25">
      <c r="A210" s="142">
        <v>45899</v>
      </c>
      <c r="B210" s="143">
        <v>47263</v>
      </c>
      <c r="C210" s="140">
        <v>8302025</v>
      </c>
      <c r="D210" s="140" t="s">
        <v>3551</v>
      </c>
      <c r="E210" s="140" t="s">
        <v>3664</v>
      </c>
      <c r="F210" s="144"/>
      <c r="G210" s="140" t="s">
        <v>4973</v>
      </c>
      <c r="H210" s="144"/>
      <c r="I210" s="141">
        <v>66.78</v>
      </c>
      <c r="J210" s="141">
        <v>-5676416.5499999998</v>
      </c>
      <c r="K210" s="151" t="s">
        <v>9717</v>
      </c>
      <c r="L210" s="151" t="s">
        <v>9718</v>
      </c>
      <c r="M210" s="152"/>
      <c r="N210" s="152"/>
    </row>
    <row r="211" spans="1:14" x14ac:dyDescent="0.25">
      <c r="A211" s="142">
        <v>45899</v>
      </c>
      <c r="B211" s="143">
        <v>47277</v>
      </c>
      <c r="C211" s="140">
        <v>8302025</v>
      </c>
      <c r="D211" s="140" t="s">
        <v>3551</v>
      </c>
      <c r="E211" s="140" t="s">
        <v>3664</v>
      </c>
      <c r="F211" s="144"/>
      <c r="G211" s="140" t="s">
        <v>4973</v>
      </c>
      <c r="H211" s="144"/>
      <c r="I211" s="141">
        <v>22518.82</v>
      </c>
      <c r="J211" s="141">
        <v>-5698935.3700000001</v>
      </c>
      <c r="K211" s="151" t="s">
        <v>9717</v>
      </c>
      <c r="L211" s="151" t="s">
        <v>9718</v>
      </c>
      <c r="M211" s="152"/>
      <c r="N211" s="152"/>
    </row>
    <row r="212" spans="1:14" x14ac:dyDescent="0.25">
      <c r="A212" s="142">
        <v>45899</v>
      </c>
      <c r="B212" s="143">
        <v>47278</v>
      </c>
      <c r="C212" s="140">
        <v>8302025</v>
      </c>
      <c r="D212" s="140" t="s">
        <v>3551</v>
      </c>
      <c r="E212" s="140" t="s">
        <v>3664</v>
      </c>
      <c r="F212" s="144"/>
      <c r="G212" s="140" t="s">
        <v>4973</v>
      </c>
      <c r="H212" s="144"/>
      <c r="I212" s="141">
        <v>8782.15</v>
      </c>
      <c r="J212" s="141">
        <v>-5707717.5199999996</v>
      </c>
      <c r="K212" s="151" t="s">
        <v>9717</v>
      </c>
      <c r="L212" s="151" t="s">
        <v>9718</v>
      </c>
      <c r="M212" s="152"/>
      <c r="N212" s="152"/>
    </row>
    <row r="213" spans="1:14" x14ac:dyDescent="0.25">
      <c r="A213" s="142">
        <v>45899</v>
      </c>
      <c r="B213" s="143">
        <v>47279</v>
      </c>
      <c r="C213" s="140">
        <v>8302025</v>
      </c>
      <c r="D213" s="140" t="s">
        <v>3551</v>
      </c>
      <c r="E213" s="140" t="s">
        <v>3664</v>
      </c>
      <c r="F213" s="144"/>
      <c r="G213" s="140" t="s">
        <v>772</v>
      </c>
      <c r="H213" s="144"/>
      <c r="I213" s="141">
        <v>3588.32</v>
      </c>
      <c r="J213" s="141">
        <v>-5711305.8399999999</v>
      </c>
      <c r="K213" s="151" t="s">
        <v>9717</v>
      </c>
      <c r="L213" s="151" t="s">
        <v>9718</v>
      </c>
      <c r="M213" s="152"/>
      <c r="N213" s="152"/>
    </row>
    <row r="214" spans="1:14" x14ac:dyDescent="0.25">
      <c r="A214" s="142">
        <v>45899</v>
      </c>
      <c r="B214" s="143">
        <v>47281</v>
      </c>
      <c r="C214" s="140">
        <v>8302025</v>
      </c>
      <c r="D214" s="140" t="s">
        <v>3551</v>
      </c>
      <c r="E214" s="140" t="s">
        <v>3664</v>
      </c>
      <c r="F214" s="144"/>
      <c r="G214" s="140" t="s">
        <v>624</v>
      </c>
      <c r="H214" s="144"/>
      <c r="I214" s="141">
        <v>24813</v>
      </c>
      <c r="J214" s="141">
        <v>-5736118.8399999999</v>
      </c>
      <c r="K214" s="151" t="s">
        <v>9717</v>
      </c>
      <c r="L214" s="151" t="s">
        <v>9718</v>
      </c>
      <c r="M214" s="152"/>
      <c r="N214" s="152"/>
    </row>
    <row r="215" spans="1:14" x14ac:dyDescent="0.25">
      <c r="A215" s="142">
        <v>45899</v>
      </c>
      <c r="B215" s="143">
        <v>47282</v>
      </c>
      <c r="C215" s="140">
        <v>8302025</v>
      </c>
      <c r="D215" s="140" t="s">
        <v>3551</v>
      </c>
      <c r="E215" s="140" t="s">
        <v>3664</v>
      </c>
      <c r="F215" s="144"/>
      <c r="G215" s="140" t="s">
        <v>3981</v>
      </c>
      <c r="H215" s="144"/>
      <c r="I215" s="141">
        <v>2563.0300000000002</v>
      </c>
      <c r="J215" s="141">
        <v>-5738681.8700000001</v>
      </c>
      <c r="K215" s="151" t="s">
        <v>9717</v>
      </c>
      <c r="L215" s="151" t="s">
        <v>9718</v>
      </c>
      <c r="M215" s="152"/>
      <c r="N215" s="152"/>
    </row>
    <row r="216" spans="1:14" x14ac:dyDescent="0.25">
      <c r="A216" s="142">
        <v>45899</v>
      </c>
      <c r="B216" s="143">
        <v>47294</v>
      </c>
      <c r="C216" s="140">
        <v>8302025</v>
      </c>
      <c r="D216" s="140" t="s">
        <v>3551</v>
      </c>
      <c r="E216" s="140" t="s">
        <v>3664</v>
      </c>
      <c r="F216" s="144"/>
      <c r="G216" s="140" t="s">
        <v>6903</v>
      </c>
      <c r="H216" s="144"/>
      <c r="I216" s="144"/>
      <c r="J216" s="141">
        <v>-5738681.8700000001</v>
      </c>
      <c r="K216" s="151" t="s">
        <v>9717</v>
      </c>
      <c r="L216" s="151" t="s">
        <v>9718</v>
      </c>
      <c r="M216" s="152"/>
      <c r="N216" s="152"/>
    </row>
    <row r="217" spans="1:14" x14ac:dyDescent="0.25">
      <c r="A217" s="142">
        <v>45899</v>
      </c>
      <c r="B217" s="143" t="s">
        <v>6902</v>
      </c>
      <c r="C217" s="140">
        <v>8302025</v>
      </c>
      <c r="D217" s="140" t="s">
        <v>3551</v>
      </c>
      <c r="E217" s="140" t="s">
        <v>3664</v>
      </c>
      <c r="F217" s="144"/>
      <c r="G217" s="140" t="s">
        <v>6903</v>
      </c>
      <c r="H217" s="144"/>
      <c r="I217" s="141">
        <v>18200</v>
      </c>
      <c r="J217" s="141">
        <v>-5756881.8700000001</v>
      </c>
      <c r="K217" s="151" t="s">
        <v>9717</v>
      </c>
      <c r="L217" s="151" t="s">
        <v>9718</v>
      </c>
      <c r="M217" s="152"/>
      <c r="N217" s="152"/>
    </row>
    <row r="218" spans="1:14" x14ac:dyDescent="0.25">
      <c r="A218" s="142">
        <v>45899</v>
      </c>
      <c r="B218" s="143">
        <v>47298</v>
      </c>
      <c r="C218" s="140">
        <v>8302025</v>
      </c>
      <c r="D218" s="140" t="s">
        <v>3551</v>
      </c>
      <c r="E218" s="140" t="s">
        <v>3664</v>
      </c>
      <c r="F218" s="144"/>
      <c r="G218" s="140" t="s">
        <v>4202</v>
      </c>
      <c r="H218" s="144"/>
      <c r="I218" s="141">
        <v>693.16</v>
      </c>
      <c r="J218" s="141">
        <v>-5757575.0300000003</v>
      </c>
      <c r="K218" s="151" t="s">
        <v>9717</v>
      </c>
      <c r="L218" s="151" t="s">
        <v>9718</v>
      </c>
      <c r="M218" s="152"/>
      <c r="N218" s="152"/>
    </row>
    <row r="219" spans="1:14" x14ac:dyDescent="0.25">
      <c r="A219" s="142">
        <v>45900</v>
      </c>
      <c r="B219" s="143" t="s">
        <v>6914</v>
      </c>
      <c r="C219" s="140" t="s">
        <v>6915</v>
      </c>
      <c r="D219" s="140" t="s">
        <v>3551</v>
      </c>
      <c r="E219" s="140" t="s">
        <v>3664</v>
      </c>
      <c r="F219" s="144"/>
      <c r="G219" s="140" t="s">
        <v>6917</v>
      </c>
      <c r="H219" s="144"/>
      <c r="I219" s="141">
        <v>58</v>
      </c>
      <c r="J219" s="141">
        <v>-5757633.0300000003</v>
      </c>
      <c r="K219" s="151" t="s">
        <v>9717</v>
      </c>
      <c r="L219" s="151" t="s">
        <v>9718</v>
      </c>
      <c r="M219" s="152"/>
      <c r="N219" s="152"/>
    </row>
    <row r="220" spans="1:14" x14ac:dyDescent="0.25">
      <c r="A220" s="142">
        <v>45900</v>
      </c>
      <c r="B220" s="143">
        <v>40481</v>
      </c>
      <c r="C220" s="142">
        <v>45900</v>
      </c>
      <c r="D220" s="140" t="s">
        <v>3551</v>
      </c>
      <c r="E220" s="140" t="s">
        <v>3664</v>
      </c>
      <c r="F220" s="144"/>
      <c r="G220" s="140" t="s">
        <v>707</v>
      </c>
      <c r="H220" s="144"/>
      <c r="I220" s="144"/>
      <c r="J220" s="141">
        <v>-5757633.0300000003</v>
      </c>
      <c r="K220" s="151" t="s">
        <v>9717</v>
      </c>
      <c r="L220" s="151" t="s">
        <v>9718</v>
      </c>
      <c r="M220" s="152"/>
      <c r="N220" s="152"/>
    </row>
    <row r="221" spans="1:14" x14ac:dyDescent="0.25">
      <c r="A221" s="142">
        <v>45900</v>
      </c>
      <c r="B221" s="143">
        <v>41112</v>
      </c>
      <c r="C221" s="140" t="s">
        <v>4491</v>
      </c>
      <c r="D221" s="140" t="s">
        <v>3551</v>
      </c>
      <c r="E221" s="140" t="s">
        <v>3664</v>
      </c>
      <c r="F221" s="144"/>
      <c r="G221" s="140" t="s">
        <v>4493</v>
      </c>
      <c r="H221" s="144"/>
      <c r="I221" s="141">
        <v>3983</v>
      </c>
      <c r="J221" s="141">
        <v>-5761616.0300000003</v>
      </c>
      <c r="K221" s="151" t="s">
        <v>9717</v>
      </c>
      <c r="L221" s="151" t="s">
        <v>9718</v>
      </c>
      <c r="M221" s="152"/>
      <c r="N221" s="152"/>
    </row>
    <row r="222" spans="1:14" x14ac:dyDescent="0.25">
      <c r="A222" s="142">
        <v>45900</v>
      </c>
      <c r="B222" s="143">
        <v>41847</v>
      </c>
      <c r="C222" s="140">
        <v>8312025</v>
      </c>
      <c r="D222" s="140" t="s">
        <v>3551</v>
      </c>
      <c r="E222" s="140" t="s">
        <v>3664</v>
      </c>
      <c r="F222" s="144"/>
      <c r="G222" s="140" t="s">
        <v>620</v>
      </c>
      <c r="H222" s="144"/>
      <c r="I222" s="141">
        <v>1271</v>
      </c>
      <c r="J222" s="141">
        <v>-5762887.0300000003</v>
      </c>
      <c r="K222" s="151" t="s">
        <v>9717</v>
      </c>
      <c r="L222" s="151" t="s">
        <v>9718</v>
      </c>
      <c r="M222" s="152"/>
      <c r="N222" s="152"/>
    </row>
    <row r="223" spans="1:14" x14ac:dyDescent="0.25">
      <c r="A223" s="142">
        <v>45900</v>
      </c>
      <c r="B223" s="143" t="s">
        <v>8298</v>
      </c>
      <c r="C223" s="140" t="s">
        <v>8299</v>
      </c>
      <c r="D223" s="140" t="s">
        <v>3551</v>
      </c>
      <c r="E223" s="140" t="s">
        <v>3664</v>
      </c>
      <c r="F223" s="144"/>
      <c r="G223" s="140" t="s">
        <v>620</v>
      </c>
      <c r="H223" s="144"/>
      <c r="I223" s="141">
        <v>6000</v>
      </c>
      <c r="J223" s="141">
        <v>-5768887.0300000003</v>
      </c>
      <c r="K223" s="151" t="s">
        <v>9717</v>
      </c>
      <c r="L223" s="151" t="s">
        <v>9718</v>
      </c>
      <c r="M223" s="152"/>
      <c r="N223" s="152"/>
    </row>
    <row r="224" spans="1:14" x14ac:dyDescent="0.25">
      <c r="A224" s="142">
        <v>45900</v>
      </c>
      <c r="B224" s="143">
        <v>45760</v>
      </c>
      <c r="C224" s="140" t="s">
        <v>8310</v>
      </c>
      <c r="D224" s="140" t="s">
        <v>3551</v>
      </c>
      <c r="E224" s="140" t="s">
        <v>3664</v>
      </c>
      <c r="F224" s="144"/>
      <c r="G224" s="140" t="s">
        <v>620</v>
      </c>
      <c r="H224" s="144"/>
      <c r="I224" s="141">
        <v>855.64</v>
      </c>
      <c r="J224" s="141">
        <v>-5769742.6699999999</v>
      </c>
      <c r="K224" s="151" t="s">
        <v>9717</v>
      </c>
      <c r="L224" s="151" t="s">
        <v>9718</v>
      </c>
      <c r="M224" s="152"/>
      <c r="N224" s="152"/>
    </row>
    <row r="225" spans="1:14" x14ac:dyDescent="0.25">
      <c r="A225" s="142">
        <v>45900</v>
      </c>
      <c r="B225" s="143">
        <v>45893</v>
      </c>
      <c r="C225" s="140" t="s">
        <v>8313</v>
      </c>
      <c r="D225" s="140" t="s">
        <v>3551</v>
      </c>
      <c r="E225" s="140" t="s">
        <v>3664</v>
      </c>
      <c r="F225" s="144"/>
      <c r="G225" s="140" t="s">
        <v>2333</v>
      </c>
      <c r="H225" s="144"/>
      <c r="I225" s="141">
        <v>941</v>
      </c>
      <c r="J225" s="141">
        <v>-5770683.6699999999</v>
      </c>
      <c r="K225" s="151" t="s">
        <v>9717</v>
      </c>
      <c r="L225" s="151" t="s">
        <v>9718</v>
      </c>
      <c r="M225" s="152"/>
      <c r="N225" s="152"/>
    </row>
    <row r="226" spans="1:14" x14ac:dyDescent="0.25">
      <c r="A226" s="142">
        <v>45900</v>
      </c>
      <c r="B226" s="143">
        <v>46009</v>
      </c>
      <c r="C226" s="140">
        <v>83125</v>
      </c>
      <c r="D226" s="140" t="s">
        <v>3551</v>
      </c>
      <c r="E226" s="140" t="s">
        <v>3664</v>
      </c>
      <c r="F226" s="144"/>
      <c r="G226" s="140" t="s">
        <v>4485</v>
      </c>
      <c r="H226" s="144"/>
      <c r="I226" s="141">
        <v>6882.5</v>
      </c>
      <c r="J226" s="141">
        <v>-5777566.1699999999</v>
      </c>
      <c r="K226" s="151" t="s">
        <v>9717</v>
      </c>
      <c r="L226" s="151" t="s">
        <v>9718</v>
      </c>
      <c r="M226" s="152"/>
      <c r="N226" s="152"/>
    </row>
    <row r="227" spans="1:14" x14ac:dyDescent="0.25">
      <c r="A227" s="142">
        <v>45900</v>
      </c>
      <c r="B227" s="143">
        <v>46033</v>
      </c>
      <c r="C227" s="140">
        <v>8312025</v>
      </c>
      <c r="D227" s="140" t="s">
        <v>3551</v>
      </c>
      <c r="E227" s="140" t="s">
        <v>3664</v>
      </c>
      <c r="F227" s="144"/>
      <c r="G227" s="140" t="s">
        <v>4485</v>
      </c>
      <c r="H227" s="144"/>
      <c r="I227" s="141">
        <v>3630.28</v>
      </c>
      <c r="J227" s="141">
        <v>-5781196.4500000002</v>
      </c>
      <c r="K227" s="151" t="s">
        <v>9717</v>
      </c>
      <c r="L227" s="151" t="s">
        <v>9718</v>
      </c>
      <c r="M227" s="152"/>
      <c r="N227" s="152"/>
    </row>
    <row r="228" spans="1:14" x14ac:dyDescent="0.25">
      <c r="A228" s="142">
        <v>45902</v>
      </c>
      <c r="B228" s="143"/>
      <c r="C228" s="140"/>
      <c r="D228" s="140" t="s">
        <v>3551</v>
      </c>
      <c r="E228" s="140" t="s">
        <v>9569</v>
      </c>
      <c r="F228" s="144">
        <v>46960</v>
      </c>
      <c r="G228" s="140" t="s">
        <v>9648</v>
      </c>
      <c r="H228" s="144"/>
      <c r="I228" s="144"/>
      <c r="J228" s="141">
        <v>-5781196.4500000002</v>
      </c>
      <c r="K228" s="152"/>
      <c r="L228" s="152"/>
      <c r="M228" s="152"/>
      <c r="N228" s="152"/>
    </row>
    <row r="229" spans="1:14" x14ac:dyDescent="0.25">
      <c r="A229" s="142">
        <v>45908</v>
      </c>
      <c r="B229" s="143" t="s">
        <v>9649</v>
      </c>
      <c r="C229" s="140"/>
      <c r="D229" s="140" t="s">
        <v>3551</v>
      </c>
      <c r="E229" s="140" t="s">
        <v>9569</v>
      </c>
      <c r="F229" s="144"/>
      <c r="G229" s="140" t="s">
        <v>3829</v>
      </c>
      <c r="H229" s="144"/>
      <c r="I229" s="144"/>
      <c r="J229" s="141">
        <v>-5781196.4500000002</v>
      </c>
      <c r="K229" s="152"/>
      <c r="L229" s="152"/>
      <c r="M229" s="152"/>
      <c r="N229" s="152"/>
    </row>
    <row r="230" spans="1:14" x14ac:dyDescent="0.25">
      <c r="A230" s="142">
        <v>45908</v>
      </c>
      <c r="B230" s="143" t="s">
        <v>9649</v>
      </c>
      <c r="C230" s="140"/>
      <c r="D230" s="140" t="s">
        <v>3551</v>
      </c>
      <c r="E230" s="140" t="s">
        <v>9569</v>
      </c>
      <c r="F230" s="144"/>
      <c r="G230" s="140" t="s">
        <v>3981</v>
      </c>
      <c r="H230" s="144"/>
      <c r="I230" s="144"/>
      <c r="J230" s="141">
        <v>-5781196.4500000002</v>
      </c>
      <c r="K230" s="152"/>
      <c r="L230" s="152"/>
      <c r="M230" s="152"/>
      <c r="N230" s="152"/>
    </row>
    <row r="231" spans="1:14" x14ac:dyDescent="0.25">
      <c r="A231" s="142">
        <v>45910</v>
      </c>
      <c r="B231" s="143" t="s">
        <v>9650</v>
      </c>
      <c r="C231" s="140"/>
      <c r="D231" s="140" t="s">
        <v>3551</v>
      </c>
      <c r="E231" s="140" t="s">
        <v>9569</v>
      </c>
      <c r="F231" s="144">
        <v>43896</v>
      </c>
      <c r="G231" s="140" t="s">
        <v>9558</v>
      </c>
      <c r="H231" s="144"/>
      <c r="I231" s="144"/>
      <c r="J231" s="141">
        <v>-5781196.4500000002</v>
      </c>
      <c r="K231" s="152"/>
      <c r="L231" s="152"/>
      <c r="M231" s="152"/>
      <c r="N231" s="152"/>
    </row>
    <row r="232" spans="1:14" x14ac:dyDescent="0.25">
      <c r="A232" s="142">
        <v>45916</v>
      </c>
      <c r="B232" s="143"/>
      <c r="C232" s="140"/>
      <c r="D232" s="140" t="s">
        <v>3551</v>
      </c>
      <c r="E232" s="140" t="s">
        <v>9569</v>
      </c>
      <c r="F232" s="144" t="s">
        <v>9651</v>
      </c>
      <c r="G232" s="140" t="s">
        <v>620</v>
      </c>
      <c r="H232" s="144"/>
      <c r="I232" s="144"/>
      <c r="J232" s="141">
        <v>-5781196.4500000002</v>
      </c>
      <c r="K232" s="152"/>
      <c r="L232" s="152"/>
      <c r="M232" s="152"/>
      <c r="N232" s="152"/>
    </row>
    <row r="233" spans="1:14" x14ac:dyDescent="0.25">
      <c r="A233" s="142">
        <v>45916</v>
      </c>
      <c r="B233" s="143"/>
      <c r="C233" s="140"/>
      <c r="D233" s="140" t="s">
        <v>3551</v>
      </c>
      <c r="E233" s="140" t="s">
        <v>9569</v>
      </c>
      <c r="F233" s="144" t="s">
        <v>9652</v>
      </c>
      <c r="G233" s="140" t="s">
        <v>9577</v>
      </c>
      <c r="H233" s="144"/>
      <c r="I233" s="144"/>
      <c r="J233" s="141">
        <v>-5781196.4500000002</v>
      </c>
      <c r="K233" s="152"/>
      <c r="L233" s="152"/>
      <c r="M233" s="152"/>
      <c r="N233" s="152"/>
    </row>
    <row r="234" spans="1:14" x14ac:dyDescent="0.25">
      <c r="A234" s="142">
        <v>45930</v>
      </c>
      <c r="B234" s="143" t="s">
        <v>9653</v>
      </c>
      <c r="C234" s="140" t="s">
        <v>9653</v>
      </c>
      <c r="D234" s="140" t="s">
        <v>3551</v>
      </c>
      <c r="E234" s="140" t="s">
        <v>500</v>
      </c>
      <c r="F234" s="144"/>
      <c r="G234" s="140" t="s">
        <v>587</v>
      </c>
      <c r="H234" s="144"/>
      <c r="I234" s="141">
        <v>5337576.59</v>
      </c>
      <c r="J234" s="141">
        <v>-11118773.039999999</v>
      </c>
      <c r="K234" s="152"/>
      <c r="L234" s="152"/>
      <c r="M234" s="152"/>
      <c r="N234" s="152"/>
    </row>
    <row r="235" spans="1:14" x14ac:dyDescent="0.25">
      <c r="A235" s="140" t="s">
        <v>4582</v>
      </c>
      <c r="B235" s="156"/>
      <c r="C235" s="156"/>
      <c r="D235" s="156"/>
      <c r="E235" s="156"/>
      <c r="F235" s="156"/>
      <c r="G235" s="156"/>
      <c r="H235" s="146">
        <v>0</v>
      </c>
      <c r="I235" s="146">
        <v>9050928.5299999993</v>
      </c>
      <c r="J235" s="146">
        <v>-11118773.039999999</v>
      </c>
    </row>
  </sheetData>
  <autoFilter ref="A1:M235" xr:uid="{0093B769-EC16-4530-9715-6EFF5C41A782}"/>
  <mergeCells count="1">
    <mergeCell ref="B235:G235"/>
  </mergeCells>
  <pageMargins left="0.75" right="0.75" top="1" bottom="1" header="0.5" footer="0.5"/>
  <pageSetup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B9D8-BCD7-4972-8C4A-59F07E3C8681}">
  <dimension ref="A1:J65"/>
  <sheetViews>
    <sheetView workbookViewId="0"/>
  </sheetViews>
  <sheetFormatPr defaultColWidth="9.1640625" defaultRowHeight="15" x14ac:dyDescent="0.25"/>
  <cols>
    <col min="1" max="1" width="17" style="130" customWidth="1"/>
    <col min="2" max="2" width="20.5" style="130" customWidth="1"/>
    <col min="3" max="3" width="66.33203125" style="130" customWidth="1"/>
    <col min="4" max="4" width="14.33203125" style="130" customWidth="1"/>
    <col min="5" max="5" width="14" style="130" customWidth="1"/>
    <col min="6" max="6" width="18.83203125" style="130" customWidth="1"/>
    <col min="7" max="7" width="26.83203125" style="130" customWidth="1"/>
    <col min="8" max="8" width="17.5" style="130" customWidth="1"/>
    <col min="9" max="9" width="21.33203125" style="130" customWidth="1"/>
    <col min="10" max="10" width="25.83203125" style="130" customWidth="1"/>
    <col min="11" max="16384" width="9.1640625" style="130"/>
  </cols>
  <sheetData>
    <row r="1" spans="1:10" x14ac:dyDescent="0.25">
      <c r="A1" s="132" t="s">
        <v>293</v>
      </c>
      <c r="B1" s="132" t="s">
        <v>3543</v>
      </c>
      <c r="C1" s="132" t="s">
        <v>3544</v>
      </c>
      <c r="D1" s="132" t="s">
        <v>3545</v>
      </c>
      <c r="E1" s="132" t="s">
        <v>292</v>
      </c>
      <c r="F1" s="132" t="s">
        <v>3546</v>
      </c>
      <c r="G1" s="132" t="s">
        <v>3547</v>
      </c>
      <c r="H1" s="133" t="s">
        <v>3548</v>
      </c>
      <c r="I1" s="133" t="s">
        <v>3549</v>
      </c>
      <c r="J1" s="133" t="s">
        <v>296</v>
      </c>
    </row>
    <row r="2" spans="1:10" x14ac:dyDescent="0.25">
      <c r="A2" s="167" t="s">
        <v>3550</v>
      </c>
      <c r="B2" s="167"/>
      <c r="C2" s="167"/>
      <c r="D2" s="167"/>
      <c r="E2" s="167"/>
      <c r="F2" s="167"/>
      <c r="G2" s="167"/>
      <c r="H2" s="131"/>
      <c r="I2" s="131"/>
      <c r="J2" s="135">
        <v>-1579078.37</v>
      </c>
    </row>
    <row r="3" spans="1:10" x14ac:dyDescent="0.25">
      <c r="A3" s="136">
        <v>45845</v>
      </c>
      <c r="B3" s="134">
        <v>86489</v>
      </c>
      <c r="C3" s="134" t="s">
        <v>9654</v>
      </c>
      <c r="D3" s="134" t="s">
        <v>3551</v>
      </c>
      <c r="E3" s="134" t="s">
        <v>297</v>
      </c>
      <c r="F3" s="131"/>
      <c r="G3" s="134" t="s">
        <v>9655</v>
      </c>
      <c r="I3" s="135">
        <v>7328.22</v>
      </c>
      <c r="J3" s="135">
        <v>-1586406.59</v>
      </c>
    </row>
    <row r="4" spans="1:10" x14ac:dyDescent="0.25">
      <c r="A4" s="136">
        <v>45845</v>
      </c>
      <c r="B4" s="134">
        <v>86490</v>
      </c>
      <c r="C4" s="134" t="s">
        <v>9656</v>
      </c>
      <c r="D4" s="134" t="s">
        <v>3551</v>
      </c>
      <c r="E4" s="134" t="s">
        <v>297</v>
      </c>
      <c r="F4" s="131"/>
      <c r="G4" s="134" t="s">
        <v>9655</v>
      </c>
      <c r="I4" s="135">
        <v>5184</v>
      </c>
      <c r="J4" s="135">
        <v>-1591590.59</v>
      </c>
    </row>
    <row r="5" spans="1:10" x14ac:dyDescent="0.25">
      <c r="A5" s="136">
        <v>45845</v>
      </c>
      <c r="B5" s="134">
        <v>86491</v>
      </c>
      <c r="C5" s="134" t="s">
        <v>9657</v>
      </c>
      <c r="D5" s="134" t="s">
        <v>3551</v>
      </c>
      <c r="E5" s="134" t="s">
        <v>297</v>
      </c>
      <c r="F5" s="131"/>
      <c r="G5" s="134" t="s">
        <v>9655</v>
      </c>
      <c r="I5" s="135">
        <v>8136.78</v>
      </c>
      <c r="J5" s="135">
        <v>-1599727.37</v>
      </c>
    </row>
    <row r="6" spans="1:10" x14ac:dyDescent="0.25">
      <c r="A6" s="136">
        <v>45845</v>
      </c>
      <c r="B6" s="134">
        <v>86492</v>
      </c>
      <c r="C6" s="134" t="s">
        <v>9658</v>
      </c>
      <c r="D6" s="134" t="s">
        <v>3551</v>
      </c>
      <c r="E6" s="134" t="s">
        <v>297</v>
      </c>
      <c r="F6" s="131"/>
      <c r="G6" s="134" t="s">
        <v>9655</v>
      </c>
      <c r="I6" s="135">
        <v>8330.59</v>
      </c>
      <c r="J6" s="135">
        <v>-1608057.96</v>
      </c>
    </row>
    <row r="7" spans="1:10" x14ac:dyDescent="0.25">
      <c r="A7" s="136">
        <v>45845</v>
      </c>
      <c r="B7" s="134">
        <v>86493</v>
      </c>
      <c r="C7" s="134" t="s">
        <v>9659</v>
      </c>
      <c r="D7" s="134" t="s">
        <v>3551</v>
      </c>
      <c r="E7" s="134" t="s">
        <v>297</v>
      </c>
      <c r="F7" s="131"/>
      <c r="G7" s="134" t="s">
        <v>9655</v>
      </c>
      <c r="I7" s="135">
        <v>4110</v>
      </c>
      <c r="J7" s="135">
        <v>-1612167.96</v>
      </c>
    </row>
    <row r="8" spans="1:10" x14ac:dyDescent="0.25">
      <c r="A8" s="136">
        <v>45845</v>
      </c>
      <c r="B8" s="134">
        <v>86494</v>
      </c>
      <c r="C8" s="134" t="s">
        <v>9660</v>
      </c>
      <c r="D8" s="134" t="s">
        <v>3551</v>
      </c>
      <c r="E8" s="134" t="s">
        <v>297</v>
      </c>
      <c r="F8" s="131"/>
      <c r="G8" s="134" t="s">
        <v>9655</v>
      </c>
      <c r="I8" s="135">
        <v>41210.04</v>
      </c>
      <c r="J8" s="135">
        <v>-1653378</v>
      </c>
    </row>
    <row r="9" spans="1:10" x14ac:dyDescent="0.25">
      <c r="A9" s="136">
        <v>45852</v>
      </c>
      <c r="B9" s="134">
        <v>86495</v>
      </c>
      <c r="C9" s="134" t="s">
        <v>9661</v>
      </c>
      <c r="D9" s="134" t="s">
        <v>3551</v>
      </c>
      <c r="E9" s="134" t="s">
        <v>297</v>
      </c>
      <c r="F9" s="131"/>
      <c r="G9" s="134" t="s">
        <v>9655</v>
      </c>
      <c r="I9" s="135">
        <v>5993.4</v>
      </c>
      <c r="J9" s="135">
        <v>-1659371.4</v>
      </c>
    </row>
    <row r="10" spans="1:10" x14ac:dyDescent="0.25">
      <c r="A10" s="136">
        <v>45852</v>
      </c>
      <c r="B10" s="134">
        <v>86496</v>
      </c>
      <c r="C10" s="134" t="s">
        <v>9662</v>
      </c>
      <c r="D10" s="134" t="s">
        <v>3551</v>
      </c>
      <c r="E10" s="134" t="s">
        <v>297</v>
      </c>
      <c r="F10" s="131"/>
      <c r="G10" s="134" t="s">
        <v>9655</v>
      </c>
      <c r="I10" s="135">
        <v>9081.52</v>
      </c>
      <c r="J10" s="135">
        <v>-1668452.92</v>
      </c>
    </row>
    <row r="11" spans="1:10" x14ac:dyDescent="0.25">
      <c r="A11" s="136">
        <v>45852</v>
      </c>
      <c r="B11" s="134">
        <v>86497</v>
      </c>
      <c r="C11" s="134" t="s">
        <v>9663</v>
      </c>
      <c r="D11" s="134" t="s">
        <v>3551</v>
      </c>
      <c r="E11" s="134" t="s">
        <v>297</v>
      </c>
      <c r="F11" s="131"/>
      <c r="G11" s="134" t="s">
        <v>9655</v>
      </c>
      <c r="I11" s="135">
        <v>38147.21</v>
      </c>
      <c r="J11" s="135">
        <v>-1706600.13</v>
      </c>
    </row>
    <row r="12" spans="1:10" x14ac:dyDescent="0.25">
      <c r="A12" s="136">
        <v>45852</v>
      </c>
      <c r="B12" s="134">
        <v>86498</v>
      </c>
      <c r="C12" s="134" t="s">
        <v>9664</v>
      </c>
      <c r="D12" s="134" t="s">
        <v>3551</v>
      </c>
      <c r="E12" s="134" t="s">
        <v>297</v>
      </c>
      <c r="F12" s="131"/>
      <c r="G12" s="134" t="s">
        <v>9655</v>
      </c>
      <c r="I12" s="135">
        <v>4200</v>
      </c>
      <c r="J12" s="135">
        <v>-1710800.13</v>
      </c>
    </row>
    <row r="13" spans="1:10" x14ac:dyDescent="0.25">
      <c r="A13" s="136">
        <v>45852</v>
      </c>
      <c r="B13" s="134">
        <v>86499</v>
      </c>
      <c r="C13" s="134" t="s">
        <v>9665</v>
      </c>
      <c r="D13" s="134" t="s">
        <v>3551</v>
      </c>
      <c r="E13" s="134" t="s">
        <v>297</v>
      </c>
      <c r="F13" s="131"/>
      <c r="G13" s="134" t="s">
        <v>9655</v>
      </c>
      <c r="I13" s="135">
        <v>6509.26</v>
      </c>
      <c r="J13" s="135">
        <v>-1717309.39</v>
      </c>
    </row>
    <row r="14" spans="1:10" x14ac:dyDescent="0.25">
      <c r="A14" s="136">
        <v>45859</v>
      </c>
      <c r="B14" s="134">
        <v>87912</v>
      </c>
      <c r="C14" s="134" t="s">
        <v>9666</v>
      </c>
      <c r="D14" s="134" t="s">
        <v>3551</v>
      </c>
      <c r="E14" s="134" t="s">
        <v>297</v>
      </c>
      <c r="F14" s="131"/>
      <c r="G14" s="134" t="s">
        <v>9655</v>
      </c>
      <c r="I14" s="135">
        <v>5909.52</v>
      </c>
      <c r="J14" s="135">
        <v>-1723218.91</v>
      </c>
    </row>
    <row r="15" spans="1:10" x14ac:dyDescent="0.25">
      <c r="A15" s="136">
        <v>45859</v>
      </c>
      <c r="B15" s="134">
        <v>87913</v>
      </c>
      <c r="C15" s="134" t="s">
        <v>9667</v>
      </c>
      <c r="D15" s="134" t="s">
        <v>3551</v>
      </c>
      <c r="E15" s="134" t="s">
        <v>297</v>
      </c>
      <c r="F15" s="131"/>
      <c r="G15" s="134" t="s">
        <v>9655</v>
      </c>
      <c r="I15" s="135">
        <v>50008.03</v>
      </c>
      <c r="J15" s="135">
        <v>-1773226.94</v>
      </c>
    </row>
    <row r="16" spans="1:10" x14ac:dyDescent="0.25">
      <c r="A16" s="136">
        <v>45859</v>
      </c>
      <c r="B16" s="134">
        <v>87914</v>
      </c>
      <c r="C16" s="134" t="s">
        <v>9668</v>
      </c>
      <c r="D16" s="134" t="s">
        <v>3551</v>
      </c>
      <c r="E16" s="134" t="s">
        <v>297</v>
      </c>
      <c r="F16" s="131"/>
      <c r="G16" s="134" t="s">
        <v>9655</v>
      </c>
      <c r="I16" s="135">
        <v>6718.27</v>
      </c>
      <c r="J16" s="135">
        <v>-1779945.21</v>
      </c>
    </row>
    <row r="17" spans="1:10" x14ac:dyDescent="0.25">
      <c r="A17" s="136">
        <v>45859</v>
      </c>
      <c r="B17" s="134">
        <v>87915</v>
      </c>
      <c r="C17" s="134" t="s">
        <v>9669</v>
      </c>
      <c r="D17" s="134" t="s">
        <v>3551</v>
      </c>
      <c r="E17" s="134" t="s">
        <v>297</v>
      </c>
      <c r="F17" s="131"/>
      <c r="G17" s="134" t="s">
        <v>9655</v>
      </c>
      <c r="I17" s="135">
        <v>4200</v>
      </c>
      <c r="J17" s="135">
        <v>-1784145.21</v>
      </c>
    </row>
    <row r="18" spans="1:10" x14ac:dyDescent="0.25">
      <c r="A18" s="136">
        <v>45859</v>
      </c>
      <c r="B18" s="134">
        <v>87916</v>
      </c>
      <c r="C18" s="134" t="s">
        <v>9670</v>
      </c>
      <c r="D18" s="134" t="s">
        <v>3551</v>
      </c>
      <c r="E18" s="134" t="s">
        <v>297</v>
      </c>
      <c r="F18" s="131"/>
      <c r="G18" s="134" t="s">
        <v>9655</v>
      </c>
      <c r="I18" s="135">
        <v>445.8</v>
      </c>
      <c r="J18" s="135">
        <v>-1784591.01</v>
      </c>
    </row>
    <row r="19" spans="1:10" x14ac:dyDescent="0.25">
      <c r="A19" s="136">
        <v>45866</v>
      </c>
      <c r="B19" s="134">
        <v>87921</v>
      </c>
      <c r="C19" s="134" t="s">
        <v>9671</v>
      </c>
      <c r="D19" s="134" t="s">
        <v>3551</v>
      </c>
      <c r="E19" s="134" t="s">
        <v>297</v>
      </c>
      <c r="F19" s="131"/>
      <c r="G19" s="134" t="s">
        <v>9655</v>
      </c>
      <c r="I19" s="135">
        <v>6808.46</v>
      </c>
      <c r="J19" s="135">
        <v>-1791399.47</v>
      </c>
    </row>
    <row r="20" spans="1:10" x14ac:dyDescent="0.25">
      <c r="A20" s="136">
        <v>45866</v>
      </c>
      <c r="B20" s="134">
        <v>87922</v>
      </c>
      <c r="C20" s="134" t="s">
        <v>9672</v>
      </c>
      <c r="D20" s="134" t="s">
        <v>3551</v>
      </c>
      <c r="E20" s="134" t="s">
        <v>297</v>
      </c>
      <c r="F20" s="131"/>
      <c r="G20" s="134" t="s">
        <v>9655</v>
      </c>
      <c r="I20" s="135">
        <v>49927.73</v>
      </c>
      <c r="J20" s="135">
        <v>-1841327.2</v>
      </c>
    </row>
    <row r="21" spans="1:10" x14ac:dyDescent="0.25">
      <c r="A21" s="136">
        <v>45866</v>
      </c>
      <c r="B21" s="134">
        <v>87923</v>
      </c>
      <c r="C21" s="134" t="s">
        <v>9673</v>
      </c>
      <c r="D21" s="134" t="s">
        <v>3551</v>
      </c>
      <c r="E21" s="134" t="s">
        <v>297</v>
      </c>
      <c r="F21" s="131"/>
      <c r="G21" s="134" t="s">
        <v>9655</v>
      </c>
      <c r="I21" s="135">
        <v>5044.2</v>
      </c>
      <c r="J21" s="135">
        <v>-1846371.4</v>
      </c>
    </row>
    <row r="22" spans="1:10" x14ac:dyDescent="0.25">
      <c r="A22" s="136">
        <v>45866</v>
      </c>
      <c r="B22" s="134">
        <v>87924</v>
      </c>
      <c r="C22" s="134" t="s">
        <v>9674</v>
      </c>
      <c r="D22" s="134" t="s">
        <v>3551</v>
      </c>
      <c r="E22" s="134" t="s">
        <v>297</v>
      </c>
      <c r="F22" s="131"/>
      <c r="G22" s="134" t="s">
        <v>9655</v>
      </c>
      <c r="I22" s="135">
        <v>4200</v>
      </c>
      <c r="J22" s="135">
        <v>-1850571.4</v>
      </c>
    </row>
    <row r="23" spans="1:10" x14ac:dyDescent="0.25">
      <c r="A23" s="136">
        <v>45866</v>
      </c>
      <c r="B23" s="134">
        <v>87925</v>
      </c>
      <c r="C23" s="134" t="s">
        <v>9675</v>
      </c>
      <c r="D23" s="134" t="s">
        <v>3551</v>
      </c>
      <c r="E23" s="134" t="s">
        <v>297</v>
      </c>
      <c r="F23" s="131"/>
      <c r="G23" s="134" t="s">
        <v>9655</v>
      </c>
      <c r="I23" s="135">
        <v>6884.65</v>
      </c>
      <c r="J23" s="135">
        <v>-1857456.05</v>
      </c>
    </row>
    <row r="24" spans="1:10" x14ac:dyDescent="0.25">
      <c r="A24" s="136">
        <v>45866</v>
      </c>
      <c r="B24" s="134">
        <v>87926</v>
      </c>
      <c r="C24" s="134" t="s">
        <v>9676</v>
      </c>
      <c r="D24" s="134" t="s">
        <v>3551</v>
      </c>
      <c r="E24" s="134" t="s">
        <v>297</v>
      </c>
      <c r="F24" s="131"/>
      <c r="G24" s="134" t="s">
        <v>9655</v>
      </c>
      <c r="I24" s="135">
        <v>858.9</v>
      </c>
      <c r="J24" s="135">
        <v>-1858314.95</v>
      </c>
    </row>
    <row r="25" spans="1:10" x14ac:dyDescent="0.25">
      <c r="A25" s="136">
        <v>45866</v>
      </c>
      <c r="B25" s="134">
        <v>87928</v>
      </c>
      <c r="C25" s="134" t="s">
        <v>9677</v>
      </c>
      <c r="D25" s="134" t="s">
        <v>3551</v>
      </c>
      <c r="E25" s="134" t="s">
        <v>297</v>
      </c>
      <c r="F25" s="131"/>
      <c r="G25" s="134" t="s">
        <v>9655</v>
      </c>
      <c r="I25" s="135">
        <v>4075.85</v>
      </c>
      <c r="J25" s="135">
        <v>-1862390.8</v>
      </c>
    </row>
    <row r="26" spans="1:10" x14ac:dyDescent="0.25">
      <c r="A26" s="136">
        <v>45866</v>
      </c>
      <c r="B26" s="134">
        <v>87929</v>
      </c>
      <c r="C26" s="134" t="s">
        <v>9678</v>
      </c>
      <c r="D26" s="134" t="s">
        <v>3551</v>
      </c>
      <c r="E26" s="134" t="s">
        <v>297</v>
      </c>
      <c r="F26" s="131"/>
      <c r="G26" s="134" t="s">
        <v>9655</v>
      </c>
      <c r="I26" s="135">
        <v>3517.3</v>
      </c>
      <c r="J26" s="135">
        <v>-1865908.1</v>
      </c>
    </row>
    <row r="27" spans="1:10" x14ac:dyDescent="0.25">
      <c r="A27" s="136">
        <v>45870</v>
      </c>
      <c r="B27" s="134">
        <v>89958</v>
      </c>
      <c r="C27" s="137">
        <v>45870</v>
      </c>
      <c r="D27" s="134" t="s">
        <v>3551</v>
      </c>
      <c r="E27" s="134" t="s">
        <v>297</v>
      </c>
      <c r="F27" s="131"/>
      <c r="G27" s="134" t="s">
        <v>9679</v>
      </c>
      <c r="I27" s="135">
        <v>109500</v>
      </c>
      <c r="J27" s="135">
        <v>-1975408.1</v>
      </c>
    </row>
    <row r="28" spans="1:10" x14ac:dyDescent="0.25">
      <c r="A28" s="136">
        <v>45873</v>
      </c>
      <c r="B28" s="134">
        <v>87932</v>
      </c>
      <c r="C28" s="134" t="s">
        <v>9680</v>
      </c>
      <c r="D28" s="134" t="s">
        <v>3551</v>
      </c>
      <c r="E28" s="134" t="s">
        <v>297</v>
      </c>
      <c r="F28" s="131"/>
      <c r="G28" s="134" t="s">
        <v>9655</v>
      </c>
      <c r="I28" s="135">
        <v>7043.88</v>
      </c>
      <c r="J28" s="135">
        <v>-1982451.98</v>
      </c>
    </row>
    <row r="29" spans="1:10" x14ac:dyDescent="0.25">
      <c r="A29" s="136">
        <v>45873</v>
      </c>
      <c r="B29" s="134">
        <v>87933</v>
      </c>
      <c r="C29" s="134" t="s">
        <v>9681</v>
      </c>
      <c r="D29" s="134" t="s">
        <v>3551</v>
      </c>
      <c r="E29" s="134" t="s">
        <v>297</v>
      </c>
      <c r="F29" s="131"/>
      <c r="G29" s="134" t="s">
        <v>9655</v>
      </c>
      <c r="I29" s="135">
        <v>25861.02</v>
      </c>
      <c r="J29" s="135">
        <v>-2008313</v>
      </c>
    </row>
    <row r="30" spans="1:10" x14ac:dyDescent="0.25">
      <c r="A30" s="136">
        <v>45873</v>
      </c>
      <c r="B30" s="134">
        <v>87934</v>
      </c>
      <c r="C30" s="134" t="s">
        <v>9682</v>
      </c>
      <c r="D30" s="134" t="s">
        <v>3551</v>
      </c>
      <c r="E30" s="134" t="s">
        <v>297</v>
      </c>
      <c r="F30" s="131"/>
      <c r="G30" s="134" t="s">
        <v>9655</v>
      </c>
      <c r="I30" s="135">
        <v>20110.66</v>
      </c>
      <c r="J30" s="135">
        <v>-2028423.66</v>
      </c>
    </row>
    <row r="31" spans="1:10" x14ac:dyDescent="0.25">
      <c r="A31" s="136">
        <v>45873</v>
      </c>
      <c r="B31" s="134">
        <v>87936</v>
      </c>
      <c r="C31" s="134" t="s">
        <v>9683</v>
      </c>
      <c r="D31" s="134" t="s">
        <v>3551</v>
      </c>
      <c r="E31" s="134" t="s">
        <v>297</v>
      </c>
      <c r="F31" s="131"/>
      <c r="G31" s="134" t="s">
        <v>9655</v>
      </c>
      <c r="I31" s="135">
        <v>7078.54</v>
      </c>
      <c r="J31" s="135">
        <v>-2035502.2</v>
      </c>
    </row>
    <row r="32" spans="1:10" x14ac:dyDescent="0.25">
      <c r="A32" s="136">
        <v>45873</v>
      </c>
      <c r="B32" s="134">
        <v>87937</v>
      </c>
      <c r="C32" s="134" t="s">
        <v>9684</v>
      </c>
      <c r="D32" s="134" t="s">
        <v>3551</v>
      </c>
      <c r="E32" s="134" t="s">
        <v>297</v>
      </c>
      <c r="F32" s="131"/>
      <c r="G32" s="134" t="s">
        <v>9655</v>
      </c>
      <c r="I32" s="135">
        <v>7102.86</v>
      </c>
      <c r="J32" s="135">
        <v>-2042605.06</v>
      </c>
    </row>
    <row r="33" spans="1:10" x14ac:dyDescent="0.25">
      <c r="A33" s="136">
        <v>45873</v>
      </c>
      <c r="B33" s="134">
        <v>87938</v>
      </c>
      <c r="C33" s="134" t="s">
        <v>9685</v>
      </c>
      <c r="D33" s="134" t="s">
        <v>3551</v>
      </c>
      <c r="E33" s="134" t="s">
        <v>297</v>
      </c>
      <c r="F33" s="131"/>
      <c r="G33" s="134" t="s">
        <v>9655</v>
      </c>
      <c r="I33" s="135">
        <v>3438</v>
      </c>
      <c r="J33" s="135">
        <v>-2046043.06</v>
      </c>
    </row>
    <row r="34" spans="1:10" x14ac:dyDescent="0.25">
      <c r="A34" s="136">
        <v>45877</v>
      </c>
      <c r="B34" s="131"/>
      <c r="C34" s="131"/>
      <c r="D34" s="134" t="s">
        <v>3551</v>
      </c>
      <c r="E34" s="134" t="s">
        <v>9569</v>
      </c>
      <c r="F34" s="131"/>
      <c r="G34" s="134" t="s">
        <v>9686</v>
      </c>
      <c r="J34" s="135">
        <v>-2046043.06</v>
      </c>
    </row>
    <row r="35" spans="1:10" x14ac:dyDescent="0.25">
      <c r="A35" s="136">
        <v>45877</v>
      </c>
      <c r="B35" s="131"/>
      <c r="C35" s="131"/>
      <c r="D35" s="134" t="s">
        <v>3551</v>
      </c>
      <c r="E35" s="134" t="s">
        <v>9569</v>
      </c>
      <c r="F35" s="131"/>
      <c r="G35" s="134" t="s">
        <v>9686</v>
      </c>
      <c r="H35" s="135">
        <v>1329.61</v>
      </c>
      <c r="J35" s="135">
        <v>-2044713.45</v>
      </c>
    </row>
    <row r="36" spans="1:10" x14ac:dyDescent="0.25">
      <c r="A36" s="136">
        <v>45880</v>
      </c>
      <c r="B36" s="134">
        <v>89931</v>
      </c>
      <c r="C36" s="134" t="s">
        <v>9687</v>
      </c>
      <c r="D36" s="134" t="s">
        <v>3551</v>
      </c>
      <c r="E36" s="134" t="s">
        <v>297</v>
      </c>
      <c r="F36" s="131"/>
      <c r="G36" s="134" t="s">
        <v>9655</v>
      </c>
      <c r="I36" s="135">
        <v>5825.76</v>
      </c>
      <c r="J36" s="135">
        <v>-2050539.21</v>
      </c>
    </row>
    <row r="37" spans="1:10" x14ac:dyDescent="0.25">
      <c r="A37" s="136">
        <v>45880</v>
      </c>
      <c r="B37" s="134">
        <v>89932</v>
      </c>
      <c r="C37" s="134" t="s">
        <v>9688</v>
      </c>
      <c r="D37" s="134" t="s">
        <v>3551</v>
      </c>
      <c r="E37" s="134" t="s">
        <v>297</v>
      </c>
      <c r="F37" s="131"/>
      <c r="G37" s="134" t="s">
        <v>9655</v>
      </c>
      <c r="I37" s="135">
        <v>24597.24</v>
      </c>
      <c r="J37" s="135">
        <v>-2075136.45</v>
      </c>
    </row>
    <row r="38" spans="1:10" x14ac:dyDescent="0.25">
      <c r="A38" s="136">
        <v>45880</v>
      </c>
      <c r="B38" s="134">
        <v>89933</v>
      </c>
      <c r="C38" s="134" t="s">
        <v>9689</v>
      </c>
      <c r="D38" s="134" t="s">
        <v>3551</v>
      </c>
      <c r="E38" s="134" t="s">
        <v>297</v>
      </c>
      <c r="F38" s="131"/>
      <c r="G38" s="134" t="s">
        <v>9655</v>
      </c>
      <c r="I38" s="135">
        <v>21369.95</v>
      </c>
      <c r="J38" s="135">
        <v>-2096506.4</v>
      </c>
    </row>
    <row r="39" spans="1:10" x14ac:dyDescent="0.25">
      <c r="A39" s="136">
        <v>45880</v>
      </c>
      <c r="B39" s="134">
        <v>89934</v>
      </c>
      <c r="C39" s="134" t="s">
        <v>9690</v>
      </c>
      <c r="D39" s="134" t="s">
        <v>3551</v>
      </c>
      <c r="E39" s="134" t="s">
        <v>297</v>
      </c>
      <c r="F39" s="131"/>
      <c r="G39" s="134" t="s">
        <v>9655</v>
      </c>
      <c r="I39" s="135">
        <v>6798.84</v>
      </c>
      <c r="J39" s="135">
        <v>-2103305.2400000002</v>
      </c>
    </row>
    <row r="40" spans="1:10" x14ac:dyDescent="0.25">
      <c r="A40" s="136">
        <v>45880</v>
      </c>
      <c r="B40" s="134">
        <v>89935</v>
      </c>
      <c r="C40" s="134" t="s">
        <v>9691</v>
      </c>
      <c r="D40" s="134" t="s">
        <v>3551</v>
      </c>
      <c r="E40" s="134" t="s">
        <v>297</v>
      </c>
      <c r="F40" s="131"/>
      <c r="G40" s="134" t="s">
        <v>9655</v>
      </c>
      <c r="I40" s="135">
        <v>7062.9</v>
      </c>
      <c r="J40" s="135">
        <v>-2110368.14</v>
      </c>
    </row>
    <row r="41" spans="1:10" x14ac:dyDescent="0.25">
      <c r="A41" s="136">
        <v>45880</v>
      </c>
      <c r="B41" s="134">
        <v>89936</v>
      </c>
      <c r="C41" s="134" t="s">
        <v>9692</v>
      </c>
      <c r="D41" s="134" t="s">
        <v>3551</v>
      </c>
      <c r="E41" s="134" t="s">
        <v>297</v>
      </c>
      <c r="F41" s="131"/>
      <c r="G41" s="134" t="s">
        <v>9655</v>
      </c>
      <c r="I41" s="135">
        <v>2709.62</v>
      </c>
      <c r="J41" s="135">
        <v>-2113077.7599999998</v>
      </c>
    </row>
    <row r="42" spans="1:10" x14ac:dyDescent="0.25">
      <c r="A42" s="136">
        <v>45887</v>
      </c>
      <c r="B42" s="134">
        <v>89937</v>
      </c>
      <c r="C42" s="134" t="s">
        <v>9693</v>
      </c>
      <c r="D42" s="134" t="s">
        <v>3551</v>
      </c>
      <c r="E42" s="134" t="s">
        <v>297</v>
      </c>
      <c r="F42" s="131"/>
      <c r="G42" s="134" t="s">
        <v>9655</v>
      </c>
      <c r="I42" s="135">
        <v>5842.8</v>
      </c>
      <c r="J42" s="135">
        <v>-2118920.56</v>
      </c>
    </row>
    <row r="43" spans="1:10" x14ac:dyDescent="0.25">
      <c r="A43" s="136">
        <v>45887</v>
      </c>
      <c r="B43" s="134">
        <v>89938</v>
      </c>
      <c r="C43" s="134" t="s">
        <v>9694</v>
      </c>
      <c r="D43" s="134" t="s">
        <v>3551</v>
      </c>
      <c r="E43" s="134" t="s">
        <v>297</v>
      </c>
      <c r="F43" s="131"/>
      <c r="G43" s="134" t="s">
        <v>9655</v>
      </c>
      <c r="I43" s="135">
        <v>7458.01</v>
      </c>
      <c r="J43" s="135">
        <v>-2126378.5699999998</v>
      </c>
    </row>
    <row r="44" spans="1:10" x14ac:dyDescent="0.25">
      <c r="A44" s="136">
        <v>45887</v>
      </c>
      <c r="B44" s="134">
        <v>89939</v>
      </c>
      <c r="C44" s="134" t="s">
        <v>9695</v>
      </c>
      <c r="D44" s="134" t="s">
        <v>3551</v>
      </c>
      <c r="E44" s="134" t="s">
        <v>297</v>
      </c>
      <c r="F44" s="131"/>
      <c r="G44" s="134" t="s">
        <v>9655</v>
      </c>
      <c r="I44" s="135">
        <v>21817.040000000001</v>
      </c>
      <c r="J44" s="135">
        <v>-2148195.61</v>
      </c>
    </row>
    <row r="45" spans="1:10" x14ac:dyDescent="0.25">
      <c r="A45" s="136">
        <v>45887</v>
      </c>
      <c r="B45" s="134">
        <v>89940</v>
      </c>
      <c r="C45" s="134" t="s">
        <v>9696</v>
      </c>
      <c r="D45" s="134" t="s">
        <v>3551</v>
      </c>
      <c r="E45" s="134" t="s">
        <v>297</v>
      </c>
      <c r="F45" s="131"/>
      <c r="G45" s="134" t="s">
        <v>9655</v>
      </c>
      <c r="I45" s="135">
        <v>6134.56</v>
      </c>
      <c r="J45" s="135">
        <v>-2154330.17</v>
      </c>
    </row>
    <row r="46" spans="1:10" x14ac:dyDescent="0.25">
      <c r="A46" s="136">
        <v>45887</v>
      </c>
      <c r="B46" s="134">
        <v>89941</v>
      </c>
      <c r="C46" s="134" t="s">
        <v>9697</v>
      </c>
      <c r="D46" s="134" t="s">
        <v>3551</v>
      </c>
      <c r="E46" s="134" t="s">
        <v>297</v>
      </c>
      <c r="F46" s="131"/>
      <c r="G46" s="134" t="s">
        <v>9655</v>
      </c>
      <c r="I46" s="135">
        <v>6907.2</v>
      </c>
      <c r="J46" s="135">
        <v>-2161237.37</v>
      </c>
    </row>
    <row r="47" spans="1:10" x14ac:dyDescent="0.25">
      <c r="A47" s="136">
        <v>45887</v>
      </c>
      <c r="B47" s="134">
        <v>89942</v>
      </c>
      <c r="C47" s="134" t="s">
        <v>9698</v>
      </c>
      <c r="D47" s="134" t="s">
        <v>3551</v>
      </c>
      <c r="E47" s="134" t="s">
        <v>297</v>
      </c>
      <c r="F47" s="131"/>
      <c r="G47" s="134" t="s">
        <v>9655</v>
      </c>
      <c r="I47" s="135">
        <v>24110.400000000001</v>
      </c>
      <c r="J47" s="135">
        <v>-2185347.77</v>
      </c>
    </row>
    <row r="48" spans="1:10" x14ac:dyDescent="0.25">
      <c r="A48" s="136">
        <v>45887</v>
      </c>
      <c r="B48" s="134">
        <v>89943</v>
      </c>
      <c r="C48" s="134" t="s">
        <v>9699</v>
      </c>
      <c r="D48" s="134" t="s">
        <v>3551</v>
      </c>
      <c r="E48" s="134" t="s">
        <v>297</v>
      </c>
      <c r="F48" s="131"/>
      <c r="G48" s="134" t="s">
        <v>9655</v>
      </c>
      <c r="I48" s="135">
        <v>2169.6</v>
      </c>
      <c r="J48" s="135">
        <v>-2187517.37</v>
      </c>
    </row>
    <row r="49" spans="1:10" x14ac:dyDescent="0.25">
      <c r="A49" s="136">
        <v>45890</v>
      </c>
      <c r="B49" s="131"/>
      <c r="C49" s="131"/>
      <c r="D49" s="134" t="s">
        <v>3551</v>
      </c>
      <c r="E49" s="134" t="s">
        <v>9569</v>
      </c>
      <c r="F49" s="131"/>
      <c r="G49" s="134" t="s">
        <v>9700</v>
      </c>
      <c r="J49" s="135">
        <v>-2187517.37</v>
      </c>
    </row>
    <row r="50" spans="1:10" x14ac:dyDescent="0.25">
      <c r="A50" s="136">
        <v>45894</v>
      </c>
      <c r="B50" s="134">
        <v>89944</v>
      </c>
      <c r="C50" s="134" t="s">
        <v>9701</v>
      </c>
      <c r="D50" s="134" t="s">
        <v>3551</v>
      </c>
      <c r="E50" s="134" t="s">
        <v>297</v>
      </c>
      <c r="F50" s="131"/>
      <c r="G50" s="134" t="s">
        <v>9655</v>
      </c>
      <c r="I50" s="135">
        <v>5750.76</v>
      </c>
      <c r="J50" s="135">
        <v>-2193268.13</v>
      </c>
    </row>
    <row r="51" spans="1:10" x14ac:dyDescent="0.25">
      <c r="A51" s="136">
        <v>45894</v>
      </c>
      <c r="B51" s="134">
        <v>89945</v>
      </c>
      <c r="C51" s="134" t="s">
        <v>9702</v>
      </c>
      <c r="D51" s="134" t="s">
        <v>3551</v>
      </c>
      <c r="E51" s="134" t="s">
        <v>297</v>
      </c>
      <c r="F51" s="131"/>
      <c r="G51" s="134" t="s">
        <v>9655</v>
      </c>
      <c r="I51" s="135">
        <v>6777.1</v>
      </c>
      <c r="J51" s="135">
        <v>-2200045.23</v>
      </c>
    </row>
    <row r="52" spans="1:10" x14ac:dyDescent="0.25">
      <c r="A52" s="136">
        <v>45894</v>
      </c>
      <c r="B52" s="134">
        <v>89946</v>
      </c>
      <c r="C52" s="134" t="s">
        <v>9703</v>
      </c>
      <c r="D52" s="134" t="s">
        <v>3551</v>
      </c>
      <c r="E52" s="134" t="s">
        <v>297</v>
      </c>
      <c r="F52" s="131"/>
      <c r="G52" s="134" t="s">
        <v>9655</v>
      </c>
      <c r="I52" s="135">
        <v>6048.02</v>
      </c>
      <c r="J52" s="135">
        <v>-2206093.25</v>
      </c>
    </row>
    <row r="53" spans="1:10" x14ac:dyDescent="0.25">
      <c r="A53" s="136">
        <v>45894</v>
      </c>
      <c r="B53" s="134">
        <v>89947</v>
      </c>
      <c r="C53" s="134" t="s">
        <v>9704</v>
      </c>
      <c r="D53" s="134" t="s">
        <v>3551</v>
      </c>
      <c r="E53" s="134" t="s">
        <v>297</v>
      </c>
      <c r="F53" s="131"/>
      <c r="G53" s="134" t="s">
        <v>9655</v>
      </c>
      <c r="I53" s="135">
        <v>19245.68</v>
      </c>
      <c r="J53" s="135">
        <v>-2225338.9300000002</v>
      </c>
    </row>
    <row r="54" spans="1:10" x14ac:dyDescent="0.25">
      <c r="A54" s="136">
        <v>45894</v>
      </c>
      <c r="B54" s="134">
        <v>89948</v>
      </c>
      <c r="C54" s="134" t="s">
        <v>9705</v>
      </c>
      <c r="D54" s="134" t="s">
        <v>3551</v>
      </c>
      <c r="E54" s="134" t="s">
        <v>297</v>
      </c>
      <c r="F54" s="131"/>
      <c r="G54" s="134" t="s">
        <v>9655</v>
      </c>
      <c r="I54" s="135">
        <v>7561.69</v>
      </c>
      <c r="J54" s="135">
        <v>-2232900.62</v>
      </c>
    </row>
    <row r="55" spans="1:10" x14ac:dyDescent="0.25">
      <c r="A55" s="136">
        <v>45894</v>
      </c>
      <c r="B55" s="134">
        <v>89949</v>
      </c>
      <c r="C55" s="134" t="s">
        <v>9706</v>
      </c>
      <c r="D55" s="134" t="s">
        <v>3551</v>
      </c>
      <c r="E55" s="134" t="s">
        <v>297</v>
      </c>
      <c r="F55" s="131"/>
      <c r="G55" s="134" t="s">
        <v>9655</v>
      </c>
      <c r="I55" s="135">
        <v>25212.560000000001</v>
      </c>
      <c r="J55" s="135">
        <v>-2258113.1800000002</v>
      </c>
    </row>
    <row r="56" spans="1:10" x14ac:dyDescent="0.25">
      <c r="A56" s="136">
        <v>45894</v>
      </c>
      <c r="B56" s="134">
        <v>89950</v>
      </c>
      <c r="C56" s="134" t="s">
        <v>9707</v>
      </c>
      <c r="D56" s="134" t="s">
        <v>3551</v>
      </c>
      <c r="E56" s="134" t="s">
        <v>297</v>
      </c>
      <c r="F56" s="131"/>
      <c r="G56" s="134" t="s">
        <v>9655</v>
      </c>
      <c r="I56" s="135">
        <v>2166</v>
      </c>
      <c r="J56" s="135">
        <v>-2260279.1800000002</v>
      </c>
    </row>
    <row r="57" spans="1:10" x14ac:dyDescent="0.25">
      <c r="A57" s="136">
        <v>45901</v>
      </c>
      <c r="B57" s="134">
        <v>89959</v>
      </c>
      <c r="C57" s="137">
        <v>45901</v>
      </c>
      <c r="D57" s="134" t="s">
        <v>3551</v>
      </c>
      <c r="E57" s="134" t="s">
        <v>297</v>
      </c>
      <c r="F57" s="131"/>
      <c r="G57" s="134" t="s">
        <v>9679</v>
      </c>
      <c r="I57" s="135">
        <v>109500</v>
      </c>
      <c r="J57" s="135">
        <v>-2369779.1800000002</v>
      </c>
    </row>
    <row r="58" spans="1:10" x14ac:dyDescent="0.25">
      <c r="A58" s="136">
        <v>45903</v>
      </c>
      <c r="B58" s="134">
        <v>89951</v>
      </c>
      <c r="C58" s="134" t="s">
        <v>9708</v>
      </c>
      <c r="D58" s="134" t="s">
        <v>3551</v>
      </c>
      <c r="E58" s="134" t="s">
        <v>297</v>
      </c>
      <c r="F58" s="131"/>
      <c r="G58" s="134" t="s">
        <v>9655</v>
      </c>
      <c r="I58" s="135">
        <v>5230.26</v>
      </c>
      <c r="J58" s="135">
        <v>-2375009.44</v>
      </c>
    </row>
    <row r="59" spans="1:10" x14ac:dyDescent="0.25">
      <c r="A59" s="136">
        <v>45903</v>
      </c>
      <c r="B59" s="134">
        <v>89952</v>
      </c>
      <c r="C59" s="134" t="s">
        <v>9709</v>
      </c>
      <c r="D59" s="134" t="s">
        <v>3551</v>
      </c>
      <c r="E59" s="134" t="s">
        <v>297</v>
      </c>
      <c r="F59" s="131"/>
      <c r="G59" s="134" t="s">
        <v>9655</v>
      </c>
      <c r="I59" s="135">
        <v>6669</v>
      </c>
      <c r="J59" s="135">
        <v>-2381678.44</v>
      </c>
    </row>
    <row r="60" spans="1:10" x14ac:dyDescent="0.25">
      <c r="A60" s="136">
        <v>45903</v>
      </c>
      <c r="B60" s="134">
        <v>89953</v>
      </c>
      <c r="C60" s="134" t="s">
        <v>9710</v>
      </c>
      <c r="D60" s="134" t="s">
        <v>3551</v>
      </c>
      <c r="E60" s="134" t="s">
        <v>297</v>
      </c>
      <c r="F60" s="131"/>
      <c r="G60" s="134" t="s">
        <v>9655</v>
      </c>
      <c r="I60" s="135">
        <v>20583.38</v>
      </c>
      <c r="J60" s="135">
        <v>-2402261.8199999998</v>
      </c>
    </row>
    <row r="61" spans="1:10" x14ac:dyDescent="0.25">
      <c r="A61" s="136">
        <v>45903</v>
      </c>
      <c r="B61" s="134">
        <v>89954</v>
      </c>
      <c r="C61" s="134" t="s">
        <v>9711</v>
      </c>
      <c r="D61" s="134" t="s">
        <v>3551</v>
      </c>
      <c r="E61" s="134" t="s">
        <v>297</v>
      </c>
      <c r="F61" s="131"/>
      <c r="G61" s="134" t="s">
        <v>9655</v>
      </c>
      <c r="I61" s="135">
        <v>14416.74</v>
      </c>
      <c r="J61" s="135">
        <v>-2416678.56</v>
      </c>
    </row>
    <row r="62" spans="1:10" x14ac:dyDescent="0.25">
      <c r="A62" s="136">
        <v>45903</v>
      </c>
      <c r="B62" s="134">
        <v>89955</v>
      </c>
      <c r="C62" s="134" t="s">
        <v>9712</v>
      </c>
      <c r="D62" s="134" t="s">
        <v>3551</v>
      </c>
      <c r="E62" s="134" t="s">
        <v>297</v>
      </c>
      <c r="F62" s="131"/>
      <c r="G62" s="134" t="s">
        <v>9655</v>
      </c>
      <c r="I62" s="135">
        <v>5784.06</v>
      </c>
      <c r="J62" s="135">
        <v>-2422462.62</v>
      </c>
    </row>
    <row r="63" spans="1:10" x14ac:dyDescent="0.25">
      <c r="A63" s="136">
        <v>45903</v>
      </c>
      <c r="B63" s="134">
        <v>89956</v>
      </c>
      <c r="C63" s="134" t="s">
        <v>9713</v>
      </c>
      <c r="D63" s="134" t="s">
        <v>3551</v>
      </c>
      <c r="E63" s="134" t="s">
        <v>297</v>
      </c>
      <c r="F63" s="131"/>
      <c r="G63" s="134" t="s">
        <v>9655</v>
      </c>
      <c r="I63" s="135">
        <v>8436.16</v>
      </c>
      <c r="J63" s="135">
        <v>-2430898.7799999998</v>
      </c>
    </row>
    <row r="64" spans="1:10" x14ac:dyDescent="0.25">
      <c r="A64" s="136">
        <v>45903</v>
      </c>
      <c r="B64" s="134">
        <v>89957</v>
      </c>
      <c r="C64" s="134" t="s">
        <v>9714</v>
      </c>
      <c r="D64" s="134" t="s">
        <v>3551</v>
      </c>
      <c r="E64" s="134" t="s">
        <v>297</v>
      </c>
      <c r="F64" s="131"/>
      <c r="G64" s="134" t="s">
        <v>9655</v>
      </c>
      <c r="I64" s="135">
        <v>2079.61</v>
      </c>
      <c r="J64" s="135">
        <v>-2432978.39</v>
      </c>
    </row>
    <row r="65" spans="1:10" x14ac:dyDescent="0.25">
      <c r="A65" s="134" t="s">
        <v>4582</v>
      </c>
      <c r="B65" s="168"/>
      <c r="C65" s="168"/>
      <c r="D65" s="168"/>
      <c r="E65" s="168"/>
      <c r="F65" s="168"/>
      <c r="G65" s="168"/>
      <c r="H65" s="138">
        <v>1329.61</v>
      </c>
      <c r="I65" s="138">
        <v>855229.63</v>
      </c>
      <c r="J65" s="138">
        <v>-2432978.39</v>
      </c>
    </row>
  </sheetData>
  <mergeCells count="2">
    <mergeCell ref="A2:G2"/>
    <mergeCell ref="B65:G65"/>
  </mergeCells>
  <pageMargins left="0.75" right="0.75" top="1" bottom="1" header="0.5" footer="0.5"/>
  <pageSetup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48DE-539B-40A9-BFFD-4FF1EB72CD65}">
  <dimension ref="A1:Y1734"/>
  <sheetViews>
    <sheetView workbookViewId="0">
      <selection activeCell="J60" sqref="J60:Y79"/>
    </sheetView>
  </sheetViews>
  <sheetFormatPr defaultRowHeight="11.25" x14ac:dyDescent="0.2"/>
  <cols>
    <col min="3" max="3" width="9.33203125" bestFit="1" customWidth="1"/>
    <col min="6" max="7" width="14.5" bestFit="1" customWidth="1"/>
    <col min="24" max="24" width="13.1640625" customWidth="1"/>
  </cols>
  <sheetData>
    <row r="1" spans="1:7" ht="15.75" x14ac:dyDescent="0.25">
      <c r="A1" s="170" t="s">
        <v>0</v>
      </c>
      <c r="B1" s="170"/>
      <c r="C1" s="170"/>
      <c r="D1" s="170"/>
      <c r="E1" s="170"/>
      <c r="F1" s="170"/>
      <c r="G1" s="170"/>
    </row>
    <row r="2" spans="1:7" ht="15.75" x14ac:dyDescent="0.25">
      <c r="A2" s="170" t="s">
        <v>1</v>
      </c>
      <c r="B2" s="170"/>
      <c r="C2" s="170"/>
      <c r="D2" s="170"/>
      <c r="E2" s="170"/>
      <c r="F2" s="170"/>
      <c r="G2" s="170"/>
    </row>
    <row r="3" spans="1:7" ht="18" x14ac:dyDescent="0.25">
      <c r="A3" s="169" t="s">
        <v>290</v>
      </c>
      <c r="B3" s="169"/>
      <c r="C3" s="169"/>
      <c r="D3" s="169"/>
      <c r="E3" s="169"/>
      <c r="F3" s="169"/>
      <c r="G3" s="169"/>
    </row>
    <row r="4" spans="1:7" ht="18" x14ac:dyDescent="0.25">
      <c r="A4" s="169" t="s">
        <v>2469</v>
      </c>
      <c r="B4" s="169"/>
      <c r="C4" s="169"/>
      <c r="D4" s="169"/>
      <c r="E4" s="169"/>
      <c r="F4" s="169"/>
      <c r="G4" s="169"/>
    </row>
    <row r="5" spans="1:7" ht="18" x14ac:dyDescent="0.25">
      <c r="A5" s="169" t="s">
        <v>3</v>
      </c>
      <c r="B5" s="169"/>
      <c r="C5" s="169"/>
      <c r="D5" s="169"/>
      <c r="E5" s="169"/>
      <c r="F5" s="169"/>
      <c r="G5" s="169"/>
    </row>
    <row r="6" spans="1:7" ht="18" x14ac:dyDescent="0.25">
      <c r="A6" s="169" t="s">
        <v>3</v>
      </c>
      <c r="B6" s="169"/>
      <c r="C6" s="169"/>
      <c r="D6" s="169"/>
      <c r="E6" s="169"/>
      <c r="F6" s="169"/>
      <c r="G6" s="169"/>
    </row>
    <row r="7" spans="1:7" x14ac:dyDescent="0.2">
      <c r="A7" s="1" t="s">
        <v>5</v>
      </c>
      <c r="B7" s="1" t="s">
        <v>292</v>
      </c>
      <c r="C7" s="1" t="s">
        <v>293</v>
      </c>
      <c r="D7" s="1" t="s">
        <v>294</v>
      </c>
      <c r="E7" s="1" t="s">
        <v>295</v>
      </c>
      <c r="F7" s="2" t="s">
        <v>6</v>
      </c>
      <c r="G7" s="2" t="s">
        <v>296</v>
      </c>
    </row>
    <row r="8" spans="1:7" x14ac:dyDescent="0.2">
      <c r="A8" s="3" t="s">
        <v>20</v>
      </c>
      <c r="B8" s="3"/>
      <c r="C8" s="30"/>
      <c r="D8" s="3"/>
      <c r="E8" s="3"/>
      <c r="F8" s="4">
        <v>0</v>
      </c>
      <c r="G8" s="4">
        <v>0</v>
      </c>
    </row>
    <row r="9" spans="1:7" x14ac:dyDescent="0.2">
      <c r="A9" s="5" t="s">
        <v>21</v>
      </c>
      <c r="B9" s="3"/>
      <c r="C9" s="30"/>
      <c r="D9" s="3"/>
      <c r="E9" s="3"/>
      <c r="F9" s="4">
        <v>0</v>
      </c>
      <c r="G9" s="4">
        <v>0</v>
      </c>
    </row>
    <row r="10" spans="1:7" x14ac:dyDescent="0.2">
      <c r="A10" s="6" t="s">
        <v>42</v>
      </c>
      <c r="B10" s="31"/>
      <c r="C10" s="32"/>
      <c r="D10" s="31"/>
      <c r="E10" s="31"/>
      <c r="F10" s="7">
        <v>0</v>
      </c>
      <c r="G10" s="7">
        <v>0</v>
      </c>
    </row>
    <row r="11" spans="1:7" x14ac:dyDescent="0.2">
      <c r="A11" s="8" t="s">
        <v>47</v>
      </c>
      <c r="B11" s="31"/>
      <c r="C11" s="32"/>
      <c r="D11" s="31"/>
      <c r="E11" s="31"/>
      <c r="F11" s="7">
        <v>0</v>
      </c>
      <c r="G11" s="7">
        <v>0</v>
      </c>
    </row>
    <row r="12" spans="1:7" x14ac:dyDescent="0.2">
      <c r="A12" s="15" t="s">
        <v>48</v>
      </c>
      <c r="B12" s="31"/>
      <c r="C12" s="32"/>
      <c r="D12" s="31"/>
      <c r="E12" s="31"/>
      <c r="F12" s="7">
        <v>0</v>
      </c>
      <c r="G12" s="7">
        <v>0</v>
      </c>
    </row>
    <row r="13" spans="1:7" x14ac:dyDescent="0.2">
      <c r="A13" s="16"/>
      <c r="B13" s="31" t="s">
        <v>297</v>
      </c>
      <c r="C13" s="32">
        <v>45658</v>
      </c>
      <c r="D13" s="31" t="s">
        <v>2470</v>
      </c>
      <c r="E13" s="31"/>
      <c r="F13" s="7">
        <v>2121.4</v>
      </c>
      <c r="G13" s="7">
        <f t="shared" ref="G13:G76" si="0">G12+F13</f>
        <v>2121.4</v>
      </c>
    </row>
    <row r="14" spans="1:7" x14ac:dyDescent="0.2">
      <c r="A14" s="16"/>
      <c r="B14" s="31" t="s">
        <v>297</v>
      </c>
      <c r="C14" s="32">
        <v>45658</v>
      </c>
      <c r="D14" s="31" t="s">
        <v>2470</v>
      </c>
      <c r="E14" s="31"/>
      <c r="F14" s="7">
        <v>-2121.4</v>
      </c>
      <c r="G14" s="7">
        <f t="shared" si="0"/>
        <v>0</v>
      </c>
    </row>
    <row r="15" spans="1:7" x14ac:dyDescent="0.2">
      <c r="A15" s="16"/>
      <c r="B15" s="31" t="s">
        <v>297</v>
      </c>
      <c r="C15" s="32">
        <v>45658</v>
      </c>
      <c r="D15" s="31" t="s">
        <v>2471</v>
      </c>
      <c r="E15" s="31"/>
      <c r="F15" s="7">
        <v>1672.93</v>
      </c>
      <c r="G15" s="7">
        <f t="shared" si="0"/>
        <v>1672.93</v>
      </c>
    </row>
    <row r="16" spans="1:7" x14ac:dyDescent="0.2">
      <c r="A16" s="16"/>
      <c r="B16" s="31" t="s">
        <v>297</v>
      </c>
      <c r="C16" s="32">
        <v>45658</v>
      </c>
      <c r="D16" s="31" t="s">
        <v>2471</v>
      </c>
      <c r="E16" s="31"/>
      <c r="F16" s="7">
        <v>-1672.93</v>
      </c>
      <c r="G16" s="7">
        <f t="shared" si="0"/>
        <v>0</v>
      </c>
    </row>
    <row r="17" spans="1:7" x14ac:dyDescent="0.2">
      <c r="A17" s="16"/>
      <c r="B17" s="31" t="s">
        <v>297</v>
      </c>
      <c r="C17" s="32">
        <v>45658</v>
      </c>
      <c r="D17" s="31" t="s">
        <v>2472</v>
      </c>
      <c r="E17" s="31"/>
      <c r="F17" s="7">
        <v>3729.94</v>
      </c>
      <c r="G17" s="7">
        <f t="shared" si="0"/>
        <v>3729.94</v>
      </c>
    </row>
    <row r="18" spans="1:7" x14ac:dyDescent="0.2">
      <c r="A18" s="16"/>
      <c r="B18" s="31" t="s">
        <v>297</v>
      </c>
      <c r="C18" s="32">
        <v>45658</v>
      </c>
      <c r="D18" s="31" t="s">
        <v>2472</v>
      </c>
      <c r="E18" s="31"/>
      <c r="F18" s="7">
        <v>-3729.94</v>
      </c>
      <c r="G18" s="7">
        <f t="shared" si="0"/>
        <v>0</v>
      </c>
    </row>
    <row r="19" spans="1:7" x14ac:dyDescent="0.2">
      <c r="A19" s="16"/>
      <c r="B19" s="31" t="s">
        <v>297</v>
      </c>
      <c r="C19" s="32">
        <v>45658</v>
      </c>
      <c r="D19" s="31" t="s">
        <v>2473</v>
      </c>
      <c r="E19" s="31"/>
      <c r="F19" s="7">
        <v>8650.52</v>
      </c>
      <c r="G19" s="7">
        <f t="shared" si="0"/>
        <v>8650.52</v>
      </c>
    </row>
    <row r="20" spans="1:7" x14ac:dyDescent="0.2">
      <c r="A20" s="16"/>
      <c r="B20" s="31" t="s">
        <v>297</v>
      </c>
      <c r="C20" s="32">
        <v>45658</v>
      </c>
      <c r="D20" s="31" t="s">
        <v>2473</v>
      </c>
      <c r="E20" s="31"/>
      <c r="F20" s="7">
        <v>-8650.52</v>
      </c>
      <c r="G20" s="7">
        <f t="shared" si="0"/>
        <v>0</v>
      </c>
    </row>
    <row r="21" spans="1:7" x14ac:dyDescent="0.2">
      <c r="A21" s="16"/>
      <c r="B21" s="31" t="s">
        <v>297</v>
      </c>
      <c r="C21" s="32">
        <v>45658</v>
      </c>
      <c r="D21" s="31" t="s">
        <v>2474</v>
      </c>
      <c r="E21" s="31"/>
      <c r="F21" s="7">
        <v>7442.95</v>
      </c>
      <c r="G21" s="7">
        <f t="shared" si="0"/>
        <v>7442.95</v>
      </c>
    </row>
    <row r="22" spans="1:7" x14ac:dyDescent="0.2">
      <c r="A22" s="16"/>
      <c r="B22" s="31" t="s">
        <v>297</v>
      </c>
      <c r="C22" s="32">
        <v>45658</v>
      </c>
      <c r="D22" s="31" t="s">
        <v>2474</v>
      </c>
      <c r="E22" s="31"/>
      <c r="F22" s="7">
        <v>-7442.95</v>
      </c>
      <c r="G22" s="7">
        <f t="shared" si="0"/>
        <v>0</v>
      </c>
    </row>
    <row r="23" spans="1:7" x14ac:dyDescent="0.2">
      <c r="A23" s="16"/>
      <c r="B23" s="31" t="s">
        <v>297</v>
      </c>
      <c r="C23" s="32">
        <v>45658</v>
      </c>
      <c r="D23" s="31" t="s">
        <v>2475</v>
      </c>
      <c r="E23" s="31"/>
      <c r="F23" s="7">
        <v>1490.92</v>
      </c>
      <c r="G23" s="7">
        <f t="shared" si="0"/>
        <v>1490.92</v>
      </c>
    </row>
    <row r="24" spans="1:7" x14ac:dyDescent="0.2">
      <c r="A24" s="16"/>
      <c r="B24" s="31" t="s">
        <v>297</v>
      </c>
      <c r="C24" s="32">
        <v>45658</v>
      </c>
      <c r="D24" s="31" t="s">
        <v>2475</v>
      </c>
      <c r="E24" s="31"/>
      <c r="F24" s="7">
        <v>-1490.92</v>
      </c>
      <c r="G24" s="7">
        <f t="shared" si="0"/>
        <v>0</v>
      </c>
    </row>
    <row r="25" spans="1:7" x14ac:dyDescent="0.2">
      <c r="A25" s="16"/>
      <c r="B25" s="31" t="s">
        <v>297</v>
      </c>
      <c r="C25" s="32">
        <v>45658</v>
      </c>
      <c r="D25" s="31" t="s">
        <v>2476</v>
      </c>
      <c r="E25" s="31"/>
      <c r="F25" s="7">
        <v>3284.41</v>
      </c>
      <c r="G25" s="7">
        <f t="shared" si="0"/>
        <v>3284.41</v>
      </c>
    </row>
    <row r="26" spans="1:7" x14ac:dyDescent="0.2">
      <c r="A26" s="16"/>
      <c r="B26" s="31" t="s">
        <v>297</v>
      </c>
      <c r="C26" s="32">
        <v>45658</v>
      </c>
      <c r="D26" s="31" t="s">
        <v>2476</v>
      </c>
      <c r="E26" s="31"/>
      <c r="F26" s="7">
        <v>-3284.41</v>
      </c>
      <c r="G26" s="7">
        <f t="shared" si="0"/>
        <v>0</v>
      </c>
    </row>
    <row r="27" spans="1:7" x14ac:dyDescent="0.2">
      <c r="A27" s="16"/>
      <c r="B27" s="31" t="s">
        <v>297</v>
      </c>
      <c r="C27" s="32">
        <v>45658</v>
      </c>
      <c r="D27" s="31" t="s">
        <v>2477</v>
      </c>
      <c r="E27" s="31"/>
      <c r="F27" s="7">
        <v>36</v>
      </c>
      <c r="G27" s="7">
        <f t="shared" si="0"/>
        <v>36</v>
      </c>
    </row>
    <row r="28" spans="1:7" x14ac:dyDescent="0.2">
      <c r="A28" s="16"/>
      <c r="B28" s="31" t="s">
        <v>297</v>
      </c>
      <c r="C28" s="32">
        <v>45658</v>
      </c>
      <c r="D28" s="31" t="s">
        <v>2477</v>
      </c>
      <c r="E28" s="31"/>
      <c r="F28" s="7">
        <v>-36</v>
      </c>
      <c r="G28" s="7">
        <f t="shared" si="0"/>
        <v>0</v>
      </c>
    </row>
    <row r="29" spans="1:7" x14ac:dyDescent="0.2">
      <c r="A29" s="16"/>
      <c r="B29" s="31" t="s">
        <v>297</v>
      </c>
      <c r="C29" s="32">
        <v>45658</v>
      </c>
      <c r="D29" s="31" t="s">
        <v>2478</v>
      </c>
      <c r="E29" s="31"/>
      <c r="F29" s="7">
        <v>48.15</v>
      </c>
      <c r="G29" s="7">
        <f t="shared" si="0"/>
        <v>48.15</v>
      </c>
    </row>
    <row r="30" spans="1:7" x14ac:dyDescent="0.2">
      <c r="A30" s="16"/>
      <c r="B30" s="31" t="s">
        <v>297</v>
      </c>
      <c r="C30" s="32">
        <v>45658</v>
      </c>
      <c r="D30" s="31" t="s">
        <v>2478</v>
      </c>
      <c r="E30" s="31"/>
      <c r="F30" s="7">
        <v>-48.15</v>
      </c>
      <c r="G30" s="7">
        <f t="shared" si="0"/>
        <v>0</v>
      </c>
    </row>
    <row r="31" spans="1:7" x14ac:dyDescent="0.2">
      <c r="A31" s="16"/>
      <c r="B31" s="31" t="s">
        <v>297</v>
      </c>
      <c r="C31" s="32">
        <v>45658</v>
      </c>
      <c r="D31" s="31" t="s">
        <v>2479</v>
      </c>
      <c r="E31" s="31"/>
      <c r="F31" s="7">
        <v>56.45</v>
      </c>
      <c r="G31" s="7">
        <f t="shared" si="0"/>
        <v>56.45</v>
      </c>
    </row>
    <row r="32" spans="1:7" x14ac:dyDescent="0.2">
      <c r="A32" s="16"/>
      <c r="B32" s="31" t="s">
        <v>297</v>
      </c>
      <c r="C32" s="32">
        <v>45658</v>
      </c>
      <c r="D32" s="31" t="s">
        <v>2479</v>
      </c>
      <c r="E32" s="31"/>
      <c r="F32" s="7">
        <v>-56.45</v>
      </c>
      <c r="G32" s="7">
        <f t="shared" si="0"/>
        <v>0</v>
      </c>
    </row>
    <row r="33" spans="1:7" x14ac:dyDescent="0.2">
      <c r="A33" s="16"/>
      <c r="B33" s="31" t="s">
        <v>500</v>
      </c>
      <c r="C33" s="32">
        <v>45658</v>
      </c>
      <c r="D33" s="31" t="s">
        <v>2480</v>
      </c>
      <c r="E33" s="31"/>
      <c r="F33" s="19">
        <v>-1685212.63</v>
      </c>
      <c r="G33" s="19">
        <f t="shared" si="0"/>
        <v>-1685212.63</v>
      </c>
    </row>
    <row r="34" spans="1:7" x14ac:dyDescent="0.2">
      <c r="A34" s="16"/>
      <c r="B34" s="31" t="s">
        <v>297</v>
      </c>
      <c r="C34" s="32">
        <v>45659</v>
      </c>
      <c r="D34" s="31" t="s">
        <v>2481</v>
      </c>
      <c r="E34" s="31"/>
      <c r="F34" s="7">
        <v>175</v>
      </c>
      <c r="G34" s="7">
        <f t="shared" si="0"/>
        <v>-1685037.63</v>
      </c>
    </row>
    <row r="35" spans="1:7" x14ac:dyDescent="0.2">
      <c r="A35" s="16"/>
      <c r="B35" s="31" t="s">
        <v>297</v>
      </c>
      <c r="C35" s="32">
        <v>45659</v>
      </c>
      <c r="D35" s="31" t="s">
        <v>2481</v>
      </c>
      <c r="E35" s="31"/>
      <c r="F35" s="7">
        <v>-175</v>
      </c>
      <c r="G35" s="7">
        <f t="shared" si="0"/>
        <v>-1685212.63</v>
      </c>
    </row>
    <row r="36" spans="1:7" x14ac:dyDescent="0.2">
      <c r="A36" s="16"/>
      <c r="B36" s="31" t="s">
        <v>297</v>
      </c>
      <c r="C36" s="32">
        <v>45659</v>
      </c>
      <c r="D36" s="31" t="s">
        <v>2482</v>
      </c>
      <c r="E36" s="31"/>
      <c r="F36" s="7">
        <v>3020.68</v>
      </c>
      <c r="G36" s="7">
        <f t="shared" si="0"/>
        <v>-1682191.95</v>
      </c>
    </row>
    <row r="37" spans="1:7" x14ac:dyDescent="0.2">
      <c r="A37" s="16"/>
      <c r="B37" s="31" t="s">
        <v>297</v>
      </c>
      <c r="C37" s="32">
        <v>45659</v>
      </c>
      <c r="D37" s="31" t="s">
        <v>2482</v>
      </c>
      <c r="E37" s="31"/>
      <c r="F37" s="7">
        <v>-3020.68</v>
      </c>
      <c r="G37" s="7">
        <f t="shared" si="0"/>
        <v>-1685212.63</v>
      </c>
    </row>
    <row r="38" spans="1:7" x14ac:dyDescent="0.2">
      <c r="A38" s="16"/>
      <c r="B38" s="31" t="s">
        <v>301</v>
      </c>
      <c r="C38" s="32">
        <v>45660</v>
      </c>
      <c r="D38" s="31" t="s">
        <v>2483</v>
      </c>
      <c r="E38" s="31"/>
      <c r="F38" s="7">
        <v>-1061.27</v>
      </c>
      <c r="G38" s="7">
        <f t="shared" si="0"/>
        <v>-1686273.9</v>
      </c>
    </row>
    <row r="39" spans="1:7" x14ac:dyDescent="0.2">
      <c r="A39" s="16"/>
      <c r="B39" s="31" t="s">
        <v>301</v>
      </c>
      <c r="C39" s="32">
        <v>45660</v>
      </c>
      <c r="D39" s="31" t="s">
        <v>2483</v>
      </c>
      <c r="E39" s="31"/>
      <c r="F39" s="7">
        <v>1061.27</v>
      </c>
      <c r="G39" s="7">
        <f t="shared" si="0"/>
        <v>-1685212.63</v>
      </c>
    </row>
    <row r="40" spans="1:7" x14ac:dyDescent="0.2">
      <c r="A40" s="16"/>
      <c r="B40" s="31" t="s">
        <v>297</v>
      </c>
      <c r="C40" s="32">
        <v>45663</v>
      </c>
      <c r="D40" s="31" t="s">
        <v>2484</v>
      </c>
      <c r="E40" s="31"/>
      <c r="F40" s="7">
        <v>839.54</v>
      </c>
      <c r="G40" s="7">
        <f t="shared" si="0"/>
        <v>-1684373.0899999999</v>
      </c>
    </row>
    <row r="41" spans="1:7" x14ac:dyDescent="0.2">
      <c r="A41" s="16"/>
      <c r="B41" s="31" t="s">
        <v>297</v>
      </c>
      <c r="C41" s="32">
        <v>45663</v>
      </c>
      <c r="D41" s="31" t="s">
        <v>2484</v>
      </c>
      <c r="E41" s="31"/>
      <c r="F41" s="7">
        <v>-839.54</v>
      </c>
      <c r="G41" s="7">
        <f t="shared" si="0"/>
        <v>-1685212.63</v>
      </c>
    </row>
    <row r="42" spans="1:7" x14ac:dyDescent="0.2">
      <c r="A42" s="16"/>
      <c r="B42" s="31" t="s">
        <v>297</v>
      </c>
      <c r="C42" s="32">
        <v>45665</v>
      </c>
      <c r="D42" s="31" t="s">
        <v>2485</v>
      </c>
      <c r="E42" s="31"/>
      <c r="F42" s="7">
        <v>800.01</v>
      </c>
      <c r="G42" s="7">
        <f t="shared" si="0"/>
        <v>-1684412.6199999999</v>
      </c>
    </row>
    <row r="43" spans="1:7" x14ac:dyDescent="0.2">
      <c r="A43" s="16"/>
      <c r="B43" s="31" t="s">
        <v>297</v>
      </c>
      <c r="C43" s="32">
        <v>45665</v>
      </c>
      <c r="D43" s="31" t="s">
        <v>2485</v>
      </c>
      <c r="E43" s="31"/>
      <c r="F43" s="7">
        <v>-800.01</v>
      </c>
      <c r="G43" s="7">
        <f t="shared" si="0"/>
        <v>-1685212.63</v>
      </c>
    </row>
    <row r="44" spans="1:7" x14ac:dyDescent="0.2">
      <c r="A44" s="16"/>
      <c r="B44" s="31" t="s">
        <v>301</v>
      </c>
      <c r="C44" s="32">
        <v>45665</v>
      </c>
      <c r="D44" s="31" t="s">
        <v>2486</v>
      </c>
      <c r="E44" s="31"/>
      <c r="F44" s="7">
        <v>-24479.56</v>
      </c>
      <c r="G44" s="7">
        <f t="shared" si="0"/>
        <v>-1709692.19</v>
      </c>
    </row>
    <row r="45" spans="1:7" x14ac:dyDescent="0.2">
      <c r="A45" s="16"/>
      <c r="B45" s="31" t="s">
        <v>301</v>
      </c>
      <c r="C45" s="32">
        <v>45665</v>
      </c>
      <c r="D45" s="31" t="s">
        <v>2486</v>
      </c>
      <c r="E45" s="31"/>
      <c r="F45" s="7">
        <v>24479.56</v>
      </c>
      <c r="G45" s="7">
        <f t="shared" si="0"/>
        <v>-1685212.63</v>
      </c>
    </row>
    <row r="46" spans="1:7" x14ac:dyDescent="0.2">
      <c r="A46" s="16"/>
      <c r="B46" s="31" t="s">
        <v>297</v>
      </c>
      <c r="C46" s="32">
        <v>45665</v>
      </c>
      <c r="D46" s="31" t="s">
        <v>2487</v>
      </c>
      <c r="E46" s="31"/>
      <c r="F46" s="7">
        <v>5200</v>
      </c>
      <c r="G46" s="7">
        <f t="shared" si="0"/>
        <v>-1680012.63</v>
      </c>
    </row>
    <row r="47" spans="1:7" x14ac:dyDescent="0.2">
      <c r="A47" s="16"/>
      <c r="B47" s="31" t="s">
        <v>297</v>
      </c>
      <c r="C47" s="32">
        <v>45665</v>
      </c>
      <c r="D47" s="31" t="s">
        <v>2487</v>
      </c>
      <c r="E47" s="31"/>
      <c r="F47" s="7">
        <v>-5200</v>
      </c>
      <c r="G47" s="7">
        <f t="shared" si="0"/>
        <v>-1685212.63</v>
      </c>
    </row>
    <row r="48" spans="1:7" x14ac:dyDescent="0.2">
      <c r="A48" s="16"/>
      <c r="B48" s="31" t="s">
        <v>301</v>
      </c>
      <c r="C48" s="32">
        <v>45666</v>
      </c>
      <c r="D48" s="31" t="s">
        <v>2488</v>
      </c>
      <c r="E48" s="31"/>
      <c r="F48" s="7">
        <v>-245.41</v>
      </c>
      <c r="G48" s="7">
        <f t="shared" si="0"/>
        <v>-1685458.0399999998</v>
      </c>
    </row>
    <row r="49" spans="1:25" x14ac:dyDescent="0.2">
      <c r="A49" s="16"/>
      <c r="B49" s="31" t="s">
        <v>301</v>
      </c>
      <c r="C49" s="32">
        <v>45666</v>
      </c>
      <c r="D49" s="31" t="s">
        <v>2488</v>
      </c>
      <c r="E49" s="31"/>
      <c r="F49" s="7">
        <v>245.41</v>
      </c>
      <c r="G49" s="7">
        <f t="shared" si="0"/>
        <v>-1685212.63</v>
      </c>
    </row>
    <row r="50" spans="1:25" x14ac:dyDescent="0.2">
      <c r="A50" s="16"/>
      <c r="B50" s="31" t="s">
        <v>301</v>
      </c>
      <c r="C50" s="32">
        <v>45666</v>
      </c>
      <c r="D50" s="31" t="s">
        <v>2489</v>
      </c>
      <c r="E50" s="31"/>
      <c r="F50" s="7">
        <v>-228.07</v>
      </c>
      <c r="G50" s="7">
        <f t="shared" si="0"/>
        <v>-1685440.7</v>
      </c>
    </row>
    <row r="51" spans="1:25" x14ac:dyDescent="0.2">
      <c r="A51" s="16"/>
      <c r="B51" s="31" t="s">
        <v>301</v>
      </c>
      <c r="C51" s="32">
        <v>45666</v>
      </c>
      <c r="D51" s="31" t="s">
        <v>2489</v>
      </c>
      <c r="E51" s="31"/>
      <c r="F51" s="7">
        <v>228.07</v>
      </c>
      <c r="G51" s="7">
        <f t="shared" si="0"/>
        <v>-1685212.63</v>
      </c>
    </row>
    <row r="52" spans="1:25" x14ac:dyDescent="0.2">
      <c r="A52" s="16"/>
      <c r="B52" s="31" t="s">
        <v>301</v>
      </c>
      <c r="C52" s="32">
        <v>45667</v>
      </c>
      <c r="D52" s="31" t="s">
        <v>2490</v>
      </c>
      <c r="E52" s="31"/>
      <c r="F52" s="7">
        <v>-2115</v>
      </c>
      <c r="G52" s="7">
        <f t="shared" si="0"/>
        <v>-1687327.63</v>
      </c>
    </row>
    <row r="53" spans="1:25" x14ac:dyDescent="0.2">
      <c r="A53" s="16"/>
      <c r="B53" s="31" t="s">
        <v>301</v>
      </c>
      <c r="C53" s="32">
        <v>45667</v>
      </c>
      <c r="D53" s="31" t="s">
        <v>2490</v>
      </c>
      <c r="E53" s="31"/>
      <c r="F53" s="7">
        <v>2115</v>
      </c>
      <c r="G53" s="7">
        <f t="shared" si="0"/>
        <v>-1685212.63</v>
      </c>
    </row>
    <row r="54" spans="1:25" x14ac:dyDescent="0.2">
      <c r="A54" s="16"/>
      <c r="B54" s="31" t="s">
        <v>301</v>
      </c>
      <c r="C54" s="32">
        <v>45670</v>
      </c>
      <c r="D54" s="31" t="s">
        <v>2491</v>
      </c>
      <c r="E54" s="31"/>
      <c r="F54" s="7">
        <v>-7601.53</v>
      </c>
      <c r="G54" s="7">
        <f t="shared" si="0"/>
        <v>-1692814.16</v>
      </c>
    </row>
    <row r="55" spans="1:25" x14ac:dyDescent="0.2">
      <c r="A55" s="16"/>
      <c r="B55" s="31" t="s">
        <v>301</v>
      </c>
      <c r="C55" s="32">
        <v>45670</v>
      </c>
      <c r="D55" s="31" t="s">
        <v>2491</v>
      </c>
      <c r="E55" s="31"/>
      <c r="F55" s="7">
        <v>7601.53</v>
      </c>
      <c r="G55" s="7">
        <f t="shared" si="0"/>
        <v>-1685212.63</v>
      </c>
    </row>
    <row r="56" spans="1:25" x14ac:dyDescent="0.2">
      <c r="A56" s="16"/>
      <c r="B56" s="31" t="s">
        <v>297</v>
      </c>
      <c r="C56" s="32">
        <v>45670</v>
      </c>
      <c r="D56" s="31" t="s">
        <v>2492</v>
      </c>
      <c r="E56" s="31"/>
      <c r="F56" s="7">
        <v>1157.93</v>
      </c>
      <c r="G56" s="7">
        <f t="shared" si="0"/>
        <v>-1684054.7</v>
      </c>
    </row>
    <row r="57" spans="1:25" x14ac:dyDescent="0.2">
      <c r="A57" s="16"/>
      <c r="B57" s="31" t="s">
        <v>297</v>
      </c>
      <c r="C57" s="32">
        <v>45670</v>
      </c>
      <c r="D57" s="31" t="s">
        <v>2492</v>
      </c>
      <c r="E57" s="31"/>
      <c r="F57" s="7">
        <v>-1157.93</v>
      </c>
      <c r="G57" s="7">
        <f t="shared" si="0"/>
        <v>-1685212.63</v>
      </c>
    </row>
    <row r="58" spans="1:25" x14ac:dyDescent="0.2">
      <c r="A58" s="16"/>
      <c r="B58" s="31" t="s">
        <v>297</v>
      </c>
      <c r="C58" s="32">
        <v>45670</v>
      </c>
      <c r="D58" s="31" t="s">
        <v>2493</v>
      </c>
      <c r="E58" s="31"/>
      <c r="F58" s="7">
        <v>2150.2199999999998</v>
      </c>
      <c r="G58" s="7">
        <f t="shared" si="0"/>
        <v>-1683062.41</v>
      </c>
    </row>
    <row r="59" spans="1:25" x14ac:dyDescent="0.2">
      <c r="A59" s="16"/>
      <c r="B59" s="31" t="s">
        <v>297</v>
      </c>
      <c r="C59" s="32">
        <v>45670</v>
      </c>
      <c r="D59" s="31" t="s">
        <v>2493</v>
      </c>
      <c r="E59" s="31"/>
      <c r="F59" s="7">
        <v>-2150.2199999999998</v>
      </c>
      <c r="G59" s="7">
        <f t="shared" si="0"/>
        <v>-1685212.63</v>
      </c>
    </row>
    <row r="60" spans="1:25" x14ac:dyDescent="0.2">
      <c r="A60" s="16"/>
      <c r="B60" s="31" t="s">
        <v>297</v>
      </c>
      <c r="C60" s="32">
        <v>45670</v>
      </c>
      <c r="D60" s="31" t="s">
        <v>2494</v>
      </c>
      <c r="E60" s="31"/>
      <c r="F60" s="7">
        <v>20223.080000000002</v>
      </c>
      <c r="G60" s="7">
        <f t="shared" si="0"/>
        <v>-1664989.5499999998</v>
      </c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 t="s">
        <v>3536</v>
      </c>
      <c r="X60" s="39"/>
      <c r="Y60" s="39"/>
    </row>
    <row r="61" spans="1:25" x14ac:dyDescent="0.2">
      <c r="A61" s="16"/>
      <c r="B61" s="31" t="s">
        <v>297</v>
      </c>
      <c r="C61" s="32">
        <v>45670</v>
      </c>
      <c r="D61" s="31" t="s">
        <v>2494</v>
      </c>
      <c r="E61" s="31"/>
      <c r="F61" s="7">
        <v>-20223.080000000002</v>
      </c>
      <c r="G61" s="7">
        <f t="shared" si="0"/>
        <v>-1685212.63</v>
      </c>
      <c r="J61" s="39"/>
      <c r="K61" s="40">
        <v>45658</v>
      </c>
      <c r="L61" s="39"/>
      <c r="M61" s="39" t="s">
        <v>3525</v>
      </c>
      <c r="N61" s="39"/>
      <c r="O61" s="39">
        <v>1685212</v>
      </c>
      <c r="P61" s="39"/>
      <c r="Q61" s="39" t="s">
        <v>3539</v>
      </c>
      <c r="R61" s="39"/>
      <c r="S61" s="39"/>
      <c r="T61" s="39"/>
      <c r="U61" s="39"/>
      <c r="V61" s="39"/>
      <c r="W61" s="39"/>
      <c r="X61" s="39"/>
      <c r="Y61" s="39"/>
    </row>
    <row r="62" spans="1:25" x14ac:dyDescent="0.2">
      <c r="A62" s="16"/>
      <c r="B62" s="31" t="s">
        <v>297</v>
      </c>
      <c r="C62" s="32">
        <v>45671</v>
      </c>
      <c r="D62" s="31" t="s">
        <v>2495</v>
      </c>
      <c r="E62" s="31"/>
      <c r="F62" s="7">
        <v>910.19</v>
      </c>
      <c r="G62" s="7">
        <f t="shared" si="0"/>
        <v>-1684302.44</v>
      </c>
      <c r="J62" s="39"/>
      <c r="K62" s="39"/>
      <c r="L62" s="39"/>
      <c r="M62" s="39"/>
      <c r="N62" s="39" t="s">
        <v>3526</v>
      </c>
      <c r="O62" s="39"/>
      <c r="P62" s="39">
        <v>1685212</v>
      </c>
      <c r="Q62" s="39" t="s">
        <v>3538</v>
      </c>
      <c r="R62" s="39"/>
      <c r="S62" s="39"/>
      <c r="T62" s="39"/>
      <c r="U62" s="39"/>
      <c r="V62" s="39"/>
      <c r="W62" s="39">
        <v>0</v>
      </c>
      <c r="X62" s="39"/>
      <c r="Y62" s="39"/>
    </row>
    <row r="63" spans="1:25" x14ac:dyDescent="0.2">
      <c r="A63" s="16"/>
      <c r="B63" s="31" t="s">
        <v>297</v>
      </c>
      <c r="C63" s="32">
        <v>45671</v>
      </c>
      <c r="D63" s="31" t="s">
        <v>2495</v>
      </c>
      <c r="E63" s="31"/>
      <c r="F63" s="7">
        <v>-910.19</v>
      </c>
      <c r="G63" s="7">
        <f t="shared" si="0"/>
        <v>-1685212.63</v>
      </c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25" x14ac:dyDescent="0.2">
      <c r="A64" s="16"/>
      <c r="B64" s="31" t="s">
        <v>297</v>
      </c>
      <c r="C64" s="32">
        <v>45671</v>
      </c>
      <c r="D64" s="31" t="s">
        <v>2496</v>
      </c>
      <c r="E64" s="31"/>
      <c r="F64" s="7">
        <v>2627.34</v>
      </c>
      <c r="G64" s="7">
        <f t="shared" si="0"/>
        <v>-1682585.2899999998</v>
      </c>
      <c r="J64" s="39"/>
      <c r="K64" s="40">
        <v>45930</v>
      </c>
      <c r="L64" s="39"/>
      <c r="M64" s="39" t="s">
        <v>3526</v>
      </c>
      <c r="N64" s="39"/>
      <c r="O64" s="39">
        <v>1786209</v>
      </c>
      <c r="P64" s="39"/>
      <c r="Q64" s="39" t="s">
        <v>3531</v>
      </c>
      <c r="R64" s="39"/>
      <c r="S64" s="39"/>
      <c r="T64" s="39"/>
      <c r="U64" s="39"/>
      <c r="V64" s="39"/>
      <c r="W64" s="39">
        <v>-1786209</v>
      </c>
      <c r="X64" s="39">
        <v>2100000</v>
      </c>
      <c r="Y64" s="39"/>
    </row>
    <row r="65" spans="1:25" x14ac:dyDescent="0.2">
      <c r="A65" s="16"/>
      <c r="B65" s="31" t="s">
        <v>297</v>
      </c>
      <c r="C65" s="32">
        <v>45671</v>
      </c>
      <c r="D65" s="31" t="s">
        <v>2496</v>
      </c>
      <c r="E65" s="31"/>
      <c r="F65" s="7">
        <v>-2627.34</v>
      </c>
      <c r="G65" s="7">
        <f t="shared" si="0"/>
        <v>-1685212.63</v>
      </c>
      <c r="J65" s="39"/>
      <c r="K65" s="39"/>
      <c r="L65" s="39"/>
      <c r="M65" s="39" t="s">
        <v>3527</v>
      </c>
      <c r="N65" s="39"/>
      <c r="O65" s="39"/>
      <c r="P65" s="39">
        <v>2100000</v>
      </c>
      <c r="Q65" s="39" t="s">
        <v>3532</v>
      </c>
      <c r="R65" s="39"/>
      <c r="S65" s="39"/>
      <c r="T65" s="39"/>
      <c r="U65" s="39"/>
      <c r="V65" s="39"/>
      <c r="W65" s="39"/>
      <c r="X65" s="39"/>
      <c r="Y65" s="39"/>
    </row>
    <row r="66" spans="1:25" x14ac:dyDescent="0.2">
      <c r="A66" s="16"/>
      <c r="B66" s="31" t="s">
        <v>297</v>
      </c>
      <c r="C66" s="32">
        <v>45671</v>
      </c>
      <c r="D66" s="31" t="s">
        <v>2497</v>
      </c>
      <c r="E66" s="31"/>
      <c r="F66" s="7">
        <v>9132.48</v>
      </c>
      <c r="G66" s="7">
        <f t="shared" si="0"/>
        <v>-1676080.15</v>
      </c>
      <c r="J66" s="39"/>
      <c r="K66" s="39"/>
      <c r="L66" s="39"/>
      <c r="M66" s="39" t="s">
        <v>3528</v>
      </c>
      <c r="N66" s="39"/>
      <c r="O66" s="39">
        <v>313791</v>
      </c>
      <c r="P66" s="39"/>
      <c r="Q66" s="39" t="s">
        <v>3533</v>
      </c>
      <c r="R66" s="39"/>
      <c r="S66" s="39"/>
      <c r="T66" s="39"/>
      <c r="U66" s="39"/>
      <c r="V66" s="39"/>
      <c r="W66" s="39"/>
      <c r="X66" s="39"/>
      <c r="Y66" s="39"/>
    </row>
    <row r="67" spans="1:25" x14ac:dyDescent="0.2">
      <c r="A67" s="16"/>
      <c r="B67" s="31" t="s">
        <v>297</v>
      </c>
      <c r="C67" s="32">
        <v>45671</v>
      </c>
      <c r="D67" s="31" t="s">
        <v>2497</v>
      </c>
      <c r="E67" s="31"/>
      <c r="F67" s="7">
        <v>-9132.48</v>
      </c>
      <c r="G67" s="7">
        <f t="shared" si="0"/>
        <v>-1685212.63</v>
      </c>
      <c r="J67" s="39"/>
      <c r="K67" s="39"/>
      <c r="L67" s="39"/>
      <c r="M67" s="39"/>
      <c r="N67" s="39"/>
      <c r="O67" s="39"/>
      <c r="P67" s="39"/>
      <c r="Q67" s="39" t="s">
        <v>3534</v>
      </c>
      <c r="R67" s="39"/>
      <c r="S67" s="39"/>
      <c r="T67" s="39"/>
      <c r="U67" s="39"/>
      <c r="V67" s="39"/>
      <c r="W67" s="39"/>
      <c r="X67" s="39"/>
      <c r="Y67" s="39"/>
    </row>
    <row r="68" spans="1:25" x14ac:dyDescent="0.2">
      <c r="A68" s="16"/>
      <c r="B68" s="31" t="s">
        <v>297</v>
      </c>
      <c r="C68" s="32">
        <v>45671</v>
      </c>
      <c r="D68" s="31" t="s">
        <v>2498</v>
      </c>
      <c r="E68" s="31"/>
      <c r="F68" s="7">
        <v>3529.98</v>
      </c>
      <c r="G68" s="7">
        <f t="shared" si="0"/>
        <v>-1681682.65</v>
      </c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>
        <v>1685211</v>
      </c>
      <c r="X68" s="39"/>
      <c r="Y68" s="39"/>
    </row>
    <row r="69" spans="1:25" x14ac:dyDescent="0.2">
      <c r="A69" s="16"/>
      <c r="B69" s="31" t="s">
        <v>297</v>
      </c>
      <c r="C69" s="32">
        <v>45671</v>
      </c>
      <c r="D69" s="31" t="s">
        <v>2498</v>
      </c>
      <c r="E69" s="31"/>
      <c r="F69" s="7">
        <v>-3529.98</v>
      </c>
      <c r="G69" s="7">
        <f t="shared" si="0"/>
        <v>-1685212.63</v>
      </c>
      <c r="J69" s="39"/>
      <c r="K69" s="40">
        <v>45838</v>
      </c>
      <c r="L69" s="39"/>
      <c r="M69" s="39" t="s">
        <v>3525</v>
      </c>
      <c r="N69" s="39"/>
      <c r="O69" s="39">
        <v>1230693</v>
      </c>
      <c r="P69" s="39"/>
      <c r="Q69" s="39" t="s">
        <v>3535</v>
      </c>
      <c r="R69" s="39"/>
      <c r="S69" s="39"/>
      <c r="T69" s="39"/>
      <c r="U69" s="39"/>
      <c r="V69" s="39"/>
      <c r="W69" s="39"/>
      <c r="X69" s="39"/>
      <c r="Y69" s="39"/>
    </row>
    <row r="70" spans="1:25" x14ac:dyDescent="0.2">
      <c r="A70" s="16"/>
      <c r="B70" s="31" t="s">
        <v>297</v>
      </c>
      <c r="C70" s="32">
        <v>45671</v>
      </c>
      <c r="D70" s="31" t="s">
        <v>2499</v>
      </c>
      <c r="E70" s="31"/>
      <c r="F70" s="7">
        <v>4233.6000000000004</v>
      </c>
      <c r="G70" s="7">
        <f t="shared" si="0"/>
        <v>-1680979.0299999998</v>
      </c>
      <c r="J70" s="39"/>
      <c r="K70" s="39"/>
      <c r="L70" s="39"/>
      <c r="M70" s="39" t="s">
        <v>3529</v>
      </c>
      <c r="N70" s="39"/>
      <c r="O70" s="39">
        <v>454518</v>
      </c>
      <c r="P70" s="39"/>
      <c r="Q70" s="39" t="s">
        <v>3537</v>
      </c>
      <c r="R70" s="39"/>
      <c r="S70" s="39"/>
      <c r="T70" s="39"/>
      <c r="U70" s="39"/>
      <c r="V70" s="39"/>
      <c r="W70" s="39"/>
      <c r="X70" s="39"/>
      <c r="Y70" s="39"/>
    </row>
    <row r="71" spans="1:25" x14ac:dyDescent="0.2">
      <c r="A71" s="16"/>
      <c r="B71" s="31" t="s">
        <v>297</v>
      </c>
      <c r="C71" s="32">
        <v>45671</v>
      </c>
      <c r="D71" s="31" t="s">
        <v>2499</v>
      </c>
      <c r="E71" s="31"/>
      <c r="F71" s="7">
        <v>-4233.6000000000004</v>
      </c>
      <c r="G71" s="7">
        <f t="shared" si="0"/>
        <v>-1685212.63</v>
      </c>
      <c r="J71" s="39"/>
      <c r="K71" s="39"/>
      <c r="L71" s="39"/>
      <c r="M71" s="39"/>
      <c r="N71" s="39" t="s">
        <v>3526</v>
      </c>
      <c r="O71" s="39"/>
      <c r="P71" s="39">
        <v>1685211</v>
      </c>
      <c r="Q71" s="39"/>
      <c r="R71" s="39"/>
      <c r="S71" s="39"/>
      <c r="T71" s="39"/>
      <c r="U71" s="39"/>
      <c r="V71" s="39"/>
      <c r="W71" s="39"/>
      <c r="X71" s="39"/>
      <c r="Y71" s="39"/>
    </row>
    <row r="72" spans="1:25" x14ac:dyDescent="0.2">
      <c r="A72" s="16"/>
      <c r="B72" s="31" t="s">
        <v>297</v>
      </c>
      <c r="C72" s="32">
        <v>45671</v>
      </c>
      <c r="D72" s="31" t="s">
        <v>2500</v>
      </c>
      <c r="E72" s="31"/>
      <c r="F72" s="7">
        <v>1583</v>
      </c>
      <c r="G72" s="7">
        <f t="shared" si="0"/>
        <v>-1683629.63</v>
      </c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 spans="1:25" x14ac:dyDescent="0.2">
      <c r="A73" s="16"/>
      <c r="B73" s="31" t="s">
        <v>297</v>
      </c>
      <c r="C73" s="32">
        <v>45671</v>
      </c>
      <c r="D73" s="31" t="s">
        <v>2500</v>
      </c>
      <c r="E73" s="31"/>
      <c r="F73" s="7">
        <v>-1583</v>
      </c>
      <c r="G73" s="7">
        <f t="shared" si="0"/>
        <v>-1685212.63</v>
      </c>
      <c r="J73" s="39"/>
      <c r="K73" s="40">
        <v>45930</v>
      </c>
      <c r="L73" s="39"/>
      <c r="M73" s="39" t="s">
        <v>3527</v>
      </c>
      <c r="N73" s="39"/>
      <c r="O73" s="39">
        <f>P75-O74</f>
        <v>1280409.0700000017</v>
      </c>
      <c r="P73" s="39"/>
      <c r="Q73" s="39"/>
      <c r="R73" s="39"/>
      <c r="S73" s="39"/>
      <c r="T73" s="39"/>
      <c r="U73" s="39"/>
      <c r="V73" s="39"/>
      <c r="W73" s="39"/>
      <c r="X73" s="39">
        <v>1280409</v>
      </c>
      <c r="Y73" s="39"/>
    </row>
    <row r="74" spans="1:25" x14ac:dyDescent="0.2">
      <c r="A74" s="16"/>
      <c r="B74" s="31" t="s">
        <v>297</v>
      </c>
      <c r="C74" s="32">
        <v>45672</v>
      </c>
      <c r="D74" s="31" t="s">
        <v>2501</v>
      </c>
      <c r="E74" s="31"/>
      <c r="F74" s="7">
        <v>54000</v>
      </c>
      <c r="G74" s="7">
        <f t="shared" si="0"/>
        <v>-1631212.63</v>
      </c>
      <c r="J74" s="39"/>
      <c r="K74" s="39"/>
      <c r="L74" s="39"/>
      <c r="M74" s="39" t="s">
        <v>3528</v>
      </c>
      <c r="N74" s="39"/>
      <c r="O74" s="39">
        <v>313791</v>
      </c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spans="1:25" x14ac:dyDescent="0.2">
      <c r="A75" s="16"/>
      <c r="B75" s="31" t="s">
        <v>297</v>
      </c>
      <c r="C75" s="32">
        <v>45672</v>
      </c>
      <c r="D75" s="31" t="s">
        <v>2501</v>
      </c>
      <c r="E75" s="31"/>
      <c r="F75" s="7">
        <v>-54000</v>
      </c>
      <c r="G75" s="7">
        <f t="shared" si="0"/>
        <v>-1685212.63</v>
      </c>
      <c r="J75" s="39"/>
      <c r="K75" s="39"/>
      <c r="L75" s="39"/>
      <c r="M75" s="39" t="s">
        <v>3526</v>
      </c>
      <c r="N75" s="39"/>
      <c r="O75" s="39"/>
      <c r="P75" s="39">
        <f>P76-P71</f>
        <v>1594200.0700000017</v>
      </c>
      <c r="Q75" s="39"/>
      <c r="R75" s="39"/>
      <c r="S75" s="39"/>
      <c r="T75" s="39"/>
      <c r="U75" s="39"/>
      <c r="V75" s="39"/>
      <c r="W75" s="39">
        <f>-P75</f>
        <v>-1594200.0700000017</v>
      </c>
      <c r="X75" s="39"/>
      <c r="Y75" s="39"/>
    </row>
    <row r="76" spans="1:25" x14ac:dyDescent="0.2">
      <c r="A76" s="16"/>
      <c r="B76" s="31" t="s">
        <v>297</v>
      </c>
      <c r="C76" s="32">
        <v>45672</v>
      </c>
      <c r="D76" s="31" t="s">
        <v>2502</v>
      </c>
      <c r="E76" s="31"/>
      <c r="F76" s="7">
        <v>2064</v>
      </c>
      <c r="G76" s="7">
        <f t="shared" si="0"/>
        <v>-1683148.63</v>
      </c>
      <c r="J76" s="39"/>
      <c r="K76" s="39"/>
      <c r="L76" s="39"/>
      <c r="M76" s="39"/>
      <c r="N76" s="39"/>
      <c r="O76" s="39"/>
      <c r="P76" s="39">
        <v>3279411.0700000017</v>
      </c>
      <c r="Q76" s="39" t="s">
        <v>3530</v>
      </c>
      <c r="R76" s="39"/>
      <c r="S76" s="39"/>
      <c r="T76" s="39"/>
      <c r="U76" s="39"/>
      <c r="V76" s="39"/>
      <c r="W76" s="39"/>
      <c r="X76" s="39"/>
      <c r="Y76" s="39"/>
    </row>
    <row r="77" spans="1:25" x14ac:dyDescent="0.2">
      <c r="A77" s="16"/>
      <c r="B77" s="31" t="s">
        <v>297</v>
      </c>
      <c r="C77" s="32">
        <v>45672</v>
      </c>
      <c r="D77" s="31" t="s">
        <v>2502</v>
      </c>
      <c r="E77" s="31"/>
      <c r="F77" s="7">
        <v>-2064</v>
      </c>
      <c r="G77" s="7">
        <f t="shared" ref="G77:G140" si="1">G76+F77</f>
        <v>-1685212.63</v>
      </c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>
        <f>SUM(W62:W76)</f>
        <v>-1695198.0700000017</v>
      </c>
      <c r="X77" s="39">
        <f>SUM(X62:X76)</f>
        <v>3380409</v>
      </c>
      <c r="Y77" s="39"/>
    </row>
    <row r="78" spans="1:25" x14ac:dyDescent="0.2">
      <c r="A78" s="16"/>
      <c r="B78" s="31" t="s">
        <v>297</v>
      </c>
      <c r="C78" s="32">
        <v>45673</v>
      </c>
      <c r="D78" s="31" t="s">
        <v>2503</v>
      </c>
      <c r="E78" s="31"/>
      <c r="F78" s="7">
        <v>121</v>
      </c>
      <c r="G78" s="7">
        <f t="shared" si="1"/>
        <v>-1685091.63</v>
      </c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x14ac:dyDescent="0.2">
      <c r="A79" s="16"/>
      <c r="B79" s="31" t="s">
        <v>297</v>
      </c>
      <c r="C79" s="32">
        <v>45673</v>
      </c>
      <c r="D79" s="31" t="s">
        <v>2503</v>
      </c>
      <c r="E79" s="31"/>
      <c r="F79" s="7">
        <v>-121</v>
      </c>
      <c r="G79" s="7">
        <f t="shared" si="1"/>
        <v>-1685212.63</v>
      </c>
      <c r="J79" s="39"/>
      <c r="K79" s="39"/>
      <c r="L79" s="39"/>
      <c r="M79" s="39"/>
      <c r="N79" s="39"/>
      <c r="O79" s="39" t="s">
        <v>3540</v>
      </c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x14ac:dyDescent="0.2">
      <c r="A80" s="16"/>
      <c r="B80" s="31" t="s">
        <v>297</v>
      </c>
      <c r="C80" s="32">
        <v>45673</v>
      </c>
      <c r="D80" s="31" t="s">
        <v>2504</v>
      </c>
      <c r="E80" s="31"/>
      <c r="F80" s="7">
        <v>827.38</v>
      </c>
      <c r="G80" s="7">
        <f t="shared" si="1"/>
        <v>-1684385.25</v>
      </c>
      <c r="O80" t="s">
        <v>3541</v>
      </c>
    </row>
    <row r="81" spans="1:7" x14ac:dyDescent="0.2">
      <c r="A81" s="16"/>
      <c r="B81" s="31" t="s">
        <v>297</v>
      </c>
      <c r="C81" s="32">
        <v>45673</v>
      </c>
      <c r="D81" s="31" t="s">
        <v>2504</v>
      </c>
      <c r="E81" s="31"/>
      <c r="F81" s="7">
        <v>-827.38</v>
      </c>
      <c r="G81" s="7">
        <f t="shared" si="1"/>
        <v>-1685212.63</v>
      </c>
    </row>
    <row r="82" spans="1:7" x14ac:dyDescent="0.2">
      <c r="A82" s="16"/>
      <c r="B82" s="31" t="s">
        <v>297</v>
      </c>
      <c r="C82" s="32">
        <v>45673</v>
      </c>
      <c r="D82" s="31" t="s">
        <v>2505</v>
      </c>
      <c r="E82" s="31"/>
      <c r="F82" s="7">
        <v>767.5</v>
      </c>
      <c r="G82" s="7">
        <f t="shared" si="1"/>
        <v>-1684445.13</v>
      </c>
    </row>
    <row r="83" spans="1:7" x14ac:dyDescent="0.2">
      <c r="A83" s="16"/>
      <c r="B83" s="31" t="s">
        <v>297</v>
      </c>
      <c r="C83" s="32">
        <v>45673</v>
      </c>
      <c r="D83" s="31" t="s">
        <v>2505</v>
      </c>
      <c r="E83" s="31"/>
      <c r="F83" s="7">
        <v>-767.5</v>
      </c>
      <c r="G83" s="7">
        <f t="shared" si="1"/>
        <v>-1685212.63</v>
      </c>
    </row>
    <row r="84" spans="1:7" x14ac:dyDescent="0.2">
      <c r="A84" s="16"/>
      <c r="B84" s="31" t="s">
        <v>301</v>
      </c>
      <c r="C84" s="32">
        <v>45674</v>
      </c>
      <c r="D84" s="31" t="s">
        <v>2506</v>
      </c>
      <c r="E84" s="31"/>
      <c r="F84" s="7">
        <v>-8140.67</v>
      </c>
      <c r="G84" s="7">
        <f t="shared" si="1"/>
        <v>-1693353.2999999998</v>
      </c>
    </row>
    <row r="85" spans="1:7" x14ac:dyDescent="0.2">
      <c r="A85" s="16"/>
      <c r="B85" s="31" t="s">
        <v>301</v>
      </c>
      <c r="C85" s="32">
        <v>45674</v>
      </c>
      <c r="D85" s="31" t="s">
        <v>2506</v>
      </c>
      <c r="E85" s="31"/>
      <c r="F85" s="7">
        <v>8140.67</v>
      </c>
      <c r="G85" s="7">
        <f t="shared" si="1"/>
        <v>-1685212.63</v>
      </c>
    </row>
    <row r="86" spans="1:7" x14ac:dyDescent="0.2">
      <c r="A86" s="16"/>
      <c r="B86" s="31" t="s">
        <v>297</v>
      </c>
      <c r="C86" s="32">
        <v>45676</v>
      </c>
      <c r="D86" s="31" t="s">
        <v>2507</v>
      </c>
      <c r="E86" s="31"/>
      <c r="F86" s="7">
        <v>280</v>
      </c>
      <c r="G86" s="7">
        <f t="shared" si="1"/>
        <v>-1684932.63</v>
      </c>
    </row>
    <row r="87" spans="1:7" x14ac:dyDescent="0.2">
      <c r="A87" s="16"/>
      <c r="B87" s="31" t="s">
        <v>297</v>
      </c>
      <c r="C87" s="32">
        <v>45676</v>
      </c>
      <c r="D87" s="31" t="s">
        <v>2507</v>
      </c>
      <c r="E87" s="31"/>
      <c r="F87" s="7">
        <v>-280</v>
      </c>
      <c r="G87" s="7">
        <f t="shared" si="1"/>
        <v>-1685212.63</v>
      </c>
    </row>
    <row r="88" spans="1:7" x14ac:dyDescent="0.2">
      <c r="A88" s="16"/>
      <c r="B88" s="31" t="s">
        <v>297</v>
      </c>
      <c r="C88" s="32">
        <v>45677</v>
      </c>
      <c r="D88" s="31" t="s">
        <v>2508</v>
      </c>
      <c r="E88" s="31"/>
      <c r="F88" s="7">
        <v>590.9</v>
      </c>
      <c r="G88" s="7">
        <f t="shared" si="1"/>
        <v>-1684621.73</v>
      </c>
    </row>
    <row r="89" spans="1:7" x14ac:dyDescent="0.2">
      <c r="A89" s="16"/>
      <c r="B89" s="31" t="s">
        <v>297</v>
      </c>
      <c r="C89" s="32">
        <v>45677</v>
      </c>
      <c r="D89" s="31" t="s">
        <v>2508</v>
      </c>
      <c r="E89" s="31"/>
      <c r="F89" s="7">
        <v>-590.9</v>
      </c>
      <c r="G89" s="7">
        <f t="shared" si="1"/>
        <v>-1685212.63</v>
      </c>
    </row>
    <row r="90" spans="1:7" x14ac:dyDescent="0.2">
      <c r="A90" s="16"/>
      <c r="B90" s="31" t="s">
        <v>297</v>
      </c>
      <c r="C90" s="32">
        <v>45677</v>
      </c>
      <c r="D90" s="31" t="s">
        <v>2509</v>
      </c>
      <c r="E90" s="31"/>
      <c r="F90" s="7">
        <v>330.6</v>
      </c>
      <c r="G90" s="7">
        <f t="shared" si="1"/>
        <v>-1684882.0299999998</v>
      </c>
    </row>
    <row r="91" spans="1:7" x14ac:dyDescent="0.2">
      <c r="A91" s="16"/>
      <c r="B91" s="31" t="s">
        <v>297</v>
      </c>
      <c r="C91" s="32">
        <v>45677</v>
      </c>
      <c r="D91" s="31" t="s">
        <v>2509</v>
      </c>
      <c r="E91" s="31"/>
      <c r="F91" s="7">
        <v>-330.6</v>
      </c>
      <c r="G91" s="7">
        <f t="shared" si="1"/>
        <v>-1685212.63</v>
      </c>
    </row>
    <row r="92" spans="1:7" x14ac:dyDescent="0.2">
      <c r="A92" s="16"/>
      <c r="B92" s="31" t="s">
        <v>297</v>
      </c>
      <c r="C92" s="32">
        <v>45677</v>
      </c>
      <c r="D92" s="31" t="s">
        <v>2510</v>
      </c>
      <c r="E92" s="31"/>
      <c r="F92" s="7">
        <v>1619.71</v>
      </c>
      <c r="G92" s="7">
        <f t="shared" si="1"/>
        <v>-1683592.92</v>
      </c>
    </row>
    <row r="93" spans="1:7" x14ac:dyDescent="0.2">
      <c r="A93" s="16"/>
      <c r="B93" s="31" t="s">
        <v>297</v>
      </c>
      <c r="C93" s="32">
        <v>45677</v>
      </c>
      <c r="D93" s="31" t="s">
        <v>2510</v>
      </c>
      <c r="E93" s="31"/>
      <c r="F93" s="7">
        <v>-1619.71</v>
      </c>
      <c r="G93" s="7">
        <f t="shared" si="1"/>
        <v>-1685212.63</v>
      </c>
    </row>
    <row r="94" spans="1:7" x14ac:dyDescent="0.2">
      <c r="A94" s="16"/>
      <c r="B94" s="31" t="s">
        <v>297</v>
      </c>
      <c r="C94" s="32">
        <v>45677</v>
      </c>
      <c r="D94" s="31" t="s">
        <v>2511</v>
      </c>
      <c r="E94" s="31"/>
      <c r="F94" s="7">
        <v>3208.66</v>
      </c>
      <c r="G94" s="7">
        <f t="shared" si="1"/>
        <v>-1682003.97</v>
      </c>
    </row>
    <row r="95" spans="1:7" x14ac:dyDescent="0.2">
      <c r="A95" s="16"/>
      <c r="B95" s="31" t="s">
        <v>297</v>
      </c>
      <c r="C95" s="32">
        <v>45677</v>
      </c>
      <c r="D95" s="31" t="s">
        <v>2511</v>
      </c>
      <c r="E95" s="31"/>
      <c r="F95" s="7">
        <v>-3208.66</v>
      </c>
      <c r="G95" s="7">
        <f t="shared" si="1"/>
        <v>-1685212.63</v>
      </c>
    </row>
    <row r="96" spans="1:7" x14ac:dyDescent="0.2">
      <c r="A96" s="16"/>
      <c r="B96" s="31" t="s">
        <v>297</v>
      </c>
      <c r="C96" s="32">
        <v>45678</v>
      </c>
      <c r="D96" s="31" t="s">
        <v>2512</v>
      </c>
      <c r="E96" s="31"/>
      <c r="F96" s="7">
        <v>205.9</v>
      </c>
      <c r="G96" s="7">
        <f t="shared" si="1"/>
        <v>-1685006.73</v>
      </c>
    </row>
    <row r="97" spans="1:7" x14ac:dyDescent="0.2">
      <c r="A97" s="16"/>
      <c r="B97" s="31" t="s">
        <v>297</v>
      </c>
      <c r="C97" s="32">
        <v>45678</v>
      </c>
      <c r="D97" s="31" t="s">
        <v>2512</v>
      </c>
      <c r="E97" s="31"/>
      <c r="F97" s="7">
        <v>-205.9</v>
      </c>
      <c r="G97" s="7">
        <f t="shared" si="1"/>
        <v>-1685212.63</v>
      </c>
    </row>
    <row r="98" spans="1:7" x14ac:dyDescent="0.2">
      <c r="A98" s="16"/>
      <c r="B98" s="31" t="s">
        <v>297</v>
      </c>
      <c r="C98" s="32">
        <v>45678</v>
      </c>
      <c r="D98" s="31" t="s">
        <v>2513</v>
      </c>
      <c r="E98" s="31"/>
      <c r="F98" s="7">
        <v>104.69</v>
      </c>
      <c r="G98" s="7">
        <f t="shared" si="1"/>
        <v>-1685107.94</v>
      </c>
    </row>
    <row r="99" spans="1:7" x14ac:dyDescent="0.2">
      <c r="A99" s="16"/>
      <c r="B99" s="31" t="s">
        <v>297</v>
      </c>
      <c r="C99" s="32">
        <v>45678</v>
      </c>
      <c r="D99" s="31" t="s">
        <v>2513</v>
      </c>
      <c r="E99" s="31"/>
      <c r="F99" s="7">
        <v>-104.69</v>
      </c>
      <c r="G99" s="7">
        <f t="shared" si="1"/>
        <v>-1685212.63</v>
      </c>
    </row>
    <row r="100" spans="1:7" x14ac:dyDescent="0.2">
      <c r="A100" s="16"/>
      <c r="B100" s="31" t="s">
        <v>297</v>
      </c>
      <c r="C100" s="32">
        <v>45678</v>
      </c>
      <c r="D100" s="31" t="s">
        <v>2514</v>
      </c>
      <c r="E100" s="31"/>
      <c r="F100" s="7">
        <v>2273.83</v>
      </c>
      <c r="G100" s="7">
        <f t="shared" si="1"/>
        <v>-1682938.7999999998</v>
      </c>
    </row>
    <row r="101" spans="1:7" x14ac:dyDescent="0.2">
      <c r="A101" s="16"/>
      <c r="B101" s="31" t="s">
        <v>297</v>
      </c>
      <c r="C101" s="32">
        <v>45678</v>
      </c>
      <c r="D101" s="31" t="s">
        <v>2514</v>
      </c>
      <c r="E101" s="31"/>
      <c r="F101" s="7">
        <v>-2273.83</v>
      </c>
      <c r="G101" s="7">
        <f t="shared" si="1"/>
        <v>-1685212.63</v>
      </c>
    </row>
    <row r="102" spans="1:7" x14ac:dyDescent="0.2">
      <c r="A102" s="16"/>
      <c r="B102" s="31" t="s">
        <v>297</v>
      </c>
      <c r="C102" s="32">
        <v>45678</v>
      </c>
      <c r="D102" s="31" t="s">
        <v>2515</v>
      </c>
      <c r="E102" s="31"/>
      <c r="F102" s="7">
        <v>3036.33</v>
      </c>
      <c r="G102" s="7">
        <f t="shared" si="1"/>
        <v>-1682176.2999999998</v>
      </c>
    </row>
    <row r="103" spans="1:7" x14ac:dyDescent="0.2">
      <c r="A103" s="16"/>
      <c r="B103" s="31" t="s">
        <v>297</v>
      </c>
      <c r="C103" s="32">
        <v>45678</v>
      </c>
      <c r="D103" s="31" t="s">
        <v>2515</v>
      </c>
      <c r="E103" s="31"/>
      <c r="F103" s="7">
        <v>-3036.33</v>
      </c>
      <c r="G103" s="7">
        <f t="shared" si="1"/>
        <v>-1685212.63</v>
      </c>
    </row>
    <row r="104" spans="1:7" x14ac:dyDescent="0.2">
      <c r="A104" s="16"/>
      <c r="B104" s="31" t="s">
        <v>297</v>
      </c>
      <c r="C104" s="32">
        <v>45678</v>
      </c>
      <c r="D104" s="31" t="s">
        <v>2516</v>
      </c>
      <c r="E104" s="31"/>
      <c r="F104" s="7">
        <v>776</v>
      </c>
      <c r="G104" s="7">
        <f t="shared" si="1"/>
        <v>-1684436.63</v>
      </c>
    </row>
    <row r="105" spans="1:7" x14ac:dyDescent="0.2">
      <c r="A105" s="16"/>
      <c r="B105" s="31" t="s">
        <v>297</v>
      </c>
      <c r="C105" s="32">
        <v>45678</v>
      </c>
      <c r="D105" s="31" t="s">
        <v>2516</v>
      </c>
      <c r="E105" s="31"/>
      <c r="F105" s="7">
        <v>-776</v>
      </c>
      <c r="G105" s="7">
        <f t="shared" si="1"/>
        <v>-1685212.63</v>
      </c>
    </row>
    <row r="106" spans="1:7" x14ac:dyDescent="0.2">
      <c r="A106" s="16"/>
      <c r="B106" s="31" t="s">
        <v>297</v>
      </c>
      <c r="C106" s="32">
        <v>45678</v>
      </c>
      <c r="D106" s="31" t="s">
        <v>2517</v>
      </c>
      <c r="E106" s="31"/>
      <c r="F106" s="7">
        <v>2137.27</v>
      </c>
      <c r="G106" s="7">
        <f t="shared" si="1"/>
        <v>-1683075.3599999999</v>
      </c>
    </row>
    <row r="107" spans="1:7" x14ac:dyDescent="0.2">
      <c r="A107" s="16"/>
      <c r="B107" s="31" t="s">
        <v>297</v>
      </c>
      <c r="C107" s="32">
        <v>45678</v>
      </c>
      <c r="D107" s="31" t="s">
        <v>2517</v>
      </c>
      <c r="E107" s="31"/>
      <c r="F107" s="7">
        <v>-2137.27</v>
      </c>
      <c r="G107" s="7">
        <f t="shared" si="1"/>
        <v>-1685212.63</v>
      </c>
    </row>
    <row r="108" spans="1:7" x14ac:dyDescent="0.2">
      <c r="A108" s="16"/>
      <c r="B108" s="31" t="s">
        <v>297</v>
      </c>
      <c r="C108" s="32">
        <v>45678</v>
      </c>
      <c r="D108" s="31" t="s">
        <v>2518</v>
      </c>
      <c r="E108" s="31"/>
      <c r="F108" s="7">
        <v>620.59</v>
      </c>
      <c r="G108" s="7">
        <f t="shared" si="1"/>
        <v>-1684592.0399999998</v>
      </c>
    </row>
    <row r="109" spans="1:7" x14ac:dyDescent="0.2">
      <c r="A109" s="16"/>
      <c r="B109" s="31" t="s">
        <v>297</v>
      </c>
      <c r="C109" s="32">
        <v>45678</v>
      </c>
      <c r="D109" s="31" t="s">
        <v>2518</v>
      </c>
      <c r="E109" s="31"/>
      <c r="F109" s="7">
        <v>-620.59</v>
      </c>
      <c r="G109" s="7">
        <f t="shared" si="1"/>
        <v>-1685212.63</v>
      </c>
    </row>
    <row r="110" spans="1:7" x14ac:dyDescent="0.2">
      <c r="A110" s="16"/>
      <c r="B110" s="31" t="s">
        <v>297</v>
      </c>
      <c r="C110" s="32">
        <v>45679</v>
      </c>
      <c r="D110" s="31" t="s">
        <v>2519</v>
      </c>
      <c r="E110" s="31"/>
      <c r="F110" s="7">
        <v>17.04</v>
      </c>
      <c r="G110" s="7">
        <f t="shared" si="1"/>
        <v>-1685195.5899999999</v>
      </c>
    </row>
    <row r="111" spans="1:7" x14ac:dyDescent="0.2">
      <c r="A111" s="16"/>
      <c r="B111" s="31" t="s">
        <v>297</v>
      </c>
      <c r="C111" s="32">
        <v>45679</v>
      </c>
      <c r="D111" s="31" t="s">
        <v>2519</v>
      </c>
      <c r="E111" s="31"/>
      <c r="F111" s="7">
        <v>-17.04</v>
      </c>
      <c r="G111" s="7">
        <f t="shared" si="1"/>
        <v>-1685212.63</v>
      </c>
    </row>
    <row r="112" spans="1:7" x14ac:dyDescent="0.2">
      <c r="A112" s="16"/>
      <c r="B112" s="31" t="s">
        <v>297</v>
      </c>
      <c r="C112" s="32">
        <v>45679</v>
      </c>
      <c r="D112" s="31" t="s">
        <v>2520</v>
      </c>
      <c r="E112" s="31"/>
      <c r="F112" s="7">
        <v>60</v>
      </c>
      <c r="G112" s="7">
        <f t="shared" si="1"/>
        <v>-1685152.63</v>
      </c>
    </row>
    <row r="113" spans="1:7" x14ac:dyDescent="0.2">
      <c r="A113" s="16"/>
      <c r="B113" s="31" t="s">
        <v>297</v>
      </c>
      <c r="C113" s="32">
        <v>45679</v>
      </c>
      <c r="D113" s="31" t="s">
        <v>2520</v>
      </c>
      <c r="E113" s="31"/>
      <c r="F113" s="7">
        <v>-60</v>
      </c>
      <c r="G113" s="7">
        <f t="shared" si="1"/>
        <v>-1685212.63</v>
      </c>
    </row>
    <row r="114" spans="1:7" x14ac:dyDescent="0.2">
      <c r="A114" s="16"/>
      <c r="B114" s="31" t="s">
        <v>297</v>
      </c>
      <c r="C114" s="32">
        <v>45679</v>
      </c>
      <c r="D114" s="31" t="s">
        <v>2521</v>
      </c>
      <c r="E114" s="31"/>
      <c r="F114" s="7">
        <v>4348.37</v>
      </c>
      <c r="G114" s="7">
        <f t="shared" si="1"/>
        <v>-1680864.2599999998</v>
      </c>
    </row>
    <row r="115" spans="1:7" x14ac:dyDescent="0.2">
      <c r="A115" s="16"/>
      <c r="B115" s="31" t="s">
        <v>297</v>
      </c>
      <c r="C115" s="32">
        <v>45679</v>
      </c>
      <c r="D115" s="31" t="s">
        <v>2521</v>
      </c>
      <c r="E115" s="31"/>
      <c r="F115" s="7">
        <v>-4348.37</v>
      </c>
      <c r="G115" s="7">
        <f t="shared" si="1"/>
        <v>-1685212.63</v>
      </c>
    </row>
    <row r="116" spans="1:7" x14ac:dyDescent="0.2">
      <c r="A116" s="16"/>
      <c r="B116" s="31" t="s">
        <v>297</v>
      </c>
      <c r="C116" s="32">
        <v>45679</v>
      </c>
      <c r="D116" s="31" t="s">
        <v>2522</v>
      </c>
      <c r="E116" s="31"/>
      <c r="F116" s="7">
        <v>726</v>
      </c>
      <c r="G116" s="7">
        <f t="shared" si="1"/>
        <v>-1684486.63</v>
      </c>
    </row>
    <row r="117" spans="1:7" x14ac:dyDescent="0.2">
      <c r="A117" s="16"/>
      <c r="B117" s="31" t="s">
        <v>297</v>
      </c>
      <c r="C117" s="32">
        <v>45679</v>
      </c>
      <c r="D117" s="31" t="s">
        <v>2522</v>
      </c>
      <c r="E117" s="31"/>
      <c r="F117" s="7">
        <v>-726</v>
      </c>
      <c r="G117" s="7">
        <f t="shared" si="1"/>
        <v>-1685212.63</v>
      </c>
    </row>
    <row r="118" spans="1:7" x14ac:dyDescent="0.2">
      <c r="A118" s="16"/>
      <c r="B118" s="31" t="s">
        <v>297</v>
      </c>
      <c r="C118" s="32">
        <v>45679</v>
      </c>
      <c r="D118" s="31" t="s">
        <v>2523</v>
      </c>
      <c r="E118" s="31"/>
      <c r="F118" s="7">
        <v>767.5</v>
      </c>
      <c r="G118" s="7">
        <f t="shared" si="1"/>
        <v>-1684445.13</v>
      </c>
    </row>
    <row r="119" spans="1:7" x14ac:dyDescent="0.2">
      <c r="A119" s="16"/>
      <c r="B119" s="31" t="s">
        <v>297</v>
      </c>
      <c r="C119" s="32">
        <v>45679</v>
      </c>
      <c r="D119" s="31" t="s">
        <v>2523</v>
      </c>
      <c r="E119" s="31"/>
      <c r="F119" s="7">
        <v>-767.5</v>
      </c>
      <c r="G119" s="7">
        <f t="shared" si="1"/>
        <v>-1685212.63</v>
      </c>
    </row>
    <row r="120" spans="1:7" x14ac:dyDescent="0.2">
      <c r="A120" s="16"/>
      <c r="B120" s="31" t="s">
        <v>297</v>
      </c>
      <c r="C120" s="32">
        <v>45680</v>
      </c>
      <c r="D120" s="31" t="s">
        <v>2524</v>
      </c>
      <c r="E120" s="31"/>
      <c r="F120" s="7">
        <v>14370.73</v>
      </c>
      <c r="G120" s="7">
        <f t="shared" si="1"/>
        <v>-1670841.9</v>
      </c>
    </row>
    <row r="121" spans="1:7" x14ac:dyDescent="0.2">
      <c r="A121" s="16"/>
      <c r="B121" s="31" t="s">
        <v>297</v>
      </c>
      <c r="C121" s="32">
        <v>45680</v>
      </c>
      <c r="D121" s="31" t="s">
        <v>2524</v>
      </c>
      <c r="E121" s="31"/>
      <c r="F121" s="7">
        <v>-14370.73</v>
      </c>
      <c r="G121" s="7">
        <f t="shared" si="1"/>
        <v>-1685212.63</v>
      </c>
    </row>
    <row r="122" spans="1:7" x14ac:dyDescent="0.2">
      <c r="A122" s="16"/>
      <c r="B122" s="31" t="s">
        <v>297</v>
      </c>
      <c r="C122" s="32">
        <v>45680</v>
      </c>
      <c r="D122" s="31" t="s">
        <v>2525</v>
      </c>
      <c r="E122" s="31"/>
      <c r="F122" s="7">
        <v>7</v>
      </c>
      <c r="G122" s="7">
        <f t="shared" si="1"/>
        <v>-1685205.63</v>
      </c>
    </row>
    <row r="123" spans="1:7" x14ac:dyDescent="0.2">
      <c r="A123" s="16"/>
      <c r="B123" s="31" t="s">
        <v>297</v>
      </c>
      <c r="C123" s="32">
        <v>45680</v>
      </c>
      <c r="D123" s="31" t="s">
        <v>2525</v>
      </c>
      <c r="E123" s="31"/>
      <c r="F123" s="7">
        <v>-7</v>
      </c>
      <c r="G123" s="7">
        <f t="shared" si="1"/>
        <v>-1685212.63</v>
      </c>
    </row>
    <row r="124" spans="1:7" x14ac:dyDescent="0.2">
      <c r="A124" s="16"/>
      <c r="B124" s="31" t="s">
        <v>297</v>
      </c>
      <c r="C124" s="32">
        <v>45680</v>
      </c>
      <c r="D124" s="31" t="s">
        <v>2526</v>
      </c>
      <c r="E124" s="31"/>
      <c r="F124" s="7">
        <v>150.99</v>
      </c>
      <c r="G124" s="7">
        <f t="shared" si="1"/>
        <v>-1685061.64</v>
      </c>
    </row>
    <row r="125" spans="1:7" x14ac:dyDescent="0.2">
      <c r="A125" s="16"/>
      <c r="B125" s="31" t="s">
        <v>297</v>
      </c>
      <c r="C125" s="32">
        <v>45680</v>
      </c>
      <c r="D125" s="31" t="s">
        <v>2526</v>
      </c>
      <c r="E125" s="31"/>
      <c r="F125" s="7">
        <v>-150.99</v>
      </c>
      <c r="G125" s="7">
        <f t="shared" si="1"/>
        <v>-1685212.63</v>
      </c>
    </row>
    <row r="126" spans="1:7" x14ac:dyDescent="0.2">
      <c r="A126" s="16"/>
      <c r="B126" s="31" t="s">
        <v>297</v>
      </c>
      <c r="C126" s="32">
        <v>45681</v>
      </c>
      <c r="D126" s="31" t="s">
        <v>2527</v>
      </c>
      <c r="E126" s="31"/>
      <c r="F126" s="7">
        <v>137.1</v>
      </c>
      <c r="G126" s="7">
        <f t="shared" si="1"/>
        <v>-1685075.5299999998</v>
      </c>
    </row>
    <row r="127" spans="1:7" x14ac:dyDescent="0.2">
      <c r="A127" s="16"/>
      <c r="B127" s="31" t="s">
        <v>297</v>
      </c>
      <c r="C127" s="32">
        <v>45681</v>
      </c>
      <c r="D127" s="31" t="s">
        <v>2527</v>
      </c>
      <c r="E127" s="31"/>
      <c r="F127" s="7">
        <v>-137.1</v>
      </c>
      <c r="G127" s="7">
        <f t="shared" si="1"/>
        <v>-1685212.63</v>
      </c>
    </row>
    <row r="128" spans="1:7" x14ac:dyDescent="0.2">
      <c r="A128" s="16"/>
      <c r="B128" s="31" t="s">
        <v>297</v>
      </c>
      <c r="C128" s="32">
        <v>45681</v>
      </c>
      <c r="D128" s="31" t="s">
        <v>2528</v>
      </c>
      <c r="E128" s="31"/>
      <c r="F128" s="7">
        <v>2155.6999999999998</v>
      </c>
      <c r="G128" s="7">
        <f t="shared" si="1"/>
        <v>-1683056.93</v>
      </c>
    </row>
    <row r="129" spans="1:7" x14ac:dyDescent="0.2">
      <c r="A129" s="16"/>
      <c r="B129" s="31" t="s">
        <v>297</v>
      </c>
      <c r="C129" s="32">
        <v>45681</v>
      </c>
      <c r="D129" s="31" t="s">
        <v>2528</v>
      </c>
      <c r="E129" s="31"/>
      <c r="F129" s="7">
        <v>-2155.6999999999998</v>
      </c>
      <c r="G129" s="7">
        <f t="shared" si="1"/>
        <v>-1685212.63</v>
      </c>
    </row>
    <row r="130" spans="1:7" x14ac:dyDescent="0.2">
      <c r="A130" s="16"/>
      <c r="B130" s="31" t="s">
        <v>297</v>
      </c>
      <c r="C130" s="32">
        <v>45681</v>
      </c>
      <c r="D130" s="31" t="s">
        <v>2529</v>
      </c>
      <c r="E130" s="31"/>
      <c r="F130" s="7">
        <v>10</v>
      </c>
      <c r="G130" s="7">
        <f t="shared" si="1"/>
        <v>-1685202.63</v>
      </c>
    </row>
    <row r="131" spans="1:7" x14ac:dyDescent="0.2">
      <c r="A131" s="16"/>
      <c r="B131" s="31" t="s">
        <v>297</v>
      </c>
      <c r="C131" s="32">
        <v>45681</v>
      </c>
      <c r="D131" s="31" t="s">
        <v>2529</v>
      </c>
      <c r="E131" s="31"/>
      <c r="F131" s="7">
        <v>-10</v>
      </c>
      <c r="G131" s="7">
        <f t="shared" si="1"/>
        <v>-1685212.63</v>
      </c>
    </row>
    <row r="132" spans="1:7" x14ac:dyDescent="0.2">
      <c r="A132" s="16"/>
      <c r="B132" s="31" t="s">
        <v>301</v>
      </c>
      <c r="C132" s="32">
        <v>45681</v>
      </c>
      <c r="D132" s="31" t="s">
        <v>2530</v>
      </c>
      <c r="E132" s="31"/>
      <c r="F132" s="7">
        <v>-26290.3</v>
      </c>
      <c r="G132" s="7">
        <f t="shared" si="1"/>
        <v>-1711502.93</v>
      </c>
    </row>
    <row r="133" spans="1:7" x14ac:dyDescent="0.2">
      <c r="A133" s="16"/>
      <c r="B133" s="31" t="s">
        <v>301</v>
      </c>
      <c r="C133" s="32">
        <v>45681</v>
      </c>
      <c r="D133" s="31" t="s">
        <v>2530</v>
      </c>
      <c r="E133" s="31"/>
      <c r="F133" s="7">
        <v>26290.3</v>
      </c>
      <c r="G133" s="7">
        <f t="shared" si="1"/>
        <v>-1685212.63</v>
      </c>
    </row>
    <row r="134" spans="1:7" x14ac:dyDescent="0.2">
      <c r="A134" s="16"/>
      <c r="B134" s="31" t="s">
        <v>301</v>
      </c>
      <c r="C134" s="32">
        <v>45681</v>
      </c>
      <c r="D134" s="31" t="s">
        <v>2531</v>
      </c>
      <c r="E134" s="31"/>
      <c r="F134" s="7">
        <v>-4361.46</v>
      </c>
      <c r="G134" s="7">
        <f t="shared" si="1"/>
        <v>-1689574.0899999999</v>
      </c>
    </row>
    <row r="135" spans="1:7" x14ac:dyDescent="0.2">
      <c r="A135" s="16"/>
      <c r="B135" s="31" t="s">
        <v>301</v>
      </c>
      <c r="C135" s="32">
        <v>45681</v>
      </c>
      <c r="D135" s="31" t="s">
        <v>2531</v>
      </c>
      <c r="E135" s="31"/>
      <c r="F135" s="7">
        <v>4361.46</v>
      </c>
      <c r="G135" s="7">
        <f t="shared" si="1"/>
        <v>-1685212.63</v>
      </c>
    </row>
    <row r="136" spans="1:7" x14ac:dyDescent="0.2">
      <c r="A136" s="16"/>
      <c r="B136" s="31" t="s">
        <v>297</v>
      </c>
      <c r="C136" s="32">
        <v>45684</v>
      </c>
      <c r="D136" s="31" t="s">
        <v>2532</v>
      </c>
      <c r="E136" s="31"/>
      <c r="F136" s="7">
        <v>64830.44</v>
      </c>
      <c r="G136" s="7">
        <f t="shared" si="1"/>
        <v>-1620382.19</v>
      </c>
    </row>
    <row r="137" spans="1:7" x14ac:dyDescent="0.2">
      <c r="A137" s="16"/>
      <c r="B137" s="31" t="s">
        <v>297</v>
      </c>
      <c r="C137" s="32">
        <v>45684</v>
      </c>
      <c r="D137" s="31" t="s">
        <v>2532</v>
      </c>
      <c r="E137" s="31"/>
      <c r="F137" s="7">
        <v>-64830.44</v>
      </c>
      <c r="G137" s="7">
        <f t="shared" si="1"/>
        <v>-1685212.63</v>
      </c>
    </row>
    <row r="138" spans="1:7" x14ac:dyDescent="0.2">
      <c r="A138" s="16"/>
      <c r="B138" s="31" t="s">
        <v>297</v>
      </c>
      <c r="C138" s="32">
        <v>45685</v>
      </c>
      <c r="D138" s="31" t="s">
        <v>2533</v>
      </c>
      <c r="E138" s="31"/>
      <c r="F138" s="7">
        <v>118.99</v>
      </c>
      <c r="G138" s="7">
        <f t="shared" si="1"/>
        <v>-1685093.64</v>
      </c>
    </row>
    <row r="139" spans="1:7" x14ac:dyDescent="0.2">
      <c r="A139" s="16"/>
      <c r="B139" s="31" t="s">
        <v>297</v>
      </c>
      <c r="C139" s="32">
        <v>45685</v>
      </c>
      <c r="D139" s="31" t="s">
        <v>2533</v>
      </c>
      <c r="E139" s="31"/>
      <c r="F139" s="7">
        <v>-118.99</v>
      </c>
      <c r="G139" s="7">
        <f t="shared" si="1"/>
        <v>-1685212.63</v>
      </c>
    </row>
    <row r="140" spans="1:7" x14ac:dyDescent="0.2">
      <c r="A140" s="16"/>
      <c r="B140" s="31" t="s">
        <v>297</v>
      </c>
      <c r="C140" s="32">
        <v>45685</v>
      </c>
      <c r="D140" s="31" t="s">
        <v>2534</v>
      </c>
      <c r="E140" s="31"/>
      <c r="F140" s="7">
        <v>118.99</v>
      </c>
      <c r="G140" s="7">
        <f t="shared" si="1"/>
        <v>-1685093.64</v>
      </c>
    </row>
    <row r="141" spans="1:7" x14ac:dyDescent="0.2">
      <c r="A141" s="16"/>
      <c r="B141" s="31" t="s">
        <v>297</v>
      </c>
      <c r="C141" s="32">
        <v>45685</v>
      </c>
      <c r="D141" s="31" t="s">
        <v>2534</v>
      </c>
      <c r="E141" s="31"/>
      <c r="F141" s="7">
        <v>-118.99</v>
      </c>
      <c r="G141" s="7">
        <f t="shared" ref="G141:G204" si="2">G140+F141</f>
        <v>-1685212.63</v>
      </c>
    </row>
    <row r="142" spans="1:7" x14ac:dyDescent="0.2">
      <c r="A142" s="16"/>
      <c r="B142" s="31" t="s">
        <v>297</v>
      </c>
      <c r="C142" s="32">
        <v>45689</v>
      </c>
      <c r="D142" s="31" t="s">
        <v>2535</v>
      </c>
      <c r="E142" s="31"/>
      <c r="F142" s="7">
        <v>450</v>
      </c>
      <c r="G142" s="7">
        <f t="shared" si="2"/>
        <v>-1684762.63</v>
      </c>
    </row>
    <row r="143" spans="1:7" x14ac:dyDescent="0.2">
      <c r="A143" s="16"/>
      <c r="B143" s="31" t="s">
        <v>297</v>
      </c>
      <c r="C143" s="32">
        <v>45689</v>
      </c>
      <c r="D143" s="31" t="s">
        <v>2535</v>
      </c>
      <c r="E143" s="31"/>
      <c r="F143" s="7">
        <v>-450</v>
      </c>
      <c r="G143" s="7">
        <f t="shared" si="2"/>
        <v>-1685212.63</v>
      </c>
    </row>
    <row r="144" spans="1:7" x14ac:dyDescent="0.2">
      <c r="A144" s="16"/>
      <c r="B144" s="31" t="s">
        <v>297</v>
      </c>
      <c r="C144" s="32">
        <v>45689</v>
      </c>
      <c r="D144" s="31" t="s">
        <v>2536</v>
      </c>
      <c r="E144" s="31"/>
      <c r="F144" s="7">
        <v>3933.93</v>
      </c>
      <c r="G144" s="7">
        <f t="shared" si="2"/>
        <v>-1681278.7</v>
      </c>
    </row>
    <row r="145" spans="1:7" x14ac:dyDescent="0.2">
      <c r="A145" s="16"/>
      <c r="B145" s="31" t="s">
        <v>297</v>
      </c>
      <c r="C145" s="32">
        <v>45689</v>
      </c>
      <c r="D145" s="31" t="s">
        <v>2536</v>
      </c>
      <c r="E145" s="31"/>
      <c r="F145" s="7">
        <v>-3933.93</v>
      </c>
      <c r="G145" s="7">
        <f t="shared" si="2"/>
        <v>-1685212.63</v>
      </c>
    </row>
    <row r="146" spans="1:7" x14ac:dyDescent="0.2">
      <c r="A146" s="16"/>
      <c r="B146" s="31" t="s">
        <v>297</v>
      </c>
      <c r="C146" s="32">
        <v>45692</v>
      </c>
      <c r="D146" s="31" t="s">
        <v>2537</v>
      </c>
      <c r="E146" s="31"/>
      <c r="F146" s="7">
        <v>25248.01</v>
      </c>
      <c r="G146" s="7">
        <f t="shared" si="2"/>
        <v>-1659964.6199999999</v>
      </c>
    </row>
    <row r="147" spans="1:7" x14ac:dyDescent="0.2">
      <c r="A147" s="16"/>
      <c r="B147" s="31" t="s">
        <v>297</v>
      </c>
      <c r="C147" s="32">
        <v>45692</v>
      </c>
      <c r="D147" s="31" t="s">
        <v>2537</v>
      </c>
      <c r="E147" s="31"/>
      <c r="F147" s="7">
        <v>-25248.01</v>
      </c>
      <c r="G147" s="7">
        <f t="shared" si="2"/>
        <v>-1685212.63</v>
      </c>
    </row>
    <row r="148" spans="1:7" x14ac:dyDescent="0.2">
      <c r="A148" s="16"/>
      <c r="B148" s="31" t="s">
        <v>297</v>
      </c>
      <c r="C148" s="32">
        <v>45692</v>
      </c>
      <c r="D148" s="31" t="s">
        <v>2538</v>
      </c>
      <c r="E148" s="31"/>
      <c r="F148" s="7">
        <v>729.17</v>
      </c>
      <c r="G148" s="7">
        <f t="shared" si="2"/>
        <v>-1684483.46</v>
      </c>
    </row>
    <row r="149" spans="1:7" x14ac:dyDescent="0.2">
      <c r="A149" s="16"/>
      <c r="B149" s="31" t="s">
        <v>297</v>
      </c>
      <c r="C149" s="32">
        <v>45692</v>
      </c>
      <c r="D149" s="31" t="s">
        <v>2538</v>
      </c>
      <c r="E149" s="31"/>
      <c r="F149" s="7">
        <v>-729.17</v>
      </c>
      <c r="G149" s="7">
        <f t="shared" si="2"/>
        <v>-1685212.63</v>
      </c>
    </row>
    <row r="150" spans="1:7" x14ac:dyDescent="0.2">
      <c r="A150" s="16"/>
      <c r="B150" s="31" t="s">
        <v>297</v>
      </c>
      <c r="C150" s="32">
        <v>45692</v>
      </c>
      <c r="D150" s="31" t="s">
        <v>2539</v>
      </c>
      <c r="E150" s="31"/>
      <c r="F150" s="7">
        <v>3597</v>
      </c>
      <c r="G150" s="7">
        <f t="shared" si="2"/>
        <v>-1681615.63</v>
      </c>
    </row>
    <row r="151" spans="1:7" x14ac:dyDescent="0.2">
      <c r="A151" s="16"/>
      <c r="B151" s="31" t="s">
        <v>297</v>
      </c>
      <c r="C151" s="32">
        <v>45692</v>
      </c>
      <c r="D151" s="31" t="s">
        <v>2539</v>
      </c>
      <c r="E151" s="31"/>
      <c r="F151" s="7">
        <v>-3597</v>
      </c>
      <c r="G151" s="7">
        <f t="shared" si="2"/>
        <v>-1685212.63</v>
      </c>
    </row>
    <row r="152" spans="1:7" x14ac:dyDescent="0.2">
      <c r="A152" s="16"/>
      <c r="B152" s="31" t="s">
        <v>297</v>
      </c>
      <c r="C152" s="32">
        <v>45692</v>
      </c>
      <c r="D152" s="31" t="s">
        <v>2540</v>
      </c>
      <c r="E152" s="31"/>
      <c r="F152" s="7">
        <v>519.30999999999995</v>
      </c>
      <c r="G152" s="7">
        <f t="shared" si="2"/>
        <v>-1684693.3199999998</v>
      </c>
    </row>
    <row r="153" spans="1:7" x14ac:dyDescent="0.2">
      <c r="A153" s="16"/>
      <c r="B153" s="31" t="s">
        <v>297</v>
      </c>
      <c r="C153" s="32">
        <v>45692</v>
      </c>
      <c r="D153" s="31" t="s">
        <v>2540</v>
      </c>
      <c r="E153" s="31"/>
      <c r="F153" s="7">
        <v>-519.30999999999995</v>
      </c>
      <c r="G153" s="7">
        <f t="shared" si="2"/>
        <v>-1685212.63</v>
      </c>
    </row>
    <row r="154" spans="1:7" x14ac:dyDescent="0.2">
      <c r="A154" s="16"/>
      <c r="B154" s="31" t="s">
        <v>297</v>
      </c>
      <c r="C154" s="32">
        <v>45692</v>
      </c>
      <c r="D154" s="31" t="s">
        <v>2541</v>
      </c>
      <c r="E154" s="31"/>
      <c r="F154" s="7">
        <v>3017.01</v>
      </c>
      <c r="G154" s="7">
        <f t="shared" si="2"/>
        <v>-1682195.6199999999</v>
      </c>
    </row>
    <row r="155" spans="1:7" x14ac:dyDescent="0.2">
      <c r="A155" s="16"/>
      <c r="B155" s="31" t="s">
        <v>297</v>
      </c>
      <c r="C155" s="32">
        <v>45692</v>
      </c>
      <c r="D155" s="31" t="s">
        <v>2541</v>
      </c>
      <c r="E155" s="31"/>
      <c r="F155" s="7">
        <v>-3017.01</v>
      </c>
      <c r="G155" s="7">
        <f t="shared" si="2"/>
        <v>-1685212.63</v>
      </c>
    </row>
    <row r="156" spans="1:7" x14ac:dyDescent="0.2">
      <c r="A156" s="16"/>
      <c r="B156" s="31" t="s">
        <v>297</v>
      </c>
      <c r="C156" s="32">
        <v>45692</v>
      </c>
      <c r="D156" s="31" t="s">
        <v>2542</v>
      </c>
      <c r="E156" s="31"/>
      <c r="F156" s="7">
        <v>74.12</v>
      </c>
      <c r="G156" s="7">
        <f t="shared" si="2"/>
        <v>-1685138.5099999998</v>
      </c>
    </row>
    <row r="157" spans="1:7" x14ac:dyDescent="0.2">
      <c r="A157" s="16"/>
      <c r="B157" s="31" t="s">
        <v>297</v>
      </c>
      <c r="C157" s="32">
        <v>45692</v>
      </c>
      <c r="D157" s="31" t="s">
        <v>2542</v>
      </c>
      <c r="E157" s="31"/>
      <c r="F157" s="7">
        <v>-74.12</v>
      </c>
      <c r="G157" s="7">
        <f t="shared" si="2"/>
        <v>-1685212.63</v>
      </c>
    </row>
    <row r="158" spans="1:7" x14ac:dyDescent="0.2">
      <c r="A158" s="16"/>
      <c r="B158" s="31" t="s">
        <v>297</v>
      </c>
      <c r="C158" s="32">
        <v>45692</v>
      </c>
      <c r="D158" s="31" t="s">
        <v>2543</v>
      </c>
      <c r="E158" s="31"/>
      <c r="F158" s="7">
        <v>637.75</v>
      </c>
      <c r="G158" s="7">
        <f t="shared" si="2"/>
        <v>-1684574.88</v>
      </c>
    </row>
    <row r="159" spans="1:7" x14ac:dyDescent="0.2">
      <c r="A159" s="16"/>
      <c r="B159" s="31" t="s">
        <v>297</v>
      </c>
      <c r="C159" s="32">
        <v>45692</v>
      </c>
      <c r="D159" s="31" t="s">
        <v>2543</v>
      </c>
      <c r="E159" s="31"/>
      <c r="F159" s="7">
        <v>-637.75</v>
      </c>
      <c r="G159" s="7">
        <f t="shared" si="2"/>
        <v>-1685212.63</v>
      </c>
    </row>
    <row r="160" spans="1:7" x14ac:dyDescent="0.2">
      <c r="A160" s="16"/>
      <c r="B160" s="31" t="s">
        <v>297</v>
      </c>
      <c r="C160" s="32">
        <v>45692</v>
      </c>
      <c r="D160" s="31" t="s">
        <v>2544</v>
      </c>
      <c r="E160" s="31"/>
      <c r="F160" s="7">
        <v>177.8</v>
      </c>
      <c r="G160" s="7">
        <f t="shared" si="2"/>
        <v>-1685034.8299999998</v>
      </c>
    </row>
    <row r="161" spans="1:7" x14ac:dyDescent="0.2">
      <c r="A161" s="16"/>
      <c r="B161" s="31" t="s">
        <v>297</v>
      </c>
      <c r="C161" s="32">
        <v>45692</v>
      </c>
      <c r="D161" s="31" t="s">
        <v>2544</v>
      </c>
      <c r="E161" s="31"/>
      <c r="F161" s="7">
        <v>-177.8</v>
      </c>
      <c r="G161" s="7">
        <f t="shared" si="2"/>
        <v>-1685212.63</v>
      </c>
    </row>
    <row r="162" spans="1:7" x14ac:dyDescent="0.2">
      <c r="A162" s="16"/>
      <c r="B162" s="31" t="s">
        <v>297</v>
      </c>
      <c r="C162" s="32">
        <v>45692</v>
      </c>
      <c r="D162" s="31" t="s">
        <v>2545</v>
      </c>
      <c r="E162" s="31"/>
      <c r="F162" s="7">
        <v>155.19999999999999</v>
      </c>
      <c r="G162" s="7">
        <f t="shared" si="2"/>
        <v>-1685057.43</v>
      </c>
    </row>
    <row r="163" spans="1:7" x14ac:dyDescent="0.2">
      <c r="A163" s="16"/>
      <c r="B163" s="31" t="s">
        <v>297</v>
      </c>
      <c r="C163" s="32">
        <v>45692</v>
      </c>
      <c r="D163" s="31" t="s">
        <v>2545</v>
      </c>
      <c r="E163" s="31"/>
      <c r="F163" s="7">
        <v>-155.19999999999999</v>
      </c>
      <c r="G163" s="7">
        <f t="shared" si="2"/>
        <v>-1685212.63</v>
      </c>
    </row>
    <row r="164" spans="1:7" x14ac:dyDescent="0.2">
      <c r="A164" s="16"/>
      <c r="B164" s="31" t="s">
        <v>297</v>
      </c>
      <c r="C164" s="32">
        <v>45692</v>
      </c>
      <c r="D164" s="31" t="s">
        <v>2546</v>
      </c>
      <c r="E164" s="31"/>
      <c r="F164" s="7">
        <v>363.47</v>
      </c>
      <c r="G164" s="7">
        <f t="shared" si="2"/>
        <v>-1684849.16</v>
      </c>
    </row>
    <row r="165" spans="1:7" x14ac:dyDescent="0.2">
      <c r="A165" s="16"/>
      <c r="B165" s="31" t="s">
        <v>297</v>
      </c>
      <c r="C165" s="32">
        <v>45692</v>
      </c>
      <c r="D165" s="31" t="s">
        <v>2546</v>
      </c>
      <c r="E165" s="31"/>
      <c r="F165" s="7">
        <v>-363.47</v>
      </c>
      <c r="G165" s="7">
        <f t="shared" si="2"/>
        <v>-1685212.63</v>
      </c>
    </row>
    <row r="166" spans="1:7" x14ac:dyDescent="0.2">
      <c r="A166" s="16"/>
      <c r="B166" s="31" t="s">
        <v>297</v>
      </c>
      <c r="C166" s="32">
        <v>45692</v>
      </c>
      <c r="D166" s="31" t="s">
        <v>2547</v>
      </c>
      <c r="E166" s="31"/>
      <c r="F166" s="7">
        <v>2985</v>
      </c>
      <c r="G166" s="7">
        <f t="shared" si="2"/>
        <v>-1682227.63</v>
      </c>
    </row>
    <row r="167" spans="1:7" x14ac:dyDescent="0.2">
      <c r="A167" s="16"/>
      <c r="B167" s="31" t="s">
        <v>297</v>
      </c>
      <c r="C167" s="32">
        <v>45692</v>
      </c>
      <c r="D167" s="31" t="s">
        <v>2547</v>
      </c>
      <c r="E167" s="31"/>
      <c r="F167" s="7">
        <v>-2985</v>
      </c>
      <c r="G167" s="7">
        <f t="shared" si="2"/>
        <v>-1685212.63</v>
      </c>
    </row>
    <row r="168" spans="1:7" x14ac:dyDescent="0.2">
      <c r="A168" s="16"/>
      <c r="B168" s="31" t="s">
        <v>301</v>
      </c>
      <c r="C168" s="32">
        <v>45693</v>
      </c>
      <c r="D168" s="31" t="s">
        <v>2548</v>
      </c>
      <c r="E168" s="31"/>
      <c r="F168" s="7">
        <v>-1562.48</v>
      </c>
      <c r="G168" s="7">
        <f t="shared" si="2"/>
        <v>-1686775.1099999999</v>
      </c>
    </row>
    <row r="169" spans="1:7" x14ac:dyDescent="0.2">
      <c r="A169" s="16"/>
      <c r="B169" s="31" t="s">
        <v>301</v>
      </c>
      <c r="C169" s="32">
        <v>45693</v>
      </c>
      <c r="D169" s="31" t="s">
        <v>2548</v>
      </c>
      <c r="E169" s="31"/>
      <c r="F169" s="7">
        <v>1562.48</v>
      </c>
      <c r="G169" s="7">
        <f t="shared" si="2"/>
        <v>-1685212.63</v>
      </c>
    </row>
    <row r="170" spans="1:7" x14ac:dyDescent="0.2">
      <c r="A170" s="16"/>
      <c r="B170" s="31" t="s">
        <v>301</v>
      </c>
      <c r="C170" s="32">
        <v>45693</v>
      </c>
      <c r="D170" s="31" t="s">
        <v>2549</v>
      </c>
      <c r="E170" s="31"/>
      <c r="F170" s="7">
        <v>-1773.67</v>
      </c>
      <c r="G170" s="7">
        <f t="shared" si="2"/>
        <v>-1686986.2999999998</v>
      </c>
    </row>
    <row r="171" spans="1:7" x14ac:dyDescent="0.2">
      <c r="A171" s="16"/>
      <c r="B171" s="31" t="s">
        <v>301</v>
      </c>
      <c r="C171" s="32">
        <v>45693</v>
      </c>
      <c r="D171" s="31" t="s">
        <v>2549</v>
      </c>
      <c r="E171" s="31"/>
      <c r="F171" s="7">
        <v>1773.67</v>
      </c>
      <c r="G171" s="7">
        <f t="shared" si="2"/>
        <v>-1685212.63</v>
      </c>
    </row>
    <row r="172" spans="1:7" x14ac:dyDescent="0.2">
      <c r="A172" s="16"/>
      <c r="B172" s="31" t="s">
        <v>301</v>
      </c>
      <c r="C172" s="32">
        <v>45693</v>
      </c>
      <c r="D172" s="31" t="s">
        <v>2550</v>
      </c>
      <c r="E172" s="31"/>
      <c r="F172" s="7">
        <v>-2998.26</v>
      </c>
      <c r="G172" s="7">
        <f t="shared" si="2"/>
        <v>-1688210.89</v>
      </c>
    </row>
    <row r="173" spans="1:7" x14ac:dyDescent="0.2">
      <c r="A173" s="16"/>
      <c r="B173" s="31" t="s">
        <v>301</v>
      </c>
      <c r="C173" s="32">
        <v>45693</v>
      </c>
      <c r="D173" s="31" t="s">
        <v>2550</v>
      </c>
      <c r="E173" s="31"/>
      <c r="F173" s="7">
        <v>2998.26</v>
      </c>
      <c r="G173" s="7">
        <f t="shared" si="2"/>
        <v>-1685212.63</v>
      </c>
    </row>
    <row r="174" spans="1:7" x14ac:dyDescent="0.2">
      <c r="A174" s="16"/>
      <c r="B174" s="31" t="s">
        <v>297</v>
      </c>
      <c r="C174" s="32">
        <v>45694</v>
      </c>
      <c r="D174" s="31" t="s">
        <v>2551</v>
      </c>
      <c r="E174" s="31"/>
      <c r="F174" s="7">
        <v>396.18</v>
      </c>
      <c r="G174" s="7">
        <f t="shared" si="2"/>
        <v>-1684816.45</v>
      </c>
    </row>
    <row r="175" spans="1:7" x14ac:dyDescent="0.2">
      <c r="A175" s="16"/>
      <c r="B175" s="31" t="s">
        <v>297</v>
      </c>
      <c r="C175" s="32">
        <v>45694</v>
      </c>
      <c r="D175" s="31" t="s">
        <v>2551</v>
      </c>
      <c r="E175" s="31"/>
      <c r="F175" s="7">
        <v>-396.18</v>
      </c>
      <c r="G175" s="7">
        <f t="shared" si="2"/>
        <v>-1685212.63</v>
      </c>
    </row>
    <row r="176" spans="1:7" x14ac:dyDescent="0.2">
      <c r="A176" s="16"/>
      <c r="B176" s="31" t="s">
        <v>297</v>
      </c>
      <c r="C176" s="32">
        <v>45694</v>
      </c>
      <c r="D176" s="31" t="s">
        <v>2552</v>
      </c>
      <c r="E176" s="31"/>
      <c r="F176" s="7">
        <v>243.34</v>
      </c>
      <c r="G176" s="7">
        <f t="shared" si="2"/>
        <v>-1684969.2899999998</v>
      </c>
    </row>
    <row r="177" spans="1:7" x14ac:dyDescent="0.2">
      <c r="A177" s="16"/>
      <c r="B177" s="31" t="s">
        <v>297</v>
      </c>
      <c r="C177" s="32">
        <v>45694</v>
      </c>
      <c r="D177" s="31" t="s">
        <v>2552</v>
      </c>
      <c r="E177" s="31"/>
      <c r="F177" s="7">
        <v>-243.34</v>
      </c>
      <c r="G177" s="7">
        <f t="shared" si="2"/>
        <v>-1685212.63</v>
      </c>
    </row>
    <row r="178" spans="1:7" x14ac:dyDescent="0.2">
      <c r="A178" s="16"/>
      <c r="B178" s="31" t="s">
        <v>297</v>
      </c>
      <c r="C178" s="32">
        <v>45698</v>
      </c>
      <c r="D178" s="31" t="s">
        <v>2553</v>
      </c>
      <c r="E178" s="31"/>
      <c r="F178" s="7">
        <v>1563.25</v>
      </c>
      <c r="G178" s="7">
        <f t="shared" si="2"/>
        <v>-1683649.38</v>
      </c>
    </row>
    <row r="179" spans="1:7" x14ac:dyDescent="0.2">
      <c r="A179" s="16"/>
      <c r="B179" s="31" t="s">
        <v>297</v>
      </c>
      <c r="C179" s="32">
        <v>45698</v>
      </c>
      <c r="D179" s="31" t="s">
        <v>2553</v>
      </c>
      <c r="E179" s="31"/>
      <c r="F179" s="7">
        <v>-1563.25</v>
      </c>
      <c r="G179" s="7">
        <f t="shared" si="2"/>
        <v>-1685212.63</v>
      </c>
    </row>
    <row r="180" spans="1:7" x14ac:dyDescent="0.2">
      <c r="A180" s="16"/>
      <c r="B180" s="31" t="s">
        <v>297</v>
      </c>
      <c r="C180" s="32">
        <v>45698</v>
      </c>
      <c r="D180" s="31" t="s">
        <v>2554</v>
      </c>
      <c r="E180" s="31"/>
      <c r="F180" s="7">
        <v>366.37</v>
      </c>
      <c r="G180" s="7">
        <f t="shared" si="2"/>
        <v>-1684846.2599999998</v>
      </c>
    </row>
    <row r="181" spans="1:7" x14ac:dyDescent="0.2">
      <c r="A181" s="16"/>
      <c r="B181" s="31" t="s">
        <v>297</v>
      </c>
      <c r="C181" s="32">
        <v>45698</v>
      </c>
      <c r="D181" s="31" t="s">
        <v>2554</v>
      </c>
      <c r="E181" s="31"/>
      <c r="F181" s="7">
        <v>-366.37</v>
      </c>
      <c r="G181" s="7">
        <f t="shared" si="2"/>
        <v>-1685212.63</v>
      </c>
    </row>
    <row r="182" spans="1:7" x14ac:dyDescent="0.2">
      <c r="A182" s="16"/>
      <c r="B182" s="31" t="s">
        <v>297</v>
      </c>
      <c r="C182" s="32">
        <v>45698</v>
      </c>
      <c r="D182" s="31" t="s">
        <v>2555</v>
      </c>
      <c r="E182" s="31"/>
      <c r="F182" s="7">
        <v>366.37</v>
      </c>
      <c r="G182" s="7">
        <f t="shared" si="2"/>
        <v>-1684846.2599999998</v>
      </c>
    </row>
    <row r="183" spans="1:7" x14ac:dyDescent="0.2">
      <c r="A183" s="16"/>
      <c r="B183" s="31" t="s">
        <v>297</v>
      </c>
      <c r="C183" s="32">
        <v>45698</v>
      </c>
      <c r="D183" s="31" t="s">
        <v>2555</v>
      </c>
      <c r="E183" s="31"/>
      <c r="F183" s="7">
        <v>-366.37</v>
      </c>
      <c r="G183" s="7">
        <f t="shared" si="2"/>
        <v>-1685212.63</v>
      </c>
    </row>
    <row r="184" spans="1:7" x14ac:dyDescent="0.2">
      <c r="A184" s="16"/>
      <c r="B184" s="31" t="s">
        <v>297</v>
      </c>
      <c r="C184" s="32">
        <v>45698</v>
      </c>
      <c r="D184" s="31" t="s">
        <v>2556</v>
      </c>
      <c r="E184" s="31"/>
      <c r="F184" s="7">
        <v>366.37</v>
      </c>
      <c r="G184" s="7">
        <f t="shared" si="2"/>
        <v>-1684846.2599999998</v>
      </c>
    </row>
    <row r="185" spans="1:7" x14ac:dyDescent="0.2">
      <c r="A185" s="16"/>
      <c r="B185" s="31" t="s">
        <v>297</v>
      </c>
      <c r="C185" s="32">
        <v>45698</v>
      </c>
      <c r="D185" s="31" t="s">
        <v>2556</v>
      </c>
      <c r="E185" s="31"/>
      <c r="F185" s="7">
        <v>-366.37</v>
      </c>
      <c r="G185" s="7">
        <f t="shared" si="2"/>
        <v>-1685212.63</v>
      </c>
    </row>
    <row r="186" spans="1:7" x14ac:dyDescent="0.2">
      <c r="A186" s="16"/>
      <c r="B186" s="31" t="s">
        <v>297</v>
      </c>
      <c r="C186" s="32">
        <v>45698</v>
      </c>
      <c r="D186" s="31" t="s">
        <v>2557</v>
      </c>
      <c r="E186" s="31"/>
      <c r="F186" s="7">
        <v>113.08</v>
      </c>
      <c r="G186" s="7">
        <f t="shared" si="2"/>
        <v>-1685099.5499999998</v>
      </c>
    </row>
    <row r="187" spans="1:7" x14ac:dyDescent="0.2">
      <c r="A187" s="16"/>
      <c r="B187" s="31" t="s">
        <v>297</v>
      </c>
      <c r="C187" s="32">
        <v>45698</v>
      </c>
      <c r="D187" s="31" t="s">
        <v>2557</v>
      </c>
      <c r="E187" s="31"/>
      <c r="F187" s="7">
        <v>-113.08</v>
      </c>
      <c r="G187" s="7">
        <f t="shared" si="2"/>
        <v>-1685212.63</v>
      </c>
    </row>
    <row r="188" spans="1:7" x14ac:dyDescent="0.2">
      <c r="A188" s="16"/>
      <c r="B188" s="31" t="s">
        <v>297</v>
      </c>
      <c r="C188" s="32">
        <v>45698</v>
      </c>
      <c r="D188" s="31" t="s">
        <v>2558</v>
      </c>
      <c r="E188" s="31"/>
      <c r="F188" s="7">
        <v>113.08</v>
      </c>
      <c r="G188" s="7">
        <f t="shared" si="2"/>
        <v>-1685099.5499999998</v>
      </c>
    </row>
    <row r="189" spans="1:7" x14ac:dyDescent="0.2">
      <c r="A189" s="16"/>
      <c r="B189" s="31" t="s">
        <v>297</v>
      </c>
      <c r="C189" s="32">
        <v>45698</v>
      </c>
      <c r="D189" s="31" t="s">
        <v>2558</v>
      </c>
      <c r="E189" s="31"/>
      <c r="F189" s="7">
        <v>-113.08</v>
      </c>
      <c r="G189" s="7">
        <f t="shared" si="2"/>
        <v>-1685212.63</v>
      </c>
    </row>
    <row r="190" spans="1:7" x14ac:dyDescent="0.2">
      <c r="A190" s="16"/>
      <c r="B190" s="31" t="s">
        <v>297</v>
      </c>
      <c r="C190" s="32">
        <v>45699</v>
      </c>
      <c r="D190" s="31" t="s">
        <v>2559</v>
      </c>
      <c r="E190" s="31"/>
      <c r="F190" s="7">
        <v>50</v>
      </c>
      <c r="G190" s="7">
        <f t="shared" si="2"/>
        <v>-1685162.63</v>
      </c>
    </row>
    <row r="191" spans="1:7" x14ac:dyDescent="0.2">
      <c r="A191" s="16"/>
      <c r="B191" s="31" t="s">
        <v>297</v>
      </c>
      <c r="C191" s="32">
        <v>45699</v>
      </c>
      <c r="D191" s="31" t="s">
        <v>2559</v>
      </c>
      <c r="E191" s="31"/>
      <c r="F191" s="7">
        <v>-50</v>
      </c>
      <c r="G191" s="7">
        <f t="shared" si="2"/>
        <v>-1685212.63</v>
      </c>
    </row>
    <row r="192" spans="1:7" x14ac:dyDescent="0.2">
      <c r="A192" s="16"/>
      <c r="B192" s="31" t="s">
        <v>301</v>
      </c>
      <c r="C192" s="32">
        <v>45699</v>
      </c>
      <c r="D192" s="31" t="s">
        <v>2560</v>
      </c>
      <c r="E192" s="31"/>
      <c r="F192" s="7">
        <v>-2059.4499999999998</v>
      </c>
      <c r="G192" s="7">
        <f t="shared" si="2"/>
        <v>-1687272.0799999998</v>
      </c>
    </row>
    <row r="193" spans="1:7" x14ac:dyDescent="0.2">
      <c r="A193" s="16"/>
      <c r="B193" s="31" t="s">
        <v>301</v>
      </c>
      <c r="C193" s="32">
        <v>45699</v>
      </c>
      <c r="D193" s="31" t="s">
        <v>2560</v>
      </c>
      <c r="E193" s="31"/>
      <c r="F193" s="7">
        <v>2059.4499999999998</v>
      </c>
      <c r="G193" s="7">
        <f t="shared" si="2"/>
        <v>-1685212.63</v>
      </c>
    </row>
    <row r="194" spans="1:7" x14ac:dyDescent="0.2">
      <c r="A194" s="16"/>
      <c r="B194" s="31" t="s">
        <v>301</v>
      </c>
      <c r="C194" s="32">
        <v>45700</v>
      </c>
      <c r="D194" s="31" t="s">
        <v>2561</v>
      </c>
      <c r="E194" s="31"/>
      <c r="F194" s="7">
        <v>-3110.12</v>
      </c>
      <c r="G194" s="7">
        <f t="shared" si="2"/>
        <v>-1688322.75</v>
      </c>
    </row>
    <row r="195" spans="1:7" x14ac:dyDescent="0.2">
      <c r="A195" s="16"/>
      <c r="B195" s="31" t="s">
        <v>301</v>
      </c>
      <c r="C195" s="32">
        <v>45700</v>
      </c>
      <c r="D195" s="31" t="s">
        <v>2561</v>
      </c>
      <c r="E195" s="31"/>
      <c r="F195" s="7">
        <v>3110.12</v>
      </c>
      <c r="G195" s="7">
        <f t="shared" si="2"/>
        <v>-1685212.63</v>
      </c>
    </row>
    <row r="196" spans="1:7" x14ac:dyDescent="0.2">
      <c r="A196" s="16"/>
      <c r="B196" s="31" t="s">
        <v>297</v>
      </c>
      <c r="C196" s="32">
        <v>45700</v>
      </c>
      <c r="D196" s="31" t="s">
        <v>2562</v>
      </c>
      <c r="E196" s="31"/>
      <c r="F196" s="7">
        <v>0.76</v>
      </c>
      <c r="G196" s="7">
        <f t="shared" si="2"/>
        <v>-1685211.8699999999</v>
      </c>
    </row>
    <row r="197" spans="1:7" x14ac:dyDescent="0.2">
      <c r="A197" s="16"/>
      <c r="B197" s="31" t="s">
        <v>297</v>
      </c>
      <c r="C197" s="32">
        <v>45700</v>
      </c>
      <c r="D197" s="31" t="s">
        <v>2562</v>
      </c>
      <c r="E197" s="31"/>
      <c r="F197" s="7">
        <v>-0.76</v>
      </c>
      <c r="G197" s="7">
        <f t="shared" si="2"/>
        <v>-1685212.63</v>
      </c>
    </row>
    <row r="198" spans="1:7" x14ac:dyDescent="0.2">
      <c r="A198" s="16"/>
      <c r="B198" s="31" t="s">
        <v>297</v>
      </c>
      <c r="C198" s="32">
        <v>45700</v>
      </c>
      <c r="D198" s="31" t="s">
        <v>2563</v>
      </c>
      <c r="E198" s="31"/>
      <c r="F198" s="7">
        <v>0.43</v>
      </c>
      <c r="G198" s="7">
        <f t="shared" si="2"/>
        <v>-1685212.2</v>
      </c>
    </row>
    <row r="199" spans="1:7" x14ac:dyDescent="0.2">
      <c r="A199" s="16"/>
      <c r="B199" s="31" t="s">
        <v>297</v>
      </c>
      <c r="C199" s="32">
        <v>45700</v>
      </c>
      <c r="D199" s="31" t="s">
        <v>2563</v>
      </c>
      <c r="E199" s="31"/>
      <c r="F199" s="7">
        <v>-0.43</v>
      </c>
      <c r="G199" s="7">
        <f t="shared" si="2"/>
        <v>-1685212.63</v>
      </c>
    </row>
    <row r="200" spans="1:7" x14ac:dyDescent="0.2">
      <c r="A200" s="16"/>
      <c r="B200" s="31" t="s">
        <v>297</v>
      </c>
      <c r="C200" s="32">
        <v>45701</v>
      </c>
      <c r="D200" s="31" t="s">
        <v>2564</v>
      </c>
      <c r="E200" s="31"/>
      <c r="F200" s="7">
        <v>527.59</v>
      </c>
      <c r="G200" s="7">
        <f t="shared" si="2"/>
        <v>-1684685.0399999998</v>
      </c>
    </row>
    <row r="201" spans="1:7" x14ac:dyDescent="0.2">
      <c r="A201" s="16"/>
      <c r="B201" s="31" t="s">
        <v>297</v>
      </c>
      <c r="C201" s="32">
        <v>45701</v>
      </c>
      <c r="D201" s="31" t="s">
        <v>2564</v>
      </c>
      <c r="E201" s="31"/>
      <c r="F201" s="7">
        <v>-527.59</v>
      </c>
      <c r="G201" s="7">
        <f t="shared" si="2"/>
        <v>-1685212.63</v>
      </c>
    </row>
    <row r="202" spans="1:7" x14ac:dyDescent="0.2">
      <c r="A202" s="16"/>
      <c r="B202" s="31" t="s">
        <v>297</v>
      </c>
      <c r="C202" s="32">
        <v>45701</v>
      </c>
      <c r="D202" s="31" t="s">
        <v>2565</v>
      </c>
      <c r="E202" s="31"/>
      <c r="F202" s="7">
        <v>400</v>
      </c>
      <c r="G202" s="7">
        <f t="shared" si="2"/>
        <v>-1684812.63</v>
      </c>
    </row>
    <row r="203" spans="1:7" x14ac:dyDescent="0.2">
      <c r="A203" s="16"/>
      <c r="B203" s="31" t="s">
        <v>297</v>
      </c>
      <c r="C203" s="32">
        <v>45701</v>
      </c>
      <c r="D203" s="31" t="s">
        <v>2565</v>
      </c>
      <c r="E203" s="31"/>
      <c r="F203" s="7">
        <v>-400</v>
      </c>
      <c r="G203" s="7">
        <f t="shared" si="2"/>
        <v>-1685212.63</v>
      </c>
    </row>
    <row r="204" spans="1:7" x14ac:dyDescent="0.2">
      <c r="A204" s="16"/>
      <c r="B204" s="31" t="s">
        <v>297</v>
      </c>
      <c r="C204" s="32">
        <v>45703</v>
      </c>
      <c r="D204" s="31" t="s">
        <v>2566</v>
      </c>
      <c r="E204" s="31"/>
      <c r="F204" s="7">
        <v>1753.53</v>
      </c>
      <c r="G204" s="7">
        <f t="shared" si="2"/>
        <v>-1683459.0999999999</v>
      </c>
    </row>
    <row r="205" spans="1:7" x14ac:dyDescent="0.2">
      <c r="A205" s="16"/>
      <c r="B205" s="31" t="s">
        <v>297</v>
      </c>
      <c r="C205" s="32">
        <v>45703</v>
      </c>
      <c r="D205" s="31" t="s">
        <v>2566</v>
      </c>
      <c r="E205" s="31"/>
      <c r="F205" s="7">
        <v>-1753.53</v>
      </c>
      <c r="G205" s="7">
        <f t="shared" ref="G205:G268" si="3">G204+F205</f>
        <v>-1685212.63</v>
      </c>
    </row>
    <row r="206" spans="1:7" x14ac:dyDescent="0.2">
      <c r="A206" s="16"/>
      <c r="B206" s="31" t="s">
        <v>297</v>
      </c>
      <c r="C206" s="32">
        <v>45703</v>
      </c>
      <c r="D206" s="31" t="s">
        <v>2567</v>
      </c>
      <c r="E206" s="31"/>
      <c r="F206" s="7">
        <v>56000</v>
      </c>
      <c r="G206" s="7">
        <f t="shared" si="3"/>
        <v>-1629212.63</v>
      </c>
    </row>
    <row r="207" spans="1:7" x14ac:dyDescent="0.2">
      <c r="A207" s="16"/>
      <c r="B207" s="31" t="s">
        <v>297</v>
      </c>
      <c r="C207" s="32">
        <v>45703</v>
      </c>
      <c r="D207" s="31" t="s">
        <v>2567</v>
      </c>
      <c r="E207" s="31"/>
      <c r="F207" s="7">
        <v>-56000</v>
      </c>
      <c r="G207" s="7">
        <f t="shared" si="3"/>
        <v>-1685212.63</v>
      </c>
    </row>
    <row r="208" spans="1:7" x14ac:dyDescent="0.2">
      <c r="A208" s="16"/>
      <c r="B208" s="31" t="s">
        <v>301</v>
      </c>
      <c r="C208" s="32">
        <v>45706</v>
      </c>
      <c r="D208" s="31" t="s">
        <v>2568</v>
      </c>
      <c r="E208" s="31"/>
      <c r="F208" s="7">
        <v>-400</v>
      </c>
      <c r="G208" s="7">
        <f t="shared" si="3"/>
        <v>-1685612.63</v>
      </c>
    </row>
    <row r="209" spans="1:7" x14ac:dyDescent="0.2">
      <c r="A209" s="16"/>
      <c r="B209" s="31" t="s">
        <v>301</v>
      </c>
      <c r="C209" s="32">
        <v>45706</v>
      </c>
      <c r="D209" s="31" t="s">
        <v>2568</v>
      </c>
      <c r="E209" s="31"/>
      <c r="F209" s="7">
        <v>400</v>
      </c>
      <c r="G209" s="7">
        <f t="shared" si="3"/>
        <v>-1685212.63</v>
      </c>
    </row>
    <row r="210" spans="1:7" x14ac:dyDescent="0.2">
      <c r="A210" s="16"/>
      <c r="B210" s="31" t="s">
        <v>297</v>
      </c>
      <c r="C210" s="32">
        <v>45706</v>
      </c>
      <c r="D210" s="31" t="s">
        <v>2569</v>
      </c>
      <c r="E210" s="31"/>
      <c r="F210" s="7">
        <v>924.49</v>
      </c>
      <c r="G210" s="7">
        <f t="shared" si="3"/>
        <v>-1684288.14</v>
      </c>
    </row>
    <row r="211" spans="1:7" x14ac:dyDescent="0.2">
      <c r="A211" s="16"/>
      <c r="B211" s="31" t="s">
        <v>297</v>
      </c>
      <c r="C211" s="32">
        <v>45706</v>
      </c>
      <c r="D211" s="31" t="s">
        <v>2569</v>
      </c>
      <c r="E211" s="31"/>
      <c r="F211" s="7">
        <v>-924.49</v>
      </c>
      <c r="G211" s="7">
        <f t="shared" si="3"/>
        <v>-1685212.63</v>
      </c>
    </row>
    <row r="212" spans="1:7" x14ac:dyDescent="0.2">
      <c r="A212" s="16"/>
      <c r="B212" s="31" t="s">
        <v>297</v>
      </c>
      <c r="C212" s="32">
        <v>45707</v>
      </c>
      <c r="D212" s="31" t="s">
        <v>2570</v>
      </c>
      <c r="E212" s="31"/>
      <c r="F212" s="7">
        <v>313.76</v>
      </c>
      <c r="G212" s="7">
        <f t="shared" si="3"/>
        <v>-1684898.8699999999</v>
      </c>
    </row>
    <row r="213" spans="1:7" x14ac:dyDescent="0.2">
      <c r="A213" s="16"/>
      <c r="B213" s="31" t="s">
        <v>297</v>
      </c>
      <c r="C213" s="32">
        <v>45707</v>
      </c>
      <c r="D213" s="31" t="s">
        <v>2570</v>
      </c>
      <c r="E213" s="31"/>
      <c r="F213" s="7">
        <v>-313.76</v>
      </c>
      <c r="G213" s="7">
        <f t="shared" si="3"/>
        <v>-1685212.63</v>
      </c>
    </row>
    <row r="214" spans="1:7" x14ac:dyDescent="0.2">
      <c r="A214" s="16"/>
      <c r="B214" s="31" t="s">
        <v>297</v>
      </c>
      <c r="C214" s="32">
        <v>45707</v>
      </c>
      <c r="D214" s="31" t="s">
        <v>2571</v>
      </c>
      <c r="E214" s="31"/>
      <c r="F214" s="7">
        <v>928.82</v>
      </c>
      <c r="G214" s="7">
        <f t="shared" si="3"/>
        <v>-1684283.8099999998</v>
      </c>
    </row>
    <row r="215" spans="1:7" x14ac:dyDescent="0.2">
      <c r="A215" s="16"/>
      <c r="B215" s="31" t="s">
        <v>297</v>
      </c>
      <c r="C215" s="32">
        <v>45707</v>
      </c>
      <c r="D215" s="31" t="s">
        <v>2571</v>
      </c>
      <c r="E215" s="31"/>
      <c r="F215" s="7">
        <v>-928.82</v>
      </c>
      <c r="G215" s="7">
        <f t="shared" si="3"/>
        <v>-1685212.63</v>
      </c>
    </row>
    <row r="216" spans="1:7" x14ac:dyDescent="0.2">
      <c r="A216" s="16"/>
      <c r="B216" s="31" t="s">
        <v>297</v>
      </c>
      <c r="C216" s="32">
        <v>45707</v>
      </c>
      <c r="D216" s="31" t="s">
        <v>2572</v>
      </c>
      <c r="E216" s="31"/>
      <c r="F216" s="7">
        <v>406.26</v>
      </c>
      <c r="G216" s="7">
        <f t="shared" si="3"/>
        <v>-1684806.3699999999</v>
      </c>
    </row>
    <row r="217" spans="1:7" x14ac:dyDescent="0.2">
      <c r="A217" s="16"/>
      <c r="B217" s="31" t="s">
        <v>297</v>
      </c>
      <c r="C217" s="32">
        <v>45707</v>
      </c>
      <c r="D217" s="31" t="s">
        <v>2572</v>
      </c>
      <c r="E217" s="31"/>
      <c r="F217" s="7">
        <v>-406.26</v>
      </c>
      <c r="G217" s="7">
        <f t="shared" si="3"/>
        <v>-1685212.63</v>
      </c>
    </row>
    <row r="218" spans="1:7" x14ac:dyDescent="0.2">
      <c r="A218" s="16"/>
      <c r="B218" s="31" t="s">
        <v>297</v>
      </c>
      <c r="C218" s="32">
        <v>45707</v>
      </c>
      <c r="D218" s="31" t="s">
        <v>2573</v>
      </c>
      <c r="E218" s="31"/>
      <c r="F218" s="7">
        <v>92.06</v>
      </c>
      <c r="G218" s="7">
        <f t="shared" si="3"/>
        <v>-1685120.5699999998</v>
      </c>
    </row>
    <row r="219" spans="1:7" x14ac:dyDescent="0.2">
      <c r="A219" s="16"/>
      <c r="B219" s="31" t="s">
        <v>297</v>
      </c>
      <c r="C219" s="32">
        <v>45707</v>
      </c>
      <c r="D219" s="31" t="s">
        <v>2573</v>
      </c>
      <c r="E219" s="31"/>
      <c r="F219" s="7">
        <v>-92.06</v>
      </c>
      <c r="G219" s="7">
        <f t="shared" si="3"/>
        <v>-1685212.63</v>
      </c>
    </row>
    <row r="220" spans="1:7" x14ac:dyDescent="0.2">
      <c r="A220" s="16"/>
      <c r="B220" s="31" t="s">
        <v>297</v>
      </c>
      <c r="C220" s="32">
        <v>45707</v>
      </c>
      <c r="D220" s="31" t="s">
        <v>2574</v>
      </c>
      <c r="E220" s="31"/>
      <c r="F220" s="7">
        <v>330.3</v>
      </c>
      <c r="G220" s="7">
        <f t="shared" si="3"/>
        <v>-1684882.3299999998</v>
      </c>
    </row>
    <row r="221" spans="1:7" x14ac:dyDescent="0.2">
      <c r="A221" s="16"/>
      <c r="B221" s="31" t="s">
        <v>297</v>
      </c>
      <c r="C221" s="32">
        <v>45707</v>
      </c>
      <c r="D221" s="31" t="s">
        <v>2574</v>
      </c>
      <c r="E221" s="31"/>
      <c r="F221" s="7">
        <v>-330.3</v>
      </c>
      <c r="G221" s="7">
        <f t="shared" si="3"/>
        <v>-1685212.63</v>
      </c>
    </row>
    <row r="222" spans="1:7" x14ac:dyDescent="0.2">
      <c r="A222" s="16"/>
      <c r="B222" s="31" t="s">
        <v>301</v>
      </c>
      <c r="C222" s="32">
        <v>45708</v>
      </c>
      <c r="D222" s="31" t="s">
        <v>2575</v>
      </c>
      <c r="E222" s="31"/>
      <c r="F222" s="7">
        <v>-1951.83</v>
      </c>
      <c r="G222" s="7">
        <f t="shared" si="3"/>
        <v>-1687164.46</v>
      </c>
    </row>
    <row r="223" spans="1:7" x14ac:dyDescent="0.2">
      <c r="A223" s="16"/>
      <c r="B223" s="31" t="s">
        <v>301</v>
      </c>
      <c r="C223" s="32">
        <v>45708</v>
      </c>
      <c r="D223" s="31" t="s">
        <v>2575</v>
      </c>
      <c r="E223" s="31"/>
      <c r="F223" s="7">
        <v>1951.83</v>
      </c>
      <c r="G223" s="7">
        <f t="shared" si="3"/>
        <v>-1685212.63</v>
      </c>
    </row>
    <row r="224" spans="1:7" x14ac:dyDescent="0.2">
      <c r="A224" s="16"/>
      <c r="B224" s="31" t="s">
        <v>297</v>
      </c>
      <c r="C224" s="32">
        <v>45708</v>
      </c>
      <c r="D224" s="31" t="s">
        <v>2576</v>
      </c>
      <c r="E224" s="31"/>
      <c r="F224" s="7">
        <v>12145.04</v>
      </c>
      <c r="G224" s="7">
        <f t="shared" si="3"/>
        <v>-1673067.5899999999</v>
      </c>
    </row>
    <row r="225" spans="1:7" x14ac:dyDescent="0.2">
      <c r="A225" s="16"/>
      <c r="B225" s="31" t="s">
        <v>297</v>
      </c>
      <c r="C225" s="32">
        <v>45708</v>
      </c>
      <c r="D225" s="31" t="s">
        <v>2576</v>
      </c>
      <c r="E225" s="31"/>
      <c r="F225" s="7">
        <v>-12145.04</v>
      </c>
      <c r="G225" s="7">
        <f t="shared" si="3"/>
        <v>-1685212.63</v>
      </c>
    </row>
    <row r="226" spans="1:7" x14ac:dyDescent="0.2">
      <c r="A226" s="16"/>
      <c r="B226" s="31" t="s">
        <v>297</v>
      </c>
      <c r="C226" s="32">
        <v>45708</v>
      </c>
      <c r="D226" s="31" t="s">
        <v>2577</v>
      </c>
      <c r="E226" s="31"/>
      <c r="F226" s="7">
        <v>5884.79</v>
      </c>
      <c r="G226" s="7">
        <f t="shared" si="3"/>
        <v>-1679327.8399999999</v>
      </c>
    </row>
    <row r="227" spans="1:7" x14ac:dyDescent="0.2">
      <c r="A227" s="16"/>
      <c r="B227" s="31" t="s">
        <v>297</v>
      </c>
      <c r="C227" s="32">
        <v>45708</v>
      </c>
      <c r="D227" s="31" t="s">
        <v>2577</v>
      </c>
      <c r="E227" s="31"/>
      <c r="F227" s="7">
        <v>-5884.79</v>
      </c>
      <c r="G227" s="7">
        <f t="shared" si="3"/>
        <v>-1685212.63</v>
      </c>
    </row>
    <row r="228" spans="1:7" x14ac:dyDescent="0.2">
      <c r="A228" s="16"/>
      <c r="B228" s="31" t="s">
        <v>297</v>
      </c>
      <c r="C228" s="32">
        <v>45708</v>
      </c>
      <c r="D228" s="31" t="s">
        <v>2578</v>
      </c>
      <c r="E228" s="31"/>
      <c r="F228" s="7">
        <v>10886.4</v>
      </c>
      <c r="G228" s="7">
        <f t="shared" si="3"/>
        <v>-1674326.23</v>
      </c>
    </row>
    <row r="229" spans="1:7" x14ac:dyDescent="0.2">
      <c r="A229" s="16"/>
      <c r="B229" s="31" t="s">
        <v>297</v>
      </c>
      <c r="C229" s="32">
        <v>45708</v>
      </c>
      <c r="D229" s="31" t="s">
        <v>2578</v>
      </c>
      <c r="E229" s="31"/>
      <c r="F229" s="7">
        <v>-10886.4</v>
      </c>
      <c r="G229" s="7">
        <f t="shared" si="3"/>
        <v>-1685212.63</v>
      </c>
    </row>
    <row r="230" spans="1:7" x14ac:dyDescent="0.2">
      <c r="A230" s="16"/>
      <c r="B230" s="31" t="s">
        <v>297</v>
      </c>
      <c r="C230" s="32">
        <v>45709</v>
      </c>
      <c r="D230" s="31" t="s">
        <v>2579</v>
      </c>
      <c r="E230" s="31"/>
      <c r="F230" s="7">
        <v>13591.44</v>
      </c>
      <c r="G230" s="7">
        <f t="shared" si="3"/>
        <v>-1671621.19</v>
      </c>
    </row>
    <row r="231" spans="1:7" x14ac:dyDescent="0.2">
      <c r="A231" s="16"/>
      <c r="B231" s="31" t="s">
        <v>297</v>
      </c>
      <c r="C231" s="32">
        <v>45709</v>
      </c>
      <c r="D231" s="31" t="s">
        <v>2579</v>
      </c>
      <c r="E231" s="31"/>
      <c r="F231" s="7">
        <v>-13591.44</v>
      </c>
      <c r="G231" s="7">
        <f t="shared" si="3"/>
        <v>-1685212.63</v>
      </c>
    </row>
    <row r="232" spans="1:7" x14ac:dyDescent="0.2">
      <c r="A232" s="16"/>
      <c r="B232" s="31" t="s">
        <v>297</v>
      </c>
      <c r="C232" s="32">
        <v>45709</v>
      </c>
      <c r="D232" s="31" t="s">
        <v>2580</v>
      </c>
      <c r="E232" s="31"/>
      <c r="F232" s="7">
        <v>1008.51</v>
      </c>
      <c r="G232" s="7">
        <f t="shared" si="3"/>
        <v>-1684204.1199999999</v>
      </c>
    </row>
    <row r="233" spans="1:7" x14ac:dyDescent="0.2">
      <c r="A233" s="16"/>
      <c r="B233" s="31" t="s">
        <v>297</v>
      </c>
      <c r="C233" s="32">
        <v>45709</v>
      </c>
      <c r="D233" s="31" t="s">
        <v>2580</v>
      </c>
      <c r="E233" s="31"/>
      <c r="F233" s="7">
        <v>-1008.51</v>
      </c>
      <c r="G233" s="7">
        <f t="shared" si="3"/>
        <v>-1685212.63</v>
      </c>
    </row>
    <row r="234" spans="1:7" x14ac:dyDescent="0.2">
      <c r="A234" s="16"/>
      <c r="B234" s="31" t="s">
        <v>297</v>
      </c>
      <c r="C234" s="32">
        <v>45709</v>
      </c>
      <c r="D234" s="31" t="s">
        <v>2581</v>
      </c>
      <c r="E234" s="31"/>
      <c r="F234" s="7">
        <v>15762.6</v>
      </c>
      <c r="G234" s="7">
        <f t="shared" si="3"/>
        <v>-1669450.0299999998</v>
      </c>
    </row>
    <row r="235" spans="1:7" x14ac:dyDescent="0.2">
      <c r="A235" s="16"/>
      <c r="B235" s="31" t="s">
        <v>297</v>
      </c>
      <c r="C235" s="32">
        <v>45709</v>
      </c>
      <c r="D235" s="31" t="s">
        <v>2581</v>
      </c>
      <c r="E235" s="31"/>
      <c r="F235" s="7">
        <v>-15762.6</v>
      </c>
      <c r="G235" s="7">
        <f t="shared" si="3"/>
        <v>-1685212.63</v>
      </c>
    </row>
    <row r="236" spans="1:7" x14ac:dyDescent="0.2">
      <c r="A236" s="16"/>
      <c r="B236" s="31" t="s">
        <v>297</v>
      </c>
      <c r="C236" s="32">
        <v>45709</v>
      </c>
      <c r="D236" s="31" t="s">
        <v>2582</v>
      </c>
      <c r="E236" s="31"/>
      <c r="F236" s="7">
        <v>1247.4000000000001</v>
      </c>
      <c r="G236" s="7">
        <f t="shared" si="3"/>
        <v>-1683965.23</v>
      </c>
    </row>
    <row r="237" spans="1:7" x14ac:dyDescent="0.2">
      <c r="A237" s="16"/>
      <c r="B237" s="31" t="s">
        <v>297</v>
      </c>
      <c r="C237" s="32">
        <v>45709</v>
      </c>
      <c r="D237" s="31" t="s">
        <v>2582</v>
      </c>
      <c r="E237" s="31"/>
      <c r="F237" s="7">
        <v>-1247.4000000000001</v>
      </c>
      <c r="G237" s="7">
        <f t="shared" si="3"/>
        <v>-1685212.63</v>
      </c>
    </row>
    <row r="238" spans="1:7" x14ac:dyDescent="0.2">
      <c r="A238" s="16"/>
      <c r="B238" s="31" t="s">
        <v>297</v>
      </c>
      <c r="C238" s="32">
        <v>45710</v>
      </c>
      <c r="D238" s="31" t="s">
        <v>2583</v>
      </c>
      <c r="E238" s="31"/>
      <c r="F238" s="7">
        <v>441.6</v>
      </c>
      <c r="G238" s="7">
        <f t="shared" si="3"/>
        <v>-1684771.0299999998</v>
      </c>
    </row>
    <row r="239" spans="1:7" x14ac:dyDescent="0.2">
      <c r="A239" s="16"/>
      <c r="B239" s="31" t="s">
        <v>297</v>
      </c>
      <c r="C239" s="32">
        <v>45710</v>
      </c>
      <c r="D239" s="31" t="s">
        <v>2583</v>
      </c>
      <c r="E239" s="31"/>
      <c r="F239" s="7">
        <v>-441.6</v>
      </c>
      <c r="G239" s="7">
        <f t="shared" si="3"/>
        <v>-1685212.63</v>
      </c>
    </row>
    <row r="240" spans="1:7" x14ac:dyDescent="0.2">
      <c r="A240" s="16"/>
      <c r="B240" s="31" t="s">
        <v>297</v>
      </c>
      <c r="C240" s="32">
        <v>45712</v>
      </c>
      <c r="D240" s="31" t="s">
        <v>2584</v>
      </c>
      <c r="E240" s="31"/>
      <c r="F240" s="7">
        <v>3418.21</v>
      </c>
      <c r="G240" s="7">
        <f t="shared" si="3"/>
        <v>-1681794.42</v>
      </c>
    </row>
    <row r="241" spans="1:7" x14ac:dyDescent="0.2">
      <c r="A241" s="16"/>
      <c r="B241" s="31" t="s">
        <v>297</v>
      </c>
      <c r="C241" s="32">
        <v>45712</v>
      </c>
      <c r="D241" s="31" t="s">
        <v>2584</v>
      </c>
      <c r="E241" s="31"/>
      <c r="F241" s="7">
        <v>-3418.21</v>
      </c>
      <c r="G241" s="7">
        <f t="shared" si="3"/>
        <v>-1685212.63</v>
      </c>
    </row>
    <row r="242" spans="1:7" x14ac:dyDescent="0.2">
      <c r="A242" s="16"/>
      <c r="B242" s="31" t="s">
        <v>297</v>
      </c>
      <c r="C242" s="32">
        <v>45712</v>
      </c>
      <c r="D242" s="31" t="s">
        <v>2585</v>
      </c>
      <c r="E242" s="31"/>
      <c r="F242" s="7">
        <v>30977.29</v>
      </c>
      <c r="G242" s="7">
        <f t="shared" si="3"/>
        <v>-1654235.3399999999</v>
      </c>
    </row>
    <row r="243" spans="1:7" x14ac:dyDescent="0.2">
      <c r="A243" s="16"/>
      <c r="B243" s="31" t="s">
        <v>297</v>
      </c>
      <c r="C243" s="32">
        <v>45712</v>
      </c>
      <c r="D243" s="31" t="s">
        <v>2585</v>
      </c>
      <c r="E243" s="31"/>
      <c r="F243" s="7">
        <v>-30977.29</v>
      </c>
      <c r="G243" s="7">
        <f t="shared" si="3"/>
        <v>-1685212.63</v>
      </c>
    </row>
    <row r="244" spans="1:7" x14ac:dyDescent="0.2">
      <c r="A244" s="16"/>
      <c r="B244" s="31" t="s">
        <v>297</v>
      </c>
      <c r="C244" s="32">
        <v>45712</v>
      </c>
      <c r="D244" s="31" t="s">
        <v>2586</v>
      </c>
      <c r="E244" s="31"/>
      <c r="F244" s="7">
        <v>12</v>
      </c>
      <c r="G244" s="7">
        <f t="shared" si="3"/>
        <v>-1685200.63</v>
      </c>
    </row>
    <row r="245" spans="1:7" x14ac:dyDescent="0.2">
      <c r="A245" s="16"/>
      <c r="B245" s="31" t="s">
        <v>297</v>
      </c>
      <c r="C245" s="32">
        <v>45712</v>
      </c>
      <c r="D245" s="31" t="s">
        <v>2586</v>
      </c>
      <c r="E245" s="31"/>
      <c r="F245" s="7">
        <v>-12</v>
      </c>
      <c r="G245" s="7">
        <f t="shared" si="3"/>
        <v>-1685212.63</v>
      </c>
    </row>
    <row r="246" spans="1:7" x14ac:dyDescent="0.2">
      <c r="A246" s="16"/>
      <c r="B246" s="31" t="s">
        <v>297</v>
      </c>
      <c r="C246" s="32">
        <v>45712</v>
      </c>
      <c r="D246" s="31" t="s">
        <v>2587</v>
      </c>
      <c r="E246" s="31"/>
      <c r="F246" s="7">
        <v>12</v>
      </c>
      <c r="G246" s="7">
        <f t="shared" si="3"/>
        <v>-1685200.63</v>
      </c>
    </row>
    <row r="247" spans="1:7" x14ac:dyDescent="0.2">
      <c r="A247" s="16"/>
      <c r="B247" s="31" t="s">
        <v>297</v>
      </c>
      <c r="C247" s="32">
        <v>45712</v>
      </c>
      <c r="D247" s="31" t="s">
        <v>2587</v>
      </c>
      <c r="E247" s="31"/>
      <c r="F247" s="7">
        <v>-12</v>
      </c>
      <c r="G247" s="7">
        <f t="shared" si="3"/>
        <v>-1685212.63</v>
      </c>
    </row>
    <row r="248" spans="1:7" x14ac:dyDescent="0.2">
      <c r="A248" s="16"/>
      <c r="B248" s="31" t="s">
        <v>297</v>
      </c>
      <c r="C248" s="32">
        <v>45712</v>
      </c>
      <c r="D248" s="31" t="s">
        <v>2588</v>
      </c>
      <c r="E248" s="31"/>
      <c r="F248" s="7">
        <v>12</v>
      </c>
      <c r="G248" s="7">
        <f t="shared" si="3"/>
        <v>-1685200.63</v>
      </c>
    </row>
    <row r="249" spans="1:7" x14ac:dyDescent="0.2">
      <c r="A249" s="16"/>
      <c r="B249" s="31" t="s">
        <v>297</v>
      </c>
      <c r="C249" s="32">
        <v>45712</v>
      </c>
      <c r="D249" s="31" t="s">
        <v>2588</v>
      </c>
      <c r="E249" s="31"/>
      <c r="F249" s="7">
        <v>-12</v>
      </c>
      <c r="G249" s="7">
        <f t="shared" si="3"/>
        <v>-1685212.63</v>
      </c>
    </row>
    <row r="250" spans="1:7" x14ac:dyDescent="0.2">
      <c r="A250" s="16"/>
      <c r="B250" s="31" t="s">
        <v>297</v>
      </c>
      <c r="C250" s="32">
        <v>45712</v>
      </c>
      <c r="D250" s="31" t="s">
        <v>2589</v>
      </c>
      <c r="E250" s="31"/>
      <c r="F250" s="7">
        <v>12</v>
      </c>
      <c r="G250" s="7">
        <f t="shared" si="3"/>
        <v>-1685200.63</v>
      </c>
    </row>
    <row r="251" spans="1:7" x14ac:dyDescent="0.2">
      <c r="A251" s="16"/>
      <c r="B251" s="31" t="s">
        <v>297</v>
      </c>
      <c r="C251" s="32">
        <v>45712</v>
      </c>
      <c r="D251" s="31" t="s">
        <v>2589</v>
      </c>
      <c r="E251" s="31"/>
      <c r="F251" s="7">
        <v>-12</v>
      </c>
      <c r="G251" s="7">
        <f t="shared" si="3"/>
        <v>-1685212.63</v>
      </c>
    </row>
    <row r="252" spans="1:7" x14ac:dyDescent="0.2">
      <c r="A252" s="16"/>
      <c r="B252" s="31" t="s">
        <v>297</v>
      </c>
      <c r="C252" s="32">
        <v>45712</v>
      </c>
      <c r="D252" s="31" t="s">
        <v>2590</v>
      </c>
      <c r="E252" s="31"/>
      <c r="F252" s="7">
        <v>12</v>
      </c>
      <c r="G252" s="7">
        <f t="shared" si="3"/>
        <v>-1685200.63</v>
      </c>
    </row>
    <row r="253" spans="1:7" x14ac:dyDescent="0.2">
      <c r="A253" s="16"/>
      <c r="B253" s="31" t="s">
        <v>297</v>
      </c>
      <c r="C253" s="32">
        <v>45712</v>
      </c>
      <c r="D253" s="31" t="s">
        <v>2590</v>
      </c>
      <c r="E253" s="31"/>
      <c r="F253" s="7">
        <v>-12</v>
      </c>
      <c r="G253" s="7">
        <f t="shared" si="3"/>
        <v>-1685212.63</v>
      </c>
    </row>
    <row r="254" spans="1:7" x14ac:dyDescent="0.2">
      <c r="A254" s="16"/>
      <c r="B254" s="31" t="s">
        <v>297</v>
      </c>
      <c r="C254" s="32">
        <v>45712</v>
      </c>
      <c r="D254" s="31" t="s">
        <v>2591</v>
      </c>
      <c r="E254" s="31"/>
      <c r="F254" s="7">
        <v>12</v>
      </c>
      <c r="G254" s="7">
        <f t="shared" si="3"/>
        <v>-1685200.63</v>
      </c>
    </row>
    <row r="255" spans="1:7" x14ac:dyDescent="0.2">
      <c r="A255" s="16"/>
      <c r="B255" s="31" t="s">
        <v>297</v>
      </c>
      <c r="C255" s="32">
        <v>45712</v>
      </c>
      <c r="D255" s="31" t="s">
        <v>2591</v>
      </c>
      <c r="E255" s="31"/>
      <c r="F255" s="7">
        <v>-12</v>
      </c>
      <c r="G255" s="7">
        <f t="shared" si="3"/>
        <v>-1685212.63</v>
      </c>
    </row>
    <row r="256" spans="1:7" x14ac:dyDescent="0.2">
      <c r="A256" s="16"/>
      <c r="B256" s="31" t="s">
        <v>297</v>
      </c>
      <c r="C256" s="32">
        <v>45712</v>
      </c>
      <c r="D256" s="31" t="s">
        <v>2592</v>
      </c>
      <c r="E256" s="31"/>
      <c r="F256" s="7">
        <v>12</v>
      </c>
      <c r="G256" s="7">
        <f t="shared" si="3"/>
        <v>-1685200.63</v>
      </c>
    </row>
    <row r="257" spans="1:7" x14ac:dyDescent="0.2">
      <c r="A257" s="16"/>
      <c r="B257" s="31" t="s">
        <v>297</v>
      </c>
      <c r="C257" s="32">
        <v>45712</v>
      </c>
      <c r="D257" s="31" t="s">
        <v>2592</v>
      </c>
      <c r="E257" s="31"/>
      <c r="F257" s="7">
        <v>-12</v>
      </c>
      <c r="G257" s="7">
        <f t="shared" si="3"/>
        <v>-1685212.63</v>
      </c>
    </row>
    <row r="258" spans="1:7" x14ac:dyDescent="0.2">
      <c r="A258" s="16"/>
      <c r="B258" s="31" t="s">
        <v>297</v>
      </c>
      <c r="C258" s="32">
        <v>45712</v>
      </c>
      <c r="D258" s="31" t="s">
        <v>2593</v>
      </c>
      <c r="E258" s="31"/>
      <c r="F258" s="7">
        <v>12</v>
      </c>
      <c r="G258" s="7">
        <f t="shared" si="3"/>
        <v>-1685200.63</v>
      </c>
    </row>
    <row r="259" spans="1:7" x14ac:dyDescent="0.2">
      <c r="A259" s="16"/>
      <c r="B259" s="31" t="s">
        <v>297</v>
      </c>
      <c r="C259" s="32">
        <v>45712</v>
      </c>
      <c r="D259" s="31" t="s">
        <v>2593</v>
      </c>
      <c r="E259" s="31"/>
      <c r="F259" s="7">
        <v>-12</v>
      </c>
      <c r="G259" s="7">
        <f t="shared" si="3"/>
        <v>-1685212.63</v>
      </c>
    </row>
    <row r="260" spans="1:7" x14ac:dyDescent="0.2">
      <c r="A260" s="16"/>
      <c r="B260" s="31" t="s">
        <v>297</v>
      </c>
      <c r="C260" s="32">
        <v>45712</v>
      </c>
      <c r="D260" s="31" t="s">
        <v>2594</v>
      </c>
      <c r="E260" s="31"/>
      <c r="F260" s="7">
        <v>12</v>
      </c>
      <c r="G260" s="7">
        <f t="shared" si="3"/>
        <v>-1685200.63</v>
      </c>
    </row>
    <row r="261" spans="1:7" x14ac:dyDescent="0.2">
      <c r="A261" s="16"/>
      <c r="B261" s="31" t="s">
        <v>297</v>
      </c>
      <c r="C261" s="32">
        <v>45712</v>
      </c>
      <c r="D261" s="31" t="s">
        <v>2594</v>
      </c>
      <c r="E261" s="31"/>
      <c r="F261" s="7">
        <v>-12</v>
      </c>
      <c r="G261" s="7">
        <f t="shared" si="3"/>
        <v>-1685212.63</v>
      </c>
    </row>
    <row r="262" spans="1:7" x14ac:dyDescent="0.2">
      <c r="A262" s="16"/>
      <c r="B262" s="31" t="s">
        <v>297</v>
      </c>
      <c r="C262" s="32">
        <v>45712</v>
      </c>
      <c r="D262" s="31" t="s">
        <v>2595</v>
      </c>
      <c r="E262" s="31"/>
      <c r="F262" s="7">
        <v>12</v>
      </c>
      <c r="G262" s="7">
        <f t="shared" si="3"/>
        <v>-1685200.63</v>
      </c>
    </row>
    <row r="263" spans="1:7" x14ac:dyDescent="0.2">
      <c r="A263" s="16"/>
      <c r="B263" s="31" t="s">
        <v>297</v>
      </c>
      <c r="C263" s="32">
        <v>45712</v>
      </c>
      <c r="D263" s="31" t="s">
        <v>2595</v>
      </c>
      <c r="E263" s="31"/>
      <c r="F263" s="7">
        <v>-12</v>
      </c>
      <c r="G263" s="7">
        <f t="shared" si="3"/>
        <v>-1685212.63</v>
      </c>
    </row>
    <row r="264" spans="1:7" x14ac:dyDescent="0.2">
      <c r="A264" s="16"/>
      <c r="B264" s="31" t="s">
        <v>297</v>
      </c>
      <c r="C264" s="32">
        <v>45712</v>
      </c>
      <c r="D264" s="31" t="s">
        <v>2596</v>
      </c>
      <c r="E264" s="31"/>
      <c r="F264" s="7">
        <v>12</v>
      </c>
      <c r="G264" s="7">
        <f t="shared" si="3"/>
        <v>-1685200.63</v>
      </c>
    </row>
    <row r="265" spans="1:7" x14ac:dyDescent="0.2">
      <c r="A265" s="16"/>
      <c r="B265" s="31" t="s">
        <v>297</v>
      </c>
      <c r="C265" s="32">
        <v>45712</v>
      </c>
      <c r="D265" s="31" t="s">
        <v>2596</v>
      </c>
      <c r="E265" s="31"/>
      <c r="F265" s="7">
        <v>-12</v>
      </c>
      <c r="G265" s="7">
        <f t="shared" si="3"/>
        <v>-1685212.63</v>
      </c>
    </row>
    <row r="266" spans="1:7" x14ac:dyDescent="0.2">
      <c r="A266" s="16"/>
      <c r="B266" s="31" t="s">
        <v>297</v>
      </c>
      <c r="C266" s="32">
        <v>45712</v>
      </c>
      <c r="D266" s="31" t="s">
        <v>2597</v>
      </c>
      <c r="E266" s="31"/>
      <c r="F266" s="7">
        <v>13.08</v>
      </c>
      <c r="G266" s="7">
        <f t="shared" si="3"/>
        <v>-1685199.5499999998</v>
      </c>
    </row>
    <row r="267" spans="1:7" x14ac:dyDescent="0.2">
      <c r="A267" s="16"/>
      <c r="B267" s="31" t="s">
        <v>297</v>
      </c>
      <c r="C267" s="32">
        <v>45712</v>
      </c>
      <c r="D267" s="31" t="s">
        <v>2597</v>
      </c>
      <c r="E267" s="31"/>
      <c r="F267" s="7">
        <v>-13.08</v>
      </c>
      <c r="G267" s="7">
        <f t="shared" si="3"/>
        <v>-1685212.63</v>
      </c>
    </row>
    <row r="268" spans="1:7" x14ac:dyDescent="0.2">
      <c r="A268" s="16"/>
      <c r="B268" s="31" t="s">
        <v>297</v>
      </c>
      <c r="C268" s="32">
        <v>45712</v>
      </c>
      <c r="D268" s="31" t="s">
        <v>2598</v>
      </c>
      <c r="E268" s="31"/>
      <c r="F268" s="7">
        <v>12</v>
      </c>
      <c r="G268" s="7">
        <f t="shared" si="3"/>
        <v>-1685200.63</v>
      </c>
    </row>
    <row r="269" spans="1:7" x14ac:dyDescent="0.2">
      <c r="A269" s="16"/>
      <c r="B269" s="31" t="s">
        <v>297</v>
      </c>
      <c r="C269" s="32">
        <v>45712</v>
      </c>
      <c r="D269" s="31" t="s">
        <v>2598</v>
      </c>
      <c r="E269" s="31"/>
      <c r="F269" s="7">
        <v>-12</v>
      </c>
      <c r="G269" s="7">
        <f t="shared" ref="G269:G332" si="4">G268+F269</f>
        <v>-1685212.63</v>
      </c>
    </row>
    <row r="270" spans="1:7" x14ac:dyDescent="0.2">
      <c r="A270" s="16"/>
      <c r="B270" s="31" t="s">
        <v>297</v>
      </c>
      <c r="C270" s="32">
        <v>45712</v>
      </c>
      <c r="D270" s="31" t="s">
        <v>2599</v>
      </c>
      <c r="E270" s="31"/>
      <c r="F270" s="7">
        <v>12</v>
      </c>
      <c r="G270" s="7">
        <f t="shared" si="4"/>
        <v>-1685200.63</v>
      </c>
    </row>
    <row r="271" spans="1:7" x14ac:dyDescent="0.2">
      <c r="A271" s="16"/>
      <c r="B271" s="31" t="s">
        <v>297</v>
      </c>
      <c r="C271" s="32">
        <v>45712</v>
      </c>
      <c r="D271" s="31" t="s">
        <v>2599</v>
      </c>
      <c r="E271" s="31"/>
      <c r="F271" s="7">
        <v>-12</v>
      </c>
      <c r="G271" s="7">
        <f t="shared" si="4"/>
        <v>-1685212.63</v>
      </c>
    </row>
    <row r="272" spans="1:7" x14ac:dyDescent="0.2">
      <c r="A272" s="16"/>
      <c r="B272" s="31" t="s">
        <v>297</v>
      </c>
      <c r="C272" s="32">
        <v>45712</v>
      </c>
      <c r="D272" s="31" t="s">
        <v>2600</v>
      </c>
      <c r="E272" s="31"/>
      <c r="F272" s="7">
        <v>12</v>
      </c>
      <c r="G272" s="7">
        <f t="shared" si="4"/>
        <v>-1685200.63</v>
      </c>
    </row>
    <row r="273" spans="1:7" x14ac:dyDescent="0.2">
      <c r="A273" s="16"/>
      <c r="B273" s="31" t="s">
        <v>297</v>
      </c>
      <c r="C273" s="32">
        <v>45712</v>
      </c>
      <c r="D273" s="31" t="s">
        <v>2600</v>
      </c>
      <c r="E273" s="31"/>
      <c r="F273" s="7">
        <v>-12</v>
      </c>
      <c r="G273" s="7">
        <f t="shared" si="4"/>
        <v>-1685212.63</v>
      </c>
    </row>
    <row r="274" spans="1:7" x14ac:dyDescent="0.2">
      <c r="A274" s="16"/>
      <c r="B274" s="31" t="s">
        <v>297</v>
      </c>
      <c r="C274" s="32">
        <v>45712</v>
      </c>
      <c r="D274" s="31" t="s">
        <v>2601</v>
      </c>
      <c r="E274" s="31"/>
      <c r="F274" s="7">
        <v>12</v>
      </c>
      <c r="G274" s="7">
        <f t="shared" si="4"/>
        <v>-1685200.63</v>
      </c>
    </row>
    <row r="275" spans="1:7" x14ac:dyDescent="0.2">
      <c r="A275" s="16"/>
      <c r="B275" s="31" t="s">
        <v>297</v>
      </c>
      <c r="C275" s="32">
        <v>45712</v>
      </c>
      <c r="D275" s="31" t="s">
        <v>2601</v>
      </c>
      <c r="E275" s="31"/>
      <c r="F275" s="7">
        <v>-12</v>
      </c>
      <c r="G275" s="7">
        <f t="shared" si="4"/>
        <v>-1685212.63</v>
      </c>
    </row>
    <row r="276" spans="1:7" x14ac:dyDescent="0.2">
      <c r="A276" s="16"/>
      <c r="B276" s="31" t="s">
        <v>297</v>
      </c>
      <c r="C276" s="32">
        <v>45712</v>
      </c>
      <c r="D276" s="31" t="s">
        <v>2602</v>
      </c>
      <c r="E276" s="31"/>
      <c r="F276" s="7">
        <v>12</v>
      </c>
      <c r="G276" s="7">
        <f t="shared" si="4"/>
        <v>-1685200.63</v>
      </c>
    </row>
    <row r="277" spans="1:7" x14ac:dyDescent="0.2">
      <c r="A277" s="16"/>
      <c r="B277" s="31" t="s">
        <v>297</v>
      </c>
      <c r="C277" s="32">
        <v>45712</v>
      </c>
      <c r="D277" s="31" t="s">
        <v>2602</v>
      </c>
      <c r="E277" s="31"/>
      <c r="F277" s="7">
        <v>-12</v>
      </c>
      <c r="G277" s="7">
        <f t="shared" si="4"/>
        <v>-1685212.63</v>
      </c>
    </row>
    <row r="278" spans="1:7" x14ac:dyDescent="0.2">
      <c r="A278" s="16"/>
      <c r="B278" s="31" t="s">
        <v>297</v>
      </c>
      <c r="C278" s="32">
        <v>45712</v>
      </c>
      <c r="D278" s="31" t="s">
        <v>2603</v>
      </c>
      <c r="E278" s="31"/>
      <c r="F278" s="7">
        <v>12</v>
      </c>
      <c r="G278" s="7">
        <f t="shared" si="4"/>
        <v>-1685200.63</v>
      </c>
    </row>
    <row r="279" spans="1:7" x14ac:dyDescent="0.2">
      <c r="A279" s="16"/>
      <c r="B279" s="31" t="s">
        <v>297</v>
      </c>
      <c r="C279" s="32">
        <v>45712</v>
      </c>
      <c r="D279" s="31" t="s">
        <v>2603</v>
      </c>
      <c r="E279" s="31"/>
      <c r="F279" s="7">
        <v>-12</v>
      </c>
      <c r="G279" s="7">
        <f t="shared" si="4"/>
        <v>-1685212.63</v>
      </c>
    </row>
    <row r="280" spans="1:7" x14ac:dyDescent="0.2">
      <c r="A280" s="16"/>
      <c r="B280" s="31" t="s">
        <v>297</v>
      </c>
      <c r="C280" s="32">
        <v>45712</v>
      </c>
      <c r="D280" s="31" t="s">
        <v>2604</v>
      </c>
      <c r="E280" s="31"/>
      <c r="F280" s="7">
        <v>12</v>
      </c>
      <c r="G280" s="7">
        <f t="shared" si="4"/>
        <v>-1685200.63</v>
      </c>
    </row>
    <row r="281" spans="1:7" x14ac:dyDescent="0.2">
      <c r="A281" s="16"/>
      <c r="B281" s="31" t="s">
        <v>297</v>
      </c>
      <c r="C281" s="32">
        <v>45712</v>
      </c>
      <c r="D281" s="31" t="s">
        <v>2604</v>
      </c>
      <c r="E281" s="31"/>
      <c r="F281" s="7">
        <v>-12</v>
      </c>
      <c r="G281" s="7">
        <f t="shared" si="4"/>
        <v>-1685212.63</v>
      </c>
    </row>
    <row r="282" spans="1:7" x14ac:dyDescent="0.2">
      <c r="A282" s="16"/>
      <c r="B282" s="31" t="s">
        <v>297</v>
      </c>
      <c r="C282" s="32">
        <v>45712</v>
      </c>
      <c r="D282" s="31" t="s">
        <v>2605</v>
      </c>
      <c r="E282" s="31"/>
      <c r="F282" s="7">
        <v>12</v>
      </c>
      <c r="G282" s="7">
        <f t="shared" si="4"/>
        <v>-1685200.63</v>
      </c>
    </row>
    <row r="283" spans="1:7" x14ac:dyDescent="0.2">
      <c r="A283" s="16"/>
      <c r="B283" s="31" t="s">
        <v>297</v>
      </c>
      <c r="C283" s="32">
        <v>45712</v>
      </c>
      <c r="D283" s="31" t="s">
        <v>2605</v>
      </c>
      <c r="E283" s="31"/>
      <c r="F283" s="7">
        <v>-12</v>
      </c>
      <c r="G283" s="7">
        <f t="shared" si="4"/>
        <v>-1685212.63</v>
      </c>
    </row>
    <row r="284" spans="1:7" x14ac:dyDescent="0.2">
      <c r="A284" s="16"/>
      <c r="B284" s="31" t="s">
        <v>297</v>
      </c>
      <c r="C284" s="32">
        <v>45712</v>
      </c>
      <c r="D284" s="31" t="s">
        <v>2606</v>
      </c>
      <c r="E284" s="31"/>
      <c r="F284" s="7">
        <v>12</v>
      </c>
      <c r="G284" s="7">
        <f t="shared" si="4"/>
        <v>-1685200.63</v>
      </c>
    </row>
    <row r="285" spans="1:7" x14ac:dyDescent="0.2">
      <c r="A285" s="16"/>
      <c r="B285" s="31" t="s">
        <v>297</v>
      </c>
      <c r="C285" s="32">
        <v>45712</v>
      </c>
      <c r="D285" s="31" t="s">
        <v>2606</v>
      </c>
      <c r="E285" s="31"/>
      <c r="F285" s="7">
        <v>-12</v>
      </c>
      <c r="G285" s="7">
        <f t="shared" si="4"/>
        <v>-1685212.63</v>
      </c>
    </row>
    <row r="286" spans="1:7" x14ac:dyDescent="0.2">
      <c r="A286" s="16"/>
      <c r="B286" s="31" t="s">
        <v>297</v>
      </c>
      <c r="C286" s="32">
        <v>45712</v>
      </c>
      <c r="D286" s="31" t="s">
        <v>2607</v>
      </c>
      <c r="E286" s="31"/>
      <c r="F286" s="7">
        <v>12</v>
      </c>
      <c r="G286" s="7">
        <f t="shared" si="4"/>
        <v>-1685200.63</v>
      </c>
    </row>
    <row r="287" spans="1:7" x14ac:dyDescent="0.2">
      <c r="A287" s="16"/>
      <c r="B287" s="31" t="s">
        <v>297</v>
      </c>
      <c r="C287" s="32">
        <v>45712</v>
      </c>
      <c r="D287" s="31" t="s">
        <v>2607</v>
      </c>
      <c r="E287" s="31"/>
      <c r="F287" s="7">
        <v>-12</v>
      </c>
      <c r="G287" s="7">
        <f t="shared" si="4"/>
        <v>-1685212.63</v>
      </c>
    </row>
    <row r="288" spans="1:7" x14ac:dyDescent="0.2">
      <c r="A288" s="16"/>
      <c r="B288" s="31" t="s">
        <v>297</v>
      </c>
      <c r="C288" s="32">
        <v>45712</v>
      </c>
      <c r="D288" s="31" t="s">
        <v>2608</v>
      </c>
      <c r="E288" s="31"/>
      <c r="F288" s="7">
        <v>12</v>
      </c>
      <c r="G288" s="7">
        <f t="shared" si="4"/>
        <v>-1685200.63</v>
      </c>
    </row>
    <row r="289" spans="1:7" x14ac:dyDescent="0.2">
      <c r="A289" s="16"/>
      <c r="B289" s="31" t="s">
        <v>297</v>
      </c>
      <c r="C289" s="32">
        <v>45712</v>
      </c>
      <c r="D289" s="31" t="s">
        <v>2608</v>
      </c>
      <c r="E289" s="31"/>
      <c r="F289" s="7">
        <v>-12</v>
      </c>
      <c r="G289" s="7">
        <f t="shared" si="4"/>
        <v>-1685212.63</v>
      </c>
    </row>
    <row r="290" spans="1:7" x14ac:dyDescent="0.2">
      <c r="A290" s="16"/>
      <c r="B290" s="31" t="s">
        <v>297</v>
      </c>
      <c r="C290" s="32">
        <v>45712</v>
      </c>
      <c r="D290" s="31" t="s">
        <v>2609</v>
      </c>
      <c r="E290" s="31"/>
      <c r="F290" s="7">
        <v>12</v>
      </c>
      <c r="G290" s="7">
        <f t="shared" si="4"/>
        <v>-1685200.63</v>
      </c>
    </row>
    <row r="291" spans="1:7" x14ac:dyDescent="0.2">
      <c r="A291" s="16"/>
      <c r="B291" s="31" t="s">
        <v>297</v>
      </c>
      <c r="C291" s="32">
        <v>45712</v>
      </c>
      <c r="D291" s="31" t="s">
        <v>2609</v>
      </c>
      <c r="E291" s="31"/>
      <c r="F291" s="7">
        <v>-12</v>
      </c>
      <c r="G291" s="7">
        <f t="shared" si="4"/>
        <v>-1685212.63</v>
      </c>
    </row>
    <row r="292" spans="1:7" x14ac:dyDescent="0.2">
      <c r="A292" s="16"/>
      <c r="B292" s="31" t="s">
        <v>297</v>
      </c>
      <c r="C292" s="32">
        <v>45712</v>
      </c>
      <c r="D292" s="31" t="s">
        <v>2610</v>
      </c>
      <c r="E292" s="31"/>
      <c r="F292" s="7">
        <v>12</v>
      </c>
      <c r="G292" s="7">
        <f t="shared" si="4"/>
        <v>-1685200.63</v>
      </c>
    </row>
    <row r="293" spans="1:7" x14ac:dyDescent="0.2">
      <c r="A293" s="16"/>
      <c r="B293" s="31" t="s">
        <v>297</v>
      </c>
      <c r="C293" s="32">
        <v>45712</v>
      </c>
      <c r="D293" s="31" t="s">
        <v>2610</v>
      </c>
      <c r="E293" s="31"/>
      <c r="F293" s="7">
        <v>-12</v>
      </c>
      <c r="G293" s="7">
        <f t="shared" si="4"/>
        <v>-1685212.63</v>
      </c>
    </row>
    <row r="294" spans="1:7" x14ac:dyDescent="0.2">
      <c r="A294" s="16"/>
      <c r="B294" s="31" t="s">
        <v>297</v>
      </c>
      <c r="C294" s="32">
        <v>45712</v>
      </c>
      <c r="D294" s="31" t="s">
        <v>2611</v>
      </c>
      <c r="E294" s="31"/>
      <c r="F294" s="7">
        <v>12</v>
      </c>
      <c r="G294" s="7">
        <f t="shared" si="4"/>
        <v>-1685200.63</v>
      </c>
    </row>
    <row r="295" spans="1:7" x14ac:dyDescent="0.2">
      <c r="A295" s="16"/>
      <c r="B295" s="31" t="s">
        <v>297</v>
      </c>
      <c r="C295" s="32">
        <v>45712</v>
      </c>
      <c r="D295" s="31" t="s">
        <v>2611</v>
      </c>
      <c r="E295" s="31"/>
      <c r="F295" s="7">
        <v>-12</v>
      </c>
      <c r="G295" s="7">
        <f t="shared" si="4"/>
        <v>-1685212.63</v>
      </c>
    </row>
    <row r="296" spans="1:7" x14ac:dyDescent="0.2">
      <c r="A296" s="16"/>
      <c r="B296" s="31" t="s">
        <v>297</v>
      </c>
      <c r="C296" s="32">
        <v>45712</v>
      </c>
      <c r="D296" s="31" t="s">
        <v>2612</v>
      </c>
      <c r="E296" s="31"/>
      <c r="F296" s="7">
        <v>12</v>
      </c>
      <c r="G296" s="7">
        <f t="shared" si="4"/>
        <v>-1685200.63</v>
      </c>
    </row>
    <row r="297" spans="1:7" x14ac:dyDescent="0.2">
      <c r="A297" s="16"/>
      <c r="B297" s="31" t="s">
        <v>297</v>
      </c>
      <c r="C297" s="32">
        <v>45712</v>
      </c>
      <c r="D297" s="31" t="s">
        <v>2612</v>
      </c>
      <c r="E297" s="31"/>
      <c r="F297" s="7">
        <v>-12</v>
      </c>
      <c r="G297" s="7">
        <f t="shared" si="4"/>
        <v>-1685212.63</v>
      </c>
    </row>
    <row r="298" spans="1:7" x14ac:dyDescent="0.2">
      <c r="A298" s="16"/>
      <c r="B298" s="31" t="s">
        <v>297</v>
      </c>
      <c r="C298" s="32">
        <v>45712</v>
      </c>
      <c r="D298" s="31" t="s">
        <v>2613</v>
      </c>
      <c r="E298" s="31"/>
      <c r="F298" s="7">
        <v>17.079999999999998</v>
      </c>
      <c r="G298" s="7">
        <f t="shared" si="4"/>
        <v>-1685195.5499999998</v>
      </c>
    </row>
    <row r="299" spans="1:7" x14ac:dyDescent="0.2">
      <c r="A299" s="16"/>
      <c r="B299" s="31" t="s">
        <v>297</v>
      </c>
      <c r="C299" s="32">
        <v>45712</v>
      </c>
      <c r="D299" s="31" t="s">
        <v>2613</v>
      </c>
      <c r="E299" s="31"/>
      <c r="F299" s="7">
        <v>-17.079999999999998</v>
      </c>
      <c r="G299" s="7">
        <f t="shared" si="4"/>
        <v>-1685212.63</v>
      </c>
    </row>
    <row r="300" spans="1:7" x14ac:dyDescent="0.2">
      <c r="A300" s="16"/>
      <c r="B300" s="31" t="s">
        <v>297</v>
      </c>
      <c r="C300" s="32">
        <v>45712</v>
      </c>
      <c r="D300" s="31" t="s">
        <v>2614</v>
      </c>
      <c r="E300" s="31"/>
      <c r="F300" s="7">
        <v>22</v>
      </c>
      <c r="G300" s="7">
        <f t="shared" si="4"/>
        <v>-1685190.63</v>
      </c>
    </row>
    <row r="301" spans="1:7" x14ac:dyDescent="0.2">
      <c r="A301" s="16"/>
      <c r="B301" s="31" t="s">
        <v>297</v>
      </c>
      <c r="C301" s="32">
        <v>45712</v>
      </c>
      <c r="D301" s="31" t="s">
        <v>2614</v>
      </c>
      <c r="E301" s="31"/>
      <c r="F301" s="7">
        <v>-22</v>
      </c>
      <c r="G301" s="7">
        <f t="shared" si="4"/>
        <v>-1685212.63</v>
      </c>
    </row>
    <row r="302" spans="1:7" x14ac:dyDescent="0.2">
      <c r="A302" s="16"/>
      <c r="B302" s="31" t="s">
        <v>297</v>
      </c>
      <c r="C302" s="32">
        <v>45712</v>
      </c>
      <c r="D302" s="31" t="s">
        <v>2615</v>
      </c>
      <c r="E302" s="31"/>
      <c r="F302" s="7">
        <v>22</v>
      </c>
      <c r="G302" s="7">
        <f t="shared" si="4"/>
        <v>-1685190.63</v>
      </c>
    </row>
    <row r="303" spans="1:7" x14ac:dyDescent="0.2">
      <c r="A303" s="16"/>
      <c r="B303" s="31" t="s">
        <v>297</v>
      </c>
      <c r="C303" s="32">
        <v>45712</v>
      </c>
      <c r="D303" s="31" t="s">
        <v>2615</v>
      </c>
      <c r="E303" s="31"/>
      <c r="F303" s="7">
        <v>-22</v>
      </c>
      <c r="G303" s="7">
        <f t="shared" si="4"/>
        <v>-1685212.63</v>
      </c>
    </row>
    <row r="304" spans="1:7" x14ac:dyDescent="0.2">
      <c r="A304" s="16"/>
      <c r="B304" s="31" t="s">
        <v>297</v>
      </c>
      <c r="C304" s="32">
        <v>45712</v>
      </c>
      <c r="D304" s="31" t="s">
        <v>2616</v>
      </c>
      <c r="E304" s="31"/>
      <c r="F304" s="7">
        <v>22</v>
      </c>
      <c r="G304" s="7">
        <f t="shared" si="4"/>
        <v>-1685190.63</v>
      </c>
    </row>
    <row r="305" spans="1:7" x14ac:dyDescent="0.2">
      <c r="A305" s="16"/>
      <c r="B305" s="31" t="s">
        <v>297</v>
      </c>
      <c r="C305" s="32">
        <v>45712</v>
      </c>
      <c r="D305" s="31" t="s">
        <v>2616</v>
      </c>
      <c r="E305" s="31"/>
      <c r="F305" s="7">
        <v>-22</v>
      </c>
      <c r="G305" s="7">
        <f t="shared" si="4"/>
        <v>-1685212.63</v>
      </c>
    </row>
    <row r="306" spans="1:7" x14ac:dyDescent="0.2">
      <c r="A306" s="16"/>
      <c r="B306" s="31" t="s">
        <v>297</v>
      </c>
      <c r="C306" s="32">
        <v>45712</v>
      </c>
      <c r="D306" s="31" t="s">
        <v>2617</v>
      </c>
      <c r="E306" s="31"/>
      <c r="F306" s="7">
        <v>22</v>
      </c>
      <c r="G306" s="7">
        <f t="shared" si="4"/>
        <v>-1685190.63</v>
      </c>
    </row>
    <row r="307" spans="1:7" x14ac:dyDescent="0.2">
      <c r="A307" s="16"/>
      <c r="B307" s="31" t="s">
        <v>297</v>
      </c>
      <c r="C307" s="32">
        <v>45712</v>
      </c>
      <c r="D307" s="31" t="s">
        <v>2617</v>
      </c>
      <c r="E307" s="31"/>
      <c r="F307" s="7">
        <v>-22</v>
      </c>
      <c r="G307" s="7">
        <f t="shared" si="4"/>
        <v>-1685212.63</v>
      </c>
    </row>
    <row r="308" spans="1:7" x14ac:dyDescent="0.2">
      <c r="A308" s="16"/>
      <c r="B308" s="31" t="s">
        <v>297</v>
      </c>
      <c r="C308" s="32">
        <v>45712</v>
      </c>
      <c r="D308" s="31" t="s">
        <v>2618</v>
      </c>
      <c r="E308" s="31"/>
      <c r="F308" s="7">
        <v>22</v>
      </c>
      <c r="G308" s="7">
        <f t="shared" si="4"/>
        <v>-1685190.63</v>
      </c>
    </row>
    <row r="309" spans="1:7" x14ac:dyDescent="0.2">
      <c r="A309" s="16"/>
      <c r="B309" s="31" t="s">
        <v>297</v>
      </c>
      <c r="C309" s="32">
        <v>45712</v>
      </c>
      <c r="D309" s="31" t="s">
        <v>2618</v>
      </c>
      <c r="E309" s="31"/>
      <c r="F309" s="7">
        <v>-22</v>
      </c>
      <c r="G309" s="7">
        <f t="shared" si="4"/>
        <v>-1685212.63</v>
      </c>
    </row>
    <row r="310" spans="1:7" x14ac:dyDescent="0.2">
      <c r="A310" s="16"/>
      <c r="B310" s="31" t="s">
        <v>297</v>
      </c>
      <c r="C310" s="32">
        <v>45712</v>
      </c>
      <c r="D310" s="31" t="s">
        <v>2619</v>
      </c>
      <c r="E310" s="31"/>
      <c r="F310" s="7">
        <v>22</v>
      </c>
      <c r="G310" s="7">
        <f t="shared" si="4"/>
        <v>-1685190.63</v>
      </c>
    </row>
    <row r="311" spans="1:7" x14ac:dyDescent="0.2">
      <c r="A311" s="16"/>
      <c r="B311" s="31" t="s">
        <v>297</v>
      </c>
      <c r="C311" s="32">
        <v>45712</v>
      </c>
      <c r="D311" s="31" t="s">
        <v>2619</v>
      </c>
      <c r="E311" s="31"/>
      <c r="F311" s="7">
        <v>-22</v>
      </c>
      <c r="G311" s="7">
        <f t="shared" si="4"/>
        <v>-1685212.63</v>
      </c>
    </row>
    <row r="312" spans="1:7" x14ac:dyDescent="0.2">
      <c r="A312" s="16"/>
      <c r="B312" s="31" t="s">
        <v>297</v>
      </c>
      <c r="C312" s="32">
        <v>45712</v>
      </c>
      <c r="D312" s="31" t="s">
        <v>2620</v>
      </c>
      <c r="E312" s="31"/>
      <c r="F312" s="7">
        <v>22</v>
      </c>
      <c r="G312" s="7">
        <f t="shared" si="4"/>
        <v>-1685190.63</v>
      </c>
    </row>
    <row r="313" spans="1:7" x14ac:dyDescent="0.2">
      <c r="A313" s="16"/>
      <c r="B313" s="31" t="s">
        <v>297</v>
      </c>
      <c r="C313" s="32">
        <v>45712</v>
      </c>
      <c r="D313" s="31" t="s">
        <v>2620</v>
      </c>
      <c r="E313" s="31"/>
      <c r="F313" s="7">
        <v>-22</v>
      </c>
      <c r="G313" s="7">
        <f t="shared" si="4"/>
        <v>-1685212.63</v>
      </c>
    </row>
    <row r="314" spans="1:7" x14ac:dyDescent="0.2">
      <c r="A314" s="16"/>
      <c r="B314" s="31" t="s">
        <v>297</v>
      </c>
      <c r="C314" s="32">
        <v>45712</v>
      </c>
      <c r="D314" s="31" t="s">
        <v>2621</v>
      </c>
      <c r="E314" s="31"/>
      <c r="F314" s="7">
        <v>22</v>
      </c>
      <c r="G314" s="7">
        <f t="shared" si="4"/>
        <v>-1685190.63</v>
      </c>
    </row>
    <row r="315" spans="1:7" x14ac:dyDescent="0.2">
      <c r="A315" s="16"/>
      <c r="B315" s="31" t="s">
        <v>297</v>
      </c>
      <c r="C315" s="32">
        <v>45712</v>
      </c>
      <c r="D315" s="31" t="s">
        <v>2621</v>
      </c>
      <c r="E315" s="31"/>
      <c r="F315" s="7">
        <v>-22</v>
      </c>
      <c r="G315" s="7">
        <f t="shared" si="4"/>
        <v>-1685212.63</v>
      </c>
    </row>
    <row r="316" spans="1:7" x14ac:dyDescent="0.2">
      <c r="A316" s="16"/>
      <c r="B316" s="31" t="s">
        <v>297</v>
      </c>
      <c r="C316" s="32">
        <v>45712</v>
      </c>
      <c r="D316" s="31" t="s">
        <v>2622</v>
      </c>
      <c r="E316" s="31"/>
      <c r="F316" s="7">
        <v>22</v>
      </c>
      <c r="G316" s="7">
        <f t="shared" si="4"/>
        <v>-1685190.63</v>
      </c>
    </row>
    <row r="317" spans="1:7" x14ac:dyDescent="0.2">
      <c r="A317" s="16"/>
      <c r="B317" s="31" t="s">
        <v>297</v>
      </c>
      <c r="C317" s="32">
        <v>45712</v>
      </c>
      <c r="D317" s="31" t="s">
        <v>2622</v>
      </c>
      <c r="E317" s="31"/>
      <c r="F317" s="7">
        <v>-22</v>
      </c>
      <c r="G317" s="7">
        <f t="shared" si="4"/>
        <v>-1685212.63</v>
      </c>
    </row>
    <row r="318" spans="1:7" x14ac:dyDescent="0.2">
      <c r="A318" s="16"/>
      <c r="B318" s="31" t="s">
        <v>297</v>
      </c>
      <c r="C318" s="32">
        <v>45712</v>
      </c>
      <c r="D318" s="31" t="s">
        <v>2623</v>
      </c>
      <c r="E318" s="31"/>
      <c r="F318" s="7">
        <v>22</v>
      </c>
      <c r="G318" s="7">
        <f t="shared" si="4"/>
        <v>-1685190.63</v>
      </c>
    </row>
    <row r="319" spans="1:7" x14ac:dyDescent="0.2">
      <c r="A319" s="16"/>
      <c r="B319" s="31" t="s">
        <v>297</v>
      </c>
      <c r="C319" s="32">
        <v>45712</v>
      </c>
      <c r="D319" s="31" t="s">
        <v>2623</v>
      </c>
      <c r="E319" s="31"/>
      <c r="F319" s="7">
        <v>-22</v>
      </c>
      <c r="G319" s="7">
        <f t="shared" si="4"/>
        <v>-1685212.63</v>
      </c>
    </row>
    <row r="320" spans="1:7" x14ac:dyDescent="0.2">
      <c r="A320" s="16"/>
      <c r="B320" s="31" t="s">
        <v>297</v>
      </c>
      <c r="C320" s="32">
        <v>45712</v>
      </c>
      <c r="D320" s="31" t="s">
        <v>2624</v>
      </c>
      <c r="E320" s="31"/>
      <c r="F320" s="7">
        <v>22</v>
      </c>
      <c r="G320" s="7">
        <f t="shared" si="4"/>
        <v>-1685190.63</v>
      </c>
    </row>
    <row r="321" spans="1:7" x14ac:dyDescent="0.2">
      <c r="A321" s="16"/>
      <c r="B321" s="31" t="s">
        <v>297</v>
      </c>
      <c r="C321" s="32">
        <v>45712</v>
      </c>
      <c r="D321" s="31" t="s">
        <v>2624</v>
      </c>
      <c r="E321" s="31"/>
      <c r="F321" s="7">
        <v>-22</v>
      </c>
      <c r="G321" s="7">
        <f t="shared" si="4"/>
        <v>-1685212.63</v>
      </c>
    </row>
    <row r="322" spans="1:7" x14ac:dyDescent="0.2">
      <c r="A322" s="16"/>
      <c r="B322" s="31" t="s">
        <v>297</v>
      </c>
      <c r="C322" s="32">
        <v>45712</v>
      </c>
      <c r="D322" s="31" t="s">
        <v>2625</v>
      </c>
      <c r="E322" s="31"/>
      <c r="F322" s="7">
        <v>22</v>
      </c>
      <c r="G322" s="7">
        <f t="shared" si="4"/>
        <v>-1685190.63</v>
      </c>
    </row>
    <row r="323" spans="1:7" x14ac:dyDescent="0.2">
      <c r="A323" s="16"/>
      <c r="B323" s="31" t="s">
        <v>297</v>
      </c>
      <c r="C323" s="32">
        <v>45712</v>
      </c>
      <c r="D323" s="31" t="s">
        <v>2625</v>
      </c>
      <c r="E323" s="31"/>
      <c r="F323" s="7">
        <v>-22</v>
      </c>
      <c r="G323" s="7">
        <f t="shared" si="4"/>
        <v>-1685212.63</v>
      </c>
    </row>
    <row r="324" spans="1:7" x14ac:dyDescent="0.2">
      <c r="A324" s="16"/>
      <c r="B324" s="31" t="s">
        <v>297</v>
      </c>
      <c r="C324" s="32">
        <v>45712</v>
      </c>
      <c r="D324" s="31" t="s">
        <v>2626</v>
      </c>
      <c r="E324" s="31"/>
      <c r="F324" s="7">
        <v>22</v>
      </c>
      <c r="G324" s="7">
        <f t="shared" si="4"/>
        <v>-1685190.63</v>
      </c>
    </row>
    <row r="325" spans="1:7" x14ac:dyDescent="0.2">
      <c r="A325" s="16"/>
      <c r="B325" s="31" t="s">
        <v>297</v>
      </c>
      <c r="C325" s="32">
        <v>45712</v>
      </c>
      <c r="D325" s="31" t="s">
        <v>2626</v>
      </c>
      <c r="E325" s="31"/>
      <c r="F325" s="7">
        <v>-22</v>
      </c>
      <c r="G325" s="7">
        <f t="shared" si="4"/>
        <v>-1685212.63</v>
      </c>
    </row>
    <row r="326" spans="1:7" x14ac:dyDescent="0.2">
      <c r="A326" s="16"/>
      <c r="B326" s="31" t="s">
        <v>297</v>
      </c>
      <c r="C326" s="32">
        <v>45712</v>
      </c>
      <c r="D326" s="31" t="s">
        <v>2627</v>
      </c>
      <c r="E326" s="31"/>
      <c r="F326" s="7">
        <v>22</v>
      </c>
      <c r="G326" s="7">
        <f t="shared" si="4"/>
        <v>-1685190.63</v>
      </c>
    </row>
    <row r="327" spans="1:7" x14ac:dyDescent="0.2">
      <c r="A327" s="16"/>
      <c r="B327" s="31" t="s">
        <v>297</v>
      </c>
      <c r="C327" s="32">
        <v>45712</v>
      </c>
      <c r="D327" s="31" t="s">
        <v>2627</v>
      </c>
      <c r="E327" s="31"/>
      <c r="F327" s="7">
        <v>-22</v>
      </c>
      <c r="G327" s="7">
        <f t="shared" si="4"/>
        <v>-1685212.63</v>
      </c>
    </row>
    <row r="328" spans="1:7" x14ac:dyDescent="0.2">
      <c r="A328" s="16"/>
      <c r="B328" s="31" t="s">
        <v>297</v>
      </c>
      <c r="C328" s="32">
        <v>45712</v>
      </c>
      <c r="D328" s="31" t="s">
        <v>2628</v>
      </c>
      <c r="E328" s="31"/>
      <c r="F328" s="7">
        <v>3</v>
      </c>
      <c r="G328" s="7">
        <f t="shared" si="4"/>
        <v>-1685209.63</v>
      </c>
    </row>
    <row r="329" spans="1:7" x14ac:dyDescent="0.2">
      <c r="A329" s="16"/>
      <c r="B329" s="31" t="s">
        <v>297</v>
      </c>
      <c r="C329" s="32">
        <v>45712</v>
      </c>
      <c r="D329" s="31" t="s">
        <v>2628</v>
      </c>
      <c r="E329" s="31"/>
      <c r="F329" s="7">
        <v>-3</v>
      </c>
      <c r="G329" s="7">
        <f t="shared" si="4"/>
        <v>-1685212.63</v>
      </c>
    </row>
    <row r="330" spans="1:7" x14ac:dyDescent="0.2">
      <c r="A330" s="16"/>
      <c r="B330" s="31" t="s">
        <v>297</v>
      </c>
      <c r="C330" s="32">
        <v>45712</v>
      </c>
      <c r="D330" s="31" t="s">
        <v>2629</v>
      </c>
      <c r="E330" s="31"/>
      <c r="F330" s="7">
        <v>3</v>
      </c>
      <c r="G330" s="7">
        <f t="shared" si="4"/>
        <v>-1685209.63</v>
      </c>
    </row>
    <row r="331" spans="1:7" x14ac:dyDescent="0.2">
      <c r="A331" s="16"/>
      <c r="B331" s="31" t="s">
        <v>297</v>
      </c>
      <c r="C331" s="32">
        <v>45712</v>
      </c>
      <c r="D331" s="31" t="s">
        <v>2629</v>
      </c>
      <c r="E331" s="31"/>
      <c r="F331" s="7">
        <v>-3</v>
      </c>
      <c r="G331" s="7">
        <f t="shared" si="4"/>
        <v>-1685212.63</v>
      </c>
    </row>
    <row r="332" spans="1:7" x14ac:dyDescent="0.2">
      <c r="A332" s="16"/>
      <c r="B332" s="31" t="s">
        <v>297</v>
      </c>
      <c r="C332" s="32">
        <v>45712</v>
      </c>
      <c r="D332" s="31" t="s">
        <v>2630</v>
      </c>
      <c r="E332" s="31"/>
      <c r="F332" s="7">
        <v>5.44</v>
      </c>
      <c r="G332" s="7">
        <f t="shared" si="4"/>
        <v>-1685207.19</v>
      </c>
    </row>
    <row r="333" spans="1:7" x14ac:dyDescent="0.2">
      <c r="A333" s="16"/>
      <c r="B333" s="31" t="s">
        <v>297</v>
      </c>
      <c r="C333" s="32">
        <v>45712</v>
      </c>
      <c r="D333" s="31" t="s">
        <v>2630</v>
      </c>
      <c r="E333" s="31"/>
      <c r="F333" s="7">
        <v>-5.44</v>
      </c>
      <c r="G333" s="7">
        <f t="shared" ref="G333:G396" si="5">G332+F333</f>
        <v>-1685212.63</v>
      </c>
    </row>
    <row r="334" spans="1:7" x14ac:dyDescent="0.2">
      <c r="A334" s="16"/>
      <c r="B334" s="31" t="s">
        <v>297</v>
      </c>
      <c r="C334" s="32">
        <v>45712</v>
      </c>
      <c r="D334" s="31" t="s">
        <v>2631</v>
      </c>
      <c r="E334" s="31"/>
      <c r="F334" s="7">
        <v>5</v>
      </c>
      <c r="G334" s="7">
        <f t="shared" si="5"/>
        <v>-1685207.63</v>
      </c>
    </row>
    <row r="335" spans="1:7" x14ac:dyDescent="0.2">
      <c r="A335" s="16"/>
      <c r="B335" s="31" t="s">
        <v>297</v>
      </c>
      <c r="C335" s="32">
        <v>45712</v>
      </c>
      <c r="D335" s="31" t="s">
        <v>2631</v>
      </c>
      <c r="E335" s="31"/>
      <c r="F335" s="7">
        <v>-5</v>
      </c>
      <c r="G335" s="7">
        <f t="shared" si="5"/>
        <v>-1685212.63</v>
      </c>
    </row>
    <row r="336" spans="1:7" x14ac:dyDescent="0.2">
      <c r="A336" s="16"/>
      <c r="B336" s="31" t="s">
        <v>297</v>
      </c>
      <c r="C336" s="32">
        <v>45712</v>
      </c>
      <c r="D336" s="31" t="s">
        <v>2632</v>
      </c>
      <c r="E336" s="31"/>
      <c r="F336" s="7">
        <v>3</v>
      </c>
      <c r="G336" s="7">
        <f t="shared" si="5"/>
        <v>-1685209.63</v>
      </c>
    </row>
    <row r="337" spans="1:7" x14ac:dyDescent="0.2">
      <c r="A337" s="16"/>
      <c r="B337" s="31" t="s">
        <v>297</v>
      </c>
      <c r="C337" s="32">
        <v>45712</v>
      </c>
      <c r="D337" s="31" t="s">
        <v>2632</v>
      </c>
      <c r="E337" s="31"/>
      <c r="F337" s="7">
        <v>-3</v>
      </c>
      <c r="G337" s="7">
        <f t="shared" si="5"/>
        <v>-1685212.63</v>
      </c>
    </row>
    <row r="338" spans="1:7" x14ac:dyDescent="0.2">
      <c r="A338" s="16"/>
      <c r="B338" s="31" t="s">
        <v>297</v>
      </c>
      <c r="C338" s="32">
        <v>45712</v>
      </c>
      <c r="D338" s="31" t="s">
        <v>2633</v>
      </c>
      <c r="E338" s="31"/>
      <c r="F338" s="7">
        <v>4</v>
      </c>
      <c r="G338" s="7">
        <f t="shared" si="5"/>
        <v>-1685208.63</v>
      </c>
    </row>
    <row r="339" spans="1:7" x14ac:dyDescent="0.2">
      <c r="A339" s="16"/>
      <c r="B339" s="31" t="s">
        <v>297</v>
      </c>
      <c r="C339" s="32">
        <v>45712</v>
      </c>
      <c r="D339" s="31" t="s">
        <v>2633</v>
      </c>
      <c r="E339" s="31"/>
      <c r="F339" s="7">
        <v>-4</v>
      </c>
      <c r="G339" s="7">
        <f t="shared" si="5"/>
        <v>-1685212.63</v>
      </c>
    </row>
    <row r="340" spans="1:7" x14ac:dyDescent="0.2">
      <c r="A340" s="16"/>
      <c r="B340" s="31" t="s">
        <v>297</v>
      </c>
      <c r="C340" s="32">
        <v>45712</v>
      </c>
      <c r="D340" s="31" t="s">
        <v>2634</v>
      </c>
      <c r="E340" s="31"/>
      <c r="F340" s="7">
        <v>3</v>
      </c>
      <c r="G340" s="7">
        <f t="shared" si="5"/>
        <v>-1685209.63</v>
      </c>
    </row>
    <row r="341" spans="1:7" x14ac:dyDescent="0.2">
      <c r="A341" s="16"/>
      <c r="B341" s="31" t="s">
        <v>297</v>
      </c>
      <c r="C341" s="32">
        <v>45712</v>
      </c>
      <c r="D341" s="31" t="s">
        <v>2634</v>
      </c>
      <c r="E341" s="31"/>
      <c r="F341" s="7">
        <v>-3</v>
      </c>
      <c r="G341" s="7">
        <f t="shared" si="5"/>
        <v>-1685212.63</v>
      </c>
    </row>
    <row r="342" spans="1:7" x14ac:dyDescent="0.2">
      <c r="A342" s="16"/>
      <c r="B342" s="31" t="s">
        <v>297</v>
      </c>
      <c r="C342" s="32">
        <v>45712</v>
      </c>
      <c r="D342" s="31" t="s">
        <v>2635</v>
      </c>
      <c r="E342" s="31"/>
      <c r="F342" s="7">
        <v>3</v>
      </c>
      <c r="G342" s="7">
        <f t="shared" si="5"/>
        <v>-1685209.63</v>
      </c>
    </row>
    <row r="343" spans="1:7" x14ac:dyDescent="0.2">
      <c r="A343" s="16"/>
      <c r="B343" s="31" t="s">
        <v>297</v>
      </c>
      <c r="C343" s="32">
        <v>45712</v>
      </c>
      <c r="D343" s="31" t="s">
        <v>2635</v>
      </c>
      <c r="E343" s="31"/>
      <c r="F343" s="7">
        <v>-3</v>
      </c>
      <c r="G343" s="7">
        <f t="shared" si="5"/>
        <v>-1685212.63</v>
      </c>
    </row>
    <row r="344" spans="1:7" x14ac:dyDescent="0.2">
      <c r="A344" s="16"/>
      <c r="B344" s="31" t="s">
        <v>297</v>
      </c>
      <c r="C344" s="32">
        <v>45712</v>
      </c>
      <c r="D344" s="31" t="s">
        <v>2636</v>
      </c>
      <c r="E344" s="31"/>
      <c r="F344" s="7">
        <v>5</v>
      </c>
      <c r="G344" s="7">
        <f t="shared" si="5"/>
        <v>-1685207.63</v>
      </c>
    </row>
    <row r="345" spans="1:7" x14ac:dyDescent="0.2">
      <c r="A345" s="16"/>
      <c r="B345" s="31" t="s">
        <v>297</v>
      </c>
      <c r="C345" s="32">
        <v>45712</v>
      </c>
      <c r="D345" s="31" t="s">
        <v>2636</v>
      </c>
      <c r="E345" s="31"/>
      <c r="F345" s="7">
        <v>-5</v>
      </c>
      <c r="G345" s="7">
        <f t="shared" si="5"/>
        <v>-1685212.63</v>
      </c>
    </row>
    <row r="346" spans="1:7" x14ac:dyDescent="0.2">
      <c r="A346" s="16"/>
      <c r="B346" s="31" t="s">
        <v>297</v>
      </c>
      <c r="C346" s="32">
        <v>45712</v>
      </c>
      <c r="D346" s="31" t="s">
        <v>2637</v>
      </c>
      <c r="E346" s="31"/>
      <c r="F346" s="7">
        <v>4</v>
      </c>
      <c r="G346" s="7">
        <f t="shared" si="5"/>
        <v>-1685208.63</v>
      </c>
    </row>
    <row r="347" spans="1:7" x14ac:dyDescent="0.2">
      <c r="A347" s="16"/>
      <c r="B347" s="31" t="s">
        <v>297</v>
      </c>
      <c r="C347" s="32">
        <v>45712</v>
      </c>
      <c r="D347" s="31" t="s">
        <v>2637</v>
      </c>
      <c r="E347" s="31"/>
      <c r="F347" s="7">
        <v>-4</v>
      </c>
      <c r="G347" s="7">
        <f t="shared" si="5"/>
        <v>-1685212.63</v>
      </c>
    </row>
    <row r="348" spans="1:7" x14ac:dyDescent="0.2">
      <c r="A348" s="16"/>
      <c r="B348" s="31" t="s">
        <v>297</v>
      </c>
      <c r="C348" s="32">
        <v>45712</v>
      </c>
      <c r="D348" s="31" t="s">
        <v>2638</v>
      </c>
      <c r="E348" s="31"/>
      <c r="F348" s="7">
        <v>3</v>
      </c>
      <c r="G348" s="7">
        <f t="shared" si="5"/>
        <v>-1685209.63</v>
      </c>
    </row>
    <row r="349" spans="1:7" x14ac:dyDescent="0.2">
      <c r="A349" s="16"/>
      <c r="B349" s="31" t="s">
        <v>297</v>
      </c>
      <c r="C349" s="32">
        <v>45712</v>
      </c>
      <c r="D349" s="31" t="s">
        <v>2638</v>
      </c>
      <c r="E349" s="31"/>
      <c r="F349" s="7">
        <v>-3</v>
      </c>
      <c r="G349" s="7">
        <f t="shared" si="5"/>
        <v>-1685212.63</v>
      </c>
    </row>
    <row r="350" spans="1:7" x14ac:dyDescent="0.2">
      <c r="A350" s="16"/>
      <c r="B350" s="31" t="s">
        <v>297</v>
      </c>
      <c r="C350" s="32">
        <v>45712</v>
      </c>
      <c r="D350" s="31" t="s">
        <v>2639</v>
      </c>
      <c r="E350" s="31"/>
      <c r="F350" s="7">
        <v>5</v>
      </c>
      <c r="G350" s="7">
        <f t="shared" si="5"/>
        <v>-1685207.63</v>
      </c>
    </row>
    <row r="351" spans="1:7" x14ac:dyDescent="0.2">
      <c r="A351" s="16"/>
      <c r="B351" s="31" t="s">
        <v>297</v>
      </c>
      <c r="C351" s="32">
        <v>45712</v>
      </c>
      <c r="D351" s="31" t="s">
        <v>2639</v>
      </c>
      <c r="E351" s="31"/>
      <c r="F351" s="7">
        <v>-5</v>
      </c>
      <c r="G351" s="7">
        <f t="shared" si="5"/>
        <v>-1685212.63</v>
      </c>
    </row>
    <row r="352" spans="1:7" x14ac:dyDescent="0.2">
      <c r="A352" s="16"/>
      <c r="B352" s="31" t="s">
        <v>297</v>
      </c>
      <c r="C352" s="32">
        <v>45712</v>
      </c>
      <c r="D352" s="31" t="s">
        <v>2640</v>
      </c>
      <c r="E352" s="31"/>
      <c r="F352" s="7">
        <v>3</v>
      </c>
      <c r="G352" s="7">
        <f t="shared" si="5"/>
        <v>-1685209.63</v>
      </c>
    </row>
    <row r="353" spans="1:7" x14ac:dyDescent="0.2">
      <c r="A353" s="16"/>
      <c r="B353" s="31" t="s">
        <v>297</v>
      </c>
      <c r="C353" s="32">
        <v>45712</v>
      </c>
      <c r="D353" s="31" t="s">
        <v>2640</v>
      </c>
      <c r="E353" s="31"/>
      <c r="F353" s="7">
        <v>-3</v>
      </c>
      <c r="G353" s="7">
        <f t="shared" si="5"/>
        <v>-1685212.63</v>
      </c>
    </row>
    <row r="354" spans="1:7" x14ac:dyDescent="0.2">
      <c r="A354" s="16"/>
      <c r="B354" s="31" t="s">
        <v>297</v>
      </c>
      <c r="C354" s="32">
        <v>45712</v>
      </c>
      <c r="D354" s="31" t="s">
        <v>2641</v>
      </c>
      <c r="E354" s="31"/>
      <c r="F354" s="7">
        <v>6</v>
      </c>
      <c r="G354" s="7">
        <f t="shared" si="5"/>
        <v>-1685206.63</v>
      </c>
    </row>
    <row r="355" spans="1:7" x14ac:dyDescent="0.2">
      <c r="A355" s="16"/>
      <c r="B355" s="31" t="s">
        <v>297</v>
      </c>
      <c r="C355" s="32">
        <v>45712</v>
      </c>
      <c r="D355" s="31" t="s">
        <v>2641</v>
      </c>
      <c r="E355" s="31"/>
      <c r="F355" s="7">
        <v>-6</v>
      </c>
      <c r="G355" s="7">
        <f t="shared" si="5"/>
        <v>-1685212.63</v>
      </c>
    </row>
    <row r="356" spans="1:7" x14ac:dyDescent="0.2">
      <c r="A356" s="16"/>
      <c r="B356" s="31" t="s">
        <v>297</v>
      </c>
      <c r="C356" s="32">
        <v>45712</v>
      </c>
      <c r="D356" s="31" t="s">
        <v>2642</v>
      </c>
      <c r="E356" s="31"/>
      <c r="F356" s="7">
        <v>6</v>
      </c>
      <c r="G356" s="7">
        <f t="shared" si="5"/>
        <v>-1685206.63</v>
      </c>
    </row>
    <row r="357" spans="1:7" x14ac:dyDescent="0.2">
      <c r="A357" s="16"/>
      <c r="B357" s="31" t="s">
        <v>297</v>
      </c>
      <c r="C357" s="32">
        <v>45712</v>
      </c>
      <c r="D357" s="31" t="s">
        <v>2642</v>
      </c>
      <c r="E357" s="31"/>
      <c r="F357" s="7">
        <v>-6</v>
      </c>
      <c r="G357" s="7">
        <f t="shared" si="5"/>
        <v>-1685212.63</v>
      </c>
    </row>
    <row r="358" spans="1:7" x14ac:dyDescent="0.2">
      <c r="A358" s="16"/>
      <c r="B358" s="31" t="s">
        <v>297</v>
      </c>
      <c r="C358" s="32">
        <v>45712</v>
      </c>
      <c r="D358" s="31" t="s">
        <v>2643</v>
      </c>
      <c r="E358" s="31"/>
      <c r="F358" s="7">
        <v>8.8800000000000008</v>
      </c>
      <c r="G358" s="7">
        <f t="shared" si="5"/>
        <v>-1685203.75</v>
      </c>
    </row>
    <row r="359" spans="1:7" x14ac:dyDescent="0.2">
      <c r="A359" s="16"/>
      <c r="B359" s="31" t="s">
        <v>297</v>
      </c>
      <c r="C359" s="32">
        <v>45712</v>
      </c>
      <c r="D359" s="31" t="s">
        <v>2643</v>
      </c>
      <c r="E359" s="31"/>
      <c r="F359" s="7">
        <v>-8.8800000000000008</v>
      </c>
      <c r="G359" s="7">
        <f t="shared" si="5"/>
        <v>-1685212.63</v>
      </c>
    </row>
    <row r="360" spans="1:7" x14ac:dyDescent="0.2">
      <c r="A360" s="16"/>
      <c r="B360" s="31" t="s">
        <v>297</v>
      </c>
      <c r="C360" s="32">
        <v>45712</v>
      </c>
      <c r="D360" s="31" t="s">
        <v>2644</v>
      </c>
      <c r="E360" s="31"/>
      <c r="F360" s="7">
        <v>6</v>
      </c>
      <c r="G360" s="7">
        <f t="shared" si="5"/>
        <v>-1685206.63</v>
      </c>
    </row>
    <row r="361" spans="1:7" x14ac:dyDescent="0.2">
      <c r="A361" s="16"/>
      <c r="B361" s="31" t="s">
        <v>297</v>
      </c>
      <c r="C361" s="32">
        <v>45712</v>
      </c>
      <c r="D361" s="31" t="s">
        <v>2644</v>
      </c>
      <c r="E361" s="31"/>
      <c r="F361" s="7">
        <v>-6</v>
      </c>
      <c r="G361" s="7">
        <f t="shared" si="5"/>
        <v>-1685212.63</v>
      </c>
    </row>
    <row r="362" spans="1:7" x14ac:dyDescent="0.2">
      <c r="A362" s="16"/>
      <c r="B362" s="31" t="s">
        <v>297</v>
      </c>
      <c r="C362" s="32">
        <v>45712</v>
      </c>
      <c r="D362" s="31" t="s">
        <v>2645</v>
      </c>
      <c r="E362" s="31"/>
      <c r="F362" s="7">
        <v>6</v>
      </c>
      <c r="G362" s="7">
        <f t="shared" si="5"/>
        <v>-1685206.63</v>
      </c>
    </row>
    <row r="363" spans="1:7" x14ac:dyDescent="0.2">
      <c r="A363" s="16"/>
      <c r="B363" s="31" t="s">
        <v>297</v>
      </c>
      <c r="C363" s="32">
        <v>45712</v>
      </c>
      <c r="D363" s="31" t="s">
        <v>2645</v>
      </c>
      <c r="E363" s="31"/>
      <c r="F363" s="7">
        <v>-6</v>
      </c>
      <c r="G363" s="7">
        <f t="shared" si="5"/>
        <v>-1685212.63</v>
      </c>
    </row>
    <row r="364" spans="1:7" x14ac:dyDescent="0.2">
      <c r="A364" s="16"/>
      <c r="B364" s="31" t="s">
        <v>297</v>
      </c>
      <c r="C364" s="32">
        <v>45712</v>
      </c>
      <c r="D364" s="31" t="s">
        <v>2646</v>
      </c>
      <c r="E364" s="31"/>
      <c r="F364" s="7">
        <v>6</v>
      </c>
      <c r="G364" s="7">
        <f t="shared" si="5"/>
        <v>-1685206.63</v>
      </c>
    </row>
    <row r="365" spans="1:7" x14ac:dyDescent="0.2">
      <c r="A365" s="16"/>
      <c r="B365" s="31" t="s">
        <v>297</v>
      </c>
      <c r="C365" s="32">
        <v>45712</v>
      </c>
      <c r="D365" s="31" t="s">
        <v>2646</v>
      </c>
      <c r="E365" s="31"/>
      <c r="F365" s="7">
        <v>-6</v>
      </c>
      <c r="G365" s="7">
        <f t="shared" si="5"/>
        <v>-1685212.63</v>
      </c>
    </row>
    <row r="366" spans="1:7" x14ac:dyDescent="0.2">
      <c r="A366" s="16"/>
      <c r="B366" s="31" t="s">
        <v>297</v>
      </c>
      <c r="C366" s="32">
        <v>45712</v>
      </c>
      <c r="D366" s="31" t="s">
        <v>2647</v>
      </c>
      <c r="E366" s="31"/>
      <c r="F366" s="7">
        <v>6</v>
      </c>
      <c r="G366" s="7">
        <f t="shared" si="5"/>
        <v>-1685206.63</v>
      </c>
    </row>
    <row r="367" spans="1:7" x14ac:dyDescent="0.2">
      <c r="A367" s="16"/>
      <c r="B367" s="31" t="s">
        <v>297</v>
      </c>
      <c r="C367" s="32">
        <v>45712</v>
      </c>
      <c r="D367" s="31" t="s">
        <v>2647</v>
      </c>
      <c r="E367" s="31"/>
      <c r="F367" s="7">
        <v>-6</v>
      </c>
      <c r="G367" s="7">
        <f t="shared" si="5"/>
        <v>-1685212.63</v>
      </c>
    </row>
    <row r="368" spans="1:7" x14ac:dyDescent="0.2">
      <c r="A368" s="16"/>
      <c r="B368" s="31" t="s">
        <v>297</v>
      </c>
      <c r="C368" s="32">
        <v>45712</v>
      </c>
      <c r="D368" s="31" t="s">
        <v>2648</v>
      </c>
      <c r="E368" s="31"/>
      <c r="F368" s="7">
        <v>6</v>
      </c>
      <c r="G368" s="7">
        <f t="shared" si="5"/>
        <v>-1685206.63</v>
      </c>
    </row>
    <row r="369" spans="1:7" x14ac:dyDescent="0.2">
      <c r="A369" s="16"/>
      <c r="B369" s="31" t="s">
        <v>297</v>
      </c>
      <c r="C369" s="32">
        <v>45712</v>
      </c>
      <c r="D369" s="31" t="s">
        <v>2648</v>
      </c>
      <c r="E369" s="31"/>
      <c r="F369" s="7">
        <v>-6</v>
      </c>
      <c r="G369" s="7">
        <f t="shared" si="5"/>
        <v>-1685212.63</v>
      </c>
    </row>
    <row r="370" spans="1:7" x14ac:dyDescent="0.2">
      <c r="A370" s="16"/>
      <c r="B370" s="31" t="s">
        <v>297</v>
      </c>
      <c r="C370" s="32">
        <v>45712</v>
      </c>
      <c r="D370" s="31" t="s">
        <v>2649</v>
      </c>
      <c r="E370" s="31"/>
      <c r="F370" s="7">
        <v>6</v>
      </c>
      <c r="G370" s="7">
        <f t="shared" si="5"/>
        <v>-1685206.63</v>
      </c>
    </row>
    <row r="371" spans="1:7" x14ac:dyDescent="0.2">
      <c r="A371" s="16"/>
      <c r="B371" s="31" t="s">
        <v>297</v>
      </c>
      <c r="C371" s="32">
        <v>45712</v>
      </c>
      <c r="D371" s="31" t="s">
        <v>2649</v>
      </c>
      <c r="E371" s="31"/>
      <c r="F371" s="7">
        <v>-6</v>
      </c>
      <c r="G371" s="7">
        <f t="shared" si="5"/>
        <v>-1685212.63</v>
      </c>
    </row>
    <row r="372" spans="1:7" x14ac:dyDescent="0.2">
      <c r="A372" s="16"/>
      <c r="B372" s="31" t="s">
        <v>297</v>
      </c>
      <c r="C372" s="32">
        <v>45712</v>
      </c>
      <c r="D372" s="31" t="s">
        <v>2650</v>
      </c>
      <c r="E372" s="31"/>
      <c r="F372" s="7">
        <v>6</v>
      </c>
      <c r="G372" s="7">
        <f t="shared" si="5"/>
        <v>-1685206.63</v>
      </c>
    </row>
    <row r="373" spans="1:7" x14ac:dyDescent="0.2">
      <c r="A373" s="16"/>
      <c r="B373" s="31" t="s">
        <v>297</v>
      </c>
      <c r="C373" s="32">
        <v>45712</v>
      </c>
      <c r="D373" s="31" t="s">
        <v>2650</v>
      </c>
      <c r="E373" s="31"/>
      <c r="F373" s="7">
        <v>-6</v>
      </c>
      <c r="G373" s="7">
        <f t="shared" si="5"/>
        <v>-1685212.63</v>
      </c>
    </row>
    <row r="374" spans="1:7" x14ac:dyDescent="0.2">
      <c r="A374" s="16"/>
      <c r="B374" s="31" t="s">
        <v>297</v>
      </c>
      <c r="C374" s="32">
        <v>45712</v>
      </c>
      <c r="D374" s="31" t="s">
        <v>2651</v>
      </c>
      <c r="E374" s="31"/>
      <c r="F374" s="7">
        <v>6</v>
      </c>
      <c r="G374" s="7">
        <f t="shared" si="5"/>
        <v>-1685206.63</v>
      </c>
    </row>
    <row r="375" spans="1:7" x14ac:dyDescent="0.2">
      <c r="A375" s="16"/>
      <c r="B375" s="31" t="s">
        <v>297</v>
      </c>
      <c r="C375" s="32">
        <v>45712</v>
      </c>
      <c r="D375" s="31" t="s">
        <v>2651</v>
      </c>
      <c r="E375" s="31"/>
      <c r="F375" s="7">
        <v>-6</v>
      </c>
      <c r="G375" s="7">
        <f t="shared" si="5"/>
        <v>-1685212.63</v>
      </c>
    </row>
    <row r="376" spans="1:7" x14ac:dyDescent="0.2">
      <c r="A376" s="16"/>
      <c r="B376" s="31" t="s">
        <v>297</v>
      </c>
      <c r="C376" s="32">
        <v>45712</v>
      </c>
      <c r="D376" s="31" t="s">
        <v>2652</v>
      </c>
      <c r="E376" s="31"/>
      <c r="F376" s="7">
        <v>6</v>
      </c>
      <c r="G376" s="7">
        <f t="shared" si="5"/>
        <v>-1685206.63</v>
      </c>
    </row>
    <row r="377" spans="1:7" x14ac:dyDescent="0.2">
      <c r="A377" s="16"/>
      <c r="B377" s="31" t="s">
        <v>297</v>
      </c>
      <c r="C377" s="32">
        <v>45712</v>
      </c>
      <c r="D377" s="31" t="s">
        <v>2652</v>
      </c>
      <c r="E377" s="31"/>
      <c r="F377" s="7">
        <v>-6</v>
      </c>
      <c r="G377" s="7">
        <f t="shared" si="5"/>
        <v>-1685212.63</v>
      </c>
    </row>
    <row r="378" spans="1:7" x14ac:dyDescent="0.2">
      <c r="A378" s="16"/>
      <c r="B378" s="31" t="s">
        <v>297</v>
      </c>
      <c r="C378" s="32">
        <v>45712</v>
      </c>
      <c r="D378" s="31" t="s">
        <v>2653</v>
      </c>
      <c r="E378" s="31"/>
      <c r="F378" s="7">
        <v>6</v>
      </c>
      <c r="G378" s="7">
        <f t="shared" si="5"/>
        <v>-1685206.63</v>
      </c>
    </row>
    <row r="379" spans="1:7" x14ac:dyDescent="0.2">
      <c r="A379" s="16"/>
      <c r="B379" s="31" t="s">
        <v>297</v>
      </c>
      <c r="C379" s="32">
        <v>45712</v>
      </c>
      <c r="D379" s="31" t="s">
        <v>2653</v>
      </c>
      <c r="E379" s="31"/>
      <c r="F379" s="7">
        <v>-6</v>
      </c>
      <c r="G379" s="7">
        <f t="shared" si="5"/>
        <v>-1685212.63</v>
      </c>
    </row>
    <row r="380" spans="1:7" x14ac:dyDescent="0.2">
      <c r="A380" s="16"/>
      <c r="B380" s="31" t="s">
        <v>297</v>
      </c>
      <c r="C380" s="32">
        <v>45712</v>
      </c>
      <c r="D380" s="31" t="s">
        <v>2654</v>
      </c>
      <c r="E380" s="31"/>
      <c r="F380" s="7">
        <v>6</v>
      </c>
      <c r="G380" s="7">
        <f t="shared" si="5"/>
        <v>-1685206.63</v>
      </c>
    </row>
    <row r="381" spans="1:7" x14ac:dyDescent="0.2">
      <c r="A381" s="16"/>
      <c r="B381" s="31" t="s">
        <v>297</v>
      </c>
      <c r="C381" s="32">
        <v>45712</v>
      </c>
      <c r="D381" s="31" t="s">
        <v>2654</v>
      </c>
      <c r="E381" s="31"/>
      <c r="F381" s="7">
        <v>-6</v>
      </c>
      <c r="G381" s="7">
        <f t="shared" si="5"/>
        <v>-1685212.63</v>
      </c>
    </row>
    <row r="382" spans="1:7" x14ac:dyDescent="0.2">
      <c r="A382" s="16"/>
      <c r="B382" s="31" t="s">
        <v>297</v>
      </c>
      <c r="C382" s="32">
        <v>45712</v>
      </c>
      <c r="D382" s="31" t="s">
        <v>2655</v>
      </c>
      <c r="E382" s="31"/>
      <c r="F382" s="7">
        <v>6</v>
      </c>
      <c r="G382" s="7">
        <f t="shared" si="5"/>
        <v>-1685206.63</v>
      </c>
    </row>
    <row r="383" spans="1:7" x14ac:dyDescent="0.2">
      <c r="A383" s="16"/>
      <c r="B383" s="31" t="s">
        <v>297</v>
      </c>
      <c r="C383" s="32">
        <v>45712</v>
      </c>
      <c r="D383" s="31" t="s">
        <v>2655</v>
      </c>
      <c r="E383" s="31"/>
      <c r="F383" s="7">
        <v>-6</v>
      </c>
      <c r="G383" s="7">
        <f t="shared" si="5"/>
        <v>-1685212.63</v>
      </c>
    </row>
    <row r="384" spans="1:7" x14ac:dyDescent="0.2">
      <c r="A384" s="16"/>
      <c r="B384" s="31" t="s">
        <v>297</v>
      </c>
      <c r="C384" s="32">
        <v>45712</v>
      </c>
      <c r="D384" s="31" t="s">
        <v>2656</v>
      </c>
      <c r="E384" s="31"/>
      <c r="F384" s="7">
        <v>25</v>
      </c>
      <c r="G384" s="7">
        <f t="shared" si="5"/>
        <v>-1685187.63</v>
      </c>
    </row>
    <row r="385" spans="1:7" x14ac:dyDescent="0.2">
      <c r="A385" s="16"/>
      <c r="B385" s="31" t="s">
        <v>297</v>
      </c>
      <c r="C385" s="32">
        <v>45712</v>
      </c>
      <c r="D385" s="31" t="s">
        <v>2656</v>
      </c>
      <c r="E385" s="31"/>
      <c r="F385" s="7">
        <v>-25</v>
      </c>
      <c r="G385" s="7">
        <f t="shared" si="5"/>
        <v>-1685212.63</v>
      </c>
    </row>
    <row r="386" spans="1:7" x14ac:dyDescent="0.2">
      <c r="A386" s="16"/>
      <c r="B386" s="31" t="s">
        <v>297</v>
      </c>
      <c r="C386" s="32">
        <v>45712</v>
      </c>
      <c r="D386" s="31" t="s">
        <v>2657</v>
      </c>
      <c r="E386" s="31"/>
      <c r="F386" s="7">
        <v>25</v>
      </c>
      <c r="G386" s="7">
        <f t="shared" si="5"/>
        <v>-1685187.63</v>
      </c>
    </row>
    <row r="387" spans="1:7" x14ac:dyDescent="0.2">
      <c r="A387" s="16"/>
      <c r="B387" s="31" t="s">
        <v>297</v>
      </c>
      <c r="C387" s="32">
        <v>45712</v>
      </c>
      <c r="D387" s="31" t="s">
        <v>2657</v>
      </c>
      <c r="E387" s="31"/>
      <c r="F387" s="7">
        <v>-25</v>
      </c>
      <c r="G387" s="7">
        <f t="shared" si="5"/>
        <v>-1685212.63</v>
      </c>
    </row>
    <row r="388" spans="1:7" x14ac:dyDescent="0.2">
      <c r="A388" s="16"/>
      <c r="B388" s="31" t="s">
        <v>297</v>
      </c>
      <c r="C388" s="32">
        <v>45712</v>
      </c>
      <c r="D388" s="31" t="s">
        <v>2658</v>
      </c>
      <c r="E388" s="31"/>
      <c r="F388" s="7">
        <v>25</v>
      </c>
      <c r="G388" s="7">
        <f t="shared" si="5"/>
        <v>-1685187.63</v>
      </c>
    </row>
    <row r="389" spans="1:7" x14ac:dyDescent="0.2">
      <c r="A389" s="16"/>
      <c r="B389" s="31" t="s">
        <v>297</v>
      </c>
      <c r="C389" s="32">
        <v>45712</v>
      </c>
      <c r="D389" s="31" t="s">
        <v>2658</v>
      </c>
      <c r="E389" s="31"/>
      <c r="F389" s="7">
        <v>-25</v>
      </c>
      <c r="G389" s="7">
        <f t="shared" si="5"/>
        <v>-1685212.63</v>
      </c>
    </row>
    <row r="390" spans="1:7" x14ac:dyDescent="0.2">
      <c r="A390" s="16"/>
      <c r="B390" s="31" t="s">
        <v>297</v>
      </c>
      <c r="C390" s="32">
        <v>45712</v>
      </c>
      <c r="D390" s="31" t="s">
        <v>2659</v>
      </c>
      <c r="E390" s="31"/>
      <c r="F390" s="7">
        <v>25</v>
      </c>
      <c r="G390" s="7">
        <f t="shared" si="5"/>
        <v>-1685187.63</v>
      </c>
    </row>
    <row r="391" spans="1:7" x14ac:dyDescent="0.2">
      <c r="A391" s="16"/>
      <c r="B391" s="31" t="s">
        <v>297</v>
      </c>
      <c r="C391" s="32">
        <v>45712</v>
      </c>
      <c r="D391" s="31" t="s">
        <v>2659</v>
      </c>
      <c r="E391" s="31"/>
      <c r="F391" s="7">
        <v>-25</v>
      </c>
      <c r="G391" s="7">
        <f t="shared" si="5"/>
        <v>-1685212.63</v>
      </c>
    </row>
    <row r="392" spans="1:7" x14ac:dyDescent="0.2">
      <c r="A392" s="16"/>
      <c r="B392" s="31" t="s">
        <v>297</v>
      </c>
      <c r="C392" s="32">
        <v>45712</v>
      </c>
      <c r="D392" s="31" t="s">
        <v>2660</v>
      </c>
      <c r="E392" s="31"/>
      <c r="F392" s="7">
        <v>25</v>
      </c>
      <c r="G392" s="7">
        <f t="shared" si="5"/>
        <v>-1685187.63</v>
      </c>
    </row>
    <row r="393" spans="1:7" x14ac:dyDescent="0.2">
      <c r="A393" s="16"/>
      <c r="B393" s="31" t="s">
        <v>297</v>
      </c>
      <c r="C393" s="32">
        <v>45712</v>
      </c>
      <c r="D393" s="31" t="s">
        <v>2660</v>
      </c>
      <c r="E393" s="31"/>
      <c r="F393" s="7">
        <v>-25</v>
      </c>
      <c r="G393" s="7">
        <f t="shared" si="5"/>
        <v>-1685212.63</v>
      </c>
    </row>
    <row r="394" spans="1:7" x14ac:dyDescent="0.2">
      <c r="A394" s="16"/>
      <c r="B394" s="31" t="s">
        <v>297</v>
      </c>
      <c r="C394" s="32">
        <v>45712</v>
      </c>
      <c r="D394" s="31" t="s">
        <v>2661</v>
      </c>
      <c r="E394" s="31"/>
      <c r="F394" s="7">
        <v>25</v>
      </c>
      <c r="G394" s="7">
        <f t="shared" si="5"/>
        <v>-1685187.63</v>
      </c>
    </row>
    <row r="395" spans="1:7" x14ac:dyDescent="0.2">
      <c r="A395" s="16"/>
      <c r="B395" s="31" t="s">
        <v>297</v>
      </c>
      <c r="C395" s="32">
        <v>45712</v>
      </c>
      <c r="D395" s="31" t="s">
        <v>2661</v>
      </c>
      <c r="E395" s="31"/>
      <c r="F395" s="7">
        <v>-25</v>
      </c>
      <c r="G395" s="7">
        <f t="shared" si="5"/>
        <v>-1685212.63</v>
      </c>
    </row>
    <row r="396" spans="1:7" x14ac:dyDescent="0.2">
      <c r="A396" s="16"/>
      <c r="B396" s="31" t="s">
        <v>297</v>
      </c>
      <c r="C396" s="32">
        <v>45712</v>
      </c>
      <c r="D396" s="31" t="s">
        <v>2662</v>
      </c>
      <c r="E396" s="31"/>
      <c r="F396" s="7">
        <v>25</v>
      </c>
      <c r="G396" s="7">
        <f t="shared" si="5"/>
        <v>-1685187.63</v>
      </c>
    </row>
    <row r="397" spans="1:7" x14ac:dyDescent="0.2">
      <c r="A397" s="16"/>
      <c r="B397" s="31" t="s">
        <v>297</v>
      </c>
      <c r="C397" s="32">
        <v>45712</v>
      </c>
      <c r="D397" s="31" t="s">
        <v>2662</v>
      </c>
      <c r="E397" s="31"/>
      <c r="F397" s="7">
        <v>-25</v>
      </c>
      <c r="G397" s="7">
        <f t="shared" ref="G397:G460" si="6">G396+F397</f>
        <v>-1685212.63</v>
      </c>
    </row>
    <row r="398" spans="1:7" x14ac:dyDescent="0.2">
      <c r="A398" s="16"/>
      <c r="B398" s="31" t="s">
        <v>297</v>
      </c>
      <c r="C398" s="32">
        <v>45712</v>
      </c>
      <c r="D398" s="31" t="s">
        <v>2663</v>
      </c>
      <c r="E398" s="31"/>
      <c r="F398" s="7">
        <v>25</v>
      </c>
      <c r="G398" s="7">
        <f t="shared" si="6"/>
        <v>-1685187.63</v>
      </c>
    </row>
    <row r="399" spans="1:7" x14ac:dyDescent="0.2">
      <c r="A399" s="16"/>
      <c r="B399" s="31" t="s">
        <v>297</v>
      </c>
      <c r="C399" s="32">
        <v>45712</v>
      </c>
      <c r="D399" s="31" t="s">
        <v>2663</v>
      </c>
      <c r="E399" s="31"/>
      <c r="F399" s="7">
        <v>-25</v>
      </c>
      <c r="G399" s="7">
        <f t="shared" si="6"/>
        <v>-1685212.63</v>
      </c>
    </row>
    <row r="400" spans="1:7" x14ac:dyDescent="0.2">
      <c r="A400" s="16"/>
      <c r="B400" s="31" t="s">
        <v>297</v>
      </c>
      <c r="C400" s="32">
        <v>45712</v>
      </c>
      <c r="D400" s="31" t="s">
        <v>2664</v>
      </c>
      <c r="E400" s="31"/>
      <c r="F400" s="7">
        <v>25</v>
      </c>
      <c r="G400" s="7">
        <f t="shared" si="6"/>
        <v>-1685187.63</v>
      </c>
    </row>
    <row r="401" spans="1:7" x14ac:dyDescent="0.2">
      <c r="A401" s="16"/>
      <c r="B401" s="31" t="s">
        <v>297</v>
      </c>
      <c r="C401" s="32">
        <v>45712</v>
      </c>
      <c r="D401" s="31" t="s">
        <v>2664</v>
      </c>
      <c r="E401" s="31"/>
      <c r="F401" s="7">
        <v>-25</v>
      </c>
      <c r="G401" s="7">
        <f t="shared" si="6"/>
        <v>-1685212.63</v>
      </c>
    </row>
    <row r="402" spans="1:7" x14ac:dyDescent="0.2">
      <c r="A402" s="16"/>
      <c r="B402" s="31" t="s">
        <v>297</v>
      </c>
      <c r="C402" s="32">
        <v>45712</v>
      </c>
      <c r="D402" s="31" t="s">
        <v>2665</v>
      </c>
      <c r="E402" s="31"/>
      <c r="F402" s="7">
        <v>25</v>
      </c>
      <c r="G402" s="7">
        <f t="shared" si="6"/>
        <v>-1685187.63</v>
      </c>
    </row>
    <row r="403" spans="1:7" x14ac:dyDescent="0.2">
      <c r="A403" s="16"/>
      <c r="B403" s="31" t="s">
        <v>297</v>
      </c>
      <c r="C403" s="32">
        <v>45712</v>
      </c>
      <c r="D403" s="31" t="s">
        <v>2665</v>
      </c>
      <c r="E403" s="31"/>
      <c r="F403" s="7">
        <v>-25</v>
      </c>
      <c r="G403" s="7">
        <f t="shared" si="6"/>
        <v>-1685212.63</v>
      </c>
    </row>
    <row r="404" spans="1:7" x14ac:dyDescent="0.2">
      <c r="A404" s="16"/>
      <c r="B404" s="31" t="s">
        <v>297</v>
      </c>
      <c r="C404" s="32">
        <v>45712</v>
      </c>
      <c r="D404" s="31" t="s">
        <v>2666</v>
      </c>
      <c r="E404" s="31"/>
      <c r="F404" s="7">
        <v>25.08</v>
      </c>
      <c r="G404" s="7">
        <f t="shared" si="6"/>
        <v>-1685187.5499999998</v>
      </c>
    </row>
    <row r="405" spans="1:7" x14ac:dyDescent="0.2">
      <c r="A405" s="16"/>
      <c r="B405" s="31" t="s">
        <v>297</v>
      </c>
      <c r="C405" s="32">
        <v>45712</v>
      </c>
      <c r="D405" s="31" t="s">
        <v>2666</v>
      </c>
      <c r="E405" s="31"/>
      <c r="F405" s="7">
        <v>-25.08</v>
      </c>
      <c r="G405" s="7">
        <f t="shared" si="6"/>
        <v>-1685212.63</v>
      </c>
    </row>
    <row r="406" spans="1:7" x14ac:dyDescent="0.2">
      <c r="A406" s="16"/>
      <c r="B406" s="31" t="s">
        <v>297</v>
      </c>
      <c r="C406" s="32">
        <v>45712</v>
      </c>
      <c r="D406" s="31" t="s">
        <v>2667</v>
      </c>
      <c r="E406" s="31"/>
      <c r="F406" s="7">
        <v>25</v>
      </c>
      <c r="G406" s="7">
        <f t="shared" si="6"/>
        <v>-1685187.63</v>
      </c>
    </row>
    <row r="407" spans="1:7" x14ac:dyDescent="0.2">
      <c r="A407" s="16"/>
      <c r="B407" s="31" t="s">
        <v>297</v>
      </c>
      <c r="C407" s="32">
        <v>45712</v>
      </c>
      <c r="D407" s="31" t="s">
        <v>2667</v>
      </c>
      <c r="E407" s="31"/>
      <c r="F407" s="7">
        <v>-25</v>
      </c>
      <c r="G407" s="7">
        <f t="shared" si="6"/>
        <v>-1685212.63</v>
      </c>
    </row>
    <row r="408" spans="1:7" x14ac:dyDescent="0.2">
      <c r="A408" s="16"/>
      <c r="B408" s="31" t="s">
        <v>297</v>
      </c>
      <c r="C408" s="32">
        <v>45712</v>
      </c>
      <c r="D408" s="31" t="s">
        <v>2668</v>
      </c>
      <c r="E408" s="31"/>
      <c r="F408" s="7">
        <v>25</v>
      </c>
      <c r="G408" s="7">
        <f t="shared" si="6"/>
        <v>-1685187.63</v>
      </c>
    </row>
    <row r="409" spans="1:7" x14ac:dyDescent="0.2">
      <c r="A409" s="16"/>
      <c r="B409" s="31" t="s">
        <v>297</v>
      </c>
      <c r="C409" s="32">
        <v>45712</v>
      </c>
      <c r="D409" s="31" t="s">
        <v>2668</v>
      </c>
      <c r="E409" s="31"/>
      <c r="F409" s="7">
        <v>-25</v>
      </c>
      <c r="G409" s="7">
        <f t="shared" si="6"/>
        <v>-1685212.63</v>
      </c>
    </row>
    <row r="410" spans="1:7" x14ac:dyDescent="0.2">
      <c r="A410" s="16"/>
      <c r="B410" s="31" t="s">
        <v>297</v>
      </c>
      <c r="C410" s="32">
        <v>45712</v>
      </c>
      <c r="D410" s="31" t="s">
        <v>2669</v>
      </c>
      <c r="E410" s="31"/>
      <c r="F410" s="7">
        <v>12700.8</v>
      </c>
      <c r="G410" s="7">
        <f t="shared" si="6"/>
        <v>-1672511.8299999998</v>
      </c>
    </row>
    <row r="411" spans="1:7" x14ac:dyDescent="0.2">
      <c r="A411" s="16"/>
      <c r="B411" s="31" t="s">
        <v>297</v>
      </c>
      <c r="C411" s="32">
        <v>45712</v>
      </c>
      <c r="D411" s="31" t="s">
        <v>2669</v>
      </c>
      <c r="E411" s="31"/>
      <c r="F411" s="7">
        <v>-12700.8</v>
      </c>
      <c r="G411" s="7">
        <f t="shared" si="6"/>
        <v>-1685212.63</v>
      </c>
    </row>
    <row r="412" spans="1:7" x14ac:dyDescent="0.2">
      <c r="A412" s="16"/>
      <c r="B412" s="31" t="s">
        <v>297</v>
      </c>
      <c r="C412" s="32">
        <v>45713</v>
      </c>
      <c r="D412" s="31" t="s">
        <v>2670</v>
      </c>
      <c r="E412" s="31"/>
      <c r="F412" s="7">
        <v>18403.2</v>
      </c>
      <c r="G412" s="7">
        <f t="shared" si="6"/>
        <v>-1666809.43</v>
      </c>
    </row>
    <row r="413" spans="1:7" x14ac:dyDescent="0.2">
      <c r="A413" s="16"/>
      <c r="B413" s="31" t="s">
        <v>297</v>
      </c>
      <c r="C413" s="32">
        <v>45713</v>
      </c>
      <c r="D413" s="31" t="s">
        <v>2670</v>
      </c>
      <c r="E413" s="31"/>
      <c r="F413" s="7">
        <v>-18403.2</v>
      </c>
      <c r="G413" s="7">
        <f t="shared" si="6"/>
        <v>-1685212.63</v>
      </c>
    </row>
    <row r="414" spans="1:7" x14ac:dyDescent="0.2">
      <c r="A414" s="16"/>
      <c r="B414" s="31" t="s">
        <v>297</v>
      </c>
      <c r="C414" s="32">
        <v>45713</v>
      </c>
      <c r="D414" s="31" t="s">
        <v>2671</v>
      </c>
      <c r="E414" s="31"/>
      <c r="F414" s="7">
        <v>3995.42</v>
      </c>
      <c r="G414" s="7">
        <f t="shared" si="6"/>
        <v>-1681217.21</v>
      </c>
    </row>
    <row r="415" spans="1:7" x14ac:dyDescent="0.2">
      <c r="A415" s="16"/>
      <c r="B415" s="31" t="s">
        <v>297</v>
      </c>
      <c r="C415" s="32">
        <v>45713</v>
      </c>
      <c r="D415" s="31" t="s">
        <v>2671</v>
      </c>
      <c r="E415" s="31"/>
      <c r="F415" s="7">
        <v>-3995.42</v>
      </c>
      <c r="G415" s="7">
        <f t="shared" si="6"/>
        <v>-1685212.63</v>
      </c>
    </row>
    <row r="416" spans="1:7" x14ac:dyDescent="0.2">
      <c r="A416" s="16"/>
      <c r="B416" s="31" t="s">
        <v>297</v>
      </c>
      <c r="C416" s="32">
        <v>45713</v>
      </c>
      <c r="D416" s="31" t="s">
        <v>2672</v>
      </c>
      <c r="E416" s="31"/>
      <c r="F416" s="7">
        <v>282</v>
      </c>
      <c r="G416" s="7">
        <f t="shared" si="6"/>
        <v>-1684930.63</v>
      </c>
    </row>
    <row r="417" spans="1:7" x14ac:dyDescent="0.2">
      <c r="A417" s="16"/>
      <c r="B417" s="31" t="s">
        <v>297</v>
      </c>
      <c r="C417" s="32">
        <v>45713</v>
      </c>
      <c r="D417" s="31" t="s">
        <v>2672</v>
      </c>
      <c r="E417" s="31"/>
      <c r="F417" s="7">
        <v>-282</v>
      </c>
      <c r="G417" s="7">
        <f t="shared" si="6"/>
        <v>-1685212.63</v>
      </c>
    </row>
    <row r="418" spans="1:7" x14ac:dyDescent="0.2">
      <c r="A418" s="16"/>
      <c r="B418" s="31" t="s">
        <v>301</v>
      </c>
      <c r="C418" s="32">
        <v>45719</v>
      </c>
      <c r="D418" s="31" t="s">
        <v>2673</v>
      </c>
      <c r="E418" s="31"/>
      <c r="F418" s="7">
        <v>-29.81</v>
      </c>
      <c r="G418" s="7">
        <f t="shared" si="6"/>
        <v>-1685242.44</v>
      </c>
    </row>
    <row r="419" spans="1:7" x14ac:dyDescent="0.2">
      <c r="A419" s="16"/>
      <c r="B419" s="31" t="s">
        <v>301</v>
      </c>
      <c r="C419" s="32">
        <v>45719</v>
      </c>
      <c r="D419" s="31" t="s">
        <v>2673</v>
      </c>
      <c r="E419" s="31"/>
      <c r="F419" s="7">
        <v>29.81</v>
      </c>
      <c r="G419" s="7">
        <f t="shared" si="6"/>
        <v>-1685212.63</v>
      </c>
    </row>
    <row r="420" spans="1:7" x14ac:dyDescent="0.2">
      <c r="A420" s="16"/>
      <c r="B420" s="31" t="s">
        <v>301</v>
      </c>
      <c r="C420" s="32">
        <v>45719</v>
      </c>
      <c r="D420" s="31" t="s">
        <v>2674</v>
      </c>
      <c r="E420" s="31"/>
      <c r="F420" s="7">
        <v>-1247.44</v>
      </c>
      <c r="G420" s="7">
        <f t="shared" si="6"/>
        <v>-1686460.0699999998</v>
      </c>
    </row>
    <row r="421" spans="1:7" x14ac:dyDescent="0.2">
      <c r="A421" s="16"/>
      <c r="B421" s="31" t="s">
        <v>301</v>
      </c>
      <c r="C421" s="32">
        <v>45719</v>
      </c>
      <c r="D421" s="31" t="s">
        <v>2674</v>
      </c>
      <c r="E421" s="31"/>
      <c r="F421" s="7">
        <v>1247.44</v>
      </c>
      <c r="G421" s="7">
        <f t="shared" si="6"/>
        <v>-1685212.63</v>
      </c>
    </row>
    <row r="422" spans="1:7" x14ac:dyDescent="0.2">
      <c r="A422" s="16"/>
      <c r="B422" s="31" t="s">
        <v>297</v>
      </c>
      <c r="C422" s="32">
        <v>45720</v>
      </c>
      <c r="D422" s="31" t="s">
        <v>2675</v>
      </c>
      <c r="E422" s="31"/>
      <c r="F422" s="7">
        <v>1468.92</v>
      </c>
      <c r="G422" s="7">
        <f t="shared" si="6"/>
        <v>-1683743.71</v>
      </c>
    </row>
    <row r="423" spans="1:7" x14ac:dyDescent="0.2">
      <c r="A423" s="16"/>
      <c r="B423" s="31" t="s">
        <v>297</v>
      </c>
      <c r="C423" s="32">
        <v>45720</v>
      </c>
      <c r="D423" s="31" t="s">
        <v>2675</v>
      </c>
      <c r="E423" s="31"/>
      <c r="F423" s="7">
        <v>-1468.92</v>
      </c>
      <c r="G423" s="7">
        <f t="shared" si="6"/>
        <v>-1685212.63</v>
      </c>
    </row>
    <row r="424" spans="1:7" x14ac:dyDescent="0.2">
      <c r="A424" s="16"/>
      <c r="B424" s="31" t="s">
        <v>297</v>
      </c>
      <c r="C424" s="32">
        <v>45722</v>
      </c>
      <c r="D424" s="31" t="s">
        <v>2676</v>
      </c>
      <c r="E424" s="31"/>
      <c r="F424" s="7">
        <v>29145.599999999999</v>
      </c>
      <c r="G424" s="7">
        <f t="shared" si="6"/>
        <v>-1656067.0299999998</v>
      </c>
    </row>
    <row r="425" spans="1:7" x14ac:dyDescent="0.2">
      <c r="A425" s="16"/>
      <c r="B425" s="31" t="s">
        <v>297</v>
      </c>
      <c r="C425" s="32">
        <v>45722</v>
      </c>
      <c r="D425" s="31" t="s">
        <v>2676</v>
      </c>
      <c r="E425" s="31"/>
      <c r="F425" s="7">
        <v>-29145.599999999999</v>
      </c>
      <c r="G425" s="7">
        <f t="shared" si="6"/>
        <v>-1685212.63</v>
      </c>
    </row>
    <row r="426" spans="1:7" x14ac:dyDescent="0.2">
      <c r="A426" s="16"/>
      <c r="B426" s="31" t="s">
        <v>301</v>
      </c>
      <c r="C426" s="32">
        <v>45723</v>
      </c>
      <c r="D426" s="31" t="s">
        <v>2677</v>
      </c>
      <c r="E426" s="31"/>
      <c r="F426" s="7">
        <v>-26400.97</v>
      </c>
      <c r="G426" s="7">
        <f t="shared" si="6"/>
        <v>-1711613.5999999999</v>
      </c>
    </row>
    <row r="427" spans="1:7" x14ac:dyDescent="0.2">
      <c r="A427" s="16"/>
      <c r="B427" s="31" t="s">
        <v>301</v>
      </c>
      <c r="C427" s="32">
        <v>45723</v>
      </c>
      <c r="D427" s="31" t="s">
        <v>2677</v>
      </c>
      <c r="E427" s="31"/>
      <c r="F427" s="7">
        <v>26400.97</v>
      </c>
      <c r="G427" s="7">
        <f t="shared" si="6"/>
        <v>-1685212.63</v>
      </c>
    </row>
    <row r="428" spans="1:7" x14ac:dyDescent="0.2">
      <c r="A428" s="16"/>
      <c r="B428" s="31" t="s">
        <v>301</v>
      </c>
      <c r="C428" s="32">
        <v>45723</v>
      </c>
      <c r="D428" s="31" t="s">
        <v>2678</v>
      </c>
      <c r="E428" s="31"/>
      <c r="F428" s="7">
        <v>-176268.73</v>
      </c>
      <c r="G428" s="7">
        <f t="shared" si="6"/>
        <v>-1861481.3599999999</v>
      </c>
    </row>
    <row r="429" spans="1:7" x14ac:dyDescent="0.2">
      <c r="A429" s="16"/>
      <c r="B429" s="31" t="s">
        <v>301</v>
      </c>
      <c r="C429" s="32">
        <v>45723</v>
      </c>
      <c r="D429" s="31" t="s">
        <v>2678</v>
      </c>
      <c r="E429" s="31"/>
      <c r="F429" s="7">
        <v>176268.73</v>
      </c>
      <c r="G429" s="7">
        <f t="shared" si="6"/>
        <v>-1685212.63</v>
      </c>
    </row>
    <row r="430" spans="1:7" x14ac:dyDescent="0.2">
      <c r="A430" s="16"/>
      <c r="B430" s="31" t="s">
        <v>297</v>
      </c>
      <c r="C430" s="32">
        <v>45725</v>
      </c>
      <c r="D430" s="31" t="s">
        <v>2679</v>
      </c>
      <c r="E430" s="31"/>
      <c r="F430" s="7">
        <v>45000</v>
      </c>
      <c r="G430" s="7">
        <f t="shared" si="6"/>
        <v>-1640212.63</v>
      </c>
    </row>
    <row r="431" spans="1:7" x14ac:dyDescent="0.2">
      <c r="A431" s="16"/>
      <c r="B431" s="31" t="s">
        <v>297</v>
      </c>
      <c r="C431" s="32">
        <v>45725</v>
      </c>
      <c r="D431" s="31" t="s">
        <v>2679</v>
      </c>
      <c r="E431" s="31"/>
      <c r="F431" s="7">
        <v>-45000</v>
      </c>
      <c r="G431" s="7">
        <f t="shared" si="6"/>
        <v>-1685212.63</v>
      </c>
    </row>
    <row r="432" spans="1:7" x14ac:dyDescent="0.2">
      <c r="A432" s="16"/>
      <c r="B432" s="31" t="s">
        <v>301</v>
      </c>
      <c r="C432" s="32">
        <v>45726</v>
      </c>
      <c r="D432" s="31" t="s">
        <v>2680</v>
      </c>
      <c r="E432" s="31"/>
      <c r="F432" s="7">
        <v>-6266.98</v>
      </c>
      <c r="G432" s="7">
        <f t="shared" si="6"/>
        <v>-1691479.6099999999</v>
      </c>
    </row>
    <row r="433" spans="1:7" x14ac:dyDescent="0.2">
      <c r="A433" s="16"/>
      <c r="B433" s="31" t="s">
        <v>301</v>
      </c>
      <c r="C433" s="32">
        <v>45726</v>
      </c>
      <c r="D433" s="31" t="s">
        <v>2680</v>
      </c>
      <c r="E433" s="31"/>
      <c r="F433" s="7">
        <v>6266.98</v>
      </c>
      <c r="G433" s="7">
        <f t="shared" si="6"/>
        <v>-1685212.63</v>
      </c>
    </row>
    <row r="434" spans="1:7" x14ac:dyDescent="0.2">
      <c r="A434" s="16"/>
      <c r="B434" s="31" t="s">
        <v>297</v>
      </c>
      <c r="C434" s="32">
        <v>45728</v>
      </c>
      <c r="D434" s="31" t="s">
        <v>2681</v>
      </c>
      <c r="E434" s="31"/>
      <c r="F434" s="7">
        <v>1917.02</v>
      </c>
      <c r="G434" s="7">
        <f t="shared" si="6"/>
        <v>-1683295.6099999999</v>
      </c>
    </row>
    <row r="435" spans="1:7" x14ac:dyDescent="0.2">
      <c r="A435" s="16"/>
      <c r="B435" s="31" t="s">
        <v>297</v>
      </c>
      <c r="C435" s="32">
        <v>45728</v>
      </c>
      <c r="D435" s="31" t="s">
        <v>2681</v>
      </c>
      <c r="E435" s="31"/>
      <c r="F435" s="7">
        <v>-1917.02</v>
      </c>
      <c r="G435" s="7">
        <f t="shared" si="6"/>
        <v>-1685212.63</v>
      </c>
    </row>
    <row r="436" spans="1:7" x14ac:dyDescent="0.2">
      <c r="A436" s="16"/>
      <c r="B436" s="31" t="s">
        <v>297</v>
      </c>
      <c r="C436" s="32">
        <v>45729</v>
      </c>
      <c r="D436" s="31" t="s">
        <v>2682</v>
      </c>
      <c r="E436" s="31"/>
      <c r="F436" s="7">
        <v>708.45</v>
      </c>
      <c r="G436" s="7">
        <f t="shared" si="6"/>
        <v>-1684504.18</v>
      </c>
    </row>
    <row r="437" spans="1:7" x14ac:dyDescent="0.2">
      <c r="A437" s="16"/>
      <c r="B437" s="31" t="s">
        <v>297</v>
      </c>
      <c r="C437" s="32">
        <v>45729</v>
      </c>
      <c r="D437" s="31" t="s">
        <v>2682</v>
      </c>
      <c r="E437" s="31"/>
      <c r="F437" s="7">
        <v>-708.45</v>
      </c>
      <c r="G437" s="7">
        <f t="shared" si="6"/>
        <v>-1685212.63</v>
      </c>
    </row>
    <row r="438" spans="1:7" x14ac:dyDescent="0.2">
      <c r="A438" s="16"/>
      <c r="B438" s="31" t="s">
        <v>297</v>
      </c>
      <c r="C438" s="32">
        <v>45729</v>
      </c>
      <c r="D438" s="31" t="s">
        <v>2683</v>
      </c>
      <c r="E438" s="31"/>
      <c r="F438" s="7">
        <v>415.06</v>
      </c>
      <c r="G438" s="7">
        <f t="shared" si="6"/>
        <v>-1684797.5699999998</v>
      </c>
    </row>
    <row r="439" spans="1:7" x14ac:dyDescent="0.2">
      <c r="A439" s="16"/>
      <c r="B439" s="31" t="s">
        <v>297</v>
      </c>
      <c r="C439" s="32">
        <v>45729</v>
      </c>
      <c r="D439" s="31" t="s">
        <v>2683</v>
      </c>
      <c r="E439" s="31"/>
      <c r="F439" s="7">
        <v>-415.06</v>
      </c>
      <c r="G439" s="7">
        <f t="shared" si="6"/>
        <v>-1685212.63</v>
      </c>
    </row>
    <row r="440" spans="1:7" x14ac:dyDescent="0.2">
      <c r="A440" s="16"/>
      <c r="B440" s="31" t="s">
        <v>297</v>
      </c>
      <c r="C440" s="32">
        <v>45729</v>
      </c>
      <c r="D440" s="31" t="s">
        <v>2684</v>
      </c>
      <c r="E440" s="31"/>
      <c r="F440" s="7">
        <v>6798.95</v>
      </c>
      <c r="G440" s="7">
        <f t="shared" si="6"/>
        <v>-1678413.68</v>
      </c>
    </row>
    <row r="441" spans="1:7" x14ac:dyDescent="0.2">
      <c r="A441" s="16"/>
      <c r="B441" s="31" t="s">
        <v>297</v>
      </c>
      <c r="C441" s="32">
        <v>45729</v>
      </c>
      <c r="D441" s="31" t="s">
        <v>2684</v>
      </c>
      <c r="E441" s="31"/>
      <c r="F441" s="7">
        <v>-6798.95</v>
      </c>
      <c r="G441" s="7">
        <f t="shared" si="6"/>
        <v>-1685212.63</v>
      </c>
    </row>
    <row r="442" spans="1:7" x14ac:dyDescent="0.2">
      <c r="A442" s="16"/>
      <c r="B442" s="31" t="s">
        <v>297</v>
      </c>
      <c r="C442" s="32">
        <v>45729</v>
      </c>
      <c r="D442" s="31" t="s">
        <v>2685</v>
      </c>
      <c r="E442" s="31"/>
      <c r="F442" s="7">
        <v>150.15</v>
      </c>
      <c r="G442" s="7">
        <f t="shared" si="6"/>
        <v>-1685062.48</v>
      </c>
    </row>
    <row r="443" spans="1:7" x14ac:dyDescent="0.2">
      <c r="A443" s="16"/>
      <c r="B443" s="31" t="s">
        <v>297</v>
      </c>
      <c r="C443" s="32">
        <v>45729</v>
      </c>
      <c r="D443" s="31" t="s">
        <v>2685</v>
      </c>
      <c r="E443" s="31"/>
      <c r="F443" s="7">
        <v>-150.15</v>
      </c>
      <c r="G443" s="7">
        <f t="shared" si="6"/>
        <v>-1685212.63</v>
      </c>
    </row>
    <row r="444" spans="1:7" x14ac:dyDescent="0.2">
      <c r="A444" s="16"/>
      <c r="B444" s="31" t="s">
        <v>297</v>
      </c>
      <c r="C444" s="32">
        <v>45729</v>
      </c>
      <c r="D444" s="31" t="s">
        <v>2686</v>
      </c>
      <c r="E444" s="31"/>
      <c r="F444" s="7">
        <v>3304.43</v>
      </c>
      <c r="G444" s="7">
        <f t="shared" si="6"/>
        <v>-1681908.2</v>
      </c>
    </row>
    <row r="445" spans="1:7" x14ac:dyDescent="0.2">
      <c r="A445" s="16"/>
      <c r="B445" s="31" t="s">
        <v>297</v>
      </c>
      <c r="C445" s="32">
        <v>45729</v>
      </c>
      <c r="D445" s="31" t="s">
        <v>2686</v>
      </c>
      <c r="E445" s="31"/>
      <c r="F445" s="7">
        <v>-3304.43</v>
      </c>
      <c r="G445" s="7">
        <f t="shared" si="6"/>
        <v>-1685212.63</v>
      </c>
    </row>
    <row r="446" spans="1:7" x14ac:dyDescent="0.2">
      <c r="A446" s="16"/>
      <c r="B446" s="31" t="s">
        <v>297</v>
      </c>
      <c r="C446" s="32">
        <v>45729</v>
      </c>
      <c r="D446" s="31" t="s">
        <v>2687</v>
      </c>
      <c r="E446" s="31"/>
      <c r="F446" s="7">
        <v>951</v>
      </c>
      <c r="G446" s="7">
        <f t="shared" si="6"/>
        <v>-1684261.63</v>
      </c>
    </row>
    <row r="447" spans="1:7" x14ac:dyDescent="0.2">
      <c r="A447" s="16"/>
      <c r="B447" s="31" t="s">
        <v>297</v>
      </c>
      <c r="C447" s="32">
        <v>45729</v>
      </c>
      <c r="D447" s="31" t="s">
        <v>2687</v>
      </c>
      <c r="E447" s="31"/>
      <c r="F447" s="7">
        <v>-951</v>
      </c>
      <c r="G447" s="7">
        <f t="shared" si="6"/>
        <v>-1685212.63</v>
      </c>
    </row>
    <row r="448" spans="1:7" x14ac:dyDescent="0.2">
      <c r="A448" s="16"/>
      <c r="B448" s="31" t="s">
        <v>297</v>
      </c>
      <c r="C448" s="32">
        <v>45730</v>
      </c>
      <c r="D448" s="31" t="s">
        <v>2688</v>
      </c>
      <c r="E448" s="31"/>
      <c r="F448" s="7">
        <v>4860</v>
      </c>
      <c r="G448" s="7">
        <f t="shared" si="6"/>
        <v>-1680352.63</v>
      </c>
    </row>
    <row r="449" spans="1:7" x14ac:dyDescent="0.2">
      <c r="A449" s="16"/>
      <c r="B449" s="31" t="s">
        <v>297</v>
      </c>
      <c r="C449" s="32">
        <v>45730</v>
      </c>
      <c r="D449" s="31" t="s">
        <v>2688</v>
      </c>
      <c r="E449" s="31"/>
      <c r="F449" s="7">
        <v>-4860</v>
      </c>
      <c r="G449" s="7">
        <f t="shared" si="6"/>
        <v>-1685212.63</v>
      </c>
    </row>
    <row r="450" spans="1:7" x14ac:dyDescent="0.2">
      <c r="A450" s="16"/>
      <c r="B450" s="31" t="s">
        <v>297</v>
      </c>
      <c r="C450" s="32">
        <v>45730</v>
      </c>
      <c r="D450" s="31" t="s">
        <v>2689</v>
      </c>
      <c r="E450" s="31"/>
      <c r="F450" s="7">
        <v>3635</v>
      </c>
      <c r="G450" s="7">
        <f t="shared" si="6"/>
        <v>-1681577.63</v>
      </c>
    </row>
    <row r="451" spans="1:7" x14ac:dyDescent="0.2">
      <c r="A451" s="16"/>
      <c r="B451" s="31" t="s">
        <v>297</v>
      </c>
      <c r="C451" s="32">
        <v>45730</v>
      </c>
      <c r="D451" s="31" t="s">
        <v>2689</v>
      </c>
      <c r="E451" s="31"/>
      <c r="F451" s="7">
        <v>-3635</v>
      </c>
      <c r="G451" s="7">
        <f t="shared" si="6"/>
        <v>-1685212.63</v>
      </c>
    </row>
    <row r="452" spans="1:7" x14ac:dyDescent="0.2">
      <c r="A452" s="16"/>
      <c r="B452" s="31" t="s">
        <v>297</v>
      </c>
      <c r="C452" s="32">
        <v>45730</v>
      </c>
      <c r="D452" s="31" t="s">
        <v>2690</v>
      </c>
      <c r="E452" s="31"/>
      <c r="F452" s="7">
        <v>800</v>
      </c>
      <c r="G452" s="7">
        <f t="shared" si="6"/>
        <v>-1684412.63</v>
      </c>
    </row>
    <row r="453" spans="1:7" x14ac:dyDescent="0.2">
      <c r="A453" s="16"/>
      <c r="B453" s="31" t="s">
        <v>297</v>
      </c>
      <c r="C453" s="32">
        <v>45730</v>
      </c>
      <c r="D453" s="31" t="s">
        <v>2690</v>
      </c>
      <c r="E453" s="31"/>
      <c r="F453" s="7">
        <v>-800</v>
      </c>
      <c r="G453" s="7">
        <f t="shared" si="6"/>
        <v>-1685212.63</v>
      </c>
    </row>
    <row r="454" spans="1:7" x14ac:dyDescent="0.2">
      <c r="A454" s="16"/>
      <c r="B454" s="31" t="s">
        <v>297</v>
      </c>
      <c r="C454" s="32">
        <v>45731</v>
      </c>
      <c r="D454" s="31" t="s">
        <v>2691</v>
      </c>
      <c r="E454" s="31"/>
      <c r="F454" s="7">
        <v>56000</v>
      </c>
      <c r="G454" s="7">
        <f t="shared" si="6"/>
        <v>-1629212.63</v>
      </c>
    </row>
    <row r="455" spans="1:7" x14ac:dyDescent="0.2">
      <c r="A455" s="16"/>
      <c r="B455" s="31" t="s">
        <v>297</v>
      </c>
      <c r="C455" s="32">
        <v>45731</v>
      </c>
      <c r="D455" s="31" t="s">
        <v>2691</v>
      </c>
      <c r="E455" s="31"/>
      <c r="F455" s="7">
        <v>-56000</v>
      </c>
      <c r="G455" s="7">
        <f t="shared" si="6"/>
        <v>-1685212.63</v>
      </c>
    </row>
    <row r="456" spans="1:7" x14ac:dyDescent="0.2">
      <c r="A456" s="16"/>
      <c r="B456" s="31" t="s">
        <v>301</v>
      </c>
      <c r="C456" s="32">
        <v>45732</v>
      </c>
      <c r="D456" s="31" t="s">
        <v>2692</v>
      </c>
      <c r="E456" s="31"/>
      <c r="F456" s="7">
        <v>-1371.13</v>
      </c>
      <c r="G456" s="7">
        <f t="shared" si="6"/>
        <v>-1686583.7599999998</v>
      </c>
    </row>
    <row r="457" spans="1:7" x14ac:dyDescent="0.2">
      <c r="A457" s="16"/>
      <c r="B457" s="31" t="s">
        <v>301</v>
      </c>
      <c r="C457" s="32">
        <v>45732</v>
      </c>
      <c r="D457" s="31" t="s">
        <v>2692</v>
      </c>
      <c r="E457" s="31"/>
      <c r="F457" s="7">
        <v>1371.13</v>
      </c>
      <c r="G457" s="7">
        <f t="shared" si="6"/>
        <v>-1685212.63</v>
      </c>
    </row>
    <row r="458" spans="1:7" x14ac:dyDescent="0.2">
      <c r="A458" s="16"/>
      <c r="B458" s="31" t="s">
        <v>297</v>
      </c>
      <c r="C458" s="32">
        <v>45733</v>
      </c>
      <c r="D458" s="31" t="s">
        <v>2693</v>
      </c>
      <c r="E458" s="31"/>
      <c r="F458" s="7">
        <v>250</v>
      </c>
      <c r="G458" s="7">
        <f t="shared" si="6"/>
        <v>-1684962.63</v>
      </c>
    </row>
    <row r="459" spans="1:7" x14ac:dyDescent="0.2">
      <c r="A459" s="16"/>
      <c r="B459" s="31" t="s">
        <v>297</v>
      </c>
      <c r="C459" s="32">
        <v>45733</v>
      </c>
      <c r="D459" s="31" t="s">
        <v>2693</v>
      </c>
      <c r="E459" s="31"/>
      <c r="F459" s="7">
        <v>-250</v>
      </c>
      <c r="G459" s="7">
        <f t="shared" si="6"/>
        <v>-1685212.63</v>
      </c>
    </row>
    <row r="460" spans="1:7" x14ac:dyDescent="0.2">
      <c r="A460" s="16"/>
      <c r="B460" s="31" t="s">
        <v>297</v>
      </c>
      <c r="C460" s="32">
        <v>45733</v>
      </c>
      <c r="D460" s="31" t="s">
        <v>2694</v>
      </c>
      <c r="E460" s="31"/>
      <c r="F460" s="7">
        <v>4309</v>
      </c>
      <c r="G460" s="7">
        <f t="shared" si="6"/>
        <v>-1680903.63</v>
      </c>
    </row>
    <row r="461" spans="1:7" x14ac:dyDescent="0.2">
      <c r="A461" s="16"/>
      <c r="B461" s="31" t="s">
        <v>297</v>
      </c>
      <c r="C461" s="32">
        <v>45733</v>
      </c>
      <c r="D461" s="31" t="s">
        <v>2694</v>
      </c>
      <c r="E461" s="31"/>
      <c r="F461" s="7">
        <v>-4309</v>
      </c>
      <c r="G461" s="7">
        <f t="shared" ref="G461:G524" si="7">G460+F461</f>
        <v>-1685212.63</v>
      </c>
    </row>
    <row r="462" spans="1:7" x14ac:dyDescent="0.2">
      <c r="A462" s="16"/>
      <c r="B462" s="31" t="s">
        <v>301</v>
      </c>
      <c r="C462" s="32">
        <v>45734</v>
      </c>
      <c r="D462" s="31" t="s">
        <v>2695</v>
      </c>
      <c r="E462" s="31"/>
      <c r="F462" s="7">
        <v>-1954.08</v>
      </c>
      <c r="G462" s="7">
        <f t="shared" si="7"/>
        <v>-1687166.71</v>
      </c>
    </row>
    <row r="463" spans="1:7" x14ac:dyDescent="0.2">
      <c r="A463" s="16"/>
      <c r="B463" s="31" t="s">
        <v>301</v>
      </c>
      <c r="C463" s="32">
        <v>45734</v>
      </c>
      <c r="D463" s="31" t="s">
        <v>2695</v>
      </c>
      <c r="E463" s="31"/>
      <c r="F463" s="7">
        <v>1954.08</v>
      </c>
      <c r="G463" s="7">
        <f t="shared" si="7"/>
        <v>-1685212.63</v>
      </c>
    </row>
    <row r="464" spans="1:7" x14ac:dyDescent="0.2">
      <c r="A464" s="16"/>
      <c r="B464" s="31" t="s">
        <v>301</v>
      </c>
      <c r="C464" s="32">
        <v>45734</v>
      </c>
      <c r="D464" s="31" t="s">
        <v>2696</v>
      </c>
      <c r="E464" s="31"/>
      <c r="F464" s="7">
        <v>-2563.65</v>
      </c>
      <c r="G464" s="7">
        <f t="shared" si="7"/>
        <v>-1687776.2799999998</v>
      </c>
    </row>
    <row r="465" spans="1:7" x14ac:dyDescent="0.2">
      <c r="A465" s="16"/>
      <c r="B465" s="31" t="s">
        <v>301</v>
      </c>
      <c r="C465" s="32">
        <v>45734</v>
      </c>
      <c r="D465" s="31" t="s">
        <v>2696</v>
      </c>
      <c r="E465" s="31"/>
      <c r="F465" s="7">
        <v>2563.65</v>
      </c>
      <c r="G465" s="7">
        <f t="shared" si="7"/>
        <v>-1685212.63</v>
      </c>
    </row>
    <row r="466" spans="1:7" x14ac:dyDescent="0.2">
      <c r="A466" s="16"/>
      <c r="B466" s="31" t="s">
        <v>301</v>
      </c>
      <c r="C466" s="32">
        <v>45734</v>
      </c>
      <c r="D466" s="31" t="s">
        <v>2697</v>
      </c>
      <c r="E466" s="31"/>
      <c r="F466" s="7">
        <v>-1561.5</v>
      </c>
      <c r="G466" s="7">
        <f t="shared" si="7"/>
        <v>-1686774.13</v>
      </c>
    </row>
    <row r="467" spans="1:7" x14ac:dyDescent="0.2">
      <c r="A467" s="16"/>
      <c r="B467" s="31" t="s">
        <v>301</v>
      </c>
      <c r="C467" s="32">
        <v>45734</v>
      </c>
      <c r="D467" s="31" t="s">
        <v>2697</v>
      </c>
      <c r="E467" s="31"/>
      <c r="F467" s="7">
        <v>1561.5</v>
      </c>
      <c r="G467" s="7">
        <f t="shared" si="7"/>
        <v>-1685212.63</v>
      </c>
    </row>
    <row r="468" spans="1:7" x14ac:dyDescent="0.2">
      <c r="A468" s="16"/>
      <c r="B468" s="31" t="s">
        <v>301</v>
      </c>
      <c r="C468" s="32">
        <v>45734</v>
      </c>
      <c r="D468" s="31" t="s">
        <v>2698</v>
      </c>
      <c r="E468" s="31"/>
      <c r="F468" s="7">
        <v>-12664.37</v>
      </c>
      <c r="G468" s="7">
        <f t="shared" si="7"/>
        <v>-1697877</v>
      </c>
    </row>
    <row r="469" spans="1:7" x14ac:dyDescent="0.2">
      <c r="A469" s="16"/>
      <c r="B469" s="31" t="s">
        <v>301</v>
      </c>
      <c r="C469" s="32">
        <v>45734</v>
      </c>
      <c r="D469" s="31" t="s">
        <v>2698</v>
      </c>
      <c r="E469" s="31"/>
      <c r="F469" s="7">
        <v>12664.37</v>
      </c>
      <c r="G469" s="7">
        <f t="shared" si="7"/>
        <v>-1685212.63</v>
      </c>
    </row>
    <row r="470" spans="1:7" x14ac:dyDescent="0.2">
      <c r="A470" s="16"/>
      <c r="B470" s="31" t="s">
        <v>301</v>
      </c>
      <c r="C470" s="32">
        <v>45734</v>
      </c>
      <c r="D470" s="31" t="s">
        <v>2699</v>
      </c>
      <c r="E470" s="31"/>
      <c r="F470" s="7">
        <v>-190.2</v>
      </c>
      <c r="G470" s="7">
        <f t="shared" si="7"/>
        <v>-1685402.8299999998</v>
      </c>
    </row>
    <row r="471" spans="1:7" x14ac:dyDescent="0.2">
      <c r="A471" s="16"/>
      <c r="B471" s="31" t="s">
        <v>301</v>
      </c>
      <c r="C471" s="32">
        <v>45734</v>
      </c>
      <c r="D471" s="31" t="s">
        <v>2699</v>
      </c>
      <c r="E471" s="31"/>
      <c r="F471" s="7">
        <v>190.2</v>
      </c>
      <c r="G471" s="7">
        <f t="shared" si="7"/>
        <v>-1685212.63</v>
      </c>
    </row>
    <row r="472" spans="1:7" x14ac:dyDescent="0.2">
      <c r="A472" s="16"/>
      <c r="B472" s="31" t="s">
        <v>301</v>
      </c>
      <c r="C472" s="32">
        <v>45734</v>
      </c>
      <c r="D472" s="31" t="s">
        <v>2700</v>
      </c>
      <c r="E472" s="31"/>
      <c r="F472" s="7">
        <v>-1606.92</v>
      </c>
      <c r="G472" s="7">
        <f t="shared" si="7"/>
        <v>-1686819.5499999998</v>
      </c>
    </row>
    <row r="473" spans="1:7" x14ac:dyDescent="0.2">
      <c r="A473" s="16"/>
      <c r="B473" s="31" t="s">
        <v>301</v>
      </c>
      <c r="C473" s="32">
        <v>45734</v>
      </c>
      <c r="D473" s="31" t="s">
        <v>2700</v>
      </c>
      <c r="E473" s="31"/>
      <c r="F473" s="7">
        <v>1606.92</v>
      </c>
      <c r="G473" s="7">
        <f t="shared" si="7"/>
        <v>-1685212.63</v>
      </c>
    </row>
    <row r="474" spans="1:7" x14ac:dyDescent="0.2">
      <c r="A474" s="16"/>
      <c r="B474" s="31" t="s">
        <v>301</v>
      </c>
      <c r="C474" s="32">
        <v>45734</v>
      </c>
      <c r="D474" s="31" t="s">
        <v>2701</v>
      </c>
      <c r="E474" s="31"/>
      <c r="F474" s="7">
        <v>-618</v>
      </c>
      <c r="G474" s="7">
        <f t="shared" si="7"/>
        <v>-1685830.63</v>
      </c>
    </row>
    <row r="475" spans="1:7" x14ac:dyDescent="0.2">
      <c r="A475" s="16"/>
      <c r="B475" s="31" t="s">
        <v>301</v>
      </c>
      <c r="C475" s="32">
        <v>45734</v>
      </c>
      <c r="D475" s="31" t="s">
        <v>2701</v>
      </c>
      <c r="E475" s="31"/>
      <c r="F475" s="7">
        <v>618</v>
      </c>
      <c r="G475" s="7">
        <f t="shared" si="7"/>
        <v>-1685212.63</v>
      </c>
    </row>
    <row r="476" spans="1:7" x14ac:dyDescent="0.2">
      <c r="A476" s="16"/>
      <c r="B476" s="31" t="s">
        <v>297</v>
      </c>
      <c r="C476" s="32">
        <v>45735</v>
      </c>
      <c r="D476" s="31" t="s">
        <v>2702</v>
      </c>
      <c r="E476" s="31"/>
      <c r="F476" s="7">
        <v>63.17</v>
      </c>
      <c r="G476" s="7">
        <f t="shared" si="7"/>
        <v>-1685149.46</v>
      </c>
    </row>
    <row r="477" spans="1:7" x14ac:dyDescent="0.2">
      <c r="A477" s="16"/>
      <c r="B477" s="31" t="s">
        <v>297</v>
      </c>
      <c r="C477" s="32">
        <v>45735</v>
      </c>
      <c r="D477" s="31" t="s">
        <v>2702</v>
      </c>
      <c r="E477" s="31"/>
      <c r="F477" s="7">
        <v>-63.17</v>
      </c>
      <c r="G477" s="7">
        <f t="shared" si="7"/>
        <v>-1685212.63</v>
      </c>
    </row>
    <row r="478" spans="1:7" x14ac:dyDescent="0.2">
      <c r="A478" s="16"/>
      <c r="B478" s="31" t="s">
        <v>301</v>
      </c>
      <c r="C478" s="32">
        <v>45736</v>
      </c>
      <c r="D478" s="31" t="s">
        <v>2703</v>
      </c>
      <c r="E478" s="31"/>
      <c r="F478" s="7">
        <v>-17569.79</v>
      </c>
      <c r="G478" s="7">
        <f t="shared" si="7"/>
        <v>-1702782.42</v>
      </c>
    </row>
    <row r="479" spans="1:7" x14ac:dyDescent="0.2">
      <c r="A479" s="16"/>
      <c r="B479" s="31" t="s">
        <v>301</v>
      </c>
      <c r="C479" s="32">
        <v>45736</v>
      </c>
      <c r="D479" s="31" t="s">
        <v>2703</v>
      </c>
      <c r="E479" s="31"/>
      <c r="F479" s="7">
        <v>17569.79</v>
      </c>
      <c r="G479" s="7">
        <f t="shared" si="7"/>
        <v>-1685212.63</v>
      </c>
    </row>
    <row r="480" spans="1:7" x14ac:dyDescent="0.2">
      <c r="A480" s="16"/>
      <c r="B480" s="31" t="s">
        <v>301</v>
      </c>
      <c r="C480" s="32">
        <v>45736</v>
      </c>
      <c r="D480" s="31" t="s">
        <v>2704</v>
      </c>
      <c r="E480" s="31"/>
      <c r="F480" s="7">
        <v>-20063.7</v>
      </c>
      <c r="G480" s="7">
        <f t="shared" si="7"/>
        <v>-1705276.3299999998</v>
      </c>
    </row>
    <row r="481" spans="1:7" x14ac:dyDescent="0.2">
      <c r="A481" s="16"/>
      <c r="B481" s="31" t="s">
        <v>301</v>
      </c>
      <c r="C481" s="32">
        <v>45736</v>
      </c>
      <c r="D481" s="31" t="s">
        <v>2704</v>
      </c>
      <c r="E481" s="31"/>
      <c r="F481" s="7">
        <v>20063.7</v>
      </c>
      <c r="G481" s="7">
        <f t="shared" si="7"/>
        <v>-1685212.63</v>
      </c>
    </row>
    <row r="482" spans="1:7" x14ac:dyDescent="0.2">
      <c r="A482" s="16"/>
      <c r="B482" s="31" t="s">
        <v>301</v>
      </c>
      <c r="C482" s="32">
        <v>45736</v>
      </c>
      <c r="D482" s="31" t="s">
        <v>2705</v>
      </c>
      <c r="E482" s="31"/>
      <c r="F482" s="7">
        <v>-18648</v>
      </c>
      <c r="G482" s="7">
        <f t="shared" si="7"/>
        <v>-1703860.63</v>
      </c>
    </row>
    <row r="483" spans="1:7" x14ac:dyDescent="0.2">
      <c r="A483" s="16"/>
      <c r="B483" s="31" t="s">
        <v>301</v>
      </c>
      <c r="C483" s="32">
        <v>45736</v>
      </c>
      <c r="D483" s="31" t="s">
        <v>2705</v>
      </c>
      <c r="E483" s="31"/>
      <c r="F483" s="7">
        <v>18648</v>
      </c>
      <c r="G483" s="7">
        <f t="shared" si="7"/>
        <v>-1685212.63</v>
      </c>
    </row>
    <row r="484" spans="1:7" x14ac:dyDescent="0.2">
      <c r="A484" s="16"/>
      <c r="B484" s="31" t="s">
        <v>297</v>
      </c>
      <c r="C484" s="32">
        <v>45740</v>
      </c>
      <c r="D484" s="31" t="s">
        <v>2706</v>
      </c>
      <c r="E484" s="31"/>
      <c r="F484" s="7">
        <v>314.82</v>
      </c>
      <c r="G484" s="7">
        <f t="shared" si="7"/>
        <v>-1684897.8099999998</v>
      </c>
    </row>
    <row r="485" spans="1:7" x14ac:dyDescent="0.2">
      <c r="A485" s="16"/>
      <c r="B485" s="31" t="s">
        <v>297</v>
      </c>
      <c r="C485" s="32">
        <v>45740</v>
      </c>
      <c r="D485" s="31" t="s">
        <v>2706</v>
      </c>
      <c r="E485" s="31"/>
      <c r="F485" s="7">
        <v>-314.82</v>
      </c>
      <c r="G485" s="7">
        <f t="shared" si="7"/>
        <v>-1685212.63</v>
      </c>
    </row>
    <row r="486" spans="1:7" x14ac:dyDescent="0.2">
      <c r="A486" s="16"/>
      <c r="B486" s="31" t="s">
        <v>297</v>
      </c>
      <c r="C486" s="32">
        <v>45740</v>
      </c>
      <c r="D486" s="31" t="s">
        <v>2707</v>
      </c>
      <c r="E486" s="31"/>
      <c r="F486" s="7">
        <v>2397.6</v>
      </c>
      <c r="G486" s="7">
        <f t="shared" si="7"/>
        <v>-1682815.0299999998</v>
      </c>
    </row>
    <row r="487" spans="1:7" x14ac:dyDescent="0.2">
      <c r="A487" s="16"/>
      <c r="B487" s="31" t="s">
        <v>297</v>
      </c>
      <c r="C487" s="32">
        <v>45740</v>
      </c>
      <c r="D487" s="31" t="s">
        <v>2707</v>
      </c>
      <c r="E487" s="31"/>
      <c r="F487" s="7">
        <v>-2397.6</v>
      </c>
      <c r="G487" s="7">
        <f t="shared" si="7"/>
        <v>-1685212.63</v>
      </c>
    </row>
    <row r="488" spans="1:7" x14ac:dyDescent="0.2">
      <c r="A488" s="16"/>
      <c r="B488" s="31" t="s">
        <v>297</v>
      </c>
      <c r="C488" s="32">
        <v>45740</v>
      </c>
      <c r="D488" s="31" t="s">
        <v>2708</v>
      </c>
      <c r="E488" s="31"/>
      <c r="F488" s="7">
        <v>118.01</v>
      </c>
      <c r="G488" s="7">
        <f t="shared" si="7"/>
        <v>-1685094.6199999999</v>
      </c>
    </row>
    <row r="489" spans="1:7" x14ac:dyDescent="0.2">
      <c r="A489" s="16"/>
      <c r="B489" s="31" t="s">
        <v>297</v>
      </c>
      <c r="C489" s="32">
        <v>45740</v>
      </c>
      <c r="D489" s="31" t="s">
        <v>2708</v>
      </c>
      <c r="E489" s="31"/>
      <c r="F489" s="7">
        <v>-118.01</v>
      </c>
      <c r="G489" s="7">
        <f t="shared" si="7"/>
        <v>-1685212.63</v>
      </c>
    </row>
    <row r="490" spans="1:7" x14ac:dyDescent="0.2">
      <c r="A490" s="16"/>
      <c r="B490" s="31" t="s">
        <v>297</v>
      </c>
      <c r="C490" s="32">
        <v>45740</v>
      </c>
      <c r="D490" s="31" t="s">
        <v>2709</v>
      </c>
      <c r="E490" s="31"/>
      <c r="F490" s="7">
        <v>3171.3</v>
      </c>
      <c r="G490" s="7">
        <f t="shared" si="7"/>
        <v>-1682041.3299999998</v>
      </c>
    </row>
    <row r="491" spans="1:7" x14ac:dyDescent="0.2">
      <c r="A491" s="16"/>
      <c r="B491" s="31" t="s">
        <v>297</v>
      </c>
      <c r="C491" s="32">
        <v>45740</v>
      </c>
      <c r="D491" s="31" t="s">
        <v>2709</v>
      </c>
      <c r="E491" s="31"/>
      <c r="F491" s="7">
        <v>-3171.3</v>
      </c>
      <c r="G491" s="7">
        <f t="shared" si="7"/>
        <v>-1685212.63</v>
      </c>
    </row>
    <row r="492" spans="1:7" x14ac:dyDescent="0.2">
      <c r="A492" s="16"/>
      <c r="B492" s="31" t="s">
        <v>297</v>
      </c>
      <c r="C492" s="32">
        <v>45742</v>
      </c>
      <c r="D492" s="31" t="s">
        <v>2710</v>
      </c>
      <c r="E492" s="31"/>
      <c r="F492" s="7">
        <v>1329.61</v>
      </c>
      <c r="G492" s="7">
        <f t="shared" si="7"/>
        <v>-1683883.0199999998</v>
      </c>
    </row>
    <row r="493" spans="1:7" x14ac:dyDescent="0.2">
      <c r="A493" s="16"/>
      <c r="B493" s="31" t="s">
        <v>297</v>
      </c>
      <c r="C493" s="32">
        <v>45742</v>
      </c>
      <c r="D493" s="31" t="s">
        <v>2710</v>
      </c>
      <c r="E493" s="31"/>
      <c r="F493" s="7">
        <v>-1329.61</v>
      </c>
      <c r="G493" s="7">
        <f t="shared" si="7"/>
        <v>-1685212.63</v>
      </c>
    </row>
    <row r="494" spans="1:7" x14ac:dyDescent="0.2">
      <c r="A494" s="16"/>
      <c r="B494" s="31" t="s">
        <v>297</v>
      </c>
      <c r="C494" s="32">
        <v>45742</v>
      </c>
      <c r="D494" s="31" t="s">
        <v>2711</v>
      </c>
      <c r="E494" s="31"/>
      <c r="F494" s="7">
        <v>730</v>
      </c>
      <c r="G494" s="7">
        <f t="shared" si="7"/>
        <v>-1684482.63</v>
      </c>
    </row>
    <row r="495" spans="1:7" x14ac:dyDescent="0.2">
      <c r="A495" s="16"/>
      <c r="B495" s="31" t="s">
        <v>297</v>
      </c>
      <c r="C495" s="32">
        <v>45742</v>
      </c>
      <c r="D495" s="31" t="s">
        <v>2711</v>
      </c>
      <c r="E495" s="31"/>
      <c r="F495" s="7">
        <v>-730</v>
      </c>
      <c r="G495" s="7">
        <f t="shared" si="7"/>
        <v>-1685212.63</v>
      </c>
    </row>
    <row r="496" spans="1:7" x14ac:dyDescent="0.2">
      <c r="A496" s="16"/>
      <c r="B496" s="31" t="s">
        <v>297</v>
      </c>
      <c r="C496" s="32">
        <v>45742</v>
      </c>
      <c r="D496" s="31" t="s">
        <v>2712</v>
      </c>
      <c r="E496" s="31"/>
      <c r="F496" s="7">
        <v>1091.6099999999999</v>
      </c>
      <c r="G496" s="7">
        <f t="shared" si="7"/>
        <v>-1684121.0199999998</v>
      </c>
    </row>
    <row r="497" spans="1:7" x14ac:dyDescent="0.2">
      <c r="A497" s="16"/>
      <c r="B497" s="31" t="s">
        <v>297</v>
      </c>
      <c r="C497" s="32">
        <v>45742</v>
      </c>
      <c r="D497" s="31" t="s">
        <v>2712</v>
      </c>
      <c r="E497" s="31"/>
      <c r="F497" s="7">
        <v>-1091.6099999999999</v>
      </c>
      <c r="G497" s="7">
        <f t="shared" si="7"/>
        <v>-1685212.63</v>
      </c>
    </row>
    <row r="498" spans="1:7" x14ac:dyDescent="0.2">
      <c r="A498" s="16"/>
      <c r="B498" s="31" t="s">
        <v>297</v>
      </c>
      <c r="C498" s="32">
        <v>45742</v>
      </c>
      <c r="D498" s="31" t="s">
        <v>2713</v>
      </c>
      <c r="E498" s="31"/>
      <c r="F498" s="7">
        <v>3387.6</v>
      </c>
      <c r="G498" s="7">
        <f t="shared" si="7"/>
        <v>-1681825.0299999998</v>
      </c>
    </row>
    <row r="499" spans="1:7" x14ac:dyDescent="0.2">
      <c r="A499" s="16"/>
      <c r="B499" s="31" t="s">
        <v>297</v>
      </c>
      <c r="C499" s="32">
        <v>45742</v>
      </c>
      <c r="D499" s="31" t="s">
        <v>2713</v>
      </c>
      <c r="E499" s="31"/>
      <c r="F499" s="7">
        <v>-3387.6</v>
      </c>
      <c r="G499" s="7">
        <f t="shared" si="7"/>
        <v>-1685212.63</v>
      </c>
    </row>
    <row r="500" spans="1:7" x14ac:dyDescent="0.2">
      <c r="A500" s="16"/>
      <c r="B500" s="31" t="s">
        <v>297</v>
      </c>
      <c r="C500" s="32">
        <v>45742</v>
      </c>
      <c r="D500" s="31" t="s">
        <v>2714</v>
      </c>
      <c r="E500" s="31"/>
      <c r="F500" s="7">
        <v>7272.72</v>
      </c>
      <c r="G500" s="7">
        <f t="shared" si="7"/>
        <v>-1677939.91</v>
      </c>
    </row>
    <row r="501" spans="1:7" x14ac:dyDescent="0.2">
      <c r="A501" s="16"/>
      <c r="B501" s="31" t="s">
        <v>297</v>
      </c>
      <c r="C501" s="32">
        <v>45742</v>
      </c>
      <c r="D501" s="31" t="s">
        <v>2714</v>
      </c>
      <c r="E501" s="31"/>
      <c r="F501" s="7">
        <v>-7272.72</v>
      </c>
      <c r="G501" s="7">
        <f t="shared" si="7"/>
        <v>-1685212.63</v>
      </c>
    </row>
    <row r="502" spans="1:7" x14ac:dyDescent="0.2">
      <c r="A502" s="16"/>
      <c r="B502" s="31" t="s">
        <v>297</v>
      </c>
      <c r="C502" s="32">
        <v>45742</v>
      </c>
      <c r="D502" s="31" t="s">
        <v>2715</v>
      </c>
      <c r="E502" s="31"/>
      <c r="F502" s="7">
        <v>8424</v>
      </c>
      <c r="G502" s="7">
        <f t="shared" si="7"/>
        <v>-1676788.63</v>
      </c>
    </row>
    <row r="503" spans="1:7" x14ac:dyDescent="0.2">
      <c r="A503" s="16"/>
      <c r="B503" s="31" t="s">
        <v>297</v>
      </c>
      <c r="C503" s="32">
        <v>45742</v>
      </c>
      <c r="D503" s="31" t="s">
        <v>2715</v>
      </c>
      <c r="E503" s="31"/>
      <c r="F503" s="7">
        <v>-8424</v>
      </c>
      <c r="G503" s="7">
        <f t="shared" si="7"/>
        <v>-1685212.63</v>
      </c>
    </row>
    <row r="504" spans="1:7" x14ac:dyDescent="0.2">
      <c r="A504" s="16"/>
      <c r="B504" s="31" t="s">
        <v>297</v>
      </c>
      <c r="C504" s="32">
        <v>45742</v>
      </c>
      <c r="D504" s="31" t="s">
        <v>2716</v>
      </c>
      <c r="E504" s="31"/>
      <c r="F504" s="7">
        <v>1814.4</v>
      </c>
      <c r="G504" s="7">
        <f t="shared" si="7"/>
        <v>-1683398.23</v>
      </c>
    </row>
    <row r="505" spans="1:7" x14ac:dyDescent="0.2">
      <c r="A505" s="16"/>
      <c r="B505" s="31" t="s">
        <v>297</v>
      </c>
      <c r="C505" s="32">
        <v>45742</v>
      </c>
      <c r="D505" s="31" t="s">
        <v>2716</v>
      </c>
      <c r="E505" s="31"/>
      <c r="F505" s="7">
        <v>-1814.4</v>
      </c>
      <c r="G505" s="7">
        <f t="shared" si="7"/>
        <v>-1685212.63</v>
      </c>
    </row>
    <row r="506" spans="1:7" x14ac:dyDescent="0.2">
      <c r="A506" s="16"/>
      <c r="B506" s="31" t="s">
        <v>297</v>
      </c>
      <c r="C506" s="32">
        <v>45742</v>
      </c>
      <c r="D506" s="31" t="s">
        <v>2717</v>
      </c>
      <c r="E506" s="31"/>
      <c r="F506" s="7">
        <v>17915.98</v>
      </c>
      <c r="G506" s="7">
        <f t="shared" si="7"/>
        <v>-1667296.65</v>
      </c>
    </row>
    <row r="507" spans="1:7" x14ac:dyDescent="0.2">
      <c r="A507" s="16"/>
      <c r="B507" s="31" t="s">
        <v>297</v>
      </c>
      <c r="C507" s="32">
        <v>45742</v>
      </c>
      <c r="D507" s="31" t="s">
        <v>2717</v>
      </c>
      <c r="E507" s="31"/>
      <c r="F507" s="7">
        <v>-17915.98</v>
      </c>
      <c r="G507" s="7">
        <f t="shared" si="7"/>
        <v>-1685212.63</v>
      </c>
    </row>
    <row r="508" spans="1:7" x14ac:dyDescent="0.2">
      <c r="A508" s="16"/>
      <c r="B508" s="31" t="s">
        <v>297</v>
      </c>
      <c r="C508" s="32">
        <v>45743</v>
      </c>
      <c r="D508" s="31" t="s">
        <v>2718</v>
      </c>
      <c r="E508" s="31"/>
      <c r="F508" s="7">
        <v>4000</v>
      </c>
      <c r="G508" s="7">
        <f t="shared" si="7"/>
        <v>-1681212.63</v>
      </c>
    </row>
    <row r="509" spans="1:7" x14ac:dyDescent="0.2">
      <c r="A509" s="16"/>
      <c r="B509" s="31" t="s">
        <v>297</v>
      </c>
      <c r="C509" s="32">
        <v>45743</v>
      </c>
      <c r="D509" s="31" t="s">
        <v>2718</v>
      </c>
      <c r="E509" s="31"/>
      <c r="F509" s="7">
        <v>-4000</v>
      </c>
      <c r="G509" s="7">
        <f t="shared" si="7"/>
        <v>-1685212.63</v>
      </c>
    </row>
    <row r="510" spans="1:7" x14ac:dyDescent="0.2">
      <c r="A510" s="16"/>
      <c r="B510" s="31" t="s">
        <v>297</v>
      </c>
      <c r="C510" s="32">
        <v>45744</v>
      </c>
      <c r="D510" s="31" t="s">
        <v>2719</v>
      </c>
      <c r="E510" s="31"/>
      <c r="F510" s="7">
        <v>19580.88</v>
      </c>
      <c r="G510" s="7">
        <f t="shared" si="7"/>
        <v>-1665631.75</v>
      </c>
    </row>
    <row r="511" spans="1:7" x14ac:dyDescent="0.2">
      <c r="A511" s="16"/>
      <c r="B511" s="31" t="s">
        <v>297</v>
      </c>
      <c r="C511" s="32">
        <v>45744</v>
      </c>
      <c r="D511" s="31" t="s">
        <v>2719</v>
      </c>
      <c r="E511" s="31"/>
      <c r="F511" s="7">
        <v>-19580.88</v>
      </c>
      <c r="G511" s="7">
        <f t="shared" si="7"/>
        <v>-1685212.63</v>
      </c>
    </row>
    <row r="512" spans="1:7" x14ac:dyDescent="0.2">
      <c r="A512" s="16"/>
      <c r="B512" s="31" t="s">
        <v>297</v>
      </c>
      <c r="C512" s="32">
        <v>45744</v>
      </c>
      <c r="D512" s="31" t="s">
        <v>2720</v>
      </c>
      <c r="E512" s="31"/>
      <c r="F512" s="7">
        <v>22480.3</v>
      </c>
      <c r="G512" s="7">
        <f t="shared" si="7"/>
        <v>-1662732.3299999998</v>
      </c>
    </row>
    <row r="513" spans="1:7" x14ac:dyDescent="0.2">
      <c r="A513" s="16"/>
      <c r="B513" s="31" t="s">
        <v>297</v>
      </c>
      <c r="C513" s="32">
        <v>45744</v>
      </c>
      <c r="D513" s="31" t="s">
        <v>2720</v>
      </c>
      <c r="E513" s="31"/>
      <c r="F513" s="7">
        <v>-22480.3</v>
      </c>
      <c r="G513" s="7">
        <f t="shared" si="7"/>
        <v>-1685212.63</v>
      </c>
    </row>
    <row r="514" spans="1:7" x14ac:dyDescent="0.2">
      <c r="A514" s="16"/>
      <c r="B514" s="31" t="s">
        <v>297</v>
      </c>
      <c r="C514" s="32">
        <v>45744</v>
      </c>
      <c r="D514" s="31" t="s">
        <v>2721</v>
      </c>
      <c r="E514" s="31"/>
      <c r="F514" s="7">
        <v>14412.83</v>
      </c>
      <c r="G514" s="7">
        <f t="shared" si="7"/>
        <v>-1670799.7999999998</v>
      </c>
    </row>
    <row r="515" spans="1:7" x14ac:dyDescent="0.2">
      <c r="A515" s="16"/>
      <c r="B515" s="31" t="s">
        <v>297</v>
      </c>
      <c r="C515" s="32">
        <v>45744</v>
      </c>
      <c r="D515" s="31" t="s">
        <v>2721</v>
      </c>
      <c r="E515" s="31"/>
      <c r="F515" s="7">
        <v>-14412.83</v>
      </c>
      <c r="G515" s="7">
        <f t="shared" si="7"/>
        <v>-1685212.63</v>
      </c>
    </row>
    <row r="516" spans="1:7" x14ac:dyDescent="0.2">
      <c r="A516" s="16"/>
      <c r="B516" s="31" t="s">
        <v>297</v>
      </c>
      <c r="C516" s="32">
        <v>45744</v>
      </c>
      <c r="D516" s="31" t="s">
        <v>2722</v>
      </c>
      <c r="E516" s="31"/>
      <c r="F516" s="7">
        <v>534.82000000000005</v>
      </c>
      <c r="G516" s="7">
        <f t="shared" si="7"/>
        <v>-1684677.8099999998</v>
      </c>
    </row>
    <row r="517" spans="1:7" x14ac:dyDescent="0.2">
      <c r="A517" s="16"/>
      <c r="B517" s="31" t="s">
        <v>297</v>
      </c>
      <c r="C517" s="32">
        <v>45744</v>
      </c>
      <c r="D517" s="31" t="s">
        <v>2722</v>
      </c>
      <c r="E517" s="31"/>
      <c r="F517" s="7">
        <v>-534.82000000000005</v>
      </c>
      <c r="G517" s="7">
        <f t="shared" si="7"/>
        <v>-1685212.63</v>
      </c>
    </row>
    <row r="518" spans="1:7" x14ac:dyDescent="0.2">
      <c r="A518" s="16"/>
      <c r="B518" s="31" t="s">
        <v>297</v>
      </c>
      <c r="C518" s="32">
        <v>45744</v>
      </c>
      <c r="D518" s="31" t="s">
        <v>2723</v>
      </c>
      <c r="E518" s="31"/>
      <c r="F518" s="7">
        <v>1324.81</v>
      </c>
      <c r="G518" s="7">
        <f t="shared" si="7"/>
        <v>-1683887.8199999998</v>
      </c>
    </row>
    <row r="519" spans="1:7" x14ac:dyDescent="0.2">
      <c r="A519" s="16"/>
      <c r="B519" s="31" t="s">
        <v>297</v>
      </c>
      <c r="C519" s="32">
        <v>45744</v>
      </c>
      <c r="D519" s="31" t="s">
        <v>2723</v>
      </c>
      <c r="E519" s="31"/>
      <c r="F519" s="7">
        <v>-1324.81</v>
      </c>
      <c r="G519" s="7">
        <f t="shared" si="7"/>
        <v>-1685212.63</v>
      </c>
    </row>
    <row r="520" spans="1:7" x14ac:dyDescent="0.2">
      <c r="A520" s="16"/>
      <c r="B520" s="31" t="s">
        <v>297</v>
      </c>
      <c r="C520" s="32">
        <v>45745</v>
      </c>
      <c r="D520" s="31" t="s">
        <v>2724</v>
      </c>
      <c r="E520" s="31"/>
      <c r="F520" s="7">
        <v>77.05</v>
      </c>
      <c r="G520" s="7">
        <f t="shared" si="7"/>
        <v>-1685135.5799999998</v>
      </c>
    </row>
    <row r="521" spans="1:7" x14ac:dyDescent="0.2">
      <c r="A521" s="16"/>
      <c r="B521" s="31" t="s">
        <v>297</v>
      </c>
      <c r="C521" s="32">
        <v>45745</v>
      </c>
      <c r="D521" s="31" t="s">
        <v>2724</v>
      </c>
      <c r="E521" s="31"/>
      <c r="F521" s="7">
        <v>-77.05</v>
      </c>
      <c r="G521" s="7">
        <f t="shared" si="7"/>
        <v>-1685212.63</v>
      </c>
    </row>
    <row r="522" spans="1:7" x14ac:dyDescent="0.2">
      <c r="A522" s="16"/>
      <c r="B522" s="31" t="s">
        <v>297</v>
      </c>
      <c r="C522" s="32">
        <v>45747</v>
      </c>
      <c r="D522" s="31" t="s">
        <v>2725</v>
      </c>
      <c r="E522" s="31"/>
      <c r="F522" s="7">
        <v>6700.08</v>
      </c>
      <c r="G522" s="7">
        <f t="shared" si="7"/>
        <v>-1678512.5499999998</v>
      </c>
    </row>
    <row r="523" spans="1:7" x14ac:dyDescent="0.2">
      <c r="A523" s="16"/>
      <c r="B523" s="31" t="s">
        <v>297</v>
      </c>
      <c r="C523" s="32">
        <v>45747</v>
      </c>
      <c r="D523" s="31" t="s">
        <v>2725</v>
      </c>
      <c r="E523" s="31"/>
      <c r="F523" s="7">
        <v>-6700.08</v>
      </c>
      <c r="G523" s="7">
        <f t="shared" si="7"/>
        <v>-1685212.63</v>
      </c>
    </row>
    <row r="524" spans="1:7" x14ac:dyDescent="0.2">
      <c r="A524" s="16"/>
      <c r="B524" s="31" t="s">
        <v>297</v>
      </c>
      <c r="C524" s="32">
        <v>45748</v>
      </c>
      <c r="D524" s="31" t="s">
        <v>2726</v>
      </c>
      <c r="E524" s="31"/>
      <c r="F524" s="7">
        <v>10090.290000000001</v>
      </c>
      <c r="G524" s="7">
        <f t="shared" si="7"/>
        <v>-1675122.3399999999</v>
      </c>
    </row>
    <row r="525" spans="1:7" x14ac:dyDescent="0.2">
      <c r="A525" s="16"/>
      <c r="B525" s="31" t="s">
        <v>297</v>
      </c>
      <c r="C525" s="32">
        <v>45748</v>
      </c>
      <c r="D525" s="31" t="s">
        <v>2726</v>
      </c>
      <c r="E525" s="31"/>
      <c r="F525" s="7">
        <v>-10090.290000000001</v>
      </c>
      <c r="G525" s="7">
        <f t="shared" ref="G525:G588" si="8">G524+F525</f>
        <v>-1685212.63</v>
      </c>
    </row>
    <row r="526" spans="1:7" x14ac:dyDescent="0.2">
      <c r="A526" s="16"/>
      <c r="B526" s="31" t="s">
        <v>297</v>
      </c>
      <c r="C526" s="32">
        <v>45748</v>
      </c>
      <c r="D526" s="31" t="s">
        <v>2727</v>
      </c>
      <c r="E526" s="31"/>
      <c r="F526" s="7">
        <v>48411.46</v>
      </c>
      <c r="G526" s="7">
        <f t="shared" si="8"/>
        <v>-1636801.17</v>
      </c>
    </row>
    <row r="527" spans="1:7" x14ac:dyDescent="0.2">
      <c r="A527" s="16"/>
      <c r="B527" s="31" t="s">
        <v>297</v>
      </c>
      <c r="C527" s="32">
        <v>45748</v>
      </c>
      <c r="D527" s="31" t="s">
        <v>2727</v>
      </c>
      <c r="E527" s="31"/>
      <c r="F527" s="7">
        <v>-48411.46</v>
      </c>
      <c r="G527" s="7">
        <f t="shared" si="8"/>
        <v>-1685212.63</v>
      </c>
    </row>
    <row r="528" spans="1:7" x14ac:dyDescent="0.2">
      <c r="A528" s="16"/>
      <c r="B528" s="31" t="s">
        <v>297</v>
      </c>
      <c r="C528" s="32">
        <v>45749</v>
      </c>
      <c r="D528" s="31" t="s">
        <v>2728</v>
      </c>
      <c r="E528" s="31"/>
      <c r="F528" s="7">
        <v>386.28</v>
      </c>
      <c r="G528" s="7">
        <f t="shared" si="8"/>
        <v>-1684826.3499999999</v>
      </c>
    </row>
    <row r="529" spans="1:7" x14ac:dyDescent="0.2">
      <c r="A529" s="16"/>
      <c r="B529" s="31" t="s">
        <v>297</v>
      </c>
      <c r="C529" s="32">
        <v>45749</v>
      </c>
      <c r="D529" s="31" t="s">
        <v>2728</v>
      </c>
      <c r="E529" s="31"/>
      <c r="F529" s="7">
        <v>-386.28</v>
      </c>
      <c r="G529" s="7">
        <f t="shared" si="8"/>
        <v>-1685212.63</v>
      </c>
    </row>
    <row r="530" spans="1:7" x14ac:dyDescent="0.2">
      <c r="A530" s="16"/>
      <c r="B530" s="31" t="s">
        <v>301</v>
      </c>
      <c r="C530" s="32">
        <v>45749</v>
      </c>
      <c r="D530" s="31" t="s">
        <v>2729</v>
      </c>
      <c r="E530" s="31"/>
      <c r="F530" s="7">
        <v>-3380.02</v>
      </c>
      <c r="G530" s="7">
        <f t="shared" si="8"/>
        <v>-1688592.65</v>
      </c>
    </row>
    <row r="531" spans="1:7" x14ac:dyDescent="0.2">
      <c r="A531" s="16"/>
      <c r="B531" s="31" t="s">
        <v>301</v>
      </c>
      <c r="C531" s="32">
        <v>45749</v>
      </c>
      <c r="D531" s="31" t="s">
        <v>2729</v>
      </c>
      <c r="E531" s="31"/>
      <c r="F531" s="7">
        <v>3380.02</v>
      </c>
      <c r="G531" s="7">
        <f t="shared" si="8"/>
        <v>-1685212.63</v>
      </c>
    </row>
    <row r="532" spans="1:7" x14ac:dyDescent="0.2">
      <c r="A532" s="16"/>
      <c r="B532" s="31" t="s">
        <v>301</v>
      </c>
      <c r="C532" s="32">
        <v>45749</v>
      </c>
      <c r="D532" s="31" t="s">
        <v>2730</v>
      </c>
      <c r="E532" s="31"/>
      <c r="F532" s="7">
        <v>-2019.55</v>
      </c>
      <c r="G532" s="7">
        <f t="shared" si="8"/>
        <v>-1687232.18</v>
      </c>
    </row>
    <row r="533" spans="1:7" x14ac:dyDescent="0.2">
      <c r="A533" s="16"/>
      <c r="B533" s="31" t="s">
        <v>301</v>
      </c>
      <c r="C533" s="32">
        <v>45749</v>
      </c>
      <c r="D533" s="31" t="s">
        <v>2730</v>
      </c>
      <c r="E533" s="31"/>
      <c r="F533" s="7">
        <v>2019.55</v>
      </c>
      <c r="G533" s="7">
        <f t="shared" si="8"/>
        <v>-1685212.63</v>
      </c>
    </row>
    <row r="534" spans="1:7" x14ac:dyDescent="0.2">
      <c r="A534" s="16"/>
      <c r="B534" s="31" t="s">
        <v>301</v>
      </c>
      <c r="C534" s="32">
        <v>45749</v>
      </c>
      <c r="D534" s="31" t="s">
        <v>2731</v>
      </c>
      <c r="E534" s="31"/>
      <c r="F534" s="7">
        <v>-1462.96</v>
      </c>
      <c r="G534" s="7">
        <f t="shared" si="8"/>
        <v>-1686675.5899999999</v>
      </c>
    </row>
    <row r="535" spans="1:7" x14ac:dyDescent="0.2">
      <c r="A535" s="16"/>
      <c r="B535" s="31" t="s">
        <v>301</v>
      </c>
      <c r="C535" s="32">
        <v>45749</v>
      </c>
      <c r="D535" s="31" t="s">
        <v>2731</v>
      </c>
      <c r="E535" s="31"/>
      <c r="F535" s="7">
        <v>1462.96</v>
      </c>
      <c r="G535" s="7">
        <f t="shared" si="8"/>
        <v>-1685212.63</v>
      </c>
    </row>
    <row r="536" spans="1:7" x14ac:dyDescent="0.2">
      <c r="A536" s="16"/>
      <c r="B536" s="31" t="s">
        <v>301</v>
      </c>
      <c r="C536" s="32">
        <v>45749</v>
      </c>
      <c r="D536" s="31" t="s">
        <v>2732</v>
      </c>
      <c r="E536" s="31"/>
      <c r="F536" s="7">
        <v>-174.25</v>
      </c>
      <c r="G536" s="7">
        <f t="shared" si="8"/>
        <v>-1685386.88</v>
      </c>
    </row>
    <row r="537" spans="1:7" x14ac:dyDescent="0.2">
      <c r="A537" s="16"/>
      <c r="B537" s="31" t="s">
        <v>301</v>
      </c>
      <c r="C537" s="32">
        <v>45749</v>
      </c>
      <c r="D537" s="31" t="s">
        <v>2732</v>
      </c>
      <c r="E537" s="31"/>
      <c r="F537" s="7">
        <v>174.25</v>
      </c>
      <c r="G537" s="7">
        <f t="shared" si="8"/>
        <v>-1685212.63</v>
      </c>
    </row>
    <row r="538" spans="1:7" x14ac:dyDescent="0.2">
      <c r="A538" s="16"/>
      <c r="B538" s="31" t="s">
        <v>301</v>
      </c>
      <c r="C538" s="32">
        <v>45749</v>
      </c>
      <c r="D538" s="31" t="s">
        <v>2733</v>
      </c>
      <c r="E538" s="31"/>
      <c r="F538" s="7">
        <v>-1170</v>
      </c>
      <c r="G538" s="7">
        <f t="shared" si="8"/>
        <v>-1686382.63</v>
      </c>
    </row>
    <row r="539" spans="1:7" x14ac:dyDescent="0.2">
      <c r="A539" s="16"/>
      <c r="B539" s="31" t="s">
        <v>301</v>
      </c>
      <c r="C539" s="32">
        <v>45749</v>
      </c>
      <c r="D539" s="31" t="s">
        <v>2733</v>
      </c>
      <c r="E539" s="31"/>
      <c r="F539" s="7">
        <v>1170</v>
      </c>
      <c r="G539" s="7">
        <f t="shared" si="8"/>
        <v>-1685212.63</v>
      </c>
    </row>
    <row r="540" spans="1:7" x14ac:dyDescent="0.2">
      <c r="A540" s="16"/>
      <c r="B540" s="31" t="s">
        <v>297</v>
      </c>
      <c r="C540" s="32">
        <v>45750</v>
      </c>
      <c r="D540" s="31" t="s">
        <v>2734</v>
      </c>
      <c r="E540" s="31"/>
      <c r="F540" s="7">
        <v>3820.32</v>
      </c>
      <c r="G540" s="7">
        <f t="shared" si="8"/>
        <v>-1681392.3099999998</v>
      </c>
    </row>
    <row r="541" spans="1:7" x14ac:dyDescent="0.2">
      <c r="A541" s="16"/>
      <c r="B541" s="31" t="s">
        <v>297</v>
      </c>
      <c r="C541" s="32">
        <v>45750</v>
      </c>
      <c r="D541" s="31" t="s">
        <v>2734</v>
      </c>
      <c r="E541" s="31"/>
      <c r="F541" s="7">
        <v>-3820.32</v>
      </c>
      <c r="G541" s="7">
        <f t="shared" si="8"/>
        <v>-1685212.63</v>
      </c>
    </row>
    <row r="542" spans="1:7" x14ac:dyDescent="0.2">
      <c r="A542" s="16"/>
      <c r="B542" s="31" t="s">
        <v>297</v>
      </c>
      <c r="C542" s="32">
        <v>45750</v>
      </c>
      <c r="D542" s="31" t="s">
        <v>2735</v>
      </c>
      <c r="E542" s="31"/>
      <c r="F542" s="7">
        <v>6106.03</v>
      </c>
      <c r="G542" s="7">
        <f t="shared" si="8"/>
        <v>-1679106.5999999999</v>
      </c>
    </row>
    <row r="543" spans="1:7" x14ac:dyDescent="0.2">
      <c r="A543" s="16"/>
      <c r="B543" s="31" t="s">
        <v>297</v>
      </c>
      <c r="C543" s="32">
        <v>45750</v>
      </c>
      <c r="D543" s="31" t="s">
        <v>2735</v>
      </c>
      <c r="E543" s="31"/>
      <c r="F543" s="7">
        <v>-6106.03</v>
      </c>
      <c r="G543" s="7">
        <f t="shared" si="8"/>
        <v>-1685212.63</v>
      </c>
    </row>
    <row r="544" spans="1:7" x14ac:dyDescent="0.2">
      <c r="A544" s="16"/>
      <c r="B544" s="31" t="s">
        <v>297</v>
      </c>
      <c r="C544" s="32">
        <v>45750</v>
      </c>
      <c r="D544" s="31" t="s">
        <v>2736</v>
      </c>
      <c r="E544" s="31"/>
      <c r="F544" s="7">
        <v>17005.63</v>
      </c>
      <c r="G544" s="7">
        <f t="shared" si="8"/>
        <v>-1668207</v>
      </c>
    </row>
    <row r="545" spans="1:7" x14ac:dyDescent="0.2">
      <c r="A545" s="16"/>
      <c r="B545" s="31" t="s">
        <v>297</v>
      </c>
      <c r="C545" s="32">
        <v>45750</v>
      </c>
      <c r="D545" s="31" t="s">
        <v>2736</v>
      </c>
      <c r="E545" s="31"/>
      <c r="F545" s="7">
        <v>-17005.63</v>
      </c>
      <c r="G545" s="7">
        <f t="shared" si="8"/>
        <v>-1685212.63</v>
      </c>
    </row>
    <row r="546" spans="1:7" x14ac:dyDescent="0.2">
      <c r="A546" s="16"/>
      <c r="B546" s="31" t="s">
        <v>297</v>
      </c>
      <c r="C546" s="32">
        <v>45750</v>
      </c>
      <c r="D546" s="31" t="s">
        <v>2737</v>
      </c>
      <c r="E546" s="31"/>
      <c r="F546" s="7">
        <v>9861.86</v>
      </c>
      <c r="G546" s="7">
        <f t="shared" si="8"/>
        <v>-1675350.7699999998</v>
      </c>
    </row>
    <row r="547" spans="1:7" x14ac:dyDescent="0.2">
      <c r="A547" s="16"/>
      <c r="B547" s="31" t="s">
        <v>297</v>
      </c>
      <c r="C547" s="32">
        <v>45750</v>
      </c>
      <c r="D547" s="31" t="s">
        <v>2737</v>
      </c>
      <c r="E547" s="31"/>
      <c r="F547" s="7">
        <v>-9861.86</v>
      </c>
      <c r="G547" s="7">
        <f t="shared" si="8"/>
        <v>-1685212.63</v>
      </c>
    </row>
    <row r="548" spans="1:7" x14ac:dyDescent="0.2">
      <c r="A548" s="16"/>
      <c r="B548" s="31" t="s">
        <v>297</v>
      </c>
      <c r="C548" s="32">
        <v>45750</v>
      </c>
      <c r="D548" s="31" t="s">
        <v>2738</v>
      </c>
      <c r="E548" s="31"/>
      <c r="F548" s="7">
        <v>12713.89</v>
      </c>
      <c r="G548" s="7">
        <f t="shared" si="8"/>
        <v>-1672498.74</v>
      </c>
    </row>
    <row r="549" spans="1:7" x14ac:dyDescent="0.2">
      <c r="A549" s="16"/>
      <c r="B549" s="31" t="s">
        <v>297</v>
      </c>
      <c r="C549" s="32">
        <v>45750</v>
      </c>
      <c r="D549" s="31" t="s">
        <v>2738</v>
      </c>
      <c r="E549" s="31"/>
      <c r="F549" s="7">
        <v>-12713.89</v>
      </c>
      <c r="G549" s="7">
        <f t="shared" si="8"/>
        <v>-1685212.63</v>
      </c>
    </row>
    <row r="550" spans="1:7" x14ac:dyDescent="0.2">
      <c r="A550" s="16"/>
      <c r="B550" s="31" t="s">
        <v>301</v>
      </c>
      <c r="C550" s="32">
        <v>45750</v>
      </c>
      <c r="D550" s="31" t="s">
        <v>2739</v>
      </c>
      <c r="E550" s="31"/>
      <c r="F550" s="7">
        <v>-1366.16</v>
      </c>
      <c r="G550" s="7">
        <f t="shared" si="8"/>
        <v>-1686578.7899999998</v>
      </c>
    </row>
    <row r="551" spans="1:7" x14ac:dyDescent="0.2">
      <c r="A551" s="16"/>
      <c r="B551" s="31" t="s">
        <v>301</v>
      </c>
      <c r="C551" s="32">
        <v>45750</v>
      </c>
      <c r="D551" s="31" t="s">
        <v>2739</v>
      </c>
      <c r="E551" s="31"/>
      <c r="F551" s="7">
        <v>1366.16</v>
      </c>
      <c r="G551" s="7">
        <f t="shared" si="8"/>
        <v>-1685212.63</v>
      </c>
    </row>
    <row r="552" spans="1:7" x14ac:dyDescent="0.2">
      <c r="A552" s="16"/>
      <c r="B552" s="31" t="s">
        <v>297</v>
      </c>
      <c r="C552" s="32">
        <v>45750</v>
      </c>
      <c r="D552" s="31" t="s">
        <v>2740</v>
      </c>
      <c r="E552" s="31"/>
      <c r="F552" s="7">
        <v>2025</v>
      </c>
      <c r="G552" s="7">
        <f t="shared" si="8"/>
        <v>-1683187.63</v>
      </c>
    </row>
    <row r="553" spans="1:7" x14ac:dyDescent="0.2">
      <c r="A553" s="16"/>
      <c r="B553" s="31" t="s">
        <v>297</v>
      </c>
      <c r="C553" s="32">
        <v>45750</v>
      </c>
      <c r="D553" s="31" t="s">
        <v>2740</v>
      </c>
      <c r="E553" s="31"/>
      <c r="F553" s="7">
        <v>-2025</v>
      </c>
      <c r="G553" s="7">
        <f t="shared" si="8"/>
        <v>-1685212.63</v>
      </c>
    </row>
    <row r="554" spans="1:7" x14ac:dyDescent="0.2">
      <c r="A554" s="16"/>
      <c r="B554" s="31" t="s">
        <v>297</v>
      </c>
      <c r="C554" s="32">
        <v>45750</v>
      </c>
      <c r="D554" s="31" t="s">
        <v>2741</v>
      </c>
      <c r="E554" s="31"/>
      <c r="F554" s="7">
        <v>3780</v>
      </c>
      <c r="G554" s="7">
        <f t="shared" si="8"/>
        <v>-1681432.63</v>
      </c>
    </row>
    <row r="555" spans="1:7" x14ac:dyDescent="0.2">
      <c r="A555" s="16"/>
      <c r="B555" s="31" t="s">
        <v>297</v>
      </c>
      <c r="C555" s="32">
        <v>45750</v>
      </c>
      <c r="D555" s="31" t="s">
        <v>2741</v>
      </c>
      <c r="E555" s="31"/>
      <c r="F555" s="7">
        <v>-3780</v>
      </c>
      <c r="G555" s="7">
        <f t="shared" si="8"/>
        <v>-1685212.63</v>
      </c>
    </row>
    <row r="556" spans="1:7" x14ac:dyDescent="0.2">
      <c r="A556" s="16"/>
      <c r="B556" s="31" t="s">
        <v>301</v>
      </c>
      <c r="C556" s="32">
        <v>45750</v>
      </c>
      <c r="D556" s="31" t="s">
        <v>2742</v>
      </c>
      <c r="E556" s="31"/>
      <c r="F556" s="7">
        <v>-5781.58</v>
      </c>
      <c r="G556" s="7">
        <f t="shared" si="8"/>
        <v>-1690994.21</v>
      </c>
    </row>
    <row r="557" spans="1:7" x14ac:dyDescent="0.2">
      <c r="A557" s="16"/>
      <c r="B557" s="31" t="s">
        <v>301</v>
      </c>
      <c r="C557" s="32">
        <v>45750</v>
      </c>
      <c r="D557" s="31" t="s">
        <v>2742</v>
      </c>
      <c r="E557" s="31"/>
      <c r="F557" s="7">
        <v>5781.58</v>
      </c>
      <c r="G557" s="7">
        <f t="shared" si="8"/>
        <v>-1685212.63</v>
      </c>
    </row>
    <row r="558" spans="1:7" x14ac:dyDescent="0.2">
      <c r="A558" s="16"/>
      <c r="B558" s="31" t="s">
        <v>301</v>
      </c>
      <c r="C558" s="32">
        <v>45750</v>
      </c>
      <c r="D558" s="31" t="s">
        <v>2743</v>
      </c>
      <c r="E558" s="31"/>
      <c r="F558" s="7">
        <v>-3038.35</v>
      </c>
      <c r="G558" s="7">
        <f t="shared" si="8"/>
        <v>-1688250.98</v>
      </c>
    </row>
    <row r="559" spans="1:7" x14ac:dyDescent="0.2">
      <c r="A559" s="16"/>
      <c r="B559" s="31" t="s">
        <v>301</v>
      </c>
      <c r="C559" s="32">
        <v>45750</v>
      </c>
      <c r="D559" s="31" t="s">
        <v>2743</v>
      </c>
      <c r="E559" s="31"/>
      <c r="F559" s="7">
        <v>3038.35</v>
      </c>
      <c r="G559" s="7">
        <f t="shared" si="8"/>
        <v>-1685212.63</v>
      </c>
    </row>
    <row r="560" spans="1:7" x14ac:dyDescent="0.2">
      <c r="A560" s="16"/>
      <c r="B560" s="31" t="s">
        <v>301</v>
      </c>
      <c r="C560" s="32">
        <v>45750</v>
      </c>
      <c r="D560" s="31" t="s">
        <v>2744</v>
      </c>
      <c r="E560" s="31"/>
      <c r="F560" s="7">
        <v>-143.22</v>
      </c>
      <c r="G560" s="7">
        <f t="shared" si="8"/>
        <v>-1685355.8499999999</v>
      </c>
    </row>
    <row r="561" spans="1:7" x14ac:dyDescent="0.2">
      <c r="A561" s="16"/>
      <c r="B561" s="31" t="s">
        <v>301</v>
      </c>
      <c r="C561" s="32">
        <v>45750</v>
      </c>
      <c r="D561" s="31" t="s">
        <v>2744</v>
      </c>
      <c r="E561" s="31"/>
      <c r="F561" s="7">
        <v>143.22</v>
      </c>
      <c r="G561" s="7">
        <f t="shared" si="8"/>
        <v>-1685212.63</v>
      </c>
    </row>
    <row r="562" spans="1:7" x14ac:dyDescent="0.2">
      <c r="A562" s="16"/>
      <c r="B562" s="31" t="s">
        <v>301</v>
      </c>
      <c r="C562" s="32">
        <v>45750</v>
      </c>
      <c r="D562" s="31" t="s">
        <v>2745</v>
      </c>
      <c r="E562" s="31"/>
      <c r="F562" s="7">
        <v>-4559.5200000000004</v>
      </c>
      <c r="G562" s="7">
        <f t="shared" si="8"/>
        <v>-1689772.15</v>
      </c>
    </row>
    <row r="563" spans="1:7" x14ac:dyDescent="0.2">
      <c r="A563" s="16"/>
      <c r="B563" s="31" t="s">
        <v>301</v>
      </c>
      <c r="C563" s="32">
        <v>45750</v>
      </c>
      <c r="D563" s="31" t="s">
        <v>2745</v>
      </c>
      <c r="E563" s="31"/>
      <c r="F563" s="7">
        <v>4559.5200000000004</v>
      </c>
      <c r="G563" s="7">
        <f t="shared" si="8"/>
        <v>-1685212.63</v>
      </c>
    </row>
    <row r="564" spans="1:7" x14ac:dyDescent="0.2">
      <c r="A564" s="16"/>
      <c r="B564" s="31" t="s">
        <v>301</v>
      </c>
      <c r="C564" s="32">
        <v>45750</v>
      </c>
      <c r="D564" s="31" t="s">
        <v>2746</v>
      </c>
      <c r="E564" s="31"/>
      <c r="F564" s="7">
        <v>-1840.15</v>
      </c>
      <c r="G564" s="7">
        <f t="shared" si="8"/>
        <v>-1687052.7799999998</v>
      </c>
    </row>
    <row r="565" spans="1:7" x14ac:dyDescent="0.2">
      <c r="A565" s="16"/>
      <c r="B565" s="31" t="s">
        <v>301</v>
      </c>
      <c r="C565" s="32">
        <v>45750</v>
      </c>
      <c r="D565" s="31" t="s">
        <v>2746</v>
      </c>
      <c r="E565" s="31"/>
      <c r="F565" s="7">
        <v>1840.15</v>
      </c>
      <c r="G565" s="7">
        <f t="shared" si="8"/>
        <v>-1685212.63</v>
      </c>
    </row>
    <row r="566" spans="1:7" x14ac:dyDescent="0.2">
      <c r="A566" s="16"/>
      <c r="B566" s="31" t="s">
        <v>301</v>
      </c>
      <c r="C566" s="32">
        <v>45750</v>
      </c>
      <c r="D566" s="31" t="s">
        <v>2747</v>
      </c>
      <c r="E566" s="31"/>
      <c r="F566" s="7">
        <v>-1220.47</v>
      </c>
      <c r="G566" s="7">
        <f t="shared" si="8"/>
        <v>-1686433.0999999999</v>
      </c>
    </row>
    <row r="567" spans="1:7" x14ac:dyDescent="0.2">
      <c r="A567" s="16"/>
      <c r="B567" s="31" t="s">
        <v>301</v>
      </c>
      <c r="C567" s="32">
        <v>45750</v>
      </c>
      <c r="D567" s="31" t="s">
        <v>2747</v>
      </c>
      <c r="E567" s="31"/>
      <c r="F567" s="7">
        <v>1220.47</v>
      </c>
      <c r="G567" s="7">
        <f t="shared" si="8"/>
        <v>-1685212.63</v>
      </c>
    </row>
    <row r="568" spans="1:7" x14ac:dyDescent="0.2">
      <c r="A568" s="16"/>
      <c r="B568" s="31" t="s">
        <v>297</v>
      </c>
      <c r="C568" s="32">
        <v>45751</v>
      </c>
      <c r="D568" s="31" t="s">
        <v>2748</v>
      </c>
      <c r="E568" s="31"/>
      <c r="F568" s="7">
        <v>879.33</v>
      </c>
      <c r="G568" s="7">
        <f t="shared" si="8"/>
        <v>-1684333.2999999998</v>
      </c>
    </row>
    <row r="569" spans="1:7" x14ac:dyDescent="0.2">
      <c r="A569" s="16"/>
      <c r="B569" s="31" t="s">
        <v>297</v>
      </c>
      <c r="C569" s="32">
        <v>45751</v>
      </c>
      <c r="D569" s="31" t="s">
        <v>2748</v>
      </c>
      <c r="E569" s="31"/>
      <c r="F569" s="7">
        <v>-879.33</v>
      </c>
      <c r="G569" s="7">
        <f t="shared" si="8"/>
        <v>-1685212.63</v>
      </c>
    </row>
    <row r="570" spans="1:7" x14ac:dyDescent="0.2">
      <c r="A570" s="16"/>
      <c r="B570" s="31" t="s">
        <v>297</v>
      </c>
      <c r="C570" s="32">
        <v>45753</v>
      </c>
      <c r="D570" s="31" t="s">
        <v>2749</v>
      </c>
      <c r="E570" s="31"/>
      <c r="F570" s="7">
        <v>24828.74</v>
      </c>
      <c r="G570" s="7">
        <f t="shared" si="8"/>
        <v>-1660383.89</v>
      </c>
    </row>
    <row r="571" spans="1:7" x14ac:dyDescent="0.2">
      <c r="A571" s="16"/>
      <c r="B571" s="31" t="s">
        <v>297</v>
      </c>
      <c r="C571" s="32">
        <v>45753</v>
      </c>
      <c r="D571" s="31" t="s">
        <v>2749</v>
      </c>
      <c r="E571" s="31"/>
      <c r="F571" s="7">
        <v>-24828.74</v>
      </c>
      <c r="G571" s="7">
        <f t="shared" si="8"/>
        <v>-1685212.63</v>
      </c>
    </row>
    <row r="572" spans="1:7" x14ac:dyDescent="0.2">
      <c r="A572" s="16"/>
      <c r="B572" s="31" t="s">
        <v>297</v>
      </c>
      <c r="C572" s="32">
        <v>45754</v>
      </c>
      <c r="D572" s="31" t="s">
        <v>2750</v>
      </c>
      <c r="E572" s="31"/>
      <c r="F572" s="7">
        <v>627.03</v>
      </c>
      <c r="G572" s="7">
        <f t="shared" si="8"/>
        <v>-1684585.5999999999</v>
      </c>
    </row>
    <row r="573" spans="1:7" x14ac:dyDescent="0.2">
      <c r="A573" s="16"/>
      <c r="B573" s="31" t="s">
        <v>297</v>
      </c>
      <c r="C573" s="32">
        <v>45754</v>
      </c>
      <c r="D573" s="31" t="s">
        <v>2750</v>
      </c>
      <c r="E573" s="31"/>
      <c r="F573" s="7">
        <v>-627.03</v>
      </c>
      <c r="G573" s="7">
        <f t="shared" si="8"/>
        <v>-1685212.63</v>
      </c>
    </row>
    <row r="574" spans="1:7" x14ac:dyDescent="0.2">
      <c r="A574" s="16"/>
      <c r="B574" s="31" t="s">
        <v>301</v>
      </c>
      <c r="C574" s="32">
        <v>45754</v>
      </c>
      <c r="D574" s="31" t="s">
        <v>2751</v>
      </c>
      <c r="E574" s="31"/>
      <c r="F574" s="7">
        <v>-12376.54</v>
      </c>
      <c r="G574" s="7">
        <f t="shared" si="8"/>
        <v>-1697589.17</v>
      </c>
    </row>
    <row r="575" spans="1:7" x14ac:dyDescent="0.2">
      <c r="A575" s="16"/>
      <c r="B575" s="31" t="s">
        <v>301</v>
      </c>
      <c r="C575" s="32">
        <v>45754</v>
      </c>
      <c r="D575" s="31" t="s">
        <v>2751</v>
      </c>
      <c r="E575" s="31"/>
      <c r="F575" s="7">
        <v>12376.54</v>
      </c>
      <c r="G575" s="7">
        <f t="shared" si="8"/>
        <v>-1685212.63</v>
      </c>
    </row>
    <row r="576" spans="1:7" x14ac:dyDescent="0.2">
      <c r="A576" s="16"/>
      <c r="B576" s="31" t="s">
        <v>301</v>
      </c>
      <c r="C576" s="32">
        <v>45754</v>
      </c>
      <c r="D576" s="31" t="s">
        <v>2752</v>
      </c>
      <c r="E576" s="31"/>
      <c r="F576" s="7">
        <v>-862.7</v>
      </c>
      <c r="G576" s="7">
        <f t="shared" si="8"/>
        <v>-1686075.3299999998</v>
      </c>
    </row>
    <row r="577" spans="1:7" x14ac:dyDescent="0.2">
      <c r="A577" s="16"/>
      <c r="B577" s="31" t="s">
        <v>301</v>
      </c>
      <c r="C577" s="32">
        <v>45754</v>
      </c>
      <c r="D577" s="31" t="s">
        <v>2752</v>
      </c>
      <c r="E577" s="31"/>
      <c r="F577" s="7">
        <v>862.7</v>
      </c>
      <c r="G577" s="7">
        <f t="shared" si="8"/>
        <v>-1685212.63</v>
      </c>
    </row>
    <row r="578" spans="1:7" x14ac:dyDescent="0.2">
      <c r="A578" s="16"/>
      <c r="B578" s="31" t="s">
        <v>301</v>
      </c>
      <c r="C578" s="32">
        <v>45756</v>
      </c>
      <c r="D578" s="31" t="s">
        <v>2753</v>
      </c>
      <c r="E578" s="31"/>
      <c r="F578" s="7">
        <v>-1564.74</v>
      </c>
      <c r="G578" s="7">
        <f t="shared" si="8"/>
        <v>-1686777.3699999999</v>
      </c>
    </row>
    <row r="579" spans="1:7" x14ac:dyDescent="0.2">
      <c r="A579" s="16"/>
      <c r="B579" s="31" t="s">
        <v>301</v>
      </c>
      <c r="C579" s="32">
        <v>45756</v>
      </c>
      <c r="D579" s="31" t="s">
        <v>2753</v>
      </c>
      <c r="E579" s="31"/>
      <c r="F579" s="7">
        <v>1564.74</v>
      </c>
      <c r="G579" s="7">
        <f t="shared" si="8"/>
        <v>-1685212.63</v>
      </c>
    </row>
    <row r="580" spans="1:7" x14ac:dyDescent="0.2">
      <c r="A580" s="16"/>
      <c r="B580" s="31" t="s">
        <v>297</v>
      </c>
      <c r="C580" s="32">
        <v>45756</v>
      </c>
      <c r="D580" s="31" t="s">
        <v>2754</v>
      </c>
      <c r="E580" s="31"/>
      <c r="F580" s="7">
        <v>689</v>
      </c>
      <c r="G580" s="7">
        <f t="shared" si="8"/>
        <v>-1684523.63</v>
      </c>
    </row>
    <row r="581" spans="1:7" x14ac:dyDescent="0.2">
      <c r="A581" s="16"/>
      <c r="B581" s="31" t="s">
        <v>297</v>
      </c>
      <c r="C581" s="32">
        <v>45756</v>
      </c>
      <c r="D581" s="31" t="s">
        <v>2754</v>
      </c>
      <c r="E581" s="31"/>
      <c r="F581" s="7">
        <v>-689</v>
      </c>
      <c r="G581" s="7">
        <f t="shared" si="8"/>
        <v>-1685212.63</v>
      </c>
    </row>
    <row r="582" spans="1:7" x14ac:dyDescent="0.2">
      <c r="A582" s="16"/>
      <c r="B582" s="31" t="s">
        <v>301</v>
      </c>
      <c r="C582" s="32">
        <v>45756</v>
      </c>
      <c r="D582" s="31" t="s">
        <v>2755</v>
      </c>
      <c r="E582" s="31"/>
      <c r="F582" s="7">
        <v>-1146.53</v>
      </c>
      <c r="G582" s="7">
        <f t="shared" si="8"/>
        <v>-1686359.16</v>
      </c>
    </row>
    <row r="583" spans="1:7" x14ac:dyDescent="0.2">
      <c r="A583" s="16"/>
      <c r="B583" s="31" t="s">
        <v>301</v>
      </c>
      <c r="C583" s="32">
        <v>45756</v>
      </c>
      <c r="D583" s="31" t="s">
        <v>2755</v>
      </c>
      <c r="E583" s="31"/>
      <c r="F583" s="7">
        <v>1146.53</v>
      </c>
      <c r="G583" s="7">
        <f t="shared" si="8"/>
        <v>-1685212.63</v>
      </c>
    </row>
    <row r="584" spans="1:7" x14ac:dyDescent="0.2">
      <c r="A584" s="16"/>
      <c r="B584" s="31" t="s">
        <v>301</v>
      </c>
      <c r="C584" s="32">
        <v>45756</v>
      </c>
      <c r="D584" s="31" t="s">
        <v>2756</v>
      </c>
      <c r="E584" s="31"/>
      <c r="F584" s="7">
        <v>-20102.099999999999</v>
      </c>
      <c r="G584" s="7">
        <f t="shared" si="8"/>
        <v>-1705314.73</v>
      </c>
    </row>
    <row r="585" spans="1:7" x14ac:dyDescent="0.2">
      <c r="A585" s="16"/>
      <c r="B585" s="31" t="s">
        <v>301</v>
      </c>
      <c r="C585" s="32">
        <v>45756</v>
      </c>
      <c r="D585" s="31" t="s">
        <v>2756</v>
      </c>
      <c r="E585" s="31"/>
      <c r="F585" s="7">
        <v>20102.099999999999</v>
      </c>
      <c r="G585" s="7">
        <f t="shared" si="8"/>
        <v>-1685212.63</v>
      </c>
    </row>
    <row r="586" spans="1:7" x14ac:dyDescent="0.2">
      <c r="A586" s="16"/>
      <c r="B586" s="31" t="s">
        <v>301</v>
      </c>
      <c r="C586" s="32">
        <v>45756</v>
      </c>
      <c r="D586" s="31" t="s">
        <v>2757</v>
      </c>
      <c r="E586" s="31"/>
      <c r="F586" s="7">
        <v>-7812.45</v>
      </c>
      <c r="G586" s="7">
        <f t="shared" si="8"/>
        <v>-1693025.0799999998</v>
      </c>
    </row>
    <row r="587" spans="1:7" x14ac:dyDescent="0.2">
      <c r="A587" s="16"/>
      <c r="B587" s="31" t="s">
        <v>301</v>
      </c>
      <c r="C587" s="32">
        <v>45756</v>
      </c>
      <c r="D587" s="31" t="s">
        <v>2757</v>
      </c>
      <c r="E587" s="31"/>
      <c r="F587" s="7">
        <v>7812.45</v>
      </c>
      <c r="G587" s="7">
        <f t="shared" si="8"/>
        <v>-1685212.63</v>
      </c>
    </row>
    <row r="588" spans="1:7" x14ac:dyDescent="0.2">
      <c r="A588" s="16"/>
      <c r="B588" s="31" t="s">
        <v>301</v>
      </c>
      <c r="C588" s="32">
        <v>45756</v>
      </c>
      <c r="D588" s="31" t="s">
        <v>2758</v>
      </c>
      <c r="E588" s="31"/>
      <c r="F588" s="7">
        <v>-145.1</v>
      </c>
      <c r="G588" s="7">
        <f t="shared" si="8"/>
        <v>-1685357.73</v>
      </c>
    </row>
    <row r="589" spans="1:7" x14ac:dyDescent="0.2">
      <c r="A589" s="16"/>
      <c r="B589" s="31" t="s">
        <v>301</v>
      </c>
      <c r="C589" s="32">
        <v>45756</v>
      </c>
      <c r="D589" s="31" t="s">
        <v>2758</v>
      </c>
      <c r="E589" s="31"/>
      <c r="F589" s="7">
        <v>145.1</v>
      </c>
      <c r="G589" s="7">
        <f t="shared" ref="G589:G652" si="9">G588+F589</f>
        <v>-1685212.63</v>
      </c>
    </row>
    <row r="590" spans="1:7" x14ac:dyDescent="0.2">
      <c r="A590" s="16"/>
      <c r="B590" s="31" t="s">
        <v>301</v>
      </c>
      <c r="C590" s="32">
        <v>45756</v>
      </c>
      <c r="D590" s="31" t="s">
        <v>2759</v>
      </c>
      <c r="E590" s="31"/>
      <c r="F590" s="7">
        <v>-2.86</v>
      </c>
      <c r="G590" s="7">
        <f t="shared" si="9"/>
        <v>-1685215.49</v>
      </c>
    </row>
    <row r="591" spans="1:7" x14ac:dyDescent="0.2">
      <c r="A591" s="16"/>
      <c r="B591" s="31" t="s">
        <v>301</v>
      </c>
      <c r="C591" s="32">
        <v>45756</v>
      </c>
      <c r="D591" s="31" t="s">
        <v>2759</v>
      </c>
      <c r="E591" s="31"/>
      <c r="F591" s="7">
        <v>2.86</v>
      </c>
      <c r="G591" s="7">
        <f t="shared" si="9"/>
        <v>-1685212.63</v>
      </c>
    </row>
    <row r="592" spans="1:7" x14ac:dyDescent="0.2">
      <c r="A592" s="16"/>
      <c r="B592" s="31" t="s">
        <v>297</v>
      </c>
      <c r="C592" s="32">
        <v>45757</v>
      </c>
      <c r="D592" s="31" t="s">
        <v>2760</v>
      </c>
      <c r="E592" s="31"/>
      <c r="F592" s="7">
        <v>18392.669999999998</v>
      </c>
      <c r="G592" s="7">
        <f t="shared" si="9"/>
        <v>-1666819.96</v>
      </c>
    </row>
    <row r="593" spans="1:7" x14ac:dyDescent="0.2">
      <c r="A593" s="16"/>
      <c r="B593" s="31" t="s">
        <v>297</v>
      </c>
      <c r="C593" s="32">
        <v>45757</v>
      </c>
      <c r="D593" s="31" t="s">
        <v>2760</v>
      </c>
      <c r="E593" s="31"/>
      <c r="F593" s="7">
        <v>-18392.669999999998</v>
      </c>
      <c r="G593" s="7">
        <f t="shared" si="9"/>
        <v>-1685212.63</v>
      </c>
    </row>
    <row r="594" spans="1:7" x14ac:dyDescent="0.2">
      <c r="A594" s="16"/>
      <c r="B594" s="31" t="s">
        <v>297</v>
      </c>
      <c r="C594" s="32">
        <v>45757</v>
      </c>
      <c r="D594" s="31" t="s">
        <v>2761</v>
      </c>
      <c r="E594" s="31"/>
      <c r="F594" s="7">
        <v>18392.669999999998</v>
      </c>
      <c r="G594" s="7">
        <f t="shared" si="9"/>
        <v>-1666819.96</v>
      </c>
    </row>
    <row r="595" spans="1:7" x14ac:dyDescent="0.2">
      <c r="A595" s="16"/>
      <c r="B595" s="31" t="s">
        <v>297</v>
      </c>
      <c r="C595" s="32">
        <v>45757</v>
      </c>
      <c r="D595" s="31" t="s">
        <v>2761</v>
      </c>
      <c r="E595" s="31"/>
      <c r="F595" s="7">
        <v>-18392.669999999998</v>
      </c>
      <c r="G595" s="7">
        <f t="shared" si="9"/>
        <v>-1685212.63</v>
      </c>
    </row>
    <row r="596" spans="1:7" x14ac:dyDescent="0.2">
      <c r="A596" s="16"/>
      <c r="B596" s="31" t="s">
        <v>297</v>
      </c>
      <c r="C596" s="32">
        <v>45757</v>
      </c>
      <c r="D596" s="31" t="s">
        <v>2762</v>
      </c>
      <c r="E596" s="31"/>
      <c r="F596" s="7">
        <v>18392.669999999998</v>
      </c>
      <c r="G596" s="7">
        <f t="shared" si="9"/>
        <v>-1666819.96</v>
      </c>
    </row>
    <row r="597" spans="1:7" x14ac:dyDescent="0.2">
      <c r="A597" s="16"/>
      <c r="B597" s="31" t="s">
        <v>297</v>
      </c>
      <c r="C597" s="32">
        <v>45757</v>
      </c>
      <c r="D597" s="31" t="s">
        <v>2762</v>
      </c>
      <c r="E597" s="31"/>
      <c r="F597" s="7">
        <v>-18392.669999999998</v>
      </c>
      <c r="G597" s="7">
        <f t="shared" si="9"/>
        <v>-1685212.63</v>
      </c>
    </row>
    <row r="598" spans="1:7" x14ac:dyDescent="0.2">
      <c r="A598" s="16"/>
      <c r="B598" s="31" t="s">
        <v>297</v>
      </c>
      <c r="C598" s="32">
        <v>45757</v>
      </c>
      <c r="D598" s="31" t="s">
        <v>2763</v>
      </c>
      <c r="E598" s="31"/>
      <c r="F598" s="7">
        <v>9332.4</v>
      </c>
      <c r="G598" s="7">
        <f t="shared" si="9"/>
        <v>-1675880.23</v>
      </c>
    </row>
    <row r="599" spans="1:7" x14ac:dyDescent="0.2">
      <c r="A599" s="16"/>
      <c r="B599" s="31" t="s">
        <v>297</v>
      </c>
      <c r="C599" s="32">
        <v>45757</v>
      </c>
      <c r="D599" s="31" t="s">
        <v>2763</v>
      </c>
      <c r="E599" s="31"/>
      <c r="F599" s="7">
        <v>-9332.4</v>
      </c>
      <c r="G599" s="7">
        <f t="shared" si="9"/>
        <v>-1685212.63</v>
      </c>
    </row>
    <row r="600" spans="1:7" x14ac:dyDescent="0.2">
      <c r="A600" s="16"/>
      <c r="B600" s="31" t="s">
        <v>297</v>
      </c>
      <c r="C600" s="32">
        <v>45757</v>
      </c>
      <c r="D600" s="31" t="s">
        <v>2764</v>
      </c>
      <c r="E600" s="31"/>
      <c r="F600" s="7">
        <v>1054.05</v>
      </c>
      <c r="G600" s="7">
        <f t="shared" si="9"/>
        <v>-1684158.5799999998</v>
      </c>
    </row>
    <row r="601" spans="1:7" x14ac:dyDescent="0.2">
      <c r="A601" s="16"/>
      <c r="B601" s="31" t="s">
        <v>297</v>
      </c>
      <c r="C601" s="32">
        <v>45757</v>
      </c>
      <c r="D601" s="31" t="s">
        <v>2764</v>
      </c>
      <c r="E601" s="31"/>
      <c r="F601" s="7">
        <v>-1054.05</v>
      </c>
      <c r="G601" s="7">
        <f t="shared" si="9"/>
        <v>-1685212.63</v>
      </c>
    </row>
    <row r="602" spans="1:7" x14ac:dyDescent="0.2">
      <c r="A602" s="16"/>
      <c r="B602" s="31" t="s">
        <v>301</v>
      </c>
      <c r="C602" s="32">
        <v>45757</v>
      </c>
      <c r="D602" s="31" t="s">
        <v>2765</v>
      </c>
      <c r="E602" s="31"/>
      <c r="F602" s="7">
        <v>-18269.599999999999</v>
      </c>
      <c r="G602" s="7">
        <f t="shared" si="9"/>
        <v>-1703482.23</v>
      </c>
    </row>
    <row r="603" spans="1:7" x14ac:dyDescent="0.2">
      <c r="A603" s="16"/>
      <c r="B603" s="31" t="s">
        <v>301</v>
      </c>
      <c r="C603" s="32">
        <v>45757</v>
      </c>
      <c r="D603" s="31" t="s">
        <v>2765</v>
      </c>
      <c r="E603" s="31"/>
      <c r="F603" s="7">
        <v>18269.599999999999</v>
      </c>
      <c r="G603" s="7">
        <f t="shared" si="9"/>
        <v>-1685212.63</v>
      </c>
    </row>
    <row r="604" spans="1:7" x14ac:dyDescent="0.2">
      <c r="A604" s="16"/>
      <c r="B604" s="31" t="s">
        <v>297</v>
      </c>
      <c r="C604" s="32">
        <v>45757</v>
      </c>
      <c r="D604" s="31" t="s">
        <v>2766</v>
      </c>
      <c r="E604" s="31"/>
      <c r="F604" s="7">
        <v>2019.56</v>
      </c>
      <c r="G604" s="7">
        <f t="shared" si="9"/>
        <v>-1683193.0699999998</v>
      </c>
    </row>
    <row r="605" spans="1:7" x14ac:dyDescent="0.2">
      <c r="A605" s="16"/>
      <c r="B605" s="31" t="s">
        <v>297</v>
      </c>
      <c r="C605" s="32">
        <v>45757</v>
      </c>
      <c r="D605" s="31" t="s">
        <v>2766</v>
      </c>
      <c r="E605" s="31"/>
      <c r="F605" s="7">
        <v>-2019.56</v>
      </c>
      <c r="G605" s="7">
        <f t="shared" si="9"/>
        <v>-1685212.63</v>
      </c>
    </row>
    <row r="606" spans="1:7" x14ac:dyDescent="0.2">
      <c r="A606" s="16"/>
      <c r="B606" s="31" t="s">
        <v>301</v>
      </c>
      <c r="C606" s="32">
        <v>45760</v>
      </c>
      <c r="D606" s="31" t="s">
        <v>2767</v>
      </c>
      <c r="E606" s="31"/>
      <c r="F606" s="7">
        <v>-8146.36</v>
      </c>
      <c r="G606" s="7">
        <f t="shared" si="9"/>
        <v>-1693358.99</v>
      </c>
    </row>
    <row r="607" spans="1:7" x14ac:dyDescent="0.2">
      <c r="A607" s="16"/>
      <c r="B607" s="31" t="s">
        <v>301</v>
      </c>
      <c r="C607" s="32">
        <v>45760</v>
      </c>
      <c r="D607" s="31" t="s">
        <v>2767</v>
      </c>
      <c r="E607" s="31"/>
      <c r="F607" s="7">
        <v>8146.36</v>
      </c>
      <c r="G607" s="7">
        <f t="shared" si="9"/>
        <v>-1685212.63</v>
      </c>
    </row>
    <row r="608" spans="1:7" x14ac:dyDescent="0.2">
      <c r="A608" s="16"/>
      <c r="B608" s="31" t="s">
        <v>297</v>
      </c>
      <c r="C608" s="32">
        <v>45761</v>
      </c>
      <c r="D608" s="31" t="s">
        <v>2768</v>
      </c>
      <c r="E608" s="31"/>
      <c r="F608" s="7">
        <v>7942.62</v>
      </c>
      <c r="G608" s="7">
        <f t="shared" si="9"/>
        <v>-1677270.0099999998</v>
      </c>
    </row>
    <row r="609" spans="1:7" x14ac:dyDescent="0.2">
      <c r="A609" s="16"/>
      <c r="B609" s="31" t="s">
        <v>297</v>
      </c>
      <c r="C609" s="32">
        <v>45761</v>
      </c>
      <c r="D609" s="31" t="s">
        <v>2768</v>
      </c>
      <c r="E609" s="31"/>
      <c r="F609" s="7">
        <v>-7942.62</v>
      </c>
      <c r="G609" s="7">
        <f t="shared" si="9"/>
        <v>-1685212.63</v>
      </c>
    </row>
    <row r="610" spans="1:7" x14ac:dyDescent="0.2">
      <c r="A610" s="16"/>
      <c r="B610" s="31" t="s">
        <v>301</v>
      </c>
      <c r="C610" s="32">
        <v>45761</v>
      </c>
      <c r="D610" s="31" t="s">
        <v>2769</v>
      </c>
      <c r="E610" s="31"/>
      <c r="F610" s="7">
        <v>-2442</v>
      </c>
      <c r="G610" s="7">
        <f t="shared" si="9"/>
        <v>-1687654.63</v>
      </c>
    </row>
    <row r="611" spans="1:7" x14ac:dyDescent="0.2">
      <c r="A611" s="16"/>
      <c r="B611" s="31" t="s">
        <v>301</v>
      </c>
      <c r="C611" s="32">
        <v>45761</v>
      </c>
      <c r="D611" s="31" t="s">
        <v>2769</v>
      </c>
      <c r="E611" s="31"/>
      <c r="F611" s="7">
        <v>2442</v>
      </c>
      <c r="G611" s="7">
        <f t="shared" si="9"/>
        <v>-1685212.63</v>
      </c>
    </row>
    <row r="612" spans="1:7" x14ac:dyDescent="0.2">
      <c r="A612" s="16"/>
      <c r="B612" s="31" t="s">
        <v>301</v>
      </c>
      <c r="C612" s="32">
        <v>45761</v>
      </c>
      <c r="D612" s="31" t="s">
        <v>2770</v>
      </c>
      <c r="E612" s="31"/>
      <c r="F612" s="7">
        <v>-2442</v>
      </c>
      <c r="G612" s="7">
        <f t="shared" si="9"/>
        <v>-1687654.63</v>
      </c>
    </row>
    <row r="613" spans="1:7" x14ac:dyDescent="0.2">
      <c r="A613" s="16"/>
      <c r="B613" s="31" t="s">
        <v>301</v>
      </c>
      <c r="C613" s="32">
        <v>45761</v>
      </c>
      <c r="D613" s="31" t="s">
        <v>2770</v>
      </c>
      <c r="E613" s="31"/>
      <c r="F613" s="7">
        <v>2442</v>
      </c>
      <c r="G613" s="7">
        <f t="shared" si="9"/>
        <v>-1685212.63</v>
      </c>
    </row>
    <row r="614" spans="1:7" x14ac:dyDescent="0.2">
      <c r="A614" s="16"/>
      <c r="B614" s="31" t="s">
        <v>297</v>
      </c>
      <c r="C614" s="32">
        <v>45762</v>
      </c>
      <c r="D614" s="31" t="s">
        <v>2771</v>
      </c>
      <c r="E614" s="31"/>
      <c r="F614" s="7">
        <v>6585.59</v>
      </c>
      <c r="G614" s="7">
        <f t="shared" si="9"/>
        <v>-1678627.0399999998</v>
      </c>
    </row>
    <row r="615" spans="1:7" x14ac:dyDescent="0.2">
      <c r="A615" s="16"/>
      <c r="B615" s="31" t="s">
        <v>297</v>
      </c>
      <c r="C615" s="32">
        <v>45762</v>
      </c>
      <c r="D615" s="31" t="s">
        <v>2771</v>
      </c>
      <c r="E615" s="31"/>
      <c r="F615" s="7">
        <v>-6585.59</v>
      </c>
      <c r="G615" s="7">
        <f t="shared" si="9"/>
        <v>-1685212.63</v>
      </c>
    </row>
    <row r="616" spans="1:7" x14ac:dyDescent="0.2">
      <c r="A616" s="16"/>
      <c r="B616" s="31" t="s">
        <v>297</v>
      </c>
      <c r="C616" s="32">
        <v>45762</v>
      </c>
      <c r="D616" s="31" t="s">
        <v>2772</v>
      </c>
      <c r="E616" s="31"/>
      <c r="F616" s="7">
        <v>18017.29</v>
      </c>
      <c r="G616" s="7">
        <f t="shared" si="9"/>
        <v>-1667195.3399999999</v>
      </c>
    </row>
    <row r="617" spans="1:7" x14ac:dyDescent="0.2">
      <c r="A617" s="16"/>
      <c r="B617" s="31" t="s">
        <v>297</v>
      </c>
      <c r="C617" s="32">
        <v>45762</v>
      </c>
      <c r="D617" s="31" t="s">
        <v>2772</v>
      </c>
      <c r="E617" s="31"/>
      <c r="F617" s="7">
        <v>-18017.29</v>
      </c>
      <c r="G617" s="7">
        <f t="shared" si="9"/>
        <v>-1685212.63</v>
      </c>
    </row>
    <row r="618" spans="1:7" x14ac:dyDescent="0.2">
      <c r="A618" s="16"/>
      <c r="B618" s="31" t="s">
        <v>297</v>
      </c>
      <c r="C618" s="32">
        <v>45762</v>
      </c>
      <c r="D618" s="31" t="s">
        <v>2773</v>
      </c>
      <c r="E618" s="31"/>
      <c r="F618" s="7">
        <v>4103.41</v>
      </c>
      <c r="G618" s="7">
        <f t="shared" si="9"/>
        <v>-1681109.22</v>
      </c>
    </row>
    <row r="619" spans="1:7" x14ac:dyDescent="0.2">
      <c r="A619" s="16"/>
      <c r="B619" s="31" t="s">
        <v>297</v>
      </c>
      <c r="C619" s="32">
        <v>45762</v>
      </c>
      <c r="D619" s="31" t="s">
        <v>2773</v>
      </c>
      <c r="E619" s="31"/>
      <c r="F619" s="7">
        <v>-4103.41</v>
      </c>
      <c r="G619" s="7">
        <f t="shared" si="9"/>
        <v>-1685212.63</v>
      </c>
    </row>
    <row r="620" spans="1:7" x14ac:dyDescent="0.2">
      <c r="A620" s="16"/>
      <c r="B620" s="31" t="s">
        <v>297</v>
      </c>
      <c r="C620" s="32">
        <v>45762</v>
      </c>
      <c r="D620" s="31" t="s">
        <v>2774</v>
      </c>
      <c r="E620" s="31"/>
      <c r="F620" s="7">
        <v>63.18</v>
      </c>
      <c r="G620" s="7">
        <f t="shared" si="9"/>
        <v>-1685149.45</v>
      </c>
    </row>
    <row r="621" spans="1:7" x14ac:dyDescent="0.2">
      <c r="A621" s="16"/>
      <c r="B621" s="31" t="s">
        <v>297</v>
      </c>
      <c r="C621" s="32">
        <v>45762</v>
      </c>
      <c r="D621" s="31" t="s">
        <v>2774</v>
      </c>
      <c r="E621" s="31"/>
      <c r="F621" s="7">
        <v>-63.18</v>
      </c>
      <c r="G621" s="7">
        <f t="shared" si="9"/>
        <v>-1685212.63</v>
      </c>
    </row>
    <row r="622" spans="1:7" x14ac:dyDescent="0.2">
      <c r="A622" s="16"/>
      <c r="B622" s="31" t="s">
        <v>297</v>
      </c>
      <c r="C622" s="32">
        <v>45762</v>
      </c>
      <c r="D622" s="31" t="s">
        <v>2775</v>
      </c>
      <c r="E622" s="31"/>
      <c r="F622" s="7">
        <v>627.75</v>
      </c>
      <c r="G622" s="7">
        <f t="shared" si="9"/>
        <v>-1684584.88</v>
      </c>
    </row>
    <row r="623" spans="1:7" x14ac:dyDescent="0.2">
      <c r="A623" s="16"/>
      <c r="B623" s="31" t="s">
        <v>297</v>
      </c>
      <c r="C623" s="32">
        <v>45762</v>
      </c>
      <c r="D623" s="31" t="s">
        <v>2775</v>
      </c>
      <c r="E623" s="31"/>
      <c r="F623" s="7">
        <v>-627.75</v>
      </c>
      <c r="G623" s="7">
        <f t="shared" si="9"/>
        <v>-1685212.63</v>
      </c>
    </row>
    <row r="624" spans="1:7" x14ac:dyDescent="0.2">
      <c r="A624" s="16"/>
      <c r="B624" s="31" t="s">
        <v>297</v>
      </c>
      <c r="C624" s="32">
        <v>45762</v>
      </c>
      <c r="D624" s="31" t="s">
        <v>2776</v>
      </c>
      <c r="E624" s="31"/>
      <c r="F624" s="7">
        <v>23231.25</v>
      </c>
      <c r="G624" s="7">
        <f t="shared" si="9"/>
        <v>-1661981.38</v>
      </c>
    </row>
    <row r="625" spans="1:7" x14ac:dyDescent="0.2">
      <c r="A625" s="16"/>
      <c r="B625" s="31" t="s">
        <v>297</v>
      </c>
      <c r="C625" s="32">
        <v>45762</v>
      </c>
      <c r="D625" s="31" t="s">
        <v>2776</v>
      </c>
      <c r="E625" s="31"/>
      <c r="F625" s="7">
        <v>-23231.25</v>
      </c>
      <c r="G625" s="7">
        <f t="shared" si="9"/>
        <v>-1685212.63</v>
      </c>
    </row>
    <row r="626" spans="1:7" x14ac:dyDescent="0.2">
      <c r="A626" s="16"/>
      <c r="B626" s="31" t="s">
        <v>301</v>
      </c>
      <c r="C626" s="32">
        <v>45762</v>
      </c>
      <c r="D626" s="31" t="s">
        <v>2777</v>
      </c>
      <c r="E626" s="31"/>
      <c r="F626" s="7">
        <v>-4842.6099999999997</v>
      </c>
      <c r="G626" s="7">
        <f t="shared" si="9"/>
        <v>-1690055.24</v>
      </c>
    </row>
    <row r="627" spans="1:7" x14ac:dyDescent="0.2">
      <c r="A627" s="16"/>
      <c r="B627" s="31" t="s">
        <v>301</v>
      </c>
      <c r="C627" s="32">
        <v>45762</v>
      </c>
      <c r="D627" s="31" t="s">
        <v>2777</v>
      </c>
      <c r="E627" s="31"/>
      <c r="F627" s="7">
        <v>4842.6099999999997</v>
      </c>
      <c r="G627" s="7">
        <f t="shared" si="9"/>
        <v>-1685212.63</v>
      </c>
    </row>
    <row r="628" spans="1:7" x14ac:dyDescent="0.2">
      <c r="A628" s="16"/>
      <c r="B628" s="31" t="s">
        <v>301</v>
      </c>
      <c r="C628" s="32">
        <v>45762</v>
      </c>
      <c r="D628" s="31" t="s">
        <v>2778</v>
      </c>
      <c r="E628" s="31"/>
      <c r="F628" s="7">
        <v>-1647.08</v>
      </c>
      <c r="G628" s="7">
        <f t="shared" si="9"/>
        <v>-1686859.71</v>
      </c>
    </row>
    <row r="629" spans="1:7" x14ac:dyDescent="0.2">
      <c r="A629" s="16"/>
      <c r="B629" s="31" t="s">
        <v>301</v>
      </c>
      <c r="C629" s="32">
        <v>45762</v>
      </c>
      <c r="D629" s="31" t="s">
        <v>2778</v>
      </c>
      <c r="E629" s="31"/>
      <c r="F629" s="7">
        <v>1647.08</v>
      </c>
      <c r="G629" s="7">
        <f t="shared" si="9"/>
        <v>-1685212.63</v>
      </c>
    </row>
    <row r="630" spans="1:7" x14ac:dyDescent="0.2">
      <c r="A630" s="16"/>
      <c r="B630" s="31" t="s">
        <v>297</v>
      </c>
      <c r="C630" s="32">
        <v>45762</v>
      </c>
      <c r="D630" s="31" t="s">
        <v>2779</v>
      </c>
      <c r="E630" s="31"/>
      <c r="F630" s="7">
        <v>56000</v>
      </c>
      <c r="G630" s="7">
        <f t="shared" si="9"/>
        <v>-1629212.63</v>
      </c>
    </row>
    <row r="631" spans="1:7" x14ac:dyDescent="0.2">
      <c r="A631" s="16"/>
      <c r="B631" s="31" t="s">
        <v>297</v>
      </c>
      <c r="C631" s="32">
        <v>45762</v>
      </c>
      <c r="D631" s="31" t="s">
        <v>2779</v>
      </c>
      <c r="E631" s="31"/>
      <c r="F631" s="7">
        <v>-56000</v>
      </c>
      <c r="G631" s="7">
        <f t="shared" si="9"/>
        <v>-1685212.63</v>
      </c>
    </row>
    <row r="632" spans="1:7" x14ac:dyDescent="0.2">
      <c r="A632" s="16"/>
      <c r="B632" s="31" t="s">
        <v>301</v>
      </c>
      <c r="C632" s="32">
        <v>45763</v>
      </c>
      <c r="D632" s="31" t="s">
        <v>2780</v>
      </c>
      <c r="E632" s="31"/>
      <c r="F632" s="7">
        <v>-2154.81</v>
      </c>
      <c r="G632" s="7">
        <f t="shared" si="9"/>
        <v>-1687367.44</v>
      </c>
    </row>
    <row r="633" spans="1:7" x14ac:dyDescent="0.2">
      <c r="A633" s="16"/>
      <c r="B633" s="31" t="s">
        <v>301</v>
      </c>
      <c r="C633" s="32">
        <v>45763</v>
      </c>
      <c r="D633" s="31" t="s">
        <v>2780</v>
      </c>
      <c r="E633" s="31"/>
      <c r="F633" s="7">
        <v>2154.81</v>
      </c>
      <c r="G633" s="7">
        <f t="shared" si="9"/>
        <v>-1685212.63</v>
      </c>
    </row>
    <row r="634" spans="1:7" x14ac:dyDescent="0.2">
      <c r="A634" s="16"/>
      <c r="B634" s="31" t="s">
        <v>297</v>
      </c>
      <c r="C634" s="32">
        <v>45763</v>
      </c>
      <c r="D634" s="31" t="s">
        <v>2781</v>
      </c>
      <c r="E634" s="31"/>
      <c r="F634" s="7">
        <v>400</v>
      </c>
      <c r="G634" s="7">
        <f t="shared" si="9"/>
        <v>-1684812.63</v>
      </c>
    </row>
    <row r="635" spans="1:7" x14ac:dyDescent="0.2">
      <c r="A635" s="16"/>
      <c r="B635" s="31" t="s">
        <v>297</v>
      </c>
      <c r="C635" s="32">
        <v>45763</v>
      </c>
      <c r="D635" s="31" t="s">
        <v>2781</v>
      </c>
      <c r="E635" s="31"/>
      <c r="F635" s="7">
        <v>-400</v>
      </c>
      <c r="G635" s="7">
        <f t="shared" si="9"/>
        <v>-1685212.63</v>
      </c>
    </row>
    <row r="636" spans="1:7" x14ac:dyDescent="0.2">
      <c r="A636" s="16"/>
      <c r="B636" s="31" t="s">
        <v>297</v>
      </c>
      <c r="C636" s="32">
        <v>45764</v>
      </c>
      <c r="D636" s="31" t="s">
        <v>2782</v>
      </c>
      <c r="E636" s="31"/>
      <c r="F636" s="7">
        <v>925.76</v>
      </c>
      <c r="G636" s="7">
        <f t="shared" si="9"/>
        <v>-1684286.8699999999</v>
      </c>
    </row>
    <row r="637" spans="1:7" x14ac:dyDescent="0.2">
      <c r="A637" s="16"/>
      <c r="B637" s="31" t="s">
        <v>297</v>
      </c>
      <c r="C637" s="32">
        <v>45764</v>
      </c>
      <c r="D637" s="31" t="s">
        <v>2782</v>
      </c>
      <c r="E637" s="31"/>
      <c r="F637" s="7">
        <v>-925.76</v>
      </c>
      <c r="G637" s="7">
        <f t="shared" si="9"/>
        <v>-1685212.63</v>
      </c>
    </row>
    <row r="638" spans="1:7" x14ac:dyDescent="0.2">
      <c r="A638" s="16"/>
      <c r="B638" s="31" t="s">
        <v>297</v>
      </c>
      <c r="C638" s="32">
        <v>45765</v>
      </c>
      <c r="D638" s="31" t="s">
        <v>2783</v>
      </c>
      <c r="E638" s="31"/>
      <c r="F638" s="7">
        <v>8409.42</v>
      </c>
      <c r="G638" s="7">
        <f t="shared" si="9"/>
        <v>-1676803.21</v>
      </c>
    </row>
    <row r="639" spans="1:7" x14ac:dyDescent="0.2">
      <c r="A639" s="16"/>
      <c r="B639" s="31" t="s">
        <v>297</v>
      </c>
      <c r="C639" s="32">
        <v>45765</v>
      </c>
      <c r="D639" s="31" t="s">
        <v>2783</v>
      </c>
      <c r="E639" s="31"/>
      <c r="F639" s="7">
        <v>-8409.42</v>
      </c>
      <c r="G639" s="7">
        <f t="shared" si="9"/>
        <v>-1685212.63</v>
      </c>
    </row>
    <row r="640" spans="1:7" x14ac:dyDescent="0.2">
      <c r="A640" s="16"/>
      <c r="B640" s="31" t="s">
        <v>297</v>
      </c>
      <c r="C640" s="32">
        <v>45766</v>
      </c>
      <c r="D640" s="31" t="s">
        <v>2784</v>
      </c>
      <c r="E640" s="31"/>
      <c r="F640" s="7">
        <v>70855.649999999994</v>
      </c>
      <c r="G640" s="7">
        <f t="shared" si="9"/>
        <v>-1614356.98</v>
      </c>
    </row>
    <row r="641" spans="1:7" x14ac:dyDescent="0.2">
      <c r="A641" s="16"/>
      <c r="B641" s="31" t="s">
        <v>297</v>
      </c>
      <c r="C641" s="32">
        <v>45766</v>
      </c>
      <c r="D641" s="31" t="s">
        <v>2784</v>
      </c>
      <c r="E641" s="31"/>
      <c r="F641" s="7">
        <v>-70855.649999999994</v>
      </c>
      <c r="G641" s="7">
        <f t="shared" si="9"/>
        <v>-1685212.63</v>
      </c>
    </row>
    <row r="642" spans="1:7" x14ac:dyDescent="0.2">
      <c r="A642" s="16"/>
      <c r="B642" s="31" t="s">
        <v>301</v>
      </c>
      <c r="C642" s="32">
        <v>45769</v>
      </c>
      <c r="D642" s="31" t="s">
        <v>2785</v>
      </c>
      <c r="E642" s="31"/>
      <c r="F642" s="7">
        <v>-2668.07</v>
      </c>
      <c r="G642" s="7">
        <f t="shared" si="9"/>
        <v>-1687880.7</v>
      </c>
    </row>
    <row r="643" spans="1:7" x14ac:dyDescent="0.2">
      <c r="A643" s="16"/>
      <c r="B643" s="31" t="s">
        <v>301</v>
      </c>
      <c r="C643" s="32">
        <v>45769</v>
      </c>
      <c r="D643" s="31" t="s">
        <v>2785</v>
      </c>
      <c r="E643" s="31"/>
      <c r="F643" s="7">
        <v>2668.07</v>
      </c>
      <c r="G643" s="7">
        <f t="shared" si="9"/>
        <v>-1685212.63</v>
      </c>
    </row>
    <row r="644" spans="1:7" x14ac:dyDescent="0.2">
      <c r="A644" s="16"/>
      <c r="B644" s="31" t="s">
        <v>301</v>
      </c>
      <c r="C644" s="32">
        <v>45769</v>
      </c>
      <c r="D644" s="31" t="s">
        <v>2786</v>
      </c>
      <c r="E644" s="31"/>
      <c r="F644" s="7">
        <v>-23549.4</v>
      </c>
      <c r="G644" s="7">
        <f t="shared" si="9"/>
        <v>-1708762.0299999998</v>
      </c>
    </row>
    <row r="645" spans="1:7" x14ac:dyDescent="0.2">
      <c r="A645" s="16"/>
      <c r="B645" s="31" t="s">
        <v>301</v>
      </c>
      <c r="C645" s="32">
        <v>45769</v>
      </c>
      <c r="D645" s="31" t="s">
        <v>2786</v>
      </c>
      <c r="E645" s="31"/>
      <c r="F645" s="7">
        <v>23549.4</v>
      </c>
      <c r="G645" s="7">
        <f t="shared" si="9"/>
        <v>-1685212.63</v>
      </c>
    </row>
    <row r="646" spans="1:7" x14ac:dyDescent="0.2">
      <c r="A646" s="16"/>
      <c r="B646" s="31" t="s">
        <v>301</v>
      </c>
      <c r="C646" s="32">
        <v>45769</v>
      </c>
      <c r="D646" s="31" t="s">
        <v>2787</v>
      </c>
      <c r="E646" s="31"/>
      <c r="F646" s="7">
        <v>-10751.59</v>
      </c>
      <c r="G646" s="7">
        <f t="shared" si="9"/>
        <v>-1695964.22</v>
      </c>
    </row>
    <row r="647" spans="1:7" x14ac:dyDescent="0.2">
      <c r="A647" s="16"/>
      <c r="B647" s="31" t="s">
        <v>301</v>
      </c>
      <c r="C647" s="32">
        <v>45769</v>
      </c>
      <c r="D647" s="31" t="s">
        <v>2787</v>
      </c>
      <c r="E647" s="31"/>
      <c r="F647" s="7">
        <v>10751.59</v>
      </c>
      <c r="G647" s="7">
        <f t="shared" si="9"/>
        <v>-1685212.63</v>
      </c>
    </row>
    <row r="648" spans="1:7" x14ac:dyDescent="0.2">
      <c r="A648" s="16"/>
      <c r="B648" s="31" t="s">
        <v>301</v>
      </c>
      <c r="C648" s="32">
        <v>45769</v>
      </c>
      <c r="D648" s="31" t="s">
        <v>2788</v>
      </c>
      <c r="E648" s="31"/>
      <c r="F648" s="7">
        <v>-3900</v>
      </c>
      <c r="G648" s="7">
        <f t="shared" si="9"/>
        <v>-1689112.63</v>
      </c>
    </row>
    <row r="649" spans="1:7" x14ac:dyDescent="0.2">
      <c r="A649" s="16"/>
      <c r="B649" s="31" t="s">
        <v>301</v>
      </c>
      <c r="C649" s="32">
        <v>45769</v>
      </c>
      <c r="D649" s="31" t="s">
        <v>2788</v>
      </c>
      <c r="E649" s="31"/>
      <c r="F649" s="7">
        <v>3900</v>
      </c>
      <c r="G649" s="7">
        <f t="shared" si="9"/>
        <v>-1685212.63</v>
      </c>
    </row>
    <row r="650" spans="1:7" x14ac:dyDescent="0.2">
      <c r="A650" s="16"/>
      <c r="B650" s="31" t="s">
        <v>301</v>
      </c>
      <c r="C650" s="32">
        <v>45769</v>
      </c>
      <c r="D650" s="31" t="s">
        <v>2789</v>
      </c>
      <c r="E650" s="31"/>
      <c r="F650" s="7">
        <v>-2699.53</v>
      </c>
      <c r="G650" s="7">
        <f t="shared" si="9"/>
        <v>-1687912.16</v>
      </c>
    </row>
    <row r="651" spans="1:7" x14ac:dyDescent="0.2">
      <c r="A651" s="16"/>
      <c r="B651" s="31" t="s">
        <v>301</v>
      </c>
      <c r="C651" s="32">
        <v>45769</v>
      </c>
      <c r="D651" s="31" t="s">
        <v>2789</v>
      </c>
      <c r="E651" s="31"/>
      <c r="F651" s="7">
        <v>2699.53</v>
      </c>
      <c r="G651" s="7">
        <f t="shared" si="9"/>
        <v>-1685212.63</v>
      </c>
    </row>
    <row r="652" spans="1:7" x14ac:dyDescent="0.2">
      <c r="A652" s="16"/>
      <c r="B652" s="31" t="s">
        <v>301</v>
      </c>
      <c r="C652" s="32">
        <v>45769</v>
      </c>
      <c r="D652" s="31" t="s">
        <v>2790</v>
      </c>
      <c r="E652" s="31"/>
      <c r="F652" s="7">
        <v>-1725.83</v>
      </c>
      <c r="G652" s="7">
        <f t="shared" si="9"/>
        <v>-1686938.46</v>
      </c>
    </row>
    <row r="653" spans="1:7" x14ac:dyDescent="0.2">
      <c r="A653" s="16"/>
      <c r="B653" s="31" t="s">
        <v>301</v>
      </c>
      <c r="C653" s="32">
        <v>45769</v>
      </c>
      <c r="D653" s="31" t="s">
        <v>2790</v>
      </c>
      <c r="E653" s="31"/>
      <c r="F653" s="7">
        <v>1725.83</v>
      </c>
      <c r="G653" s="7">
        <f t="shared" ref="G653:G716" si="10">G652+F653</f>
        <v>-1685212.63</v>
      </c>
    </row>
    <row r="654" spans="1:7" x14ac:dyDescent="0.2">
      <c r="A654" s="16"/>
      <c r="B654" s="31" t="s">
        <v>301</v>
      </c>
      <c r="C654" s="32">
        <v>45769</v>
      </c>
      <c r="D654" s="31" t="s">
        <v>2791</v>
      </c>
      <c r="E654" s="31"/>
      <c r="F654" s="7">
        <v>-1197.18</v>
      </c>
      <c r="G654" s="7">
        <f t="shared" si="10"/>
        <v>-1686409.8099999998</v>
      </c>
    </row>
    <row r="655" spans="1:7" x14ac:dyDescent="0.2">
      <c r="A655" s="16"/>
      <c r="B655" s="31" t="s">
        <v>301</v>
      </c>
      <c r="C655" s="32">
        <v>45769</v>
      </c>
      <c r="D655" s="31" t="s">
        <v>2791</v>
      </c>
      <c r="E655" s="31"/>
      <c r="F655" s="7">
        <v>1197.18</v>
      </c>
      <c r="G655" s="7">
        <f t="shared" si="10"/>
        <v>-1685212.63</v>
      </c>
    </row>
    <row r="656" spans="1:7" x14ac:dyDescent="0.2">
      <c r="A656" s="16"/>
      <c r="B656" s="31" t="s">
        <v>301</v>
      </c>
      <c r="C656" s="32">
        <v>45769</v>
      </c>
      <c r="D656" s="31" t="s">
        <v>2792</v>
      </c>
      <c r="E656" s="31"/>
      <c r="F656" s="7">
        <v>-800</v>
      </c>
      <c r="G656" s="7">
        <f t="shared" si="10"/>
        <v>-1686012.63</v>
      </c>
    </row>
    <row r="657" spans="1:7" x14ac:dyDescent="0.2">
      <c r="A657" s="16"/>
      <c r="B657" s="31" t="s">
        <v>301</v>
      </c>
      <c r="C657" s="32">
        <v>45769</v>
      </c>
      <c r="D657" s="31" t="s">
        <v>2792</v>
      </c>
      <c r="E657" s="31"/>
      <c r="F657" s="7">
        <v>800</v>
      </c>
      <c r="G657" s="7">
        <f t="shared" si="10"/>
        <v>-1685212.63</v>
      </c>
    </row>
    <row r="658" spans="1:7" x14ac:dyDescent="0.2">
      <c r="A658" s="16"/>
      <c r="B658" s="31" t="s">
        <v>301</v>
      </c>
      <c r="C658" s="32">
        <v>45769</v>
      </c>
      <c r="D658" s="31" t="s">
        <v>2793</v>
      </c>
      <c r="E658" s="31"/>
      <c r="F658" s="7">
        <v>-590.9</v>
      </c>
      <c r="G658" s="7">
        <f t="shared" si="10"/>
        <v>-1685803.5299999998</v>
      </c>
    </row>
    <row r="659" spans="1:7" x14ac:dyDescent="0.2">
      <c r="A659" s="16"/>
      <c r="B659" s="31" t="s">
        <v>301</v>
      </c>
      <c r="C659" s="32">
        <v>45769</v>
      </c>
      <c r="D659" s="31" t="s">
        <v>2793</v>
      </c>
      <c r="E659" s="31"/>
      <c r="F659" s="7">
        <v>590.9</v>
      </c>
      <c r="G659" s="7">
        <f t="shared" si="10"/>
        <v>-1685212.63</v>
      </c>
    </row>
    <row r="660" spans="1:7" x14ac:dyDescent="0.2">
      <c r="A660" s="16"/>
      <c r="B660" s="31" t="s">
        <v>301</v>
      </c>
      <c r="C660" s="32">
        <v>45769</v>
      </c>
      <c r="D660" s="31" t="s">
        <v>2794</v>
      </c>
      <c r="E660" s="31"/>
      <c r="F660" s="7">
        <v>-318.7</v>
      </c>
      <c r="G660" s="7">
        <f t="shared" si="10"/>
        <v>-1685531.3299999998</v>
      </c>
    </row>
    <row r="661" spans="1:7" x14ac:dyDescent="0.2">
      <c r="A661" s="16"/>
      <c r="B661" s="31" t="s">
        <v>301</v>
      </c>
      <c r="C661" s="32">
        <v>45769</v>
      </c>
      <c r="D661" s="31" t="s">
        <v>2794</v>
      </c>
      <c r="E661" s="31"/>
      <c r="F661" s="7">
        <v>318.7</v>
      </c>
      <c r="G661" s="7">
        <f t="shared" si="10"/>
        <v>-1685212.63</v>
      </c>
    </row>
    <row r="662" spans="1:7" x14ac:dyDescent="0.2">
      <c r="A662" s="16"/>
      <c r="B662" s="31" t="s">
        <v>301</v>
      </c>
      <c r="C662" s="32">
        <v>45769</v>
      </c>
      <c r="D662" s="31" t="s">
        <v>2795</v>
      </c>
      <c r="E662" s="31"/>
      <c r="F662" s="7">
        <v>-293.63</v>
      </c>
      <c r="G662" s="7">
        <f t="shared" si="10"/>
        <v>-1685506.2599999998</v>
      </c>
    </row>
    <row r="663" spans="1:7" x14ac:dyDescent="0.2">
      <c r="A663" s="16"/>
      <c r="B663" s="31" t="s">
        <v>301</v>
      </c>
      <c r="C663" s="32">
        <v>45769</v>
      </c>
      <c r="D663" s="31" t="s">
        <v>2795</v>
      </c>
      <c r="E663" s="31"/>
      <c r="F663" s="7">
        <v>293.63</v>
      </c>
      <c r="G663" s="7">
        <f t="shared" si="10"/>
        <v>-1685212.63</v>
      </c>
    </row>
    <row r="664" spans="1:7" x14ac:dyDescent="0.2">
      <c r="A664" s="16"/>
      <c r="B664" s="31" t="s">
        <v>301</v>
      </c>
      <c r="C664" s="32">
        <v>45769</v>
      </c>
      <c r="D664" s="31" t="s">
        <v>2796</v>
      </c>
      <c r="E664" s="31"/>
      <c r="F664" s="7">
        <v>-263.67</v>
      </c>
      <c r="G664" s="7">
        <f t="shared" si="10"/>
        <v>-1685476.2999999998</v>
      </c>
    </row>
    <row r="665" spans="1:7" x14ac:dyDescent="0.2">
      <c r="A665" s="16"/>
      <c r="B665" s="31" t="s">
        <v>301</v>
      </c>
      <c r="C665" s="32">
        <v>45769</v>
      </c>
      <c r="D665" s="31" t="s">
        <v>2796</v>
      </c>
      <c r="E665" s="31"/>
      <c r="F665" s="7">
        <v>263.67</v>
      </c>
      <c r="G665" s="7">
        <f t="shared" si="10"/>
        <v>-1685212.63</v>
      </c>
    </row>
    <row r="666" spans="1:7" x14ac:dyDescent="0.2">
      <c r="A666" s="16"/>
      <c r="B666" s="31" t="s">
        <v>301</v>
      </c>
      <c r="C666" s="32">
        <v>45769</v>
      </c>
      <c r="D666" s="31" t="s">
        <v>2797</v>
      </c>
      <c r="E666" s="31"/>
      <c r="F666" s="7">
        <v>-110.23</v>
      </c>
      <c r="G666" s="7">
        <f t="shared" si="10"/>
        <v>-1685322.8599999999</v>
      </c>
    </row>
    <row r="667" spans="1:7" x14ac:dyDescent="0.2">
      <c r="A667" s="16"/>
      <c r="B667" s="31" t="s">
        <v>301</v>
      </c>
      <c r="C667" s="32">
        <v>45769</v>
      </c>
      <c r="D667" s="31" t="s">
        <v>2797</v>
      </c>
      <c r="E667" s="31"/>
      <c r="F667" s="7">
        <v>110.23</v>
      </c>
      <c r="G667" s="7">
        <f t="shared" si="10"/>
        <v>-1685212.63</v>
      </c>
    </row>
    <row r="668" spans="1:7" x14ac:dyDescent="0.2">
      <c r="A668" s="16"/>
      <c r="B668" s="31" t="s">
        <v>301</v>
      </c>
      <c r="C668" s="32">
        <v>45769</v>
      </c>
      <c r="D668" s="31" t="s">
        <v>2798</v>
      </c>
      <c r="E668" s="31"/>
      <c r="F668" s="7">
        <v>-2873.03</v>
      </c>
      <c r="G668" s="7">
        <f t="shared" si="10"/>
        <v>-1688085.66</v>
      </c>
    </row>
    <row r="669" spans="1:7" x14ac:dyDescent="0.2">
      <c r="A669" s="16"/>
      <c r="B669" s="31" t="s">
        <v>301</v>
      </c>
      <c r="C669" s="32">
        <v>45769</v>
      </c>
      <c r="D669" s="31" t="s">
        <v>2798</v>
      </c>
      <c r="E669" s="31"/>
      <c r="F669" s="7">
        <v>2873.03</v>
      </c>
      <c r="G669" s="7">
        <f t="shared" si="10"/>
        <v>-1685212.63</v>
      </c>
    </row>
    <row r="670" spans="1:7" x14ac:dyDescent="0.2">
      <c r="A670" s="16"/>
      <c r="B670" s="31" t="s">
        <v>301</v>
      </c>
      <c r="C670" s="32">
        <v>45769</v>
      </c>
      <c r="D670" s="31" t="s">
        <v>2799</v>
      </c>
      <c r="E670" s="31"/>
      <c r="F670" s="7">
        <v>-2610.5</v>
      </c>
      <c r="G670" s="7">
        <f t="shared" si="10"/>
        <v>-1687823.13</v>
      </c>
    </row>
    <row r="671" spans="1:7" x14ac:dyDescent="0.2">
      <c r="A671" s="16"/>
      <c r="B671" s="31" t="s">
        <v>301</v>
      </c>
      <c r="C671" s="32">
        <v>45769</v>
      </c>
      <c r="D671" s="31" t="s">
        <v>2799</v>
      </c>
      <c r="E671" s="31"/>
      <c r="F671" s="7">
        <v>2610.5</v>
      </c>
      <c r="G671" s="7">
        <f t="shared" si="10"/>
        <v>-1685212.63</v>
      </c>
    </row>
    <row r="672" spans="1:7" x14ac:dyDescent="0.2">
      <c r="A672" s="16"/>
      <c r="B672" s="31" t="s">
        <v>301</v>
      </c>
      <c r="C672" s="32">
        <v>45769</v>
      </c>
      <c r="D672" s="31" t="s">
        <v>2800</v>
      </c>
      <c r="E672" s="31"/>
      <c r="F672" s="7">
        <v>-1903</v>
      </c>
      <c r="G672" s="7">
        <f t="shared" si="10"/>
        <v>-1687115.63</v>
      </c>
    </row>
    <row r="673" spans="1:7" x14ac:dyDescent="0.2">
      <c r="A673" s="16"/>
      <c r="B673" s="31" t="s">
        <v>301</v>
      </c>
      <c r="C673" s="32">
        <v>45769</v>
      </c>
      <c r="D673" s="31" t="s">
        <v>2800</v>
      </c>
      <c r="E673" s="31"/>
      <c r="F673" s="7">
        <v>1903</v>
      </c>
      <c r="G673" s="7">
        <f t="shared" si="10"/>
        <v>-1685212.63</v>
      </c>
    </row>
    <row r="674" spans="1:7" x14ac:dyDescent="0.2">
      <c r="A674" s="16"/>
      <c r="B674" s="31" t="s">
        <v>301</v>
      </c>
      <c r="C674" s="32">
        <v>45769</v>
      </c>
      <c r="D674" s="31" t="s">
        <v>2801</v>
      </c>
      <c r="E674" s="31"/>
      <c r="F674" s="7">
        <v>-3337.04</v>
      </c>
      <c r="G674" s="7">
        <f t="shared" si="10"/>
        <v>-1688549.67</v>
      </c>
    </row>
    <row r="675" spans="1:7" x14ac:dyDescent="0.2">
      <c r="A675" s="16"/>
      <c r="B675" s="31" t="s">
        <v>301</v>
      </c>
      <c r="C675" s="32">
        <v>45769</v>
      </c>
      <c r="D675" s="31" t="s">
        <v>2801</v>
      </c>
      <c r="E675" s="31"/>
      <c r="F675" s="7">
        <v>3337.04</v>
      </c>
      <c r="G675" s="7">
        <f t="shared" si="10"/>
        <v>-1685212.63</v>
      </c>
    </row>
    <row r="676" spans="1:7" x14ac:dyDescent="0.2">
      <c r="A676" s="16"/>
      <c r="B676" s="31" t="s">
        <v>301</v>
      </c>
      <c r="C676" s="32">
        <v>45769</v>
      </c>
      <c r="D676" s="31" t="s">
        <v>2802</v>
      </c>
      <c r="E676" s="31"/>
      <c r="F676" s="7">
        <v>-24232</v>
      </c>
      <c r="G676" s="7">
        <f t="shared" si="10"/>
        <v>-1709444.63</v>
      </c>
    </row>
    <row r="677" spans="1:7" x14ac:dyDescent="0.2">
      <c r="A677" s="16"/>
      <c r="B677" s="31" t="s">
        <v>301</v>
      </c>
      <c r="C677" s="32">
        <v>45769</v>
      </c>
      <c r="D677" s="31" t="s">
        <v>2802</v>
      </c>
      <c r="E677" s="31"/>
      <c r="F677" s="7">
        <v>24232</v>
      </c>
      <c r="G677" s="7">
        <f t="shared" si="10"/>
        <v>-1685212.63</v>
      </c>
    </row>
    <row r="678" spans="1:7" x14ac:dyDescent="0.2">
      <c r="A678" s="16"/>
      <c r="B678" s="31" t="s">
        <v>297</v>
      </c>
      <c r="C678" s="32">
        <v>45770</v>
      </c>
      <c r="D678" s="31" t="s">
        <v>2803</v>
      </c>
      <c r="E678" s="31"/>
      <c r="F678" s="7">
        <v>2914.92</v>
      </c>
      <c r="G678" s="7">
        <f t="shared" si="10"/>
        <v>-1682297.71</v>
      </c>
    </row>
    <row r="679" spans="1:7" x14ac:dyDescent="0.2">
      <c r="A679" s="16"/>
      <c r="B679" s="31" t="s">
        <v>297</v>
      </c>
      <c r="C679" s="32">
        <v>45770</v>
      </c>
      <c r="D679" s="31" t="s">
        <v>2803</v>
      </c>
      <c r="E679" s="31"/>
      <c r="F679" s="7">
        <v>-2914.92</v>
      </c>
      <c r="G679" s="7">
        <f t="shared" si="10"/>
        <v>-1685212.63</v>
      </c>
    </row>
    <row r="680" spans="1:7" x14ac:dyDescent="0.2">
      <c r="A680" s="16"/>
      <c r="B680" s="31" t="s">
        <v>297</v>
      </c>
      <c r="C680" s="32">
        <v>45770</v>
      </c>
      <c r="D680" s="31" t="s">
        <v>2804</v>
      </c>
      <c r="E680" s="31"/>
      <c r="F680" s="7">
        <v>135.16999999999999</v>
      </c>
      <c r="G680" s="7">
        <f t="shared" si="10"/>
        <v>-1685077.46</v>
      </c>
    </row>
    <row r="681" spans="1:7" x14ac:dyDescent="0.2">
      <c r="A681" s="16"/>
      <c r="B681" s="31" t="s">
        <v>297</v>
      </c>
      <c r="C681" s="32">
        <v>45770</v>
      </c>
      <c r="D681" s="31" t="s">
        <v>2804</v>
      </c>
      <c r="E681" s="31"/>
      <c r="F681" s="7">
        <v>-135.16999999999999</v>
      </c>
      <c r="G681" s="7">
        <f t="shared" si="10"/>
        <v>-1685212.63</v>
      </c>
    </row>
    <row r="682" spans="1:7" x14ac:dyDescent="0.2">
      <c r="A682" s="16"/>
      <c r="B682" s="31" t="s">
        <v>301</v>
      </c>
      <c r="C682" s="32">
        <v>45770</v>
      </c>
      <c r="D682" s="31" t="s">
        <v>2805</v>
      </c>
      <c r="E682" s="31"/>
      <c r="F682" s="7">
        <v>-325.91000000000003</v>
      </c>
      <c r="G682" s="7">
        <f t="shared" si="10"/>
        <v>-1685538.5399999998</v>
      </c>
    </row>
    <row r="683" spans="1:7" x14ac:dyDescent="0.2">
      <c r="A683" s="16"/>
      <c r="B683" s="31" t="s">
        <v>301</v>
      </c>
      <c r="C683" s="32">
        <v>45770</v>
      </c>
      <c r="D683" s="31" t="s">
        <v>2805</v>
      </c>
      <c r="E683" s="31"/>
      <c r="F683" s="7">
        <v>325.91000000000003</v>
      </c>
      <c r="G683" s="7">
        <f t="shared" si="10"/>
        <v>-1685212.63</v>
      </c>
    </row>
    <row r="684" spans="1:7" x14ac:dyDescent="0.2">
      <c r="A684" s="16"/>
      <c r="B684" s="31" t="s">
        <v>301</v>
      </c>
      <c r="C684" s="32">
        <v>45771</v>
      </c>
      <c r="D684" s="31" t="s">
        <v>2806</v>
      </c>
      <c r="E684" s="31"/>
      <c r="F684" s="7">
        <v>-10595.3</v>
      </c>
      <c r="G684" s="7">
        <f t="shared" si="10"/>
        <v>-1695807.93</v>
      </c>
    </row>
    <row r="685" spans="1:7" x14ac:dyDescent="0.2">
      <c r="A685" s="16"/>
      <c r="B685" s="31" t="s">
        <v>301</v>
      </c>
      <c r="C685" s="32">
        <v>45771</v>
      </c>
      <c r="D685" s="31" t="s">
        <v>2806</v>
      </c>
      <c r="E685" s="31"/>
      <c r="F685" s="7">
        <v>10595.3</v>
      </c>
      <c r="G685" s="7">
        <f t="shared" si="10"/>
        <v>-1685212.63</v>
      </c>
    </row>
    <row r="686" spans="1:7" x14ac:dyDescent="0.2">
      <c r="A686" s="16"/>
      <c r="B686" s="31" t="s">
        <v>297</v>
      </c>
      <c r="C686" s="32">
        <v>45771</v>
      </c>
      <c r="D686" s="31" t="s">
        <v>2807</v>
      </c>
      <c r="E686" s="31"/>
      <c r="F686" s="7">
        <v>907.2</v>
      </c>
      <c r="G686" s="7">
        <f t="shared" si="10"/>
        <v>-1684305.43</v>
      </c>
    </row>
    <row r="687" spans="1:7" x14ac:dyDescent="0.2">
      <c r="A687" s="16"/>
      <c r="B687" s="31" t="s">
        <v>297</v>
      </c>
      <c r="C687" s="32">
        <v>45771</v>
      </c>
      <c r="D687" s="31" t="s">
        <v>2807</v>
      </c>
      <c r="E687" s="31"/>
      <c r="F687" s="7">
        <v>-907.2</v>
      </c>
      <c r="G687" s="7">
        <f t="shared" si="10"/>
        <v>-1685212.63</v>
      </c>
    </row>
    <row r="688" spans="1:7" x14ac:dyDescent="0.2">
      <c r="A688" s="16"/>
      <c r="B688" s="31" t="s">
        <v>297</v>
      </c>
      <c r="C688" s="32">
        <v>45771</v>
      </c>
      <c r="D688" s="31" t="s">
        <v>2808</v>
      </c>
      <c r="E688" s="31"/>
      <c r="F688" s="7">
        <v>17686.080000000002</v>
      </c>
      <c r="G688" s="7">
        <f t="shared" si="10"/>
        <v>-1667526.5499999998</v>
      </c>
    </row>
    <row r="689" spans="1:7" x14ac:dyDescent="0.2">
      <c r="A689" s="16"/>
      <c r="B689" s="31" t="s">
        <v>297</v>
      </c>
      <c r="C689" s="32">
        <v>45771</v>
      </c>
      <c r="D689" s="31" t="s">
        <v>2808</v>
      </c>
      <c r="E689" s="31"/>
      <c r="F689" s="7">
        <v>-17686.080000000002</v>
      </c>
      <c r="G689" s="7">
        <f t="shared" si="10"/>
        <v>-1685212.63</v>
      </c>
    </row>
    <row r="690" spans="1:7" x14ac:dyDescent="0.2">
      <c r="A690" s="16"/>
      <c r="B690" s="31" t="s">
        <v>297</v>
      </c>
      <c r="C690" s="32">
        <v>45772</v>
      </c>
      <c r="D690" s="31" t="s">
        <v>2809</v>
      </c>
      <c r="E690" s="31"/>
      <c r="F690" s="7">
        <v>1572.59</v>
      </c>
      <c r="G690" s="7">
        <f t="shared" si="10"/>
        <v>-1683640.0399999998</v>
      </c>
    </row>
    <row r="691" spans="1:7" x14ac:dyDescent="0.2">
      <c r="A691" s="16"/>
      <c r="B691" s="31" t="s">
        <v>297</v>
      </c>
      <c r="C691" s="32">
        <v>45772</v>
      </c>
      <c r="D691" s="31" t="s">
        <v>2809</v>
      </c>
      <c r="E691" s="31"/>
      <c r="F691" s="7">
        <v>-1572.59</v>
      </c>
      <c r="G691" s="7">
        <f t="shared" si="10"/>
        <v>-1685212.63</v>
      </c>
    </row>
    <row r="692" spans="1:7" x14ac:dyDescent="0.2">
      <c r="A692" s="16"/>
      <c r="B692" s="31" t="s">
        <v>297</v>
      </c>
      <c r="C692" s="32">
        <v>45773</v>
      </c>
      <c r="D692" s="31" t="s">
        <v>2810</v>
      </c>
      <c r="E692" s="31"/>
      <c r="F692" s="7">
        <v>1910.45</v>
      </c>
      <c r="G692" s="7">
        <f t="shared" si="10"/>
        <v>-1683302.18</v>
      </c>
    </row>
    <row r="693" spans="1:7" x14ac:dyDescent="0.2">
      <c r="A693" s="16"/>
      <c r="B693" s="31" t="s">
        <v>297</v>
      </c>
      <c r="C693" s="32">
        <v>45773</v>
      </c>
      <c r="D693" s="31" t="s">
        <v>2810</v>
      </c>
      <c r="E693" s="31"/>
      <c r="F693" s="7">
        <v>-1910.45</v>
      </c>
      <c r="G693" s="7">
        <f t="shared" si="10"/>
        <v>-1685212.63</v>
      </c>
    </row>
    <row r="694" spans="1:7" x14ac:dyDescent="0.2">
      <c r="A694" s="16"/>
      <c r="B694" s="31" t="s">
        <v>297</v>
      </c>
      <c r="C694" s="32">
        <v>45775</v>
      </c>
      <c r="D694" s="31" t="s">
        <v>2811</v>
      </c>
      <c r="E694" s="31"/>
      <c r="F694" s="7">
        <v>1560.64</v>
      </c>
      <c r="G694" s="7">
        <f t="shared" si="10"/>
        <v>-1683651.99</v>
      </c>
    </row>
    <row r="695" spans="1:7" x14ac:dyDescent="0.2">
      <c r="A695" s="16"/>
      <c r="B695" s="31" t="s">
        <v>297</v>
      </c>
      <c r="C695" s="32">
        <v>45775</v>
      </c>
      <c r="D695" s="31" t="s">
        <v>2811</v>
      </c>
      <c r="E695" s="31"/>
      <c r="F695" s="7">
        <v>-1560.64</v>
      </c>
      <c r="G695" s="7">
        <f t="shared" si="10"/>
        <v>-1685212.63</v>
      </c>
    </row>
    <row r="696" spans="1:7" x14ac:dyDescent="0.2">
      <c r="A696" s="16"/>
      <c r="B696" s="31" t="s">
        <v>297</v>
      </c>
      <c r="C696" s="32">
        <v>45776</v>
      </c>
      <c r="D696" s="31" t="s">
        <v>2812</v>
      </c>
      <c r="E696" s="31"/>
      <c r="F696" s="7">
        <v>28904.400000000001</v>
      </c>
      <c r="G696" s="7">
        <f t="shared" si="10"/>
        <v>-1656308.23</v>
      </c>
    </row>
    <row r="697" spans="1:7" x14ac:dyDescent="0.2">
      <c r="A697" s="16"/>
      <c r="B697" s="31" t="s">
        <v>297</v>
      </c>
      <c r="C697" s="32">
        <v>45776</v>
      </c>
      <c r="D697" s="31" t="s">
        <v>2812</v>
      </c>
      <c r="E697" s="31"/>
      <c r="F697" s="7">
        <v>-28904.400000000001</v>
      </c>
      <c r="G697" s="7">
        <f t="shared" si="10"/>
        <v>-1685212.63</v>
      </c>
    </row>
    <row r="698" spans="1:7" x14ac:dyDescent="0.2">
      <c r="A698" s="16"/>
      <c r="B698" s="31" t="s">
        <v>297</v>
      </c>
      <c r="C698" s="32">
        <v>45776</v>
      </c>
      <c r="D698" s="31" t="s">
        <v>2813</v>
      </c>
      <c r="E698" s="31"/>
      <c r="F698" s="7">
        <v>4390.92</v>
      </c>
      <c r="G698" s="7">
        <f t="shared" si="10"/>
        <v>-1680821.71</v>
      </c>
    </row>
    <row r="699" spans="1:7" x14ac:dyDescent="0.2">
      <c r="A699" s="16"/>
      <c r="B699" s="31" t="s">
        <v>297</v>
      </c>
      <c r="C699" s="32">
        <v>45776</v>
      </c>
      <c r="D699" s="31" t="s">
        <v>2813</v>
      </c>
      <c r="E699" s="31"/>
      <c r="F699" s="7">
        <v>-4390.92</v>
      </c>
      <c r="G699" s="7">
        <f t="shared" si="10"/>
        <v>-1685212.63</v>
      </c>
    </row>
    <row r="700" spans="1:7" x14ac:dyDescent="0.2">
      <c r="A700" s="16"/>
      <c r="B700" s="31" t="s">
        <v>301</v>
      </c>
      <c r="C700" s="32">
        <v>45776</v>
      </c>
      <c r="D700" s="31" t="s">
        <v>2814</v>
      </c>
      <c r="E700" s="31"/>
      <c r="F700" s="7">
        <v>-932.31</v>
      </c>
      <c r="G700" s="7">
        <f t="shared" si="10"/>
        <v>-1686144.94</v>
      </c>
    </row>
    <row r="701" spans="1:7" x14ac:dyDescent="0.2">
      <c r="A701" s="16"/>
      <c r="B701" s="31" t="s">
        <v>301</v>
      </c>
      <c r="C701" s="32">
        <v>45776</v>
      </c>
      <c r="D701" s="31" t="s">
        <v>2814</v>
      </c>
      <c r="E701" s="31"/>
      <c r="F701" s="7">
        <v>932.31</v>
      </c>
      <c r="G701" s="7">
        <f t="shared" si="10"/>
        <v>-1685212.63</v>
      </c>
    </row>
    <row r="702" spans="1:7" x14ac:dyDescent="0.2">
      <c r="A702" s="16"/>
      <c r="B702" s="31" t="s">
        <v>297</v>
      </c>
      <c r="C702" s="32">
        <v>45776</v>
      </c>
      <c r="D702" s="31" t="s">
        <v>2815</v>
      </c>
      <c r="E702" s="31"/>
      <c r="F702" s="7">
        <v>23854.799999999999</v>
      </c>
      <c r="G702" s="7">
        <f t="shared" si="10"/>
        <v>-1661357.8299999998</v>
      </c>
    </row>
    <row r="703" spans="1:7" x14ac:dyDescent="0.2">
      <c r="A703" s="16"/>
      <c r="B703" s="31" t="s">
        <v>297</v>
      </c>
      <c r="C703" s="32">
        <v>45776</v>
      </c>
      <c r="D703" s="31" t="s">
        <v>2815</v>
      </c>
      <c r="E703" s="31"/>
      <c r="F703" s="7">
        <v>-23854.799999999999</v>
      </c>
      <c r="G703" s="7">
        <f t="shared" si="10"/>
        <v>-1685212.63</v>
      </c>
    </row>
    <row r="704" spans="1:7" x14ac:dyDescent="0.2">
      <c r="A704" s="16"/>
      <c r="B704" s="31" t="s">
        <v>297</v>
      </c>
      <c r="C704" s="32">
        <v>45776</v>
      </c>
      <c r="D704" s="31" t="s">
        <v>2816</v>
      </c>
      <c r="E704" s="31"/>
      <c r="F704" s="7">
        <v>42908.51</v>
      </c>
      <c r="G704" s="7">
        <f t="shared" si="10"/>
        <v>-1642304.1199999999</v>
      </c>
    </row>
    <row r="705" spans="1:7" x14ac:dyDescent="0.2">
      <c r="A705" s="16"/>
      <c r="B705" s="31" t="s">
        <v>297</v>
      </c>
      <c r="C705" s="32">
        <v>45776</v>
      </c>
      <c r="D705" s="31" t="s">
        <v>2816</v>
      </c>
      <c r="E705" s="31"/>
      <c r="F705" s="7">
        <v>-42908.51</v>
      </c>
      <c r="G705" s="7">
        <f t="shared" si="10"/>
        <v>-1685212.63</v>
      </c>
    </row>
    <row r="706" spans="1:7" x14ac:dyDescent="0.2">
      <c r="A706" s="16"/>
      <c r="B706" s="31" t="s">
        <v>297</v>
      </c>
      <c r="C706" s="32">
        <v>45777</v>
      </c>
      <c r="D706" s="31" t="s">
        <v>2817</v>
      </c>
      <c r="E706" s="31"/>
      <c r="F706" s="7">
        <v>3914</v>
      </c>
      <c r="G706" s="7">
        <f t="shared" si="10"/>
        <v>-1681298.63</v>
      </c>
    </row>
    <row r="707" spans="1:7" x14ac:dyDescent="0.2">
      <c r="A707" s="16"/>
      <c r="B707" s="31" t="s">
        <v>297</v>
      </c>
      <c r="C707" s="32">
        <v>45777</v>
      </c>
      <c r="D707" s="31" t="s">
        <v>2817</v>
      </c>
      <c r="E707" s="31"/>
      <c r="F707" s="7">
        <v>-3914</v>
      </c>
      <c r="G707" s="7">
        <f t="shared" si="10"/>
        <v>-1685212.63</v>
      </c>
    </row>
    <row r="708" spans="1:7" x14ac:dyDescent="0.2">
      <c r="A708" s="16"/>
      <c r="B708" s="31" t="s">
        <v>297</v>
      </c>
      <c r="C708" s="32">
        <v>45777</v>
      </c>
      <c r="D708" s="31" t="s">
        <v>2818</v>
      </c>
      <c r="E708" s="31"/>
      <c r="F708" s="7">
        <v>1777.6</v>
      </c>
      <c r="G708" s="7">
        <f t="shared" si="10"/>
        <v>-1683435.0299999998</v>
      </c>
    </row>
    <row r="709" spans="1:7" x14ac:dyDescent="0.2">
      <c r="A709" s="16"/>
      <c r="B709" s="31" t="s">
        <v>297</v>
      </c>
      <c r="C709" s="32">
        <v>45777</v>
      </c>
      <c r="D709" s="31" t="s">
        <v>2818</v>
      </c>
      <c r="E709" s="31"/>
      <c r="F709" s="7">
        <v>-1777.6</v>
      </c>
      <c r="G709" s="7">
        <f t="shared" si="10"/>
        <v>-1685212.63</v>
      </c>
    </row>
    <row r="710" spans="1:7" x14ac:dyDescent="0.2">
      <c r="A710" s="16"/>
      <c r="B710" s="31" t="s">
        <v>297</v>
      </c>
      <c r="C710" s="32">
        <v>45777</v>
      </c>
      <c r="D710" s="31" t="s">
        <v>2819</v>
      </c>
      <c r="E710" s="31"/>
      <c r="F710" s="7">
        <v>36626.660000000003</v>
      </c>
      <c r="G710" s="7">
        <f t="shared" si="10"/>
        <v>-1648585.97</v>
      </c>
    </row>
    <row r="711" spans="1:7" x14ac:dyDescent="0.2">
      <c r="A711" s="16"/>
      <c r="B711" s="31" t="s">
        <v>297</v>
      </c>
      <c r="C711" s="32">
        <v>45777</v>
      </c>
      <c r="D711" s="31" t="s">
        <v>2819</v>
      </c>
      <c r="E711" s="31"/>
      <c r="F711" s="7">
        <v>-36626.660000000003</v>
      </c>
      <c r="G711" s="7">
        <f t="shared" si="10"/>
        <v>-1685212.63</v>
      </c>
    </row>
    <row r="712" spans="1:7" x14ac:dyDescent="0.2">
      <c r="A712" s="16"/>
      <c r="B712" s="31" t="s">
        <v>297</v>
      </c>
      <c r="C712" s="32">
        <v>45778</v>
      </c>
      <c r="D712" s="31" t="s">
        <v>2820</v>
      </c>
      <c r="E712" s="31"/>
      <c r="F712" s="7">
        <v>56000</v>
      </c>
      <c r="G712" s="7">
        <f t="shared" si="10"/>
        <v>-1629212.63</v>
      </c>
    </row>
    <row r="713" spans="1:7" x14ac:dyDescent="0.2">
      <c r="A713" s="16"/>
      <c r="B713" s="31" t="s">
        <v>297</v>
      </c>
      <c r="C713" s="32">
        <v>45778</v>
      </c>
      <c r="D713" s="31" t="s">
        <v>2820</v>
      </c>
      <c r="E713" s="31"/>
      <c r="F713" s="7">
        <v>-56000</v>
      </c>
      <c r="G713" s="7">
        <f t="shared" si="10"/>
        <v>-1685212.63</v>
      </c>
    </row>
    <row r="714" spans="1:7" x14ac:dyDescent="0.2">
      <c r="A714" s="16"/>
      <c r="B714" s="31" t="s">
        <v>301</v>
      </c>
      <c r="C714" s="32">
        <v>45779</v>
      </c>
      <c r="D714" s="31" t="s">
        <v>2821</v>
      </c>
      <c r="E714" s="31"/>
      <c r="F714" s="7">
        <v>-18732.54</v>
      </c>
      <c r="G714" s="7">
        <f t="shared" si="10"/>
        <v>-1703945.17</v>
      </c>
    </row>
    <row r="715" spans="1:7" x14ac:dyDescent="0.2">
      <c r="A715" s="16"/>
      <c r="B715" s="31" t="s">
        <v>301</v>
      </c>
      <c r="C715" s="32">
        <v>45779</v>
      </c>
      <c r="D715" s="31" t="s">
        <v>2821</v>
      </c>
      <c r="E715" s="31"/>
      <c r="F715" s="7">
        <v>18732.54</v>
      </c>
      <c r="G715" s="7">
        <f t="shared" si="10"/>
        <v>-1685212.63</v>
      </c>
    </row>
    <row r="716" spans="1:7" x14ac:dyDescent="0.2">
      <c r="A716" s="16"/>
      <c r="B716" s="31" t="s">
        <v>297</v>
      </c>
      <c r="C716" s="32">
        <v>45779</v>
      </c>
      <c r="D716" s="31" t="s">
        <v>2822</v>
      </c>
      <c r="E716" s="31"/>
      <c r="F716" s="7">
        <v>927.45</v>
      </c>
      <c r="G716" s="7">
        <f t="shared" si="10"/>
        <v>-1684285.18</v>
      </c>
    </row>
    <row r="717" spans="1:7" x14ac:dyDescent="0.2">
      <c r="A717" s="16"/>
      <c r="B717" s="31" t="s">
        <v>297</v>
      </c>
      <c r="C717" s="32">
        <v>45779</v>
      </c>
      <c r="D717" s="31" t="s">
        <v>2822</v>
      </c>
      <c r="E717" s="31"/>
      <c r="F717" s="7">
        <v>-927.45</v>
      </c>
      <c r="G717" s="7">
        <f t="shared" ref="G717:G780" si="11">G716+F717</f>
        <v>-1685212.63</v>
      </c>
    </row>
    <row r="718" spans="1:7" x14ac:dyDescent="0.2">
      <c r="A718" s="16"/>
      <c r="B718" s="31" t="s">
        <v>297</v>
      </c>
      <c r="C718" s="32">
        <v>45780</v>
      </c>
      <c r="D718" s="31" t="s">
        <v>2823</v>
      </c>
      <c r="E718" s="31"/>
      <c r="F718" s="7">
        <v>106.92</v>
      </c>
      <c r="G718" s="7">
        <f t="shared" si="11"/>
        <v>-1685105.71</v>
      </c>
    </row>
    <row r="719" spans="1:7" x14ac:dyDescent="0.2">
      <c r="A719" s="16"/>
      <c r="B719" s="31" t="s">
        <v>297</v>
      </c>
      <c r="C719" s="32">
        <v>45780</v>
      </c>
      <c r="D719" s="31" t="s">
        <v>2823</v>
      </c>
      <c r="E719" s="31"/>
      <c r="F719" s="7">
        <v>-106.92</v>
      </c>
      <c r="G719" s="7">
        <f t="shared" si="11"/>
        <v>-1685212.63</v>
      </c>
    </row>
    <row r="720" spans="1:7" x14ac:dyDescent="0.2">
      <c r="A720" s="16"/>
      <c r="B720" s="31" t="s">
        <v>301</v>
      </c>
      <c r="C720" s="32">
        <v>45783</v>
      </c>
      <c r="D720" s="31" t="s">
        <v>2824</v>
      </c>
      <c r="E720" s="31"/>
      <c r="F720" s="7">
        <v>-200000</v>
      </c>
      <c r="G720" s="7">
        <f t="shared" si="11"/>
        <v>-1885212.63</v>
      </c>
    </row>
    <row r="721" spans="1:7" x14ac:dyDescent="0.2">
      <c r="A721" s="16"/>
      <c r="B721" s="31" t="s">
        <v>301</v>
      </c>
      <c r="C721" s="32">
        <v>45783</v>
      </c>
      <c r="D721" s="31" t="s">
        <v>2824</v>
      </c>
      <c r="E721" s="31"/>
      <c r="F721" s="7">
        <v>200000</v>
      </c>
      <c r="G721" s="7">
        <f t="shared" si="11"/>
        <v>-1685212.63</v>
      </c>
    </row>
    <row r="722" spans="1:7" x14ac:dyDescent="0.2">
      <c r="A722" s="16"/>
      <c r="B722" s="31" t="s">
        <v>301</v>
      </c>
      <c r="C722" s="32">
        <v>45783</v>
      </c>
      <c r="D722" s="31" t="s">
        <v>2825</v>
      </c>
      <c r="E722" s="31"/>
      <c r="F722" s="7">
        <v>-2027.27</v>
      </c>
      <c r="G722" s="7">
        <f t="shared" si="11"/>
        <v>-1687239.9</v>
      </c>
    </row>
    <row r="723" spans="1:7" x14ac:dyDescent="0.2">
      <c r="A723" s="16"/>
      <c r="B723" s="31" t="s">
        <v>301</v>
      </c>
      <c r="C723" s="32">
        <v>45783</v>
      </c>
      <c r="D723" s="31" t="s">
        <v>2825</v>
      </c>
      <c r="E723" s="31"/>
      <c r="F723" s="7">
        <v>2027.27</v>
      </c>
      <c r="G723" s="7">
        <f t="shared" si="11"/>
        <v>-1685212.63</v>
      </c>
    </row>
    <row r="724" spans="1:7" x14ac:dyDescent="0.2">
      <c r="A724" s="16"/>
      <c r="B724" s="31" t="s">
        <v>301</v>
      </c>
      <c r="C724" s="32">
        <v>45783</v>
      </c>
      <c r="D724" s="31" t="s">
        <v>2826</v>
      </c>
      <c r="E724" s="31"/>
      <c r="F724" s="7">
        <v>-13919.63</v>
      </c>
      <c r="G724" s="7">
        <f t="shared" si="11"/>
        <v>-1699132.2599999998</v>
      </c>
    </row>
    <row r="725" spans="1:7" x14ac:dyDescent="0.2">
      <c r="A725" s="16"/>
      <c r="B725" s="31" t="s">
        <v>301</v>
      </c>
      <c r="C725" s="32">
        <v>45783</v>
      </c>
      <c r="D725" s="31" t="s">
        <v>2826</v>
      </c>
      <c r="E725" s="31"/>
      <c r="F725" s="7">
        <v>13919.63</v>
      </c>
      <c r="G725" s="7">
        <f t="shared" si="11"/>
        <v>-1685212.63</v>
      </c>
    </row>
    <row r="726" spans="1:7" x14ac:dyDescent="0.2">
      <c r="A726" s="16"/>
      <c r="B726" s="31" t="s">
        <v>301</v>
      </c>
      <c r="C726" s="32">
        <v>45783</v>
      </c>
      <c r="D726" s="31" t="s">
        <v>2827</v>
      </c>
      <c r="E726" s="31"/>
      <c r="F726" s="7">
        <v>-1333.31</v>
      </c>
      <c r="G726" s="7">
        <f t="shared" si="11"/>
        <v>-1686545.94</v>
      </c>
    </row>
    <row r="727" spans="1:7" x14ac:dyDescent="0.2">
      <c r="A727" s="16"/>
      <c r="B727" s="31" t="s">
        <v>301</v>
      </c>
      <c r="C727" s="32">
        <v>45783</v>
      </c>
      <c r="D727" s="31" t="s">
        <v>2827</v>
      </c>
      <c r="E727" s="31"/>
      <c r="F727" s="7">
        <v>1333.31</v>
      </c>
      <c r="G727" s="7">
        <f t="shared" si="11"/>
        <v>-1685212.63</v>
      </c>
    </row>
    <row r="728" spans="1:7" x14ac:dyDescent="0.2">
      <c r="A728" s="16"/>
      <c r="B728" s="31" t="s">
        <v>301</v>
      </c>
      <c r="C728" s="32">
        <v>45783</v>
      </c>
      <c r="D728" s="31" t="s">
        <v>2828</v>
      </c>
      <c r="E728" s="31"/>
      <c r="F728" s="7">
        <v>-378.54</v>
      </c>
      <c r="G728" s="7">
        <f t="shared" si="11"/>
        <v>-1685591.17</v>
      </c>
    </row>
    <row r="729" spans="1:7" x14ac:dyDescent="0.2">
      <c r="A729" s="16"/>
      <c r="B729" s="31" t="s">
        <v>301</v>
      </c>
      <c r="C729" s="32">
        <v>45783</v>
      </c>
      <c r="D729" s="31" t="s">
        <v>2828</v>
      </c>
      <c r="E729" s="31"/>
      <c r="F729" s="7">
        <v>378.54</v>
      </c>
      <c r="G729" s="7">
        <f t="shared" si="11"/>
        <v>-1685212.63</v>
      </c>
    </row>
    <row r="730" spans="1:7" x14ac:dyDescent="0.2">
      <c r="A730" s="16"/>
      <c r="B730" s="31" t="s">
        <v>301</v>
      </c>
      <c r="C730" s="32">
        <v>45783</v>
      </c>
      <c r="D730" s="31" t="s">
        <v>2829</v>
      </c>
      <c r="E730" s="31"/>
      <c r="F730" s="7">
        <v>-25208.7</v>
      </c>
      <c r="G730" s="7">
        <f t="shared" si="11"/>
        <v>-1710421.3299999998</v>
      </c>
    </row>
    <row r="731" spans="1:7" x14ac:dyDescent="0.2">
      <c r="A731" s="16"/>
      <c r="B731" s="31" t="s">
        <v>301</v>
      </c>
      <c r="C731" s="32">
        <v>45783</v>
      </c>
      <c r="D731" s="31" t="s">
        <v>2829</v>
      </c>
      <c r="E731" s="31"/>
      <c r="F731" s="7">
        <v>25208.7</v>
      </c>
      <c r="G731" s="7">
        <f t="shared" si="11"/>
        <v>-1685212.63</v>
      </c>
    </row>
    <row r="732" spans="1:7" x14ac:dyDescent="0.2">
      <c r="A732" s="16"/>
      <c r="B732" s="31" t="s">
        <v>301</v>
      </c>
      <c r="C732" s="32">
        <v>45783</v>
      </c>
      <c r="D732" s="31" t="s">
        <v>2830</v>
      </c>
      <c r="E732" s="31"/>
      <c r="F732" s="7">
        <v>-3381.86</v>
      </c>
      <c r="G732" s="7">
        <f t="shared" si="11"/>
        <v>-1688594.49</v>
      </c>
    </row>
    <row r="733" spans="1:7" x14ac:dyDescent="0.2">
      <c r="A733" s="16"/>
      <c r="B733" s="31" t="s">
        <v>301</v>
      </c>
      <c r="C733" s="32">
        <v>45783</v>
      </c>
      <c r="D733" s="31" t="s">
        <v>2830</v>
      </c>
      <c r="E733" s="31"/>
      <c r="F733" s="7">
        <v>3381.86</v>
      </c>
      <c r="G733" s="7">
        <f t="shared" si="11"/>
        <v>-1685212.63</v>
      </c>
    </row>
    <row r="734" spans="1:7" x14ac:dyDescent="0.2">
      <c r="A734" s="16"/>
      <c r="B734" s="31" t="s">
        <v>301</v>
      </c>
      <c r="C734" s="32">
        <v>45783</v>
      </c>
      <c r="D734" s="31" t="s">
        <v>2831</v>
      </c>
      <c r="E734" s="31"/>
      <c r="F734" s="7">
        <v>-3038.1</v>
      </c>
      <c r="G734" s="7">
        <f t="shared" si="11"/>
        <v>-1688250.73</v>
      </c>
    </row>
    <row r="735" spans="1:7" x14ac:dyDescent="0.2">
      <c r="A735" s="16"/>
      <c r="B735" s="31" t="s">
        <v>301</v>
      </c>
      <c r="C735" s="32">
        <v>45783</v>
      </c>
      <c r="D735" s="31" t="s">
        <v>2831</v>
      </c>
      <c r="E735" s="31"/>
      <c r="F735" s="7">
        <v>3038.1</v>
      </c>
      <c r="G735" s="7">
        <f t="shared" si="11"/>
        <v>-1685212.63</v>
      </c>
    </row>
    <row r="736" spans="1:7" x14ac:dyDescent="0.2">
      <c r="A736" s="16"/>
      <c r="B736" s="31" t="s">
        <v>301</v>
      </c>
      <c r="C736" s="32">
        <v>45783</v>
      </c>
      <c r="D736" s="31" t="s">
        <v>2832</v>
      </c>
      <c r="E736" s="31"/>
      <c r="F736" s="7">
        <v>-21574</v>
      </c>
      <c r="G736" s="7">
        <f t="shared" si="11"/>
        <v>-1706786.63</v>
      </c>
    </row>
    <row r="737" spans="1:7" x14ac:dyDescent="0.2">
      <c r="A737" s="16"/>
      <c r="B737" s="31" t="s">
        <v>301</v>
      </c>
      <c r="C737" s="32">
        <v>45783</v>
      </c>
      <c r="D737" s="31" t="s">
        <v>2832</v>
      </c>
      <c r="E737" s="31"/>
      <c r="F737" s="7">
        <v>21574</v>
      </c>
      <c r="G737" s="7">
        <f t="shared" si="11"/>
        <v>-1685212.63</v>
      </c>
    </row>
    <row r="738" spans="1:7" x14ac:dyDescent="0.2">
      <c r="A738" s="16"/>
      <c r="B738" s="31" t="s">
        <v>301</v>
      </c>
      <c r="C738" s="32">
        <v>45783</v>
      </c>
      <c r="D738" s="31" t="s">
        <v>2833</v>
      </c>
      <c r="E738" s="31"/>
      <c r="F738" s="7">
        <v>-914.61</v>
      </c>
      <c r="G738" s="7">
        <f t="shared" si="11"/>
        <v>-1686127.24</v>
      </c>
    </row>
    <row r="739" spans="1:7" x14ac:dyDescent="0.2">
      <c r="A739" s="16"/>
      <c r="B739" s="31" t="s">
        <v>301</v>
      </c>
      <c r="C739" s="32">
        <v>45783</v>
      </c>
      <c r="D739" s="31" t="s">
        <v>2833</v>
      </c>
      <c r="E739" s="31"/>
      <c r="F739" s="7">
        <v>914.61</v>
      </c>
      <c r="G739" s="7">
        <f t="shared" si="11"/>
        <v>-1685212.63</v>
      </c>
    </row>
    <row r="740" spans="1:7" x14ac:dyDescent="0.2">
      <c r="A740" s="16"/>
      <c r="B740" s="31" t="s">
        <v>301</v>
      </c>
      <c r="C740" s="32">
        <v>45783</v>
      </c>
      <c r="D740" s="31" t="s">
        <v>2834</v>
      </c>
      <c r="E740" s="31"/>
      <c r="F740" s="7">
        <v>-926.4</v>
      </c>
      <c r="G740" s="7">
        <f t="shared" si="11"/>
        <v>-1686139.0299999998</v>
      </c>
    </row>
    <row r="741" spans="1:7" x14ac:dyDescent="0.2">
      <c r="A741" s="16"/>
      <c r="B741" s="31" t="s">
        <v>301</v>
      </c>
      <c r="C741" s="32">
        <v>45783</v>
      </c>
      <c r="D741" s="31" t="s">
        <v>2834</v>
      </c>
      <c r="E741" s="31"/>
      <c r="F741" s="7">
        <v>926.4</v>
      </c>
      <c r="G741" s="7">
        <f t="shared" si="11"/>
        <v>-1685212.63</v>
      </c>
    </row>
    <row r="742" spans="1:7" x14ac:dyDescent="0.2">
      <c r="A742" s="16"/>
      <c r="B742" s="31" t="s">
        <v>301</v>
      </c>
      <c r="C742" s="32">
        <v>45783</v>
      </c>
      <c r="D742" s="31" t="s">
        <v>2835</v>
      </c>
      <c r="E742" s="31"/>
      <c r="F742" s="7">
        <v>-2610.7600000000002</v>
      </c>
      <c r="G742" s="7">
        <f t="shared" si="11"/>
        <v>-1687823.39</v>
      </c>
    </row>
    <row r="743" spans="1:7" x14ac:dyDescent="0.2">
      <c r="A743" s="16"/>
      <c r="B743" s="31" t="s">
        <v>301</v>
      </c>
      <c r="C743" s="32">
        <v>45783</v>
      </c>
      <c r="D743" s="31" t="s">
        <v>2835</v>
      </c>
      <c r="E743" s="31"/>
      <c r="F743" s="7">
        <v>2610.7600000000002</v>
      </c>
      <c r="G743" s="7">
        <f t="shared" si="11"/>
        <v>-1685212.63</v>
      </c>
    </row>
    <row r="744" spans="1:7" x14ac:dyDescent="0.2">
      <c r="A744" s="16"/>
      <c r="B744" s="31" t="s">
        <v>301</v>
      </c>
      <c r="C744" s="32">
        <v>45783</v>
      </c>
      <c r="D744" s="31" t="s">
        <v>2836</v>
      </c>
      <c r="E744" s="31"/>
      <c r="F744" s="7">
        <v>-36666.31</v>
      </c>
      <c r="G744" s="7">
        <f t="shared" si="11"/>
        <v>-1721878.94</v>
      </c>
    </row>
    <row r="745" spans="1:7" x14ac:dyDescent="0.2">
      <c r="A745" s="16"/>
      <c r="B745" s="31" t="s">
        <v>301</v>
      </c>
      <c r="C745" s="32">
        <v>45783</v>
      </c>
      <c r="D745" s="31" t="s">
        <v>2836</v>
      </c>
      <c r="E745" s="31"/>
      <c r="F745" s="7">
        <v>36666.31</v>
      </c>
      <c r="G745" s="7">
        <f t="shared" si="11"/>
        <v>-1685212.63</v>
      </c>
    </row>
    <row r="746" spans="1:7" x14ac:dyDescent="0.2">
      <c r="A746" s="16"/>
      <c r="B746" s="31" t="s">
        <v>301</v>
      </c>
      <c r="C746" s="32">
        <v>45783</v>
      </c>
      <c r="D746" s="31" t="s">
        <v>2837</v>
      </c>
      <c r="E746" s="31"/>
      <c r="F746" s="7">
        <v>-10096.26</v>
      </c>
      <c r="G746" s="7">
        <f t="shared" si="11"/>
        <v>-1695308.89</v>
      </c>
    </row>
    <row r="747" spans="1:7" x14ac:dyDescent="0.2">
      <c r="A747" s="16"/>
      <c r="B747" s="31" t="s">
        <v>301</v>
      </c>
      <c r="C747" s="32">
        <v>45783</v>
      </c>
      <c r="D747" s="31" t="s">
        <v>2837</v>
      </c>
      <c r="E747" s="31"/>
      <c r="F747" s="7">
        <v>10096.26</v>
      </c>
      <c r="G747" s="7">
        <f t="shared" si="11"/>
        <v>-1685212.63</v>
      </c>
    </row>
    <row r="748" spans="1:7" x14ac:dyDescent="0.2">
      <c r="A748" s="16"/>
      <c r="B748" s="31" t="s">
        <v>301</v>
      </c>
      <c r="C748" s="32">
        <v>45783</v>
      </c>
      <c r="D748" s="31" t="s">
        <v>2838</v>
      </c>
      <c r="E748" s="31"/>
      <c r="F748" s="7">
        <v>-3862.8</v>
      </c>
      <c r="G748" s="7">
        <f t="shared" si="11"/>
        <v>-1689075.43</v>
      </c>
    </row>
    <row r="749" spans="1:7" x14ac:dyDescent="0.2">
      <c r="A749" s="16"/>
      <c r="B749" s="31" t="s">
        <v>301</v>
      </c>
      <c r="C749" s="32">
        <v>45783</v>
      </c>
      <c r="D749" s="31" t="s">
        <v>2838</v>
      </c>
      <c r="E749" s="31"/>
      <c r="F749" s="7">
        <v>3862.8</v>
      </c>
      <c r="G749" s="7">
        <f t="shared" si="11"/>
        <v>-1685212.63</v>
      </c>
    </row>
    <row r="750" spans="1:7" x14ac:dyDescent="0.2">
      <c r="A750" s="16"/>
      <c r="B750" s="31" t="s">
        <v>301</v>
      </c>
      <c r="C750" s="32">
        <v>45783</v>
      </c>
      <c r="D750" s="31" t="s">
        <v>2839</v>
      </c>
      <c r="E750" s="31"/>
      <c r="F750" s="7">
        <v>-1264.5</v>
      </c>
      <c r="G750" s="7">
        <f t="shared" si="11"/>
        <v>-1686477.13</v>
      </c>
    </row>
    <row r="751" spans="1:7" x14ac:dyDescent="0.2">
      <c r="A751" s="16"/>
      <c r="B751" s="31" t="s">
        <v>301</v>
      </c>
      <c r="C751" s="32">
        <v>45783</v>
      </c>
      <c r="D751" s="31" t="s">
        <v>2839</v>
      </c>
      <c r="E751" s="31"/>
      <c r="F751" s="7">
        <v>1264.5</v>
      </c>
      <c r="G751" s="7">
        <f t="shared" si="11"/>
        <v>-1685212.63</v>
      </c>
    </row>
    <row r="752" spans="1:7" x14ac:dyDescent="0.2">
      <c r="A752" s="16"/>
      <c r="B752" s="31" t="s">
        <v>301</v>
      </c>
      <c r="C752" s="32">
        <v>45783</v>
      </c>
      <c r="D752" s="31" t="s">
        <v>2840</v>
      </c>
      <c r="E752" s="31"/>
      <c r="F752" s="7">
        <v>-10806</v>
      </c>
      <c r="G752" s="7">
        <f t="shared" si="11"/>
        <v>-1696018.63</v>
      </c>
    </row>
    <row r="753" spans="1:7" x14ac:dyDescent="0.2">
      <c r="A753" s="16"/>
      <c r="B753" s="31" t="s">
        <v>301</v>
      </c>
      <c r="C753" s="32">
        <v>45783</v>
      </c>
      <c r="D753" s="31" t="s">
        <v>2840</v>
      </c>
      <c r="E753" s="31"/>
      <c r="F753" s="7">
        <v>10806</v>
      </c>
      <c r="G753" s="7">
        <f t="shared" si="11"/>
        <v>-1685212.63</v>
      </c>
    </row>
    <row r="754" spans="1:7" x14ac:dyDescent="0.2">
      <c r="A754" s="16"/>
      <c r="B754" s="31" t="s">
        <v>301</v>
      </c>
      <c r="C754" s="32">
        <v>45783</v>
      </c>
      <c r="D754" s="31" t="s">
        <v>2841</v>
      </c>
      <c r="E754" s="31"/>
      <c r="F754" s="7">
        <v>-8708.58</v>
      </c>
      <c r="G754" s="7">
        <f t="shared" si="11"/>
        <v>-1693921.21</v>
      </c>
    </row>
    <row r="755" spans="1:7" x14ac:dyDescent="0.2">
      <c r="A755" s="16"/>
      <c r="B755" s="31" t="s">
        <v>301</v>
      </c>
      <c r="C755" s="32">
        <v>45783</v>
      </c>
      <c r="D755" s="31" t="s">
        <v>2841</v>
      </c>
      <c r="E755" s="31"/>
      <c r="F755" s="7">
        <v>8708.58</v>
      </c>
      <c r="G755" s="7">
        <f t="shared" si="11"/>
        <v>-1685212.63</v>
      </c>
    </row>
    <row r="756" spans="1:7" x14ac:dyDescent="0.2">
      <c r="A756" s="16"/>
      <c r="B756" s="31" t="s">
        <v>301</v>
      </c>
      <c r="C756" s="32">
        <v>45783</v>
      </c>
      <c r="D756" s="31" t="s">
        <v>2842</v>
      </c>
      <c r="E756" s="31"/>
      <c r="F756" s="7">
        <v>-1140</v>
      </c>
      <c r="G756" s="7">
        <f t="shared" si="11"/>
        <v>-1686352.63</v>
      </c>
    </row>
    <row r="757" spans="1:7" x14ac:dyDescent="0.2">
      <c r="A757" s="16"/>
      <c r="B757" s="31" t="s">
        <v>301</v>
      </c>
      <c r="C757" s="32">
        <v>45783</v>
      </c>
      <c r="D757" s="31" t="s">
        <v>2842</v>
      </c>
      <c r="E757" s="31"/>
      <c r="F757" s="7">
        <v>1140</v>
      </c>
      <c r="G757" s="7">
        <f t="shared" si="11"/>
        <v>-1685212.63</v>
      </c>
    </row>
    <row r="758" spans="1:7" x14ac:dyDescent="0.2">
      <c r="A758" s="16"/>
      <c r="B758" s="31" t="s">
        <v>301</v>
      </c>
      <c r="C758" s="32">
        <v>45783</v>
      </c>
      <c r="D758" s="31" t="s">
        <v>2843</v>
      </c>
      <c r="E758" s="31"/>
      <c r="F758" s="7">
        <v>-1216.27</v>
      </c>
      <c r="G758" s="7">
        <f t="shared" si="11"/>
        <v>-1686428.9</v>
      </c>
    </row>
    <row r="759" spans="1:7" x14ac:dyDescent="0.2">
      <c r="A759" s="16"/>
      <c r="B759" s="31" t="s">
        <v>301</v>
      </c>
      <c r="C759" s="32">
        <v>45783</v>
      </c>
      <c r="D759" s="31" t="s">
        <v>2843</v>
      </c>
      <c r="E759" s="31"/>
      <c r="F759" s="7">
        <v>1216.27</v>
      </c>
      <c r="G759" s="7">
        <f t="shared" si="11"/>
        <v>-1685212.63</v>
      </c>
    </row>
    <row r="760" spans="1:7" x14ac:dyDescent="0.2">
      <c r="A760" s="16"/>
      <c r="B760" s="31" t="s">
        <v>301</v>
      </c>
      <c r="C760" s="32">
        <v>45783</v>
      </c>
      <c r="D760" s="31" t="s">
        <v>2844</v>
      </c>
      <c r="E760" s="31"/>
      <c r="F760" s="7">
        <v>-156</v>
      </c>
      <c r="G760" s="7">
        <f t="shared" si="11"/>
        <v>-1685368.63</v>
      </c>
    </row>
    <row r="761" spans="1:7" x14ac:dyDescent="0.2">
      <c r="A761" s="16"/>
      <c r="B761" s="31" t="s">
        <v>301</v>
      </c>
      <c r="C761" s="32">
        <v>45783</v>
      </c>
      <c r="D761" s="31" t="s">
        <v>2844</v>
      </c>
      <c r="E761" s="31"/>
      <c r="F761" s="7">
        <v>156</v>
      </c>
      <c r="G761" s="7">
        <f t="shared" si="11"/>
        <v>-1685212.63</v>
      </c>
    </row>
    <row r="762" spans="1:7" x14ac:dyDescent="0.2">
      <c r="A762" s="16"/>
      <c r="B762" s="31" t="s">
        <v>301</v>
      </c>
      <c r="C762" s="32">
        <v>45783</v>
      </c>
      <c r="D762" s="31" t="s">
        <v>2845</v>
      </c>
      <c r="E762" s="31"/>
      <c r="F762" s="7">
        <v>-9720.17</v>
      </c>
      <c r="G762" s="7">
        <f t="shared" si="11"/>
        <v>-1694932.7999999998</v>
      </c>
    </row>
    <row r="763" spans="1:7" x14ac:dyDescent="0.2">
      <c r="A763" s="16"/>
      <c r="B763" s="31" t="s">
        <v>301</v>
      </c>
      <c r="C763" s="32">
        <v>45783</v>
      </c>
      <c r="D763" s="31" t="s">
        <v>2845</v>
      </c>
      <c r="E763" s="31"/>
      <c r="F763" s="7">
        <v>9720.17</v>
      </c>
      <c r="G763" s="7">
        <f t="shared" si="11"/>
        <v>-1685212.63</v>
      </c>
    </row>
    <row r="764" spans="1:7" x14ac:dyDescent="0.2">
      <c r="A764" s="16"/>
      <c r="B764" s="31" t="s">
        <v>301</v>
      </c>
      <c r="C764" s="32">
        <v>45783</v>
      </c>
      <c r="D764" s="31" t="s">
        <v>2846</v>
      </c>
      <c r="E764" s="31"/>
      <c r="F764" s="7">
        <v>-12513</v>
      </c>
      <c r="G764" s="7">
        <f t="shared" si="11"/>
        <v>-1697725.63</v>
      </c>
    </row>
    <row r="765" spans="1:7" x14ac:dyDescent="0.2">
      <c r="A765" s="16"/>
      <c r="B765" s="31" t="s">
        <v>301</v>
      </c>
      <c r="C765" s="32">
        <v>45783</v>
      </c>
      <c r="D765" s="31" t="s">
        <v>2846</v>
      </c>
      <c r="E765" s="31"/>
      <c r="F765" s="7">
        <v>12513</v>
      </c>
      <c r="G765" s="7">
        <f t="shared" si="11"/>
        <v>-1685212.63</v>
      </c>
    </row>
    <row r="766" spans="1:7" x14ac:dyDescent="0.2">
      <c r="A766" s="16"/>
      <c r="B766" s="31" t="s">
        <v>301</v>
      </c>
      <c r="C766" s="32">
        <v>45783</v>
      </c>
      <c r="D766" s="31" t="s">
        <v>2847</v>
      </c>
      <c r="E766" s="31"/>
      <c r="F766" s="7">
        <v>-452.15</v>
      </c>
      <c r="G766" s="7">
        <f t="shared" si="11"/>
        <v>-1685664.7799999998</v>
      </c>
    </row>
    <row r="767" spans="1:7" x14ac:dyDescent="0.2">
      <c r="A767" s="16"/>
      <c r="B767" s="31" t="s">
        <v>301</v>
      </c>
      <c r="C767" s="32">
        <v>45783</v>
      </c>
      <c r="D767" s="31" t="s">
        <v>2847</v>
      </c>
      <c r="E767" s="31"/>
      <c r="F767" s="7">
        <v>452.15</v>
      </c>
      <c r="G767" s="7">
        <f t="shared" si="11"/>
        <v>-1685212.63</v>
      </c>
    </row>
    <row r="768" spans="1:7" x14ac:dyDescent="0.2">
      <c r="A768" s="16"/>
      <c r="B768" s="31" t="s">
        <v>301</v>
      </c>
      <c r="C768" s="32">
        <v>45783</v>
      </c>
      <c r="D768" s="31" t="s">
        <v>2848</v>
      </c>
      <c r="E768" s="31"/>
      <c r="F768" s="7">
        <v>-751.3</v>
      </c>
      <c r="G768" s="7">
        <f t="shared" si="11"/>
        <v>-1685963.93</v>
      </c>
    </row>
    <row r="769" spans="1:7" x14ac:dyDescent="0.2">
      <c r="A769" s="16"/>
      <c r="B769" s="31" t="s">
        <v>301</v>
      </c>
      <c r="C769" s="32">
        <v>45783</v>
      </c>
      <c r="D769" s="31" t="s">
        <v>2848</v>
      </c>
      <c r="E769" s="31"/>
      <c r="F769" s="7">
        <v>751.3</v>
      </c>
      <c r="G769" s="7">
        <f t="shared" si="11"/>
        <v>-1685212.63</v>
      </c>
    </row>
    <row r="770" spans="1:7" x14ac:dyDescent="0.2">
      <c r="A770" s="16"/>
      <c r="B770" s="31" t="s">
        <v>301</v>
      </c>
      <c r="C770" s="32">
        <v>45783</v>
      </c>
      <c r="D770" s="31" t="s">
        <v>2849</v>
      </c>
      <c r="E770" s="31"/>
      <c r="F770" s="7">
        <v>-41.2</v>
      </c>
      <c r="G770" s="7">
        <f t="shared" si="11"/>
        <v>-1685253.8299999998</v>
      </c>
    </row>
    <row r="771" spans="1:7" x14ac:dyDescent="0.2">
      <c r="A771" s="16"/>
      <c r="B771" s="31" t="s">
        <v>301</v>
      </c>
      <c r="C771" s="32">
        <v>45783</v>
      </c>
      <c r="D771" s="31" t="s">
        <v>2849</v>
      </c>
      <c r="E771" s="31"/>
      <c r="F771" s="7">
        <v>41.2</v>
      </c>
      <c r="G771" s="7">
        <f t="shared" si="11"/>
        <v>-1685212.63</v>
      </c>
    </row>
    <row r="772" spans="1:7" x14ac:dyDescent="0.2">
      <c r="A772" s="16"/>
      <c r="B772" s="31" t="s">
        <v>301</v>
      </c>
      <c r="C772" s="32">
        <v>45783</v>
      </c>
      <c r="D772" s="31" t="s">
        <v>2850</v>
      </c>
      <c r="E772" s="31"/>
      <c r="F772" s="7">
        <v>-3854.1</v>
      </c>
      <c r="G772" s="7">
        <f t="shared" si="11"/>
        <v>-1689066.73</v>
      </c>
    </row>
    <row r="773" spans="1:7" x14ac:dyDescent="0.2">
      <c r="A773" s="16"/>
      <c r="B773" s="31" t="s">
        <v>301</v>
      </c>
      <c r="C773" s="32">
        <v>45783</v>
      </c>
      <c r="D773" s="31" t="s">
        <v>2850</v>
      </c>
      <c r="E773" s="31"/>
      <c r="F773" s="7">
        <v>3854.1</v>
      </c>
      <c r="G773" s="7">
        <f t="shared" si="11"/>
        <v>-1685212.63</v>
      </c>
    </row>
    <row r="774" spans="1:7" x14ac:dyDescent="0.2">
      <c r="A774" s="16"/>
      <c r="B774" s="31" t="s">
        <v>301</v>
      </c>
      <c r="C774" s="32">
        <v>45783</v>
      </c>
      <c r="D774" s="31" t="s">
        <v>2851</v>
      </c>
      <c r="E774" s="31"/>
      <c r="F774" s="7">
        <v>-726.4</v>
      </c>
      <c r="G774" s="7">
        <f t="shared" si="11"/>
        <v>-1685939.0299999998</v>
      </c>
    </row>
    <row r="775" spans="1:7" x14ac:dyDescent="0.2">
      <c r="A775" s="16"/>
      <c r="B775" s="31" t="s">
        <v>301</v>
      </c>
      <c r="C775" s="32">
        <v>45783</v>
      </c>
      <c r="D775" s="31" t="s">
        <v>2851</v>
      </c>
      <c r="E775" s="31"/>
      <c r="F775" s="7">
        <v>726.4</v>
      </c>
      <c r="G775" s="7">
        <f t="shared" si="11"/>
        <v>-1685212.63</v>
      </c>
    </row>
    <row r="776" spans="1:7" x14ac:dyDescent="0.2">
      <c r="A776" s="16"/>
      <c r="B776" s="31" t="s">
        <v>301</v>
      </c>
      <c r="C776" s="32">
        <v>45783</v>
      </c>
      <c r="D776" s="31" t="s">
        <v>2852</v>
      </c>
      <c r="E776" s="31"/>
      <c r="F776" s="7">
        <v>-716</v>
      </c>
      <c r="G776" s="7">
        <f t="shared" si="11"/>
        <v>-1685928.63</v>
      </c>
    </row>
    <row r="777" spans="1:7" x14ac:dyDescent="0.2">
      <c r="A777" s="16"/>
      <c r="B777" s="31" t="s">
        <v>301</v>
      </c>
      <c r="C777" s="32">
        <v>45783</v>
      </c>
      <c r="D777" s="31" t="s">
        <v>2852</v>
      </c>
      <c r="E777" s="31"/>
      <c r="F777" s="7">
        <v>716</v>
      </c>
      <c r="G777" s="7">
        <f t="shared" si="11"/>
        <v>-1685212.63</v>
      </c>
    </row>
    <row r="778" spans="1:7" x14ac:dyDescent="0.2">
      <c r="A778" s="16"/>
      <c r="B778" s="31" t="s">
        <v>301</v>
      </c>
      <c r="C778" s="32">
        <v>45783</v>
      </c>
      <c r="D778" s="31" t="s">
        <v>2853</v>
      </c>
      <c r="E778" s="31"/>
      <c r="F778" s="7">
        <v>-7248.98</v>
      </c>
      <c r="G778" s="7">
        <f t="shared" si="11"/>
        <v>-1692461.6099999999</v>
      </c>
    </row>
    <row r="779" spans="1:7" x14ac:dyDescent="0.2">
      <c r="A779" s="16"/>
      <c r="B779" s="31" t="s">
        <v>301</v>
      </c>
      <c r="C779" s="32">
        <v>45783</v>
      </c>
      <c r="D779" s="31" t="s">
        <v>2853</v>
      </c>
      <c r="E779" s="31"/>
      <c r="F779" s="7">
        <v>7248.98</v>
      </c>
      <c r="G779" s="7">
        <f t="shared" si="11"/>
        <v>-1685212.63</v>
      </c>
    </row>
    <row r="780" spans="1:7" x14ac:dyDescent="0.2">
      <c r="A780" s="16"/>
      <c r="B780" s="31" t="s">
        <v>297</v>
      </c>
      <c r="C780" s="32">
        <v>45783</v>
      </c>
      <c r="D780" s="31" t="s">
        <v>2854</v>
      </c>
      <c r="E780" s="31"/>
      <c r="F780" s="7">
        <v>13230</v>
      </c>
      <c r="G780" s="7">
        <f t="shared" si="11"/>
        <v>-1671982.63</v>
      </c>
    </row>
    <row r="781" spans="1:7" x14ac:dyDescent="0.2">
      <c r="A781" s="16"/>
      <c r="B781" s="31" t="s">
        <v>297</v>
      </c>
      <c r="C781" s="32">
        <v>45783</v>
      </c>
      <c r="D781" s="31" t="s">
        <v>2854</v>
      </c>
      <c r="E781" s="31"/>
      <c r="F781" s="7">
        <v>-13230</v>
      </c>
      <c r="G781" s="7">
        <f t="shared" ref="G781:G844" si="12">G780+F781</f>
        <v>-1685212.63</v>
      </c>
    </row>
    <row r="782" spans="1:7" x14ac:dyDescent="0.2">
      <c r="A782" s="16"/>
      <c r="B782" s="31" t="s">
        <v>297</v>
      </c>
      <c r="C782" s="32">
        <v>45783</v>
      </c>
      <c r="D782" s="31" t="s">
        <v>2855</v>
      </c>
      <c r="E782" s="31"/>
      <c r="F782" s="7">
        <v>13230</v>
      </c>
      <c r="G782" s="7">
        <f t="shared" si="12"/>
        <v>-1671982.63</v>
      </c>
    </row>
    <row r="783" spans="1:7" x14ac:dyDescent="0.2">
      <c r="A783" s="16"/>
      <c r="B783" s="31" t="s">
        <v>297</v>
      </c>
      <c r="C783" s="32">
        <v>45783</v>
      </c>
      <c r="D783" s="31" t="s">
        <v>2855</v>
      </c>
      <c r="E783" s="31"/>
      <c r="F783" s="7">
        <v>-13230</v>
      </c>
      <c r="G783" s="7">
        <f t="shared" si="12"/>
        <v>-1685212.63</v>
      </c>
    </row>
    <row r="784" spans="1:7" x14ac:dyDescent="0.2">
      <c r="A784" s="16"/>
      <c r="B784" s="31" t="s">
        <v>297</v>
      </c>
      <c r="C784" s="32">
        <v>45783</v>
      </c>
      <c r="D784" s="31" t="s">
        <v>2856</v>
      </c>
      <c r="E784" s="31"/>
      <c r="F784" s="7">
        <v>8467.2000000000007</v>
      </c>
      <c r="G784" s="7">
        <f t="shared" si="12"/>
        <v>-1676745.43</v>
      </c>
    </row>
    <row r="785" spans="1:7" x14ac:dyDescent="0.2">
      <c r="A785" s="16"/>
      <c r="B785" s="31" t="s">
        <v>297</v>
      </c>
      <c r="C785" s="32">
        <v>45783</v>
      </c>
      <c r="D785" s="31" t="s">
        <v>2856</v>
      </c>
      <c r="E785" s="31"/>
      <c r="F785" s="7">
        <v>-8467.2000000000007</v>
      </c>
      <c r="G785" s="7">
        <f t="shared" si="12"/>
        <v>-1685212.63</v>
      </c>
    </row>
    <row r="786" spans="1:7" x14ac:dyDescent="0.2">
      <c r="A786" s="16"/>
      <c r="B786" s="31" t="s">
        <v>297</v>
      </c>
      <c r="C786" s="32">
        <v>45784</v>
      </c>
      <c r="D786" s="31" t="s">
        <v>2857</v>
      </c>
      <c r="E786" s="31"/>
      <c r="F786" s="7">
        <v>322.01</v>
      </c>
      <c r="G786" s="7">
        <f t="shared" si="12"/>
        <v>-1684890.6199999999</v>
      </c>
    </row>
    <row r="787" spans="1:7" x14ac:dyDescent="0.2">
      <c r="A787" s="16"/>
      <c r="B787" s="31" t="s">
        <v>297</v>
      </c>
      <c r="C787" s="32">
        <v>45784</v>
      </c>
      <c r="D787" s="31" t="s">
        <v>2857</v>
      </c>
      <c r="E787" s="31"/>
      <c r="F787" s="7">
        <v>-322.01</v>
      </c>
      <c r="G787" s="7">
        <f t="shared" si="12"/>
        <v>-1685212.63</v>
      </c>
    </row>
    <row r="788" spans="1:7" x14ac:dyDescent="0.2">
      <c r="A788" s="16"/>
      <c r="B788" s="31" t="s">
        <v>297</v>
      </c>
      <c r="C788" s="32">
        <v>45784</v>
      </c>
      <c r="D788" s="31" t="s">
        <v>2858</v>
      </c>
      <c r="E788" s="31"/>
      <c r="F788" s="7">
        <v>446.52</v>
      </c>
      <c r="G788" s="7">
        <f t="shared" si="12"/>
        <v>-1684766.1099999999</v>
      </c>
    </row>
    <row r="789" spans="1:7" x14ac:dyDescent="0.2">
      <c r="A789" s="16"/>
      <c r="B789" s="31" t="s">
        <v>297</v>
      </c>
      <c r="C789" s="32">
        <v>45784</v>
      </c>
      <c r="D789" s="31" t="s">
        <v>2858</v>
      </c>
      <c r="E789" s="31"/>
      <c r="F789" s="7">
        <v>-446.52</v>
      </c>
      <c r="G789" s="7">
        <f t="shared" si="12"/>
        <v>-1685212.63</v>
      </c>
    </row>
    <row r="790" spans="1:7" x14ac:dyDescent="0.2">
      <c r="A790" s="16"/>
      <c r="B790" s="31" t="s">
        <v>301</v>
      </c>
      <c r="C790" s="32">
        <v>45785</v>
      </c>
      <c r="D790" s="31" t="s">
        <v>2859</v>
      </c>
      <c r="E790" s="31"/>
      <c r="F790" s="7">
        <v>-192555.65</v>
      </c>
      <c r="G790" s="7">
        <f t="shared" si="12"/>
        <v>-1877768.2799999998</v>
      </c>
    </row>
    <row r="791" spans="1:7" x14ac:dyDescent="0.2">
      <c r="A791" s="16"/>
      <c r="B791" s="31" t="s">
        <v>301</v>
      </c>
      <c r="C791" s="32">
        <v>45785</v>
      </c>
      <c r="D791" s="31" t="s">
        <v>2859</v>
      </c>
      <c r="E791" s="31"/>
      <c r="F791" s="7">
        <v>192555.65</v>
      </c>
      <c r="G791" s="7">
        <f t="shared" si="12"/>
        <v>-1685212.63</v>
      </c>
    </row>
    <row r="792" spans="1:7" x14ac:dyDescent="0.2">
      <c r="A792" s="16"/>
      <c r="B792" s="31" t="s">
        <v>301</v>
      </c>
      <c r="C792" s="32">
        <v>45785</v>
      </c>
      <c r="D792" s="31" t="s">
        <v>2860</v>
      </c>
      <c r="E792" s="31"/>
      <c r="F792" s="7">
        <v>-110766.6</v>
      </c>
      <c r="G792" s="7">
        <f t="shared" si="12"/>
        <v>-1795979.23</v>
      </c>
    </row>
    <row r="793" spans="1:7" x14ac:dyDescent="0.2">
      <c r="A793" s="16"/>
      <c r="B793" s="31" t="s">
        <v>301</v>
      </c>
      <c r="C793" s="32">
        <v>45785</v>
      </c>
      <c r="D793" s="31" t="s">
        <v>2860</v>
      </c>
      <c r="E793" s="31"/>
      <c r="F793" s="7">
        <v>110766.6</v>
      </c>
      <c r="G793" s="7">
        <f t="shared" si="12"/>
        <v>-1685212.63</v>
      </c>
    </row>
    <row r="794" spans="1:7" x14ac:dyDescent="0.2">
      <c r="A794" s="16"/>
      <c r="B794" s="31" t="s">
        <v>301</v>
      </c>
      <c r="C794" s="32">
        <v>45785</v>
      </c>
      <c r="D794" s="31" t="s">
        <v>2861</v>
      </c>
      <c r="E794" s="31"/>
      <c r="F794" s="7">
        <v>-107972.49</v>
      </c>
      <c r="G794" s="7">
        <f t="shared" si="12"/>
        <v>-1793185.1199999999</v>
      </c>
    </row>
    <row r="795" spans="1:7" x14ac:dyDescent="0.2">
      <c r="A795" s="16"/>
      <c r="B795" s="31" t="s">
        <v>301</v>
      </c>
      <c r="C795" s="32">
        <v>45785</v>
      </c>
      <c r="D795" s="31" t="s">
        <v>2861</v>
      </c>
      <c r="E795" s="31"/>
      <c r="F795" s="7">
        <v>107972.49</v>
      </c>
      <c r="G795" s="7">
        <f t="shared" si="12"/>
        <v>-1685212.63</v>
      </c>
    </row>
    <row r="796" spans="1:7" x14ac:dyDescent="0.2">
      <c r="A796" s="16"/>
      <c r="B796" s="31" t="s">
        <v>301</v>
      </c>
      <c r="C796" s="32">
        <v>45785</v>
      </c>
      <c r="D796" s="31" t="s">
        <v>2862</v>
      </c>
      <c r="E796" s="31"/>
      <c r="F796" s="7">
        <v>-53312.26</v>
      </c>
      <c r="G796" s="7">
        <f t="shared" si="12"/>
        <v>-1738524.89</v>
      </c>
    </row>
    <row r="797" spans="1:7" x14ac:dyDescent="0.2">
      <c r="A797" s="16"/>
      <c r="B797" s="31" t="s">
        <v>301</v>
      </c>
      <c r="C797" s="32">
        <v>45785</v>
      </c>
      <c r="D797" s="31" t="s">
        <v>2862</v>
      </c>
      <c r="E797" s="31"/>
      <c r="F797" s="7">
        <v>53312.26</v>
      </c>
      <c r="G797" s="7">
        <f t="shared" si="12"/>
        <v>-1685212.63</v>
      </c>
    </row>
    <row r="798" spans="1:7" x14ac:dyDescent="0.2">
      <c r="A798" s="16"/>
      <c r="B798" s="31" t="s">
        <v>301</v>
      </c>
      <c r="C798" s="32">
        <v>45785</v>
      </c>
      <c r="D798" s="31" t="s">
        <v>2863</v>
      </c>
      <c r="E798" s="31"/>
      <c r="F798" s="7">
        <v>-23786.52</v>
      </c>
      <c r="G798" s="7">
        <f t="shared" si="12"/>
        <v>-1708999.15</v>
      </c>
    </row>
    <row r="799" spans="1:7" x14ac:dyDescent="0.2">
      <c r="A799" s="16"/>
      <c r="B799" s="31" t="s">
        <v>301</v>
      </c>
      <c r="C799" s="32">
        <v>45785</v>
      </c>
      <c r="D799" s="31" t="s">
        <v>2863</v>
      </c>
      <c r="E799" s="31"/>
      <c r="F799" s="7">
        <v>23786.52</v>
      </c>
      <c r="G799" s="7">
        <f t="shared" si="12"/>
        <v>-1685212.63</v>
      </c>
    </row>
    <row r="800" spans="1:7" x14ac:dyDescent="0.2">
      <c r="A800" s="16"/>
      <c r="B800" s="31" t="s">
        <v>301</v>
      </c>
      <c r="C800" s="32">
        <v>45785</v>
      </c>
      <c r="D800" s="31" t="s">
        <v>2864</v>
      </c>
      <c r="E800" s="31"/>
      <c r="F800" s="7">
        <v>-23756.54</v>
      </c>
      <c r="G800" s="7">
        <f t="shared" si="12"/>
        <v>-1708969.17</v>
      </c>
    </row>
    <row r="801" spans="1:7" x14ac:dyDescent="0.2">
      <c r="A801" s="16"/>
      <c r="B801" s="31" t="s">
        <v>301</v>
      </c>
      <c r="C801" s="32">
        <v>45785</v>
      </c>
      <c r="D801" s="31" t="s">
        <v>2864</v>
      </c>
      <c r="E801" s="31"/>
      <c r="F801" s="7">
        <v>23756.54</v>
      </c>
      <c r="G801" s="7">
        <f t="shared" si="12"/>
        <v>-1685212.63</v>
      </c>
    </row>
    <row r="802" spans="1:7" x14ac:dyDescent="0.2">
      <c r="A802" s="16"/>
      <c r="B802" s="31" t="s">
        <v>301</v>
      </c>
      <c r="C802" s="32">
        <v>45785</v>
      </c>
      <c r="D802" s="31" t="s">
        <v>2865</v>
      </c>
      <c r="E802" s="31"/>
      <c r="F802" s="7">
        <v>-18303.16</v>
      </c>
      <c r="G802" s="7">
        <f t="shared" si="12"/>
        <v>-1703515.7899999998</v>
      </c>
    </row>
    <row r="803" spans="1:7" x14ac:dyDescent="0.2">
      <c r="A803" s="16"/>
      <c r="B803" s="31" t="s">
        <v>301</v>
      </c>
      <c r="C803" s="32">
        <v>45785</v>
      </c>
      <c r="D803" s="31" t="s">
        <v>2865</v>
      </c>
      <c r="E803" s="31"/>
      <c r="F803" s="7">
        <v>18303.16</v>
      </c>
      <c r="G803" s="7">
        <f t="shared" si="12"/>
        <v>-1685212.63</v>
      </c>
    </row>
    <row r="804" spans="1:7" x14ac:dyDescent="0.2">
      <c r="A804" s="16"/>
      <c r="B804" s="31" t="s">
        <v>301</v>
      </c>
      <c r="C804" s="32">
        <v>45785</v>
      </c>
      <c r="D804" s="31" t="s">
        <v>2866</v>
      </c>
      <c r="E804" s="31"/>
      <c r="F804" s="7">
        <v>-5844</v>
      </c>
      <c r="G804" s="7">
        <f t="shared" si="12"/>
        <v>-1691056.63</v>
      </c>
    </row>
    <row r="805" spans="1:7" x14ac:dyDescent="0.2">
      <c r="A805" s="16"/>
      <c r="B805" s="31" t="s">
        <v>301</v>
      </c>
      <c r="C805" s="32">
        <v>45785</v>
      </c>
      <c r="D805" s="31" t="s">
        <v>2866</v>
      </c>
      <c r="E805" s="31"/>
      <c r="F805" s="7">
        <v>5844</v>
      </c>
      <c r="G805" s="7">
        <f t="shared" si="12"/>
        <v>-1685212.63</v>
      </c>
    </row>
    <row r="806" spans="1:7" x14ac:dyDescent="0.2">
      <c r="A806" s="16"/>
      <c r="B806" s="31" t="s">
        <v>301</v>
      </c>
      <c r="C806" s="32">
        <v>45786</v>
      </c>
      <c r="D806" s="31" t="s">
        <v>2867</v>
      </c>
      <c r="E806" s="31"/>
      <c r="F806" s="7">
        <v>-236.67</v>
      </c>
      <c r="G806" s="7">
        <f t="shared" si="12"/>
        <v>-1685449.2999999998</v>
      </c>
    </row>
    <row r="807" spans="1:7" x14ac:dyDescent="0.2">
      <c r="A807" s="16"/>
      <c r="B807" s="31" t="s">
        <v>301</v>
      </c>
      <c r="C807" s="32">
        <v>45786</v>
      </c>
      <c r="D807" s="31" t="s">
        <v>2867</v>
      </c>
      <c r="E807" s="31"/>
      <c r="F807" s="7">
        <v>236.67</v>
      </c>
      <c r="G807" s="7">
        <f t="shared" si="12"/>
        <v>-1685212.63</v>
      </c>
    </row>
    <row r="808" spans="1:7" x14ac:dyDescent="0.2">
      <c r="A808" s="16"/>
      <c r="B808" s="31" t="s">
        <v>301</v>
      </c>
      <c r="C808" s="32">
        <v>45786</v>
      </c>
      <c r="D808" s="31" t="s">
        <v>2868</v>
      </c>
      <c r="E808" s="31"/>
      <c r="F808" s="7">
        <v>-10</v>
      </c>
      <c r="G808" s="7">
        <f t="shared" si="12"/>
        <v>-1685222.63</v>
      </c>
    </row>
    <row r="809" spans="1:7" x14ac:dyDescent="0.2">
      <c r="A809" s="16"/>
      <c r="B809" s="31" t="s">
        <v>301</v>
      </c>
      <c r="C809" s="32">
        <v>45786</v>
      </c>
      <c r="D809" s="31" t="s">
        <v>2868</v>
      </c>
      <c r="E809" s="31"/>
      <c r="F809" s="7">
        <v>10</v>
      </c>
      <c r="G809" s="7">
        <f t="shared" si="12"/>
        <v>-1685212.63</v>
      </c>
    </row>
    <row r="810" spans="1:7" x14ac:dyDescent="0.2">
      <c r="A810" s="16"/>
      <c r="B810" s="31" t="s">
        <v>301</v>
      </c>
      <c r="C810" s="32">
        <v>45786</v>
      </c>
      <c r="D810" s="31" t="s">
        <v>2869</v>
      </c>
      <c r="E810" s="31"/>
      <c r="F810" s="7">
        <v>-16781.490000000002</v>
      </c>
      <c r="G810" s="7">
        <f t="shared" si="12"/>
        <v>-1701994.1199999999</v>
      </c>
    </row>
    <row r="811" spans="1:7" x14ac:dyDescent="0.2">
      <c r="A811" s="16"/>
      <c r="B811" s="31" t="s">
        <v>301</v>
      </c>
      <c r="C811" s="32">
        <v>45786</v>
      </c>
      <c r="D811" s="31" t="s">
        <v>2869</v>
      </c>
      <c r="E811" s="31"/>
      <c r="F811" s="7">
        <v>16781.490000000002</v>
      </c>
      <c r="G811" s="7">
        <f t="shared" si="12"/>
        <v>-1685212.63</v>
      </c>
    </row>
    <row r="812" spans="1:7" x14ac:dyDescent="0.2">
      <c r="A812" s="16"/>
      <c r="B812" s="31" t="s">
        <v>301</v>
      </c>
      <c r="C812" s="32">
        <v>45786</v>
      </c>
      <c r="D812" s="31" t="s">
        <v>2870</v>
      </c>
      <c r="E812" s="31"/>
      <c r="F812" s="7">
        <v>-898</v>
      </c>
      <c r="G812" s="7">
        <f t="shared" si="12"/>
        <v>-1686110.63</v>
      </c>
    </row>
    <row r="813" spans="1:7" x14ac:dyDescent="0.2">
      <c r="A813" s="16"/>
      <c r="B813" s="31" t="s">
        <v>301</v>
      </c>
      <c r="C813" s="32">
        <v>45786</v>
      </c>
      <c r="D813" s="31" t="s">
        <v>2870</v>
      </c>
      <c r="E813" s="31"/>
      <c r="F813" s="7">
        <v>898</v>
      </c>
      <c r="G813" s="7">
        <f t="shared" si="12"/>
        <v>-1685212.63</v>
      </c>
    </row>
    <row r="814" spans="1:7" x14ac:dyDescent="0.2">
      <c r="A814" s="16"/>
      <c r="B814" s="31" t="s">
        <v>301</v>
      </c>
      <c r="C814" s="32">
        <v>45786</v>
      </c>
      <c r="D814" s="31" t="s">
        <v>2871</v>
      </c>
      <c r="E814" s="31"/>
      <c r="F814" s="7">
        <v>-2338.71</v>
      </c>
      <c r="G814" s="7">
        <f t="shared" si="12"/>
        <v>-1687551.3399999999</v>
      </c>
    </row>
    <row r="815" spans="1:7" x14ac:dyDescent="0.2">
      <c r="A815" s="16"/>
      <c r="B815" s="31" t="s">
        <v>301</v>
      </c>
      <c r="C815" s="32">
        <v>45786</v>
      </c>
      <c r="D815" s="31" t="s">
        <v>2871</v>
      </c>
      <c r="E815" s="31"/>
      <c r="F815" s="7">
        <v>2338.71</v>
      </c>
      <c r="G815" s="7">
        <f t="shared" si="12"/>
        <v>-1685212.63</v>
      </c>
    </row>
    <row r="816" spans="1:7" x14ac:dyDescent="0.2">
      <c r="A816" s="16"/>
      <c r="B816" s="31" t="s">
        <v>301</v>
      </c>
      <c r="C816" s="32">
        <v>45786</v>
      </c>
      <c r="D816" s="31" t="s">
        <v>2872</v>
      </c>
      <c r="E816" s="31"/>
      <c r="F816" s="7">
        <v>-45646.11</v>
      </c>
      <c r="G816" s="7">
        <f t="shared" si="12"/>
        <v>-1730858.74</v>
      </c>
    </row>
    <row r="817" spans="1:7" x14ac:dyDescent="0.2">
      <c r="A817" s="16"/>
      <c r="B817" s="31" t="s">
        <v>301</v>
      </c>
      <c r="C817" s="32">
        <v>45786</v>
      </c>
      <c r="D817" s="31" t="s">
        <v>2872</v>
      </c>
      <c r="E817" s="31"/>
      <c r="F817" s="7">
        <v>45646.11</v>
      </c>
      <c r="G817" s="7">
        <f t="shared" si="12"/>
        <v>-1685212.63</v>
      </c>
    </row>
    <row r="818" spans="1:7" x14ac:dyDescent="0.2">
      <c r="A818" s="16"/>
      <c r="B818" s="31" t="s">
        <v>301</v>
      </c>
      <c r="C818" s="32">
        <v>45786</v>
      </c>
      <c r="D818" s="31" t="s">
        <v>2873</v>
      </c>
      <c r="E818" s="31"/>
      <c r="F818" s="7">
        <v>-2392.65</v>
      </c>
      <c r="G818" s="7">
        <f t="shared" si="12"/>
        <v>-1687605.2799999998</v>
      </c>
    </row>
    <row r="819" spans="1:7" x14ac:dyDescent="0.2">
      <c r="A819" s="16"/>
      <c r="B819" s="31" t="s">
        <v>301</v>
      </c>
      <c r="C819" s="32">
        <v>45786</v>
      </c>
      <c r="D819" s="31" t="s">
        <v>2873</v>
      </c>
      <c r="E819" s="31"/>
      <c r="F819" s="7">
        <v>2392.65</v>
      </c>
      <c r="G819" s="7">
        <f t="shared" si="12"/>
        <v>-1685212.63</v>
      </c>
    </row>
    <row r="820" spans="1:7" x14ac:dyDescent="0.2">
      <c r="A820" s="16"/>
      <c r="B820" s="31" t="s">
        <v>301</v>
      </c>
      <c r="C820" s="32">
        <v>45786</v>
      </c>
      <c r="D820" s="31" t="s">
        <v>2874</v>
      </c>
      <c r="E820" s="31"/>
      <c r="F820" s="7">
        <v>-673.08</v>
      </c>
      <c r="G820" s="7">
        <f t="shared" si="12"/>
        <v>-1685885.71</v>
      </c>
    </row>
    <row r="821" spans="1:7" x14ac:dyDescent="0.2">
      <c r="A821" s="16"/>
      <c r="B821" s="31" t="s">
        <v>301</v>
      </c>
      <c r="C821" s="32">
        <v>45786</v>
      </c>
      <c r="D821" s="31" t="s">
        <v>2874</v>
      </c>
      <c r="E821" s="31"/>
      <c r="F821" s="7">
        <v>673.08</v>
      </c>
      <c r="G821" s="7">
        <f t="shared" si="12"/>
        <v>-1685212.63</v>
      </c>
    </row>
    <row r="822" spans="1:7" x14ac:dyDescent="0.2">
      <c r="A822" s="16"/>
      <c r="B822" s="31" t="s">
        <v>301</v>
      </c>
      <c r="C822" s="32">
        <v>45786</v>
      </c>
      <c r="D822" s="31" t="s">
        <v>2875</v>
      </c>
      <c r="E822" s="31"/>
      <c r="F822" s="7">
        <v>-9851.01</v>
      </c>
      <c r="G822" s="7">
        <f t="shared" si="12"/>
        <v>-1695063.64</v>
      </c>
    </row>
    <row r="823" spans="1:7" x14ac:dyDescent="0.2">
      <c r="A823" s="16"/>
      <c r="B823" s="31" t="s">
        <v>301</v>
      </c>
      <c r="C823" s="32">
        <v>45786</v>
      </c>
      <c r="D823" s="31" t="s">
        <v>2875</v>
      </c>
      <c r="E823" s="31"/>
      <c r="F823" s="7">
        <v>9851.01</v>
      </c>
      <c r="G823" s="7">
        <f t="shared" si="12"/>
        <v>-1685212.63</v>
      </c>
    </row>
    <row r="824" spans="1:7" x14ac:dyDescent="0.2">
      <c r="A824" s="16"/>
      <c r="B824" s="31" t="s">
        <v>301</v>
      </c>
      <c r="C824" s="32">
        <v>45786</v>
      </c>
      <c r="D824" s="31" t="s">
        <v>2876</v>
      </c>
      <c r="E824" s="31"/>
      <c r="F824" s="7">
        <v>-3959.16</v>
      </c>
      <c r="G824" s="7">
        <f t="shared" si="12"/>
        <v>-1689171.7899999998</v>
      </c>
    </row>
    <row r="825" spans="1:7" x14ac:dyDescent="0.2">
      <c r="A825" s="16"/>
      <c r="B825" s="31" t="s">
        <v>301</v>
      </c>
      <c r="C825" s="32">
        <v>45786</v>
      </c>
      <c r="D825" s="31" t="s">
        <v>2876</v>
      </c>
      <c r="E825" s="31"/>
      <c r="F825" s="7">
        <v>3959.16</v>
      </c>
      <c r="G825" s="7">
        <f t="shared" si="12"/>
        <v>-1685212.63</v>
      </c>
    </row>
    <row r="826" spans="1:7" x14ac:dyDescent="0.2">
      <c r="A826" s="16"/>
      <c r="B826" s="31" t="s">
        <v>301</v>
      </c>
      <c r="C826" s="32">
        <v>45786</v>
      </c>
      <c r="D826" s="31" t="s">
        <v>2877</v>
      </c>
      <c r="E826" s="31"/>
      <c r="F826" s="7">
        <v>-33513</v>
      </c>
      <c r="G826" s="7">
        <f t="shared" si="12"/>
        <v>-1718725.63</v>
      </c>
    </row>
    <row r="827" spans="1:7" x14ac:dyDescent="0.2">
      <c r="A827" s="16"/>
      <c r="B827" s="31" t="s">
        <v>301</v>
      </c>
      <c r="C827" s="32">
        <v>45786</v>
      </c>
      <c r="D827" s="31" t="s">
        <v>2877</v>
      </c>
      <c r="E827" s="31"/>
      <c r="F827" s="7">
        <v>33513</v>
      </c>
      <c r="G827" s="7">
        <f t="shared" si="12"/>
        <v>-1685212.63</v>
      </c>
    </row>
    <row r="828" spans="1:7" x14ac:dyDescent="0.2">
      <c r="A828" s="16"/>
      <c r="B828" s="31" t="s">
        <v>301</v>
      </c>
      <c r="C828" s="32">
        <v>45786</v>
      </c>
      <c r="D828" s="31" t="s">
        <v>2878</v>
      </c>
      <c r="E828" s="31"/>
      <c r="F828" s="7">
        <v>-9443.2199999999993</v>
      </c>
      <c r="G828" s="7">
        <f t="shared" si="12"/>
        <v>-1694655.8499999999</v>
      </c>
    </row>
    <row r="829" spans="1:7" x14ac:dyDescent="0.2">
      <c r="A829" s="16"/>
      <c r="B829" s="31" t="s">
        <v>301</v>
      </c>
      <c r="C829" s="32">
        <v>45786</v>
      </c>
      <c r="D829" s="31" t="s">
        <v>2878</v>
      </c>
      <c r="E829" s="31"/>
      <c r="F829" s="7">
        <v>9443.2199999999993</v>
      </c>
      <c r="G829" s="7">
        <f t="shared" si="12"/>
        <v>-1685212.63</v>
      </c>
    </row>
    <row r="830" spans="1:7" x14ac:dyDescent="0.2">
      <c r="A830" s="16"/>
      <c r="B830" s="31" t="s">
        <v>301</v>
      </c>
      <c r="C830" s="32">
        <v>45786</v>
      </c>
      <c r="D830" s="31" t="s">
        <v>2879</v>
      </c>
      <c r="E830" s="31"/>
      <c r="F830" s="7">
        <v>-685.07</v>
      </c>
      <c r="G830" s="7">
        <f t="shared" si="12"/>
        <v>-1685897.7</v>
      </c>
    </row>
    <row r="831" spans="1:7" x14ac:dyDescent="0.2">
      <c r="A831" s="16"/>
      <c r="B831" s="31" t="s">
        <v>301</v>
      </c>
      <c r="C831" s="32">
        <v>45786</v>
      </c>
      <c r="D831" s="31" t="s">
        <v>2879</v>
      </c>
      <c r="E831" s="31"/>
      <c r="F831" s="7">
        <v>685.07</v>
      </c>
      <c r="G831" s="7">
        <f t="shared" si="12"/>
        <v>-1685212.63</v>
      </c>
    </row>
    <row r="832" spans="1:7" x14ac:dyDescent="0.2">
      <c r="A832" s="16"/>
      <c r="B832" s="31" t="s">
        <v>301</v>
      </c>
      <c r="C832" s="32">
        <v>45786</v>
      </c>
      <c r="D832" s="31" t="s">
        <v>2880</v>
      </c>
      <c r="E832" s="31"/>
      <c r="F832" s="7">
        <v>-221.63</v>
      </c>
      <c r="G832" s="7">
        <f t="shared" si="12"/>
        <v>-1685434.2599999998</v>
      </c>
    </row>
    <row r="833" spans="1:7" x14ac:dyDescent="0.2">
      <c r="A833" s="16"/>
      <c r="B833" s="31" t="s">
        <v>301</v>
      </c>
      <c r="C833" s="32">
        <v>45786</v>
      </c>
      <c r="D833" s="31" t="s">
        <v>2880</v>
      </c>
      <c r="E833" s="31"/>
      <c r="F833" s="7">
        <v>221.63</v>
      </c>
      <c r="G833" s="7">
        <f t="shared" si="12"/>
        <v>-1685212.63</v>
      </c>
    </row>
    <row r="834" spans="1:7" x14ac:dyDescent="0.2">
      <c r="A834" s="16"/>
      <c r="B834" s="31" t="s">
        <v>301</v>
      </c>
      <c r="C834" s="32">
        <v>45786</v>
      </c>
      <c r="D834" s="31" t="s">
        <v>2881</v>
      </c>
      <c r="E834" s="31"/>
      <c r="F834" s="7">
        <v>-10972.41</v>
      </c>
      <c r="G834" s="7">
        <f t="shared" si="12"/>
        <v>-1696185.0399999998</v>
      </c>
    </row>
    <row r="835" spans="1:7" x14ac:dyDescent="0.2">
      <c r="A835" s="16"/>
      <c r="B835" s="31" t="s">
        <v>301</v>
      </c>
      <c r="C835" s="32">
        <v>45786</v>
      </c>
      <c r="D835" s="31" t="s">
        <v>2881</v>
      </c>
      <c r="E835" s="31"/>
      <c r="F835" s="7">
        <v>10972.41</v>
      </c>
      <c r="G835" s="7">
        <f t="shared" si="12"/>
        <v>-1685212.63</v>
      </c>
    </row>
    <row r="836" spans="1:7" x14ac:dyDescent="0.2">
      <c r="A836" s="16"/>
      <c r="B836" s="31" t="s">
        <v>301</v>
      </c>
      <c r="C836" s="32">
        <v>45786</v>
      </c>
      <c r="D836" s="31" t="s">
        <v>2882</v>
      </c>
      <c r="E836" s="31"/>
      <c r="F836" s="7">
        <v>-2200</v>
      </c>
      <c r="G836" s="7">
        <f t="shared" si="12"/>
        <v>-1687412.63</v>
      </c>
    </row>
    <row r="837" spans="1:7" x14ac:dyDescent="0.2">
      <c r="A837" s="16"/>
      <c r="B837" s="31" t="s">
        <v>301</v>
      </c>
      <c r="C837" s="32">
        <v>45786</v>
      </c>
      <c r="D837" s="31" t="s">
        <v>2882</v>
      </c>
      <c r="E837" s="31"/>
      <c r="F837" s="7">
        <v>2200</v>
      </c>
      <c r="G837" s="7">
        <f t="shared" si="12"/>
        <v>-1685212.63</v>
      </c>
    </row>
    <row r="838" spans="1:7" x14ac:dyDescent="0.2">
      <c r="A838" s="16"/>
      <c r="B838" s="31" t="s">
        <v>297</v>
      </c>
      <c r="C838" s="32">
        <v>45787</v>
      </c>
      <c r="D838" s="31" t="s">
        <v>2883</v>
      </c>
      <c r="E838" s="31"/>
      <c r="F838" s="7">
        <v>2600</v>
      </c>
      <c r="G838" s="7">
        <f t="shared" si="12"/>
        <v>-1682612.63</v>
      </c>
    </row>
    <row r="839" spans="1:7" x14ac:dyDescent="0.2">
      <c r="A839" s="16"/>
      <c r="B839" s="31" t="s">
        <v>297</v>
      </c>
      <c r="C839" s="32">
        <v>45787</v>
      </c>
      <c r="D839" s="31" t="s">
        <v>2883</v>
      </c>
      <c r="E839" s="31"/>
      <c r="F839" s="7">
        <v>-2600</v>
      </c>
      <c r="G839" s="7">
        <f t="shared" si="12"/>
        <v>-1685212.63</v>
      </c>
    </row>
    <row r="840" spans="1:7" x14ac:dyDescent="0.2">
      <c r="A840" s="16"/>
      <c r="B840" s="31" t="s">
        <v>297</v>
      </c>
      <c r="C840" s="32">
        <v>45788</v>
      </c>
      <c r="D840" s="31" t="s">
        <v>2884</v>
      </c>
      <c r="E840" s="31"/>
      <c r="F840" s="7">
        <v>4391.59</v>
      </c>
      <c r="G840" s="7">
        <f t="shared" si="12"/>
        <v>-1680821.0399999998</v>
      </c>
    </row>
    <row r="841" spans="1:7" x14ac:dyDescent="0.2">
      <c r="A841" s="16"/>
      <c r="B841" s="31" t="s">
        <v>297</v>
      </c>
      <c r="C841" s="32">
        <v>45788</v>
      </c>
      <c r="D841" s="31" t="s">
        <v>2884</v>
      </c>
      <c r="E841" s="31"/>
      <c r="F841" s="7">
        <v>-4391.59</v>
      </c>
      <c r="G841" s="7">
        <f t="shared" si="12"/>
        <v>-1685212.63</v>
      </c>
    </row>
    <row r="842" spans="1:7" x14ac:dyDescent="0.2">
      <c r="A842" s="16"/>
      <c r="B842" s="31" t="s">
        <v>297</v>
      </c>
      <c r="C842" s="32">
        <v>45788</v>
      </c>
      <c r="D842" s="31" t="s">
        <v>2885</v>
      </c>
      <c r="E842" s="31"/>
      <c r="F842" s="7">
        <v>8054.28</v>
      </c>
      <c r="G842" s="7">
        <f t="shared" si="12"/>
        <v>-1677158.3499999999</v>
      </c>
    </row>
    <row r="843" spans="1:7" x14ac:dyDescent="0.2">
      <c r="A843" s="16"/>
      <c r="B843" s="31" t="s">
        <v>297</v>
      </c>
      <c r="C843" s="32">
        <v>45788</v>
      </c>
      <c r="D843" s="31" t="s">
        <v>2885</v>
      </c>
      <c r="E843" s="31"/>
      <c r="F843" s="7">
        <v>-8054.28</v>
      </c>
      <c r="G843" s="7">
        <f t="shared" si="12"/>
        <v>-1685212.63</v>
      </c>
    </row>
    <row r="844" spans="1:7" x14ac:dyDescent="0.2">
      <c r="A844" s="16"/>
      <c r="B844" s="31" t="s">
        <v>297</v>
      </c>
      <c r="C844" s="32">
        <v>45788</v>
      </c>
      <c r="D844" s="31" t="s">
        <v>2886</v>
      </c>
      <c r="E844" s="31"/>
      <c r="F844" s="7">
        <v>10.7</v>
      </c>
      <c r="G844" s="7">
        <f t="shared" si="12"/>
        <v>-1685201.93</v>
      </c>
    </row>
    <row r="845" spans="1:7" x14ac:dyDescent="0.2">
      <c r="A845" s="16"/>
      <c r="B845" s="31" t="s">
        <v>297</v>
      </c>
      <c r="C845" s="32">
        <v>45788</v>
      </c>
      <c r="D845" s="31" t="s">
        <v>2886</v>
      </c>
      <c r="E845" s="31"/>
      <c r="F845" s="7">
        <v>-10.7</v>
      </c>
      <c r="G845" s="7">
        <f t="shared" ref="G845:G908" si="13">G844+F845</f>
        <v>-1685212.63</v>
      </c>
    </row>
    <row r="846" spans="1:7" x14ac:dyDescent="0.2">
      <c r="A846" s="16"/>
      <c r="B846" s="31" t="s">
        <v>297</v>
      </c>
      <c r="C846" s="32">
        <v>45788</v>
      </c>
      <c r="D846" s="31" t="s">
        <v>2887</v>
      </c>
      <c r="E846" s="31"/>
      <c r="F846" s="7">
        <v>243.7</v>
      </c>
      <c r="G846" s="7">
        <f t="shared" si="13"/>
        <v>-1684968.93</v>
      </c>
    </row>
    <row r="847" spans="1:7" x14ac:dyDescent="0.2">
      <c r="A847" s="16"/>
      <c r="B847" s="31" t="s">
        <v>297</v>
      </c>
      <c r="C847" s="32">
        <v>45788</v>
      </c>
      <c r="D847" s="31" t="s">
        <v>2887</v>
      </c>
      <c r="E847" s="31"/>
      <c r="F847" s="7">
        <v>-243.7</v>
      </c>
      <c r="G847" s="7">
        <f t="shared" si="13"/>
        <v>-1685212.63</v>
      </c>
    </row>
    <row r="848" spans="1:7" x14ac:dyDescent="0.2">
      <c r="A848" s="16"/>
      <c r="B848" s="31" t="s">
        <v>297</v>
      </c>
      <c r="C848" s="32">
        <v>45788</v>
      </c>
      <c r="D848" s="31" t="s">
        <v>2888</v>
      </c>
      <c r="E848" s="31"/>
      <c r="F848" s="7">
        <v>1322</v>
      </c>
      <c r="G848" s="7">
        <f t="shared" si="13"/>
        <v>-1683890.63</v>
      </c>
    </row>
    <row r="849" spans="1:7" x14ac:dyDescent="0.2">
      <c r="A849" s="16"/>
      <c r="B849" s="31" t="s">
        <v>297</v>
      </c>
      <c r="C849" s="32">
        <v>45788</v>
      </c>
      <c r="D849" s="31" t="s">
        <v>2888</v>
      </c>
      <c r="E849" s="31"/>
      <c r="F849" s="7">
        <v>-1322</v>
      </c>
      <c r="G849" s="7">
        <f t="shared" si="13"/>
        <v>-1685212.63</v>
      </c>
    </row>
    <row r="850" spans="1:7" x14ac:dyDescent="0.2">
      <c r="A850" s="16"/>
      <c r="B850" s="31" t="s">
        <v>301</v>
      </c>
      <c r="C850" s="32">
        <v>45788</v>
      </c>
      <c r="D850" s="31" t="s">
        <v>2889</v>
      </c>
      <c r="E850" s="31"/>
      <c r="F850" s="7">
        <v>-1104.19</v>
      </c>
      <c r="G850" s="7">
        <f t="shared" si="13"/>
        <v>-1686316.8199999998</v>
      </c>
    </row>
    <row r="851" spans="1:7" x14ac:dyDescent="0.2">
      <c r="A851" s="16"/>
      <c r="B851" s="31" t="s">
        <v>301</v>
      </c>
      <c r="C851" s="32">
        <v>45788</v>
      </c>
      <c r="D851" s="31" t="s">
        <v>2889</v>
      </c>
      <c r="E851" s="31"/>
      <c r="F851" s="7">
        <v>1104.19</v>
      </c>
      <c r="G851" s="7">
        <f t="shared" si="13"/>
        <v>-1685212.63</v>
      </c>
    </row>
    <row r="852" spans="1:7" x14ac:dyDescent="0.2">
      <c r="A852" s="16"/>
      <c r="B852" s="31" t="s">
        <v>297</v>
      </c>
      <c r="C852" s="32">
        <v>45788</v>
      </c>
      <c r="D852" s="31" t="s">
        <v>2890</v>
      </c>
      <c r="E852" s="31"/>
      <c r="F852" s="7">
        <v>4555.46</v>
      </c>
      <c r="G852" s="7">
        <f t="shared" si="13"/>
        <v>-1680657.17</v>
      </c>
    </row>
    <row r="853" spans="1:7" x14ac:dyDescent="0.2">
      <c r="A853" s="16"/>
      <c r="B853" s="31" t="s">
        <v>297</v>
      </c>
      <c r="C853" s="32">
        <v>45788</v>
      </c>
      <c r="D853" s="31" t="s">
        <v>2890</v>
      </c>
      <c r="E853" s="31"/>
      <c r="F853" s="7">
        <v>-4555.46</v>
      </c>
      <c r="G853" s="7">
        <f t="shared" si="13"/>
        <v>-1685212.63</v>
      </c>
    </row>
    <row r="854" spans="1:7" x14ac:dyDescent="0.2">
      <c r="A854" s="16"/>
      <c r="B854" s="31" t="s">
        <v>297</v>
      </c>
      <c r="C854" s="32">
        <v>45788</v>
      </c>
      <c r="D854" s="31" t="s">
        <v>2891</v>
      </c>
      <c r="E854" s="31"/>
      <c r="F854" s="7">
        <v>420.22</v>
      </c>
      <c r="G854" s="7">
        <f t="shared" si="13"/>
        <v>-1684792.41</v>
      </c>
    </row>
    <row r="855" spans="1:7" x14ac:dyDescent="0.2">
      <c r="A855" s="16"/>
      <c r="B855" s="31" t="s">
        <v>297</v>
      </c>
      <c r="C855" s="32">
        <v>45788</v>
      </c>
      <c r="D855" s="31" t="s">
        <v>2891</v>
      </c>
      <c r="E855" s="31"/>
      <c r="F855" s="7">
        <v>-420.22</v>
      </c>
      <c r="G855" s="7">
        <f t="shared" si="13"/>
        <v>-1685212.63</v>
      </c>
    </row>
    <row r="856" spans="1:7" x14ac:dyDescent="0.2">
      <c r="A856" s="16"/>
      <c r="B856" s="31" t="s">
        <v>297</v>
      </c>
      <c r="C856" s="32">
        <v>45789</v>
      </c>
      <c r="D856" s="31" t="s">
        <v>2892</v>
      </c>
      <c r="E856" s="31"/>
      <c r="F856" s="7">
        <v>4462.72</v>
      </c>
      <c r="G856" s="7">
        <f t="shared" si="13"/>
        <v>-1680749.91</v>
      </c>
    </row>
    <row r="857" spans="1:7" x14ac:dyDescent="0.2">
      <c r="A857" s="16"/>
      <c r="B857" s="31" t="s">
        <v>297</v>
      </c>
      <c r="C857" s="32">
        <v>45789</v>
      </c>
      <c r="D857" s="31" t="s">
        <v>2892</v>
      </c>
      <c r="E857" s="31"/>
      <c r="F857" s="7">
        <v>-4462.72</v>
      </c>
      <c r="G857" s="7">
        <f t="shared" si="13"/>
        <v>-1685212.63</v>
      </c>
    </row>
    <row r="858" spans="1:7" x14ac:dyDescent="0.2">
      <c r="A858" s="16"/>
      <c r="B858" s="31" t="s">
        <v>297</v>
      </c>
      <c r="C858" s="32">
        <v>45789</v>
      </c>
      <c r="D858" s="31" t="s">
        <v>2893</v>
      </c>
      <c r="E858" s="31"/>
      <c r="F858" s="7">
        <v>5543.21</v>
      </c>
      <c r="G858" s="7">
        <f t="shared" si="13"/>
        <v>-1679669.42</v>
      </c>
    </row>
    <row r="859" spans="1:7" x14ac:dyDescent="0.2">
      <c r="A859" s="16"/>
      <c r="B859" s="31" t="s">
        <v>297</v>
      </c>
      <c r="C859" s="32">
        <v>45789</v>
      </c>
      <c r="D859" s="31" t="s">
        <v>2893</v>
      </c>
      <c r="E859" s="31"/>
      <c r="F859" s="7">
        <v>-5543.21</v>
      </c>
      <c r="G859" s="7">
        <f t="shared" si="13"/>
        <v>-1685212.63</v>
      </c>
    </row>
    <row r="860" spans="1:7" x14ac:dyDescent="0.2">
      <c r="A860" s="16"/>
      <c r="B860" s="31" t="s">
        <v>297</v>
      </c>
      <c r="C860" s="32">
        <v>45789</v>
      </c>
      <c r="D860" s="31" t="s">
        <v>2894</v>
      </c>
      <c r="E860" s="31"/>
      <c r="F860" s="7">
        <v>1554</v>
      </c>
      <c r="G860" s="7">
        <f t="shared" si="13"/>
        <v>-1683658.63</v>
      </c>
    </row>
    <row r="861" spans="1:7" x14ac:dyDescent="0.2">
      <c r="A861" s="16"/>
      <c r="B861" s="31" t="s">
        <v>297</v>
      </c>
      <c r="C861" s="32">
        <v>45789</v>
      </c>
      <c r="D861" s="31" t="s">
        <v>2894</v>
      </c>
      <c r="E861" s="31"/>
      <c r="F861" s="7">
        <v>-1554</v>
      </c>
      <c r="G861" s="7">
        <f t="shared" si="13"/>
        <v>-1685212.63</v>
      </c>
    </row>
    <row r="862" spans="1:7" x14ac:dyDescent="0.2">
      <c r="A862" s="16"/>
      <c r="B862" s="31" t="s">
        <v>297</v>
      </c>
      <c r="C862" s="32">
        <v>45789</v>
      </c>
      <c r="D862" s="31" t="s">
        <v>2895</v>
      </c>
      <c r="E862" s="31"/>
      <c r="F862" s="7">
        <v>965</v>
      </c>
      <c r="G862" s="7">
        <f t="shared" si="13"/>
        <v>-1684247.63</v>
      </c>
    </row>
    <row r="863" spans="1:7" x14ac:dyDescent="0.2">
      <c r="A863" s="16"/>
      <c r="B863" s="31" t="s">
        <v>297</v>
      </c>
      <c r="C863" s="32">
        <v>45789</v>
      </c>
      <c r="D863" s="31" t="s">
        <v>2895</v>
      </c>
      <c r="E863" s="31"/>
      <c r="F863" s="7">
        <v>-965</v>
      </c>
      <c r="G863" s="7">
        <f t="shared" si="13"/>
        <v>-1685212.63</v>
      </c>
    </row>
    <row r="864" spans="1:7" x14ac:dyDescent="0.2">
      <c r="A864" s="16"/>
      <c r="B864" s="31" t="s">
        <v>297</v>
      </c>
      <c r="C864" s="32">
        <v>45789</v>
      </c>
      <c r="D864" s="31" t="s">
        <v>2896</v>
      </c>
      <c r="E864" s="31"/>
      <c r="F864" s="7">
        <v>1794</v>
      </c>
      <c r="G864" s="7">
        <f t="shared" si="13"/>
        <v>-1683418.63</v>
      </c>
    </row>
    <row r="865" spans="1:7" x14ac:dyDescent="0.2">
      <c r="A865" s="16"/>
      <c r="B865" s="31" t="s">
        <v>297</v>
      </c>
      <c r="C865" s="32">
        <v>45789</v>
      </c>
      <c r="D865" s="31" t="s">
        <v>2896</v>
      </c>
      <c r="E865" s="31"/>
      <c r="F865" s="7">
        <v>-1794</v>
      </c>
      <c r="G865" s="7">
        <f t="shared" si="13"/>
        <v>-1685212.63</v>
      </c>
    </row>
    <row r="866" spans="1:7" x14ac:dyDescent="0.2">
      <c r="A866" s="16"/>
      <c r="B866" s="31" t="s">
        <v>297</v>
      </c>
      <c r="C866" s="32">
        <v>45789</v>
      </c>
      <c r="D866" s="31" t="s">
        <v>2897</v>
      </c>
      <c r="E866" s="31"/>
      <c r="F866" s="7">
        <v>6187</v>
      </c>
      <c r="G866" s="7">
        <f t="shared" si="13"/>
        <v>-1679025.63</v>
      </c>
    </row>
    <row r="867" spans="1:7" x14ac:dyDescent="0.2">
      <c r="A867" s="16"/>
      <c r="B867" s="31" t="s">
        <v>297</v>
      </c>
      <c r="C867" s="32">
        <v>45789</v>
      </c>
      <c r="D867" s="31" t="s">
        <v>2897</v>
      </c>
      <c r="E867" s="31"/>
      <c r="F867" s="7">
        <v>-6187</v>
      </c>
      <c r="G867" s="7">
        <f t="shared" si="13"/>
        <v>-1685212.63</v>
      </c>
    </row>
    <row r="868" spans="1:7" x14ac:dyDescent="0.2">
      <c r="A868" s="16"/>
      <c r="B868" s="31" t="s">
        <v>297</v>
      </c>
      <c r="C868" s="32">
        <v>45789</v>
      </c>
      <c r="D868" s="31" t="s">
        <v>2898</v>
      </c>
      <c r="E868" s="31"/>
      <c r="F868" s="7">
        <v>2349.15</v>
      </c>
      <c r="G868" s="7">
        <f t="shared" si="13"/>
        <v>-1682863.48</v>
      </c>
    </row>
    <row r="869" spans="1:7" x14ac:dyDescent="0.2">
      <c r="A869" s="16"/>
      <c r="B869" s="31" t="s">
        <v>297</v>
      </c>
      <c r="C869" s="32">
        <v>45789</v>
      </c>
      <c r="D869" s="31" t="s">
        <v>2898</v>
      </c>
      <c r="E869" s="31"/>
      <c r="F869" s="7">
        <v>-2349.15</v>
      </c>
      <c r="G869" s="7">
        <f t="shared" si="13"/>
        <v>-1685212.63</v>
      </c>
    </row>
    <row r="870" spans="1:7" x14ac:dyDescent="0.2">
      <c r="A870" s="16"/>
      <c r="B870" s="31" t="s">
        <v>297</v>
      </c>
      <c r="C870" s="32">
        <v>45790</v>
      </c>
      <c r="D870" s="31" t="s">
        <v>2899</v>
      </c>
      <c r="E870" s="31"/>
      <c r="F870" s="7">
        <v>35965.879999999997</v>
      </c>
      <c r="G870" s="7">
        <f t="shared" si="13"/>
        <v>-1649246.75</v>
      </c>
    </row>
    <row r="871" spans="1:7" x14ac:dyDescent="0.2">
      <c r="A871" s="16"/>
      <c r="B871" s="31" t="s">
        <v>297</v>
      </c>
      <c r="C871" s="32">
        <v>45790</v>
      </c>
      <c r="D871" s="31" t="s">
        <v>2899</v>
      </c>
      <c r="E871" s="31"/>
      <c r="F871" s="7">
        <v>-35965.879999999997</v>
      </c>
      <c r="G871" s="7">
        <f t="shared" si="13"/>
        <v>-1685212.63</v>
      </c>
    </row>
    <row r="872" spans="1:7" x14ac:dyDescent="0.2">
      <c r="A872" s="16"/>
      <c r="B872" s="31" t="s">
        <v>301</v>
      </c>
      <c r="C872" s="32">
        <v>45790</v>
      </c>
      <c r="D872" s="31" t="s">
        <v>2900</v>
      </c>
      <c r="E872" s="31"/>
      <c r="F872" s="7">
        <v>-532.70000000000005</v>
      </c>
      <c r="G872" s="7">
        <f t="shared" si="13"/>
        <v>-1685745.3299999998</v>
      </c>
    </row>
    <row r="873" spans="1:7" x14ac:dyDescent="0.2">
      <c r="A873" s="16"/>
      <c r="B873" s="31" t="s">
        <v>301</v>
      </c>
      <c r="C873" s="32">
        <v>45790</v>
      </c>
      <c r="D873" s="31" t="s">
        <v>2900</v>
      </c>
      <c r="E873" s="31"/>
      <c r="F873" s="7">
        <v>532.70000000000005</v>
      </c>
      <c r="G873" s="7">
        <f t="shared" si="13"/>
        <v>-1685212.63</v>
      </c>
    </row>
    <row r="874" spans="1:7" x14ac:dyDescent="0.2">
      <c r="A874" s="16"/>
      <c r="B874" s="31" t="s">
        <v>297</v>
      </c>
      <c r="C874" s="32">
        <v>45791</v>
      </c>
      <c r="D874" s="31" t="s">
        <v>2901</v>
      </c>
      <c r="E874" s="31"/>
      <c r="F874" s="7">
        <v>28625.52</v>
      </c>
      <c r="G874" s="7">
        <f t="shared" si="13"/>
        <v>-1656587.1099999999</v>
      </c>
    </row>
    <row r="875" spans="1:7" x14ac:dyDescent="0.2">
      <c r="A875" s="16"/>
      <c r="B875" s="31" t="s">
        <v>297</v>
      </c>
      <c r="C875" s="32">
        <v>45791</v>
      </c>
      <c r="D875" s="31" t="s">
        <v>2901</v>
      </c>
      <c r="E875" s="31"/>
      <c r="F875" s="7">
        <v>-28625.52</v>
      </c>
      <c r="G875" s="7">
        <f t="shared" si="13"/>
        <v>-1685212.63</v>
      </c>
    </row>
    <row r="876" spans="1:7" x14ac:dyDescent="0.2">
      <c r="A876" s="16"/>
      <c r="B876" s="31" t="s">
        <v>297</v>
      </c>
      <c r="C876" s="32">
        <v>45791</v>
      </c>
      <c r="D876" s="31" t="s">
        <v>2902</v>
      </c>
      <c r="E876" s="31"/>
      <c r="F876" s="7">
        <v>4133.26</v>
      </c>
      <c r="G876" s="7">
        <f t="shared" si="13"/>
        <v>-1681079.3699999999</v>
      </c>
    </row>
    <row r="877" spans="1:7" x14ac:dyDescent="0.2">
      <c r="A877" s="16"/>
      <c r="B877" s="31" t="s">
        <v>297</v>
      </c>
      <c r="C877" s="32">
        <v>45791</v>
      </c>
      <c r="D877" s="31" t="s">
        <v>2902</v>
      </c>
      <c r="E877" s="31"/>
      <c r="F877" s="7">
        <v>-4133.26</v>
      </c>
      <c r="G877" s="7">
        <f t="shared" si="13"/>
        <v>-1685212.63</v>
      </c>
    </row>
    <row r="878" spans="1:7" x14ac:dyDescent="0.2">
      <c r="A878" s="16"/>
      <c r="B878" s="31" t="s">
        <v>301</v>
      </c>
      <c r="C878" s="32">
        <v>45791</v>
      </c>
      <c r="D878" s="31" t="s">
        <v>2903</v>
      </c>
      <c r="E878" s="31"/>
      <c r="F878" s="7">
        <v>-9250</v>
      </c>
      <c r="G878" s="7">
        <f t="shared" si="13"/>
        <v>-1694462.63</v>
      </c>
    </row>
    <row r="879" spans="1:7" x14ac:dyDescent="0.2">
      <c r="A879" s="16"/>
      <c r="B879" s="31" t="s">
        <v>301</v>
      </c>
      <c r="C879" s="32">
        <v>45791</v>
      </c>
      <c r="D879" s="31" t="s">
        <v>2903</v>
      </c>
      <c r="E879" s="31"/>
      <c r="F879" s="7">
        <v>9250</v>
      </c>
      <c r="G879" s="7">
        <f t="shared" si="13"/>
        <v>-1685212.63</v>
      </c>
    </row>
    <row r="880" spans="1:7" x14ac:dyDescent="0.2">
      <c r="A880" s="16"/>
      <c r="B880" s="31" t="s">
        <v>301</v>
      </c>
      <c r="C880" s="32">
        <v>45791</v>
      </c>
      <c r="D880" s="31" t="s">
        <v>2904</v>
      </c>
      <c r="E880" s="31"/>
      <c r="F880" s="7">
        <v>-14389.01</v>
      </c>
      <c r="G880" s="7">
        <f t="shared" si="13"/>
        <v>-1699601.64</v>
      </c>
    </row>
    <row r="881" spans="1:7" x14ac:dyDescent="0.2">
      <c r="A881" s="16"/>
      <c r="B881" s="31" t="s">
        <v>301</v>
      </c>
      <c r="C881" s="32">
        <v>45791</v>
      </c>
      <c r="D881" s="31" t="s">
        <v>2904</v>
      </c>
      <c r="E881" s="31"/>
      <c r="F881" s="7">
        <v>14389.01</v>
      </c>
      <c r="G881" s="7">
        <f t="shared" si="13"/>
        <v>-1685212.63</v>
      </c>
    </row>
    <row r="882" spans="1:7" x14ac:dyDescent="0.2">
      <c r="A882" s="16"/>
      <c r="B882" s="31" t="s">
        <v>301</v>
      </c>
      <c r="C882" s="32">
        <v>45791</v>
      </c>
      <c r="D882" s="31" t="s">
        <v>2905</v>
      </c>
      <c r="E882" s="31"/>
      <c r="F882" s="7">
        <v>-6699.02</v>
      </c>
      <c r="G882" s="7">
        <f t="shared" si="13"/>
        <v>-1691911.65</v>
      </c>
    </row>
    <row r="883" spans="1:7" x14ac:dyDescent="0.2">
      <c r="A883" s="16"/>
      <c r="B883" s="31" t="s">
        <v>301</v>
      </c>
      <c r="C883" s="32">
        <v>45791</v>
      </c>
      <c r="D883" s="31" t="s">
        <v>2905</v>
      </c>
      <c r="E883" s="31"/>
      <c r="F883" s="7">
        <v>6699.02</v>
      </c>
      <c r="G883" s="7">
        <f t="shared" si="13"/>
        <v>-1685212.63</v>
      </c>
    </row>
    <row r="884" spans="1:7" x14ac:dyDescent="0.2">
      <c r="A884" s="16"/>
      <c r="B884" s="31" t="s">
        <v>301</v>
      </c>
      <c r="C884" s="32">
        <v>45791</v>
      </c>
      <c r="D884" s="31" t="s">
        <v>2906</v>
      </c>
      <c r="E884" s="31"/>
      <c r="F884" s="7">
        <v>-1270</v>
      </c>
      <c r="G884" s="7">
        <f t="shared" si="13"/>
        <v>-1686482.63</v>
      </c>
    </row>
    <row r="885" spans="1:7" x14ac:dyDescent="0.2">
      <c r="A885" s="16"/>
      <c r="B885" s="31" t="s">
        <v>301</v>
      </c>
      <c r="C885" s="32">
        <v>45791</v>
      </c>
      <c r="D885" s="31" t="s">
        <v>2906</v>
      </c>
      <c r="E885" s="31"/>
      <c r="F885" s="7">
        <v>1270</v>
      </c>
      <c r="G885" s="7">
        <f t="shared" si="13"/>
        <v>-1685212.63</v>
      </c>
    </row>
    <row r="886" spans="1:7" x14ac:dyDescent="0.2">
      <c r="A886" s="16"/>
      <c r="B886" s="31" t="s">
        <v>297</v>
      </c>
      <c r="C886" s="32">
        <v>45791</v>
      </c>
      <c r="D886" s="31" t="s">
        <v>2907</v>
      </c>
      <c r="E886" s="31"/>
      <c r="F886" s="7">
        <v>21384.86</v>
      </c>
      <c r="G886" s="7">
        <f t="shared" si="13"/>
        <v>-1663827.7699999998</v>
      </c>
    </row>
    <row r="887" spans="1:7" x14ac:dyDescent="0.2">
      <c r="A887" s="16"/>
      <c r="B887" s="31" t="s">
        <v>297</v>
      </c>
      <c r="C887" s="32">
        <v>45791</v>
      </c>
      <c r="D887" s="31" t="s">
        <v>2907</v>
      </c>
      <c r="E887" s="31"/>
      <c r="F887" s="7">
        <v>-21384.86</v>
      </c>
      <c r="G887" s="7">
        <f t="shared" si="13"/>
        <v>-1685212.63</v>
      </c>
    </row>
    <row r="888" spans="1:7" x14ac:dyDescent="0.2">
      <c r="A888" s="16"/>
      <c r="B888" s="31" t="s">
        <v>297</v>
      </c>
      <c r="C888" s="32">
        <v>45792</v>
      </c>
      <c r="D888" s="31" t="s">
        <v>2908</v>
      </c>
      <c r="E888" s="31"/>
      <c r="F888" s="7">
        <v>4783.1099999999997</v>
      </c>
      <c r="G888" s="7">
        <f t="shared" si="13"/>
        <v>-1680429.5199999998</v>
      </c>
    </row>
    <row r="889" spans="1:7" x14ac:dyDescent="0.2">
      <c r="A889" s="16"/>
      <c r="B889" s="31" t="s">
        <v>297</v>
      </c>
      <c r="C889" s="32">
        <v>45792</v>
      </c>
      <c r="D889" s="31" t="s">
        <v>2908</v>
      </c>
      <c r="E889" s="31"/>
      <c r="F889" s="7">
        <v>-4783.1099999999997</v>
      </c>
      <c r="G889" s="7">
        <f t="shared" si="13"/>
        <v>-1685212.63</v>
      </c>
    </row>
    <row r="890" spans="1:7" x14ac:dyDescent="0.2">
      <c r="A890" s="16"/>
      <c r="B890" s="31" t="s">
        <v>301</v>
      </c>
      <c r="C890" s="32">
        <v>45792</v>
      </c>
      <c r="D890" s="31" t="s">
        <v>2909</v>
      </c>
      <c r="E890" s="31"/>
      <c r="F890" s="7">
        <v>-3949.02</v>
      </c>
      <c r="G890" s="7">
        <f t="shared" si="13"/>
        <v>-1689161.65</v>
      </c>
    </row>
    <row r="891" spans="1:7" x14ac:dyDescent="0.2">
      <c r="A891" s="16"/>
      <c r="B891" s="31" t="s">
        <v>301</v>
      </c>
      <c r="C891" s="32">
        <v>45792</v>
      </c>
      <c r="D891" s="31" t="s">
        <v>2909</v>
      </c>
      <c r="E891" s="31"/>
      <c r="F891" s="7">
        <v>3949.02</v>
      </c>
      <c r="G891" s="7">
        <f t="shared" si="13"/>
        <v>-1685212.63</v>
      </c>
    </row>
    <row r="892" spans="1:7" x14ac:dyDescent="0.2">
      <c r="A892" s="16"/>
      <c r="B892" s="31" t="s">
        <v>297</v>
      </c>
      <c r="C892" s="32">
        <v>45793</v>
      </c>
      <c r="D892" s="31" t="s">
        <v>2910</v>
      </c>
      <c r="E892" s="31"/>
      <c r="F892" s="7">
        <v>566.02</v>
      </c>
      <c r="G892" s="7">
        <f t="shared" si="13"/>
        <v>-1684646.6099999999</v>
      </c>
    </row>
    <row r="893" spans="1:7" x14ac:dyDescent="0.2">
      <c r="A893" s="16"/>
      <c r="B893" s="31" t="s">
        <v>297</v>
      </c>
      <c r="C893" s="32">
        <v>45793</v>
      </c>
      <c r="D893" s="31" t="s">
        <v>2910</v>
      </c>
      <c r="E893" s="31"/>
      <c r="F893" s="7">
        <v>-566.02</v>
      </c>
      <c r="G893" s="7">
        <f t="shared" si="13"/>
        <v>-1685212.63</v>
      </c>
    </row>
    <row r="894" spans="1:7" x14ac:dyDescent="0.2">
      <c r="A894" s="16"/>
      <c r="B894" s="31" t="s">
        <v>297</v>
      </c>
      <c r="C894" s="32">
        <v>45793</v>
      </c>
      <c r="D894" s="31" t="s">
        <v>2911</v>
      </c>
      <c r="E894" s="31"/>
      <c r="F894" s="7">
        <v>2542.5500000000002</v>
      </c>
      <c r="G894" s="7">
        <f t="shared" si="13"/>
        <v>-1682670.0799999998</v>
      </c>
    </row>
    <row r="895" spans="1:7" x14ac:dyDescent="0.2">
      <c r="A895" s="16"/>
      <c r="B895" s="31" t="s">
        <v>297</v>
      </c>
      <c r="C895" s="32">
        <v>45793</v>
      </c>
      <c r="D895" s="31" t="s">
        <v>2911</v>
      </c>
      <c r="E895" s="31"/>
      <c r="F895" s="7">
        <v>-2542.5500000000002</v>
      </c>
      <c r="G895" s="7">
        <f t="shared" si="13"/>
        <v>-1685212.63</v>
      </c>
    </row>
    <row r="896" spans="1:7" x14ac:dyDescent="0.2">
      <c r="A896" s="16"/>
      <c r="B896" s="31" t="s">
        <v>297</v>
      </c>
      <c r="C896" s="32">
        <v>45794</v>
      </c>
      <c r="D896" s="31" t="s">
        <v>2912</v>
      </c>
      <c r="E896" s="31"/>
      <c r="F896" s="7">
        <v>95584.7</v>
      </c>
      <c r="G896" s="7">
        <f t="shared" si="13"/>
        <v>-1589627.93</v>
      </c>
    </row>
    <row r="897" spans="1:7" x14ac:dyDescent="0.2">
      <c r="A897" s="16"/>
      <c r="B897" s="31" t="s">
        <v>297</v>
      </c>
      <c r="C897" s="32">
        <v>45794</v>
      </c>
      <c r="D897" s="31" t="s">
        <v>2912</v>
      </c>
      <c r="E897" s="31"/>
      <c r="F897" s="7">
        <v>-95584.7</v>
      </c>
      <c r="G897" s="7">
        <f t="shared" si="13"/>
        <v>-1685212.63</v>
      </c>
    </row>
    <row r="898" spans="1:7" x14ac:dyDescent="0.2">
      <c r="A898" s="16"/>
      <c r="B898" s="31" t="s">
        <v>297</v>
      </c>
      <c r="C898" s="32">
        <v>45795</v>
      </c>
      <c r="D898" s="31" t="s">
        <v>2913</v>
      </c>
      <c r="E898" s="31"/>
      <c r="F898" s="7">
        <v>3360.14</v>
      </c>
      <c r="G898" s="7">
        <f t="shared" si="13"/>
        <v>-1681852.49</v>
      </c>
    </row>
    <row r="899" spans="1:7" x14ac:dyDescent="0.2">
      <c r="A899" s="16"/>
      <c r="B899" s="31" t="s">
        <v>297</v>
      </c>
      <c r="C899" s="32">
        <v>45795</v>
      </c>
      <c r="D899" s="31" t="s">
        <v>2913</v>
      </c>
      <c r="E899" s="31"/>
      <c r="F899" s="7">
        <v>-3360.14</v>
      </c>
      <c r="G899" s="7">
        <f t="shared" si="13"/>
        <v>-1685212.63</v>
      </c>
    </row>
    <row r="900" spans="1:7" x14ac:dyDescent="0.2">
      <c r="A900" s="16"/>
      <c r="B900" s="31" t="s">
        <v>297</v>
      </c>
      <c r="C900" s="32">
        <v>45795</v>
      </c>
      <c r="D900" s="31" t="s">
        <v>2914</v>
      </c>
      <c r="E900" s="31"/>
      <c r="F900" s="7">
        <v>2600</v>
      </c>
      <c r="G900" s="7">
        <f t="shared" si="13"/>
        <v>-1682612.63</v>
      </c>
    </row>
    <row r="901" spans="1:7" x14ac:dyDescent="0.2">
      <c r="A901" s="16"/>
      <c r="B901" s="31" t="s">
        <v>297</v>
      </c>
      <c r="C901" s="32">
        <v>45795</v>
      </c>
      <c r="D901" s="31" t="s">
        <v>2914</v>
      </c>
      <c r="E901" s="31"/>
      <c r="F901" s="7">
        <v>-2600</v>
      </c>
      <c r="G901" s="7">
        <f t="shared" si="13"/>
        <v>-1685212.63</v>
      </c>
    </row>
    <row r="902" spans="1:7" x14ac:dyDescent="0.2">
      <c r="A902" s="16"/>
      <c r="B902" s="31" t="s">
        <v>297</v>
      </c>
      <c r="C902" s="32">
        <v>45795</v>
      </c>
      <c r="D902" s="31" t="s">
        <v>2915</v>
      </c>
      <c r="E902" s="31"/>
      <c r="F902" s="7">
        <v>2600</v>
      </c>
      <c r="G902" s="7">
        <f t="shared" si="13"/>
        <v>-1682612.63</v>
      </c>
    </row>
    <row r="903" spans="1:7" x14ac:dyDescent="0.2">
      <c r="A903" s="16"/>
      <c r="B903" s="31" t="s">
        <v>297</v>
      </c>
      <c r="C903" s="32">
        <v>45795</v>
      </c>
      <c r="D903" s="31" t="s">
        <v>2915</v>
      </c>
      <c r="E903" s="31"/>
      <c r="F903" s="7">
        <v>-2600</v>
      </c>
      <c r="G903" s="7">
        <f t="shared" si="13"/>
        <v>-1685212.63</v>
      </c>
    </row>
    <row r="904" spans="1:7" x14ac:dyDescent="0.2">
      <c r="A904" s="16"/>
      <c r="B904" s="31" t="s">
        <v>297</v>
      </c>
      <c r="C904" s="32">
        <v>45795</v>
      </c>
      <c r="D904" s="31" t="s">
        <v>2916</v>
      </c>
      <c r="E904" s="31"/>
      <c r="F904" s="7">
        <v>2600</v>
      </c>
      <c r="G904" s="7">
        <f t="shared" si="13"/>
        <v>-1682612.63</v>
      </c>
    </row>
    <row r="905" spans="1:7" x14ac:dyDescent="0.2">
      <c r="A905" s="16"/>
      <c r="B905" s="31" t="s">
        <v>297</v>
      </c>
      <c r="C905" s="32">
        <v>45795</v>
      </c>
      <c r="D905" s="31" t="s">
        <v>2916</v>
      </c>
      <c r="E905" s="31"/>
      <c r="F905" s="7">
        <v>-2600</v>
      </c>
      <c r="G905" s="7">
        <f t="shared" si="13"/>
        <v>-1685212.63</v>
      </c>
    </row>
    <row r="906" spans="1:7" x14ac:dyDescent="0.2">
      <c r="A906" s="16"/>
      <c r="B906" s="31" t="s">
        <v>297</v>
      </c>
      <c r="C906" s="32">
        <v>45795</v>
      </c>
      <c r="D906" s="31" t="s">
        <v>2917</v>
      </c>
      <c r="E906" s="31"/>
      <c r="F906" s="7">
        <v>2600</v>
      </c>
      <c r="G906" s="7">
        <f t="shared" si="13"/>
        <v>-1682612.63</v>
      </c>
    </row>
    <row r="907" spans="1:7" x14ac:dyDescent="0.2">
      <c r="A907" s="16"/>
      <c r="B907" s="31" t="s">
        <v>297</v>
      </c>
      <c r="C907" s="32">
        <v>45795</v>
      </c>
      <c r="D907" s="31" t="s">
        <v>2917</v>
      </c>
      <c r="E907" s="31"/>
      <c r="F907" s="7">
        <v>-2600</v>
      </c>
      <c r="G907" s="7">
        <f t="shared" si="13"/>
        <v>-1685212.63</v>
      </c>
    </row>
    <row r="908" spans="1:7" x14ac:dyDescent="0.2">
      <c r="A908" s="16"/>
      <c r="B908" s="31" t="s">
        <v>297</v>
      </c>
      <c r="C908" s="32">
        <v>45796</v>
      </c>
      <c r="D908" s="31" t="s">
        <v>2918</v>
      </c>
      <c r="E908" s="31"/>
      <c r="F908" s="7">
        <v>302.88</v>
      </c>
      <c r="G908" s="7">
        <f t="shared" si="13"/>
        <v>-1684909.75</v>
      </c>
    </row>
    <row r="909" spans="1:7" x14ac:dyDescent="0.2">
      <c r="A909" s="16"/>
      <c r="B909" s="31" t="s">
        <v>297</v>
      </c>
      <c r="C909" s="32">
        <v>45796</v>
      </c>
      <c r="D909" s="31" t="s">
        <v>2918</v>
      </c>
      <c r="E909" s="31"/>
      <c r="F909" s="7">
        <v>-302.88</v>
      </c>
      <c r="G909" s="7">
        <f t="shared" ref="G909:G972" si="14">G908+F909</f>
        <v>-1685212.63</v>
      </c>
    </row>
    <row r="910" spans="1:7" x14ac:dyDescent="0.2">
      <c r="A910" s="16"/>
      <c r="B910" s="31" t="s">
        <v>297</v>
      </c>
      <c r="C910" s="32">
        <v>45796</v>
      </c>
      <c r="D910" s="31" t="s">
        <v>2919</v>
      </c>
      <c r="E910" s="31"/>
      <c r="F910" s="7">
        <v>2279.27</v>
      </c>
      <c r="G910" s="7">
        <f t="shared" si="14"/>
        <v>-1682933.3599999999</v>
      </c>
    </row>
    <row r="911" spans="1:7" x14ac:dyDescent="0.2">
      <c r="A911" s="16"/>
      <c r="B911" s="31" t="s">
        <v>297</v>
      </c>
      <c r="C911" s="32">
        <v>45796</v>
      </c>
      <c r="D911" s="31" t="s">
        <v>2919</v>
      </c>
      <c r="E911" s="31"/>
      <c r="F911" s="7">
        <v>-2279.27</v>
      </c>
      <c r="G911" s="7">
        <f t="shared" si="14"/>
        <v>-1685212.63</v>
      </c>
    </row>
    <row r="912" spans="1:7" x14ac:dyDescent="0.2">
      <c r="A912" s="16"/>
      <c r="B912" s="31" t="s">
        <v>297</v>
      </c>
      <c r="C912" s="32">
        <v>45796</v>
      </c>
      <c r="D912" s="31" t="s">
        <v>2920</v>
      </c>
      <c r="E912" s="31"/>
      <c r="F912" s="7">
        <v>2810.15</v>
      </c>
      <c r="G912" s="7">
        <f t="shared" si="14"/>
        <v>-1682402.48</v>
      </c>
    </row>
    <row r="913" spans="1:7" x14ac:dyDescent="0.2">
      <c r="A913" s="16"/>
      <c r="B913" s="31" t="s">
        <v>297</v>
      </c>
      <c r="C913" s="32">
        <v>45796</v>
      </c>
      <c r="D913" s="31" t="s">
        <v>2920</v>
      </c>
      <c r="E913" s="31"/>
      <c r="F913" s="7">
        <v>-2810.15</v>
      </c>
      <c r="G913" s="7">
        <f t="shared" si="14"/>
        <v>-1685212.63</v>
      </c>
    </row>
    <row r="914" spans="1:7" x14ac:dyDescent="0.2">
      <c r="A914" s="16"/>
      <c r="B914" s="31" t="s">
        <v>297</v>
      </c>
      <c r="C914" s="32">
        <v>45796</v>
      </c>
      <c r="D914" s="31" t="s">
        <v>2921</v>
      </c>
      <c r="E914" s="31"/>
      <c r="F914" s="7">
        <v>1716.13</v>
      </c>
      <c r="G914" s="7">
        <f t="shared" si="14"/>
        <v>-1683496.5</v>
      </c>
    </row>
    <row r="915" spans="1:7" x14ac:dyDescent="0.2">
      <c r="A915" s="16"/>
      <c r="B915" s="31" t="s">
        <v>297</v>
      </c>
      <c r="C915" s="32">
        <v>45796</v>
      </c>
      <c r="D915" s="31" t="s">
        <v>2921</v>
      </c>
      <c r="E915" s="31"/>
      <c r="F915" s="7">
        <v>-1716.13</v>
      </c>
      <c r="G915" s="7">
        <f t="shared" si="14"/>
        <v>-1685212.63</v>
      </c>
    </row>
    <row r="916" spans="1:7" x14ac:dyDescent="0.2">
      <c r="A916" s="16"/>
      <c r="B916" s="31" t="s">
        <v>297</v>
      </c>
      <c r="C916" s="32">
        <v>45796</v>
      </c>
      <c r="D916" s="31" t="s">
        <v>2922</v>
      </c>
      <c r="E916" s="31"/>
      <c r="F916" s="7">
        <v>2749.82</v>
      </c>
      <c r="G916" s="7">
        <f t="shared" si="14"/>
        <v>-1682462.8099999998</v>
      </c>
    </row>
    <row r="917" spans="1:7" x14ac:dyDescent="0.2">
      <c r="A917" s="16"/>
      <c r="B917" s="31" t="s">
        <v>297</v>
      </c>
      <c r="C917" s="32">
        <v>45796</v>
      </c>
      <c r="D917" s="31" t="s">
        <v>2922</v>
      </c>
      <c r="E917" s="31"/>
      <c r="F917" s="7">
        <v>-2749.82</v>
      </c>
      <c r="G917" s="7">
        <f t="shared" si="14"/>
        <v>-1685212.63</v>
      </c>
    </row>
    <row r="918" spans="1:7" x14ac:dyDescent="0.2">
      <c r="A918" s="16"/>
      <c r="B918" s="31" t="s">
        <v>297</v>
      </c>
      <c r="C918" s="32">
        <v>45796</v>
      </c>
      <c r="D918" s="31" t="s">
        <v>2923</v>
      </c>
      <c r="E918" s="31"/>
      <c r="F918" s="7">
        <v>1094.72</v>
      </c>
      <c r="G918" s="7">
        <f t="shared" si="14"/>
        <v>-1684117.91</v>
      </c>
    </row>
    <row r="919" spans="1:7" x14ac:dyDescent="0.2">
      <c r="A919" s="16"/>
      <c r="B919" s="31" t="s">
        <v>297</v>
      </c>
      <c r="C919" s="32">
        <v>45796</v>
      </c>
      <c r="D919" s="31" t="s">
        <v>2923</v>
      </c>
      <c r="E919" s="31"/>
      <c r="F919" s="7">
        <v>-1094.72</v>
      </c>
      <c r="G919" s="7">
        <f t="shared" si="14"/>
        <v>-1685212.63</v>
      </c>
    </row>
    <row r="920" spans="1:7" x14ac:dyDescent="0.2">
      <c r="A920" s="16"/>
      <c r="B920" s="31" t="s">
        <v>297</v>
      </c>
      <c r="C920" s="32">
        <v>45796</v>
      </c>
      <c r="D920" s="31" t="s">
        <v>2924</v>
      </c>
      <c r="E920" s="31"/>
      <c r="F920" s="7">
        <v>102.14</v>
      </c>
      <c r="G920" s="7">
        <f t="shared" si="14"/>
        <v>-1685110.49</v>
      </c>
    </row>
    <row r="921" spans="1:7" x14ac:dyDescent="0.2">
      <c r="A921" s="16"/>
      <c r="B921" s="31" t="s">
        <v>297</v>
      </c>
      <c r="C921" s="32">
        <v>45796</v>
      </c>
      <c r="D921" s="31" t="s">
        <v>2924</v>
      </c>
      <c r="E921" s="31"/>
      <c r="F921" s="7">
        <v>-102.14</v>
      </c>
      <c r="G921" s="7">
        <f t="shared" si="14"/>
        <v>-1685212.63</v>
      </c>
    </row>
    <row r="922" spans="1:7" x14ac:dyDescent="0.2">
      <c r="A922" s="16"/>
      <c r="B922" s="31" t="s">
        <v>297</v>
      </c>
      <c r="C922" s="32">
        <v>45796</v>
      </c>
      <c r="D922" s="31" t="s">
        <v>2925</v>
      </c>
      <c r="E922" s="31"/>
      <c r="F922" s="7">
        <v>324.5</v>
      </c>
      <c r="G922" s="7">
        <f t="shared" si="14"/>
        <v>-1684888.13</v>
      </c>
    </row>
    <row r="923" spans="1:7" x14ac:dyDescent="0.2">
      <c r="A923" s="16"/>
      <c r="B923" s="31" t="s">
        <v>297</v>
      </c>
      <c r="C923" s="32">
        <v>45796</v>
      </c>
      <c r="D923" s="31" t="s">
        <v>2925</v>
      </c>
      <c r="E923" s="31"/>
      <c r="F923" s="7">
        <v>-324.5</v>
      </c>
      <c r="G923" s="7">
        <f t="shared" si="14"/>
        <v>-1685212.63</v>
      </c>
    </row>
    <row r="924" spans="1:7" x14ac:dyDescent="0.2">
      <c r="A924" s="16"/>
      <c r="B924" s="31" t="s">
        <v>297</v>
      </c>
      <c r="C924" s="32">
        <v>45796</v>
      </c>
      <c r="D924" s="31" t="s">
        <v>2926</v>
      </c>
      <c r="E924" s="31"/>
      <c r="F924" s="7">
        <v>2103.64</v>
      </c>
      <c r="G924" s="7">
        <f t="shared" si="14"/>
        <v>-1683108.99</v>
      </c>
    </row>
    <row r="925" spans="1:7" x14ac:dyDescent="0.2">
      <c r="A925" s="16"/>
      <c r="B925" s="31" t="s">
        <v>297</v>
      </c>
      <c r="C925" s="32">
        <v>45796</v>
      </c>
      <c r="D925" s="31" t="s">
        <v>2926</v>
      </c>
      <c r="E925" s="31"/>
      <c r="F925" s="7">
        <v>-2103.64</v>
      </c>
      <c r="G925" s="7">
        <f t="shared" si="14"/>
        <v>-1685212.63</v>
      </c>
    </row>
    <row r="926" spans="1:7" x14ac:dyDescent="0.2">
      <c r="A926" s="16"/>
      <c r="B926" s="31" t="s">
        <v>297</v>
      </c>
      <c r="C926" s="32">
        <v>45796</v>
      </c>
      <c r="D926" s="31" t="s">
        <v>2927</v>
      </c>
      <c r="E926" s="31"/>
      <c r="F926" s="7">
        <v>2715.09</v>
      </c>
      <c r="G926" s="7">
        <f t="shared" si="14"/>
        <v>-1682497.5399999998</v>
      </c>
    </row>
    <row r="927" spans="1:7" x14ac:dyDescent="0.2">
      <c r="A927" s="16"/>
      <c r="B927" s="31" t="s">
        <v>297</v>
      </c>
      <c r="C927" s="32">
        <v>45796</v>
      </c>
      <c r="D927" s="31" t="s">
        <v>2927</v>
      </c>
      <c r="E927" s="31"/>
      <c r="F927" s="7">
        <v>-2715.09</v>
      </c>
      <c r="G927" s="7">
        <f t="shared" si="14"/>
        <v>-1685212.63</v>
      </c>
    </row>
    <row r="928" spans="1:7" x14ac:dyDescent="0.2">
      <c r="A928" s="16"/>
      <c r="B928" s="31" t="s">
        <v>297</v>
      </c>
      <c r="C928" s="32">
        <v>45796</v>
      </c>
      <c r="D928" s="31" t="s">
        <v>2928</v>
      </c>
      <c r="E928" s="31"/>
      <c r="F928" s="7">
        <v>922.62</v>
      </c>
      <c r="G928" s="7">
        <f t="shared" si="14"/>
        <v>-1684290.0099999998</v>
      </c>
    </row>
    <row r="929" spans="1:7" x14ac:dyDescent="0.2">
      <c r="A929" s="16"/>
      <c r="B929" s="31" t="s">
        <v>297</v>
      </c>
      <c r="C929" s="32">
        <v>45796</v>
      </c>
      <c r="D929" s="31" t="s">
        <v>2928</v>
      </c>
      <c r="E929" s="31"/>
      <c r="F929" s="7">
        <v>-922.62</v>
      </c>
      <c r="G929" s="7">
        <f t="shared" si="14"/>
        <v>-1685212.63</v>
      </c>
    </row>
    <row r="930" spans="1:7" x14ac:dyDescent="0.2">
      <c r="A930" s="16"/>
      <c r="B930" s="31" t="s">
        <v>297</v>
      </c>
      <c r="C930" s="32">
        <v>45796</v>
      </c>
      <c r="D930" s="31" t="s">
        <v>2929</v>
      </c>
      <c r="E930" s="31"/>
      <c r="F930" s="7">
        <v>4619.84</v>
      </c>
      <c r="G930" s="7">
        <f t="shared" si="14"/>
        <v>-1680592.7899999998</v>
      </c>
    </row>
    <row r="931" spans="1:7" x14ac:dyDescent="0.2">
      <c r="A931" s="16"/>
      <c r="B931" s="31" t="s">
        <v>297</v>
      </c>
      <c r="C931" s="32">
        <v>45796</v>
      </c>
      <c r="D931" s="31" t="s">
        <v>2929</v>
      </c>
      <c r="E931" s="31"/>
      <c r="F931" s="7">
        <v>-4619.84</v>
      </c>
      <c r="G931" s="7">
        <f t="shared" si="14"/>
        <v>-1685212.63</v>
      </c>
    </row>
    <row r="932" spans="1:7" x14ac:dyDescent="0.2">
      <c r="A932" s="16"/>
      <c r="B932" s="31" t="s">
        <v>297</v>
      </c>
      <c r="C932" s="32">
        <v>45796</v>
      </c>
      <c r="D932" s="31" t="s">
        <v>2930</v>
      </c>
      <c r="E932" s="31"/>
      <c r="F932" s="7">
        <v>6828.39</v>
      </c>
      <c r="G932" s="7">
        <f t="shared" si="14"/>
        <v>-1678384.24</v>
      </c>
    </row>
    <row r="933" spans="1:7" x14ac:dyDescent="0.2">
      <c r="A933" s="16"/>
      <c r="B933" s="31" t="s">
        <v>297</v>
      </c>
      <c r="C933" s="32">
        <v>45796</v>
      </c>
      <c r="D933" s="31" t="s">
        <v>2930</v>
      </c>
      <c r="E933" s="31"/>
      <c r="F933" s="7">
        <v>-6828.39</v>
      </c>
      <c r="G933" s="7">
        <f t="shared" si="14"/>
        <v>-1685212.63</v>
      </c>
    </row>
    <row r="934" spans="1:7" x14ac:dyDescent="0.2">
      <c r="A934" s="16"/>
      <c r="B934" s="31" t="s">
        <v>297</v>
      </c>
      <c r="C934" s="32">
        <v>45796</v>
      </c>
      <c r="D934" s="31" t="s">
        <v>2931</v>
      </c>
      <c r="E934" s="31"/>
      <c r="F934" s="7">
        <v>6227.16</v>
      </c>
      <c r="G934" s="7">
        <f t="shared" si="14"/>
        <v>-1678985.47</v>
      </c>
    </row>
    <row r="935" spans="1:7" x14ac:dyDescent="0.2">
      <c r="A935" s="16"/>
      <c r="B935" s="31" t="s">
        <v>297</v>
      </c>
      <c r="C935" s="32">
        <v>45796</v>
      </c>
      <c r="D935" s="31" t="s">
        <v>2931</v>
      </c>
      <c r="E935" s="31"/>
      <c r="F935" s="7">
        <v>-6227.16</v>
      </c>
      <c r="G935" s="7">
        <f t="shared" si="14"/>
        <v>-1685212.63</v>
      </c>
    </row>
    <row r="936" spans="1:7" x14ac:dyDescent="0.2">
      <c r="A936" s="16"/>
      <c r="B936" s="31" t="s">
        <v>297</v>
      </c>
      <c r="C936" s="32">
        <v>45796</v>
      </c>
      <c r="D936" s="31" t="s">
        <v>2932</v>
      </c>
      <c r="E936" s="31"/>
      <c r="F936" s="7">
        <v>3950.91</v>
      </c>
      <c r="G936" s="7">
        <f t="shared" si="14"/>
        <v>-1681261.72</v>
      </c>
    </row>
    <row r="937" spans="1:7" x14ac:dyDescent="0.2">
      <c r="A937" s="16"/>
      <c r="B937" s="31" t="s">
        <v>297</v>
      </c>
      <c r="C937" s="32">
        <v>45796</v>
      </c>
      <c r="D937" s="31" t="s">
        <v>2932</v>
      </c>
      <c r="E937" s="31"/>
      <c r="F937" s="7">
        <v>-3950.91</v>
      </c>
      <c r="G937" s="7">
        <f t="shared" si="14"/>
        <v>-1685212.63</v>
      </c>
    </row>
    <row r="938" spans="1:7" x14ac:dyDescent="0.2">
      <c r="A938" s="16"/>
      <c r="B938" s="31" t="s">
        <v>297</v>
      </c>
      <c r="C938" s="32">
        <v>45796</v>
      </c>
      <c r="D938" s="31" t="s">
        <v>2933</v>
      </c>
      <c r="E938" s="31"/>
      <c r="F938" s="7">
        <v>187.75</v>
      </c>
      <c r="G938" s="7">
        <f t="shared" si="14"/>
        <v>-1685024.88</v>
      </c>
    </row>
    <row r="939" spans="1:7" x14ac:dyDescent="0.2">
      <c r="A939" s="16"/>
      <c r="B939" s="31" t="s">
        <v>297</v>
      </c>
      <c r="C939" s="32">
        <v>45796</v>
      </c>
      <c r="D939" s="31" t="s">
        <v>2933</v>
      </c>
      <c r="E939" s="31"/>
      <c r="F939" s="7">
        <v>-187.75</v>
      </c>
      <c r="G939" s="7">
        <f t="shared" si="14"/>
        <v>-1685212.63</v>
      </c>
    </row>
    <row r="940" spans="1:7" x14ac:dyDescent="0.2">
      <c r="A940" s="16"/>
      <c r="B940" s="31" t="s">
        <v>297</v>
      </c>
      <c r="C940" s="32">
        <v>45796</v>
      </c>
      <c r="D940" s="31" t="s">
        <v>2934</v>
      </c>
      <c r="E940" s="31"/>
      <c r="F940" s="7">
        <v>4021.34</v>
      </c>
      <c r="G940" s="7">
        <f t="shared" si="14"/>
        <v>-1681191.2899999998</v>
      </c>
    </row>
    <row r="941" spans="1:7" x14ac:dyDescent="0.2">
      <c r="A941" s="16"/>
      <c r="B941" s="31" t="s">
        <v>297</v>
      </c>
      <c r="C941" s="32">
        <v>45796</v>
      </c>
      <c r="D941" s="31" t="s">
        <v>2934</v>
      </c>
      <c r="E941" s="31"/>
      <c r="F941" s="7">
        <v>-4021.34</v>
      </c>
      <c r="G941" s="7">
        <f t="shared" si="14"/>
        <v>-1685212.63</v>
      </c>
    </row>
    <row r="942" spans="1:7" x14ac:dyDescent="0.2">
      <c r="A942" s="16"/>
      <c r="B942" s="31" t="s">
        <v>297</v>
      </c>
      <c r="C942" s="32">
        <v>45796</v>
      </c>
      <c r="D942" s="31" t="s">
        <v>2935</v>
      </c>
      <c r="E942" s="31"/>
      <c r="F942" s="7">
        <v>793.09</v>
      </c>
      <c r="G942" s="7">
        <f t="shared" si="14"/>
        <v>-1684419.5399999998</v>
      </c>
    </row>
    <row r="943" spans="1:7" x14ac:dyDescent="0.2">
      <c r="A943" s="16"/>
      <c r="B943" s="31" t="s">
        <v>297</v>
      </c>
      <c r="C943" s="32">
        <v>45796</v>
      </c>
      <c r="D943" s="31" t="s">
        <v>2935</v>
      </c>
      <c r="E943" s="31"/>
      <c r="F943" s="7">
        <v>-793.09</v>
      </c>
      <c r="G943" s="7">
        <f t="shared" si="14"/>
        <v>-1685212.63</v>
      </c>
    </row>
    <row r="944" spans="1:7" x14ac:dyDescent="0.2">
      <c r="A944" s="16"/>
      <c r="B944" s="31" t="s">
        <v>297</v>
      </c>
      <c r="C944" s="32">
        <v>45796</v>
      </c>
      <c r="D944" s="31" t="s">
        <v>2936</v>
      </c>
      <c r="E944" s="31"/>
      <c r="F944" s="7">
        <v>2202</v>
      </c>
      <c r="G944" s="7">
        <f t="shared" si="14"/>
        <v>-1683010.63</v>
      </c>
    </row>
    <row r="945" spans="1:7" x14ac:dyDescent="0.2">
      <c r="A945" s="16"/>
      <c r="B945" s="31" t="s">
        <v>297</v>
      </c>
      <c r="C945" s="32">
        <v>45796</v>
      </c>
      <c r="D945" s="31" t="s">
        <v>2936</v>
      </c>
      <c r="E945" s="31"/>
      <c r="F945" s="7">
        <v>-2202</v>
      </c>
      <c r="G945" s="7">
        <f t="shared" si="14"/>
        <v>-1685212.63</v>
      </c>
    </row>
    <row r="946" spans="1:7" x14ac:dyDescent="0.2">
      <c r="A946" s="16"/>
      <c r="B946" s="31" t="s">
        <v>297</v>
      </c>
      <c r="C946" s="32">
        <v>45796</v>
      </c>
      <c r="D946" s="31" t="s">
        <v>2937</v>
      </c>
      <c r="E946" s="31"/>
      <c r="F946" s="7">
        <v>8860.27</v>
      </c>
      <c r="G946" s="7">
        <f t="shared" si="14"/>
        <v>-1676352.3599999999</v>
      </c>
    </row>
    <row r="947" spans="1:7" x14ac:dyDescent="0.2">
      <c r="A947" s="16"/>
      <c r="B947" s="31" t="s">
        <v>297</v>
      </c>
      <c r="C947" s="32">
        <v>45796</v>
      </c>
      <c r="D947" s="31" t="s">
        <v>2937</v>
      </c>
      <c r="E947" s="31"/>
      <c r="F947" s="7">
        <v>-8860.27</v>
      </c>
      <c r="G947" s="7">
        <f t="shared" si="14"/>
        <v>-1685212.63</v>
      </c>
    </row>
    <row r="948" spans="1:7" x14ac:dyDescent="0.2">
      <c r="A948" s="16"/>
      <c r="B948" s="31" t="s">
        <v>297</v>
      </c>
      <c r="C948" s="32">
        <v>45796</v>
      </c>
      <c r="D948" s="31" t="s">
        <v>2938</v>
      </c>
      <c r="E948" s="31"/>
      <c r="F948" s="7">
        <v>2164.0300000000002</v>
      </c>
      <c r="G948" s="7">
        <f t="shared" si="14"/>
        <v>-1683048.5999999999</v>
      </c>
    </row>
    <row r="949" spans="1:7" x14ac:dyDescent="0.2">
      <c r="A949" s="16"/>
      <c r="B949" s="31" t="s">
        <v>297</v>
      </c>
      <c r="C949" s="32">
        <v>45796</v>
      </c>
      <c r="D949" s="31" t="s">
        <v>2938</v>
      </c>
      <c r="E949" s="31"/>
      <c r="F949" s="7">
        <v>-2164.0300000000002</v>
      </c>
      <c r="G949" s="7">
        <f t="shared" si="14"/>
        <v>-1685212.63</v>
      </c>
    </row>
    <row r="950" spans="1:7" x14ac:dyDescent="0.2">
      <c r="A950" s="16"/>
      <c r="B950" s="31" t="s">
        <v>297</v>
      </c>
      <c r="C950" s="32">
        <v>45796</v>
      </c>
      <c r="D950" s="31" t="s">
        <v>2939</v>
      </c>
      <c r="E950" s="31"/>
      <c r="F950" s="7">
        <v>412.3</v>
      </c>
      <c r="G950" s="7">
        <f t="shared" si="14"/>
        <v>-1684800.3299999998</v>
      </c>
    </row>
    <row r="951" spans="1:7" x14ac:dyDescent="0.2">
      <c r="A951" s="16"/>
      <c r="B951" s="31" t="s">
        <v>297</v>
      </c>
      <c r="C951" s="32">
        <v>45796</v>
      </c>
      <c r="D951" s="31" t="s">
        <v>2939</v>
      </c>
      <c r="E951" s="31"/>
      <c r="F951" s="7">
        <v>-412.3</v>
      </c>
      <c r="G951" s="7">
        <f t="shared" si="14"/>
        <v>-1685212.63</v>
      </c>
    </row>
    <row r="952" spans="1:7" x14ac:dyDescent="0.2">
      <c r="A952" s="16"/>
      <c r="B952" s="31" t="s">
        <v>297</v>
      </c>
      <c r="C952" s="32">
        <v>45796</v>
      </c>
      <c r="D952" s="31" t="s">
        <v>2940</v>
      </c>
      <c r="E952" s="31"/>
      <c r="F952" s="7">
        <v>1059.45</v>
      </c>
      <c r="G952" s="7">
        <f t="shared" si="14"/>
        <v>-1684153.18</v>
      </c>
    </row>
    <row r="953" spans="1:7" x14ac:dyDescent="0.2">
      <c r="A953" s="16"/>
      <c r="B953" s="31" t="s">
        <v>297</v>
      </c>
      <c r="C953" s="32">
        <v>45796</v>
      </c>
      <c r="D953" s="31" t="s">
        <v>2940</v>
      </c>
      <c r="E953" s="31"/>
      <c r="F953" s="7">
        <v>-1059.45</v>
      </c>
      <c r="G953" s="7">
        <f t="shared" si="14"/>
        <v>-1685212.63</v>
      </c>
    </row>
    <row r="954" spans="1:7" x14ac:dyDescent="0.2">
      <c r="A954" s="16"/>
      <c r="B954" s="31" t="s">
        <v>297</v>
      </c>
      <c r="C954" s="32">
        <v>45796</v>
      </c>
      <c r="D954" s="31" t="s">
        <v>2941</v>
      </c>
      <c r="E954" s="31"/>
      <c r="F954" s="7">
        <v>12165.2</v>
      </c>
      <c r="G954" s="7">
        <f t="shared" si="14"/>
        <v>-1673047.43</v>
      </c>
    </row>
    <row r="955" spans="1:7" x14ac:dyDescent="0.2">
      <c r="A955" s="16"/>
      <c r="B955" s="31" t="s">
        <v>297</v>
      </c>
      <c r="C955" s="32">
        <v>45796</v>
      </c>
      <c r="D955" s="31" t="s">
        <v>2941</v>
      </c>
      <c r="E955" s="31"/>
      <c r="F955" s="7">
        <v>-12165.2</v>
      </c>
      <c r="G955" s="7">
        <f t="shared" si="14"/>
        <v>-1685212.63</v>
      </c>
    </row>
    <row r="956" spans="1:7" x14ac:dyDescent="0.2">
      <c r="A956" s="16"/>
      <c r="B956" s="31" t="s">
        <v>297</v>
      </c>
      <c r="C956" s="32">
        <v>45796</v>
      </c>
      <c r="D956" s="31" t="s">
        <v>2942</v>
      </c>
      <c r="E956" s="31"/>
      <c r="F956" s="7">
        <v>84.78</v>
      </c>
      <c r="G956" s="7">
        <f t="shared" si="14"/>
        <v>-1685127.8499999999</v>
      </c>
    </row>
    <row r="957" spans="1:7" x14ac:dyDescent="0.2">
      <c r="A957" s="16"/>
      <c r="B957" s="31" t="s">
        <v>297</v>
      </c>
      <c r="C957" s="32">
        <v>45796</v>
      </c>
      <c r="D957" s="31" t="s">
        <v>2942</v>
      </c>
      <c r="E957" s="31"/>
      <c r="F957" s="7">
        <v>-84.78</v>
      </c>
      <c r="G957" s="7">
        <f t="shared" si="14"/>
        <v>-1685212.63</v>
      </c>
    </row>
    <row r="958" spans="1:7" x14ac:dyDescent="0.2">
      <c r="A958" s="16"/>
      <c r="B958" s="31" t="s">
        <v>297</v>
      </c>
      <c r="C958" s="32">
        <v>45796</v>
      </c>
      <c r="D958" s="31" t="s">
        <v>2943</v>
      </c>
      <c r="E958" s="31"/>
      <c r="F958" s="7">
        <v>2945.65</v>
      </c>
      <c r="G958" s="7">
        <f t="shared" si="14"/>
        <v>-1682266.98</v>
      </c>
    </row>
    <row r="959" spans="1:7" x14ac:dyDescent="0.2">
      <c r="A959" s="16"/>
      <c r="B959" s="31" t="s">
        <v>297</v>
      </c>
      <c r="C959" s="32">
        <v>45796</v>
      </c>
      <c r="D959" s="31" t="s">
        <v>2943</v>
      </c>
      <c r="E959" s="31"/>
      <c r="F959" s="7">
        <v>-2945.65</v>
      </c>
      <c r="G959" s="7">
        <f t="shared" si="14"/>
        <v>-1685212.63</v>
      </c>
    </row>
    <row r="960" spans="1:7" x14ac:dyDescent="0.2">
      <c r="A960" s="16"/>
      <c r="B960" s="31" t="s">
        <v>297</v>
      </c>
      <c r="C960" s="32">
        <v>45796</v>
      </c>
      <c r="D960" s="31" t="s">
        <v>2944</v>
      </c>
      <c r="E960" s="31"/>
      <c r="F960" s="7">
        <v>1031.74</v>
      </c>
      <c r="G960" s="7">
        <f t="shared" si="14"/>
        <v>-1684180.89</v>
      </c>
    </row>
    <row r="961" spans="1:7" x14ac:dyDescent="0.2">
      <c r="A961" s="16"/>
      <c r="B961" s="31" t="s">
        <v>297</v>
      </c>
      <c r="C961" s="32">
        <v>45796</v>
      </c>
      <c r="D961" s="31" t="s">
        <v>2944</v>
      </c>
      <c r="E961" s="31"/>
      <c r="F961" s="7">
        <v>-1031.74</v>
      </c>
      <c r="G961" s="7">
        <f t="shared" si="14"/>
        <v>-1685212.63</v>
      </c>
    </row>
    <row r="962" spans="1:7" x14ac:dyDescent="0.2">
      <c r="A962" s="16"/>
      <c r="B962" s="31" t="s">
        <v>297</v>
      </c>
      <c r="C962" s="32">
        <v>45796</v>
      </c>
      <c r="D962" s="31" t="s">
        <v>2945</v>
      </c>
      <c r="E962" s="31"/>
      <c r="F962" s="7">
        <v>956.99</v>
      </c>
      <c r="G962" s="7">
        <f t="shared" si="14"/>
        <v>-1684255.64</v>
      </c>
    </row>
    <row r="963" spans="1:7" x14ac:dyDescent="0.2">
      <c r="A963" s="16"/>
      <c r="B963" s="31" t="s">
        <v>297</v>
      </c>
      <c r="C963" s="32">
        <v>45796</v>
      </c>
      <c r="D963" s="31" t="s">
        <v>2945</v>
      </c>
      <c r="E963" s="31"/>
      <c r="F963" s="7">
        <v>-956.99</v>
      </c>
      <c r="G963" s="7">
        <f t="shared" si="14"/>
        <v>-1685212.63</v>
      </c>
    </row>
    <row r="964" spans="1:7" x14ac:dyDescent="0.2">
      <c r="A964" s="16"/>
      <c r="B964" s="31" t="s">
        <v>297</v>
      </c>
      <c r="C964" s="32">
        <v>45796</v>
      </c>
      <c r="D964" s="31" t="s">
        <v>2946</v>
      </c>
      <c r="E964" s="31"/>
      <c r="F964" s="7">
        <v>4389.6099999999997</v>
      </c>
      <c r="G964" s="7">
        <f t="shared" si="14"/>
        <v>-1680823.0199999998</v>
      </c>
    </row>
    <row r="965" spans="1:7" x14ac:dyDescent="0.2">
      <c r="A965" s="16"/>
      <c r="B965" s="31" t="s">
        <v>297</v>
      </c>
      <c r="C965" s="32">
        <v>45796</v>
      </c>
      <c r="D965" s="31" t="s">
        <v>2946</v>
      </c>
      <c r="E965" s="31"/>
      <c r="F965" s="7">
        <v>-4389.6099999999997</v>
      </c>
      <c r="G965" s="7">
        <f t="shared" si="14"/>
        <v>-1685212.63</v>
      </c>
    </row>
    <row r="966" spans="1:7" x14ac:dyDescent="0.2">
      <c r="A966" s="16"/>
      <c r="B966" s="31" t="s">
        <v>297</v>
      </c>
      <c r="C966" s="32">
        <v>45796</v>
      </c>
      <c r="D966" s="31" t="s">
        <v>2947</v>
      </c>
      <c r="E966" s="31"/>
      <c r="F966" s="7">
        <v>3880.8</v>
      </c>
      <c r="G966" s="7">
        <f t="shared" si="14"/>
        <v>-1681331.8299999998</v>
      </c>
    </row>
    <row r="967" spans="1:7" x14ac:dyDescent="0.2">
      <c r="A967" s="16"/>
      <c r="B967" s="31" t="s">
        <v>297</v>
      </c>
      <c r="C967" s="32">
        <v>45796</v>
      </c>
      <c r="D967" s="31" t="s">
        <v>2947</v>
      </c>
      <c r="E967" s="31"/>
      <c r="F967" s="7">
        <v>-3880.8</v>
      </c>
      <c r="G967" s="7">
        <f t="shared" si="14"/>
        <v>-1685212.63</v>
      </c>
    </row>
    <row r="968" spans="1:7" x14ac:dyDescent="0.2">
      <c r="A968" s="16"/>
      <c r="B968" s="31" t="s">
        <v>297</v>
      </c>
      <c r="C968" s="32">
        <v>45796</v>
      </c>
      <c r="D968" s="31" t="s">
        <v>2948</v>
      </c>
      <c r="E968" s="31"/>
      <c r="F968" s="7">
        <v>2646</v>
      </c>
      <c r="G968" s="7">
        <f t="shared" si="14"/>
        <v>-1682566.63</v>
      </c>
    </row>
    <row r="969" spans="1:7" x14ac:dyDescent="0.2">
      <c r="A969" s="16"/>
      <c r="B969" s="31" t="s">
        <v>297</v>
      </c>
      <c r="C969" s="32">
        <v>45796</v>
      </c>
      <c r="D969" s="31" t="s">
        <v>2948</v>
      </c>
      <c r="E969" s="31"/>
      <c r="F969" s="7">
        <v>-2646</v>
      </c>
      <c r="G969" s="7">
        <f t="shared" si="14"/>
        <v>-1685212.63</v>
      </c>
    </row>
    <row r="970" spans="1:7" x14ac:dyDescent="0.2">
      <c r="A970" s="16"/>
      <c r="B970" s="31" t="s">
        <v>297</v>
      </c>
      <c r="C970" s="32">
        <v>45797</v>
      </c>
      <c r="D970" s="31" t="s">
        <v>2949</v>
      </c>
      <c r="E970" s="31"/>
      <c r="F970" s="7">
        <v>22000</v>
      </c>
      <c r="G970" s="7">
        <f t="shared" si="14"/>
        <v>-1663212.63</v>
      </c>
    </row>
    <row r="971" spans="1:7" x14ac:dyDescent="0.2">
      <c r="A971" s="16"/>
      <c r="B971" s="31" t="s">
        <v>297</v>
      </c>
      <c r="C971" s="32">
        <v>45797</v>
      </c>
      <c r="D971" s="31" t="s">
        <v>2949</v>
      </c>
      <c r="E971" s="31"/>
      <c r="F971" s="7">
        <v>-22000</v>
      </c>
      <c r="G971" s="7">
        <f t="shared" si="14"/>
        <v>-1685212.63</v>
      </c>
    </row>
    <row r="972" spans="1:7" x14ac:dyDescent="0.2">
      <c r="A972" s="16"/>
      <c r="B972" s="31" t="s">
        <v>297</v>
      </c>
      <c r="C972" s="32">
        <v>45797</v>
      </c>
      <c r="D972" s="31" t="s">
        <v>2950</v>
      </c>
      <c r="E972" s="31"/>
      <c r="F972" s="7">
        <v>2297.41</v>
      </c>
      <c r="G972" s="7">
        <f t="shared" si="14"/>
        <v>-1682915.22</v>
      </c>
    </row>
    <row r="973" spans="1:7" x14ac:dyDescent="0.2">
      <c r="A973" s="16"/>
      <c r="B973" s="31" t="s">
        <v>297</v>
      </c>
      <c r="C973" s="32">
        <v>45797</v>
      </c>
      <c r="D973" s="31" t="s">
        <v>2950</v>
      </c>
      <c r="E973" s="31"/>
      <c r="F973" s="7">
        <v>-2297.41</v>
      </c>
      <c r="G973" s="7">
        <f t="shared" ref="G973:G1036" si="15">G972+F973</f>
        <v>-1685212.63</v>
      </c>
    </row>
    <row r="974" spans="1:7" x14ac:dyDescent="0.2">
      <c r="A974" s="16"/>
      <c r="B974" s="31" t="s">
        <v>301</v>
      </c>
      <c r="C974" s="32">
        <v>45797</v>
      </c>
      <c r="D974" s="31" t="s">
        <v>2951</v>
      </c>
      <c r="E974" s="31"/>
      <c r="F974" s="7">
        <v>-2232.3000000000002</v>
      </c>
      <c r="G974" s="7">
        <f t="shared" si="15"/>
        <v>-1687444.93</v>
      </c>
    </row>
    <row r="975" spans="1:7" x14ac:dyDescent="0.2">
      <c r="A975" s="16"/>
      <c r="B975" s="31" t="s">
        <v>301</v>
      </c>
      <c r="C975" s="32">
        <v>45797</v>
      </c>
      <c r="D975" s="31" t="s">
        <v>2951</v>
      </c>
      <c r="E975" s="31"/>
      <c r="F975" s="7">
        <v>2232.3000000000002</v>
      </c>
      <c r="G975" s="7">
        <f t="shared" si="15"/>
        <v>-1685212.63</v>
      </c>
    </row>
    <row r="976" spans="1:7" x14ac:dyDescent="0.2">
      <c r="A976" s="16"/>
      <c r="B976" s="31" t="s">
        <v>301</v>
      </c>
      <c r="C976" s="32">
        <v>45798</v>
      </c>
      <c r="D976" s="31" t="s">
        <v>2952</v>
      </c>
      <c r="E976" s="31"/>
      <c r="F976" s="7">
        <v>-1248.3699999999999</v>
      </c>
      <c r="G976" s="7">
        <f t="shared" si="15"/>
        <v>-1686461</v>
      </c>
    </row>
    <row r="977" spans="1:7" x14ac:dyDescent="0.2">
      <c r="A977" s="16"/>
      <c r="B977" s="31" t="s">
        <v>301</v>
      </c>
      <c r="C977" s="32">
        <v>45798</v>
      </c>
      <c r="D977" s="31" t="s">
        <v>2952</v>
      </c>
      <c r="E977" s="31"/>
      <c r="F977" s="7">
        <v>1248.3699999999999</v>
      </c>
      <c r="G977" s="7">
        <f t="shared" si="15"/>
        <v>-1685212.63</v>
      </c>
    </row>
    <row r="978" spans="1:7" x14ac:dyDescent="0.2">
      <c r="A978" s="16"/>
      <c r="B978" s="31" t="s">
        <v>297</v>
      </c>
      <c r="C978" s="32">
        <v>45798</v>
      </c>
      <c r="D978" s="31" t="s">
        <v>2953</v>
      </c>
      <c r="E978" s="31"/>
      <c r="F978" s="7">
        <v>28</v>
      </c>
      <c r="G978" s="7">
        <f t="shared" si="15"/>
        <v>-1685184.63</v>
      </c>
    </row>
    <row r="979" spans="1:7" x14ac:dyDescent="0.2">
      <c r="A979" s="16"/>
      <c r="B979" s="31" t="s">
        <v>297</v>
      </c>
      <c r="C979" s="32">
        <v>45798</v>
      </c>
      <c r="D979" s="31" t="s">
        <v>2953</v>
      </c>
      <c r="E979" s="31"/>
      <c r="F979" s="7">
        <v>-28</v>
      </c>
      <c r="G979" s="7">
        <f t="shared" si="15"/>
        <v>-1685212.63</v>
      </c>
    </row>
    <row r="980" spans="1:7" x14ac:dyDescent="0.2">
      <c r="A980" s="16"/>
      <c r="B980" s="31" t="s">
        <v>297</v>
      </c>
      <c r="C980" s="32">
        <v>45798</v>
      </c>
      <c r="D980" s="31" t="s">
        <v>2954</v>
      </c>
      <c r="E980" s="31"/>
      <c r="F980" s="7">
        <v>114.23</v>
      </c>
      <c r="G980" s="7">
        <f t="shared" si="15"/>
        <v>-1685098.4</v>
      </c>
    </row>
    <row r="981" spans="1:7" x14ac:dyDescent="0.2">
      <c r="A981" s="16"/>
      <c r="B981" s="31" t="s">
        <v>297</v>
      </c>
      <c r="C981" s="32">
        <v>45798</v>
      </c>
      <c r="D981" s="31" t="s">
        <v>2954</v>
      </c>
      <c r="E981" s="31"/>
      <c r="F981" s="7">
        <v>-114.23</v>
      </c>
      <c r="G981" s="7">
        <f t="shared" si="15"/>
        <v>-1685212.63</v>
      </c>
    </row>
    <row r="982" spans="1:7" x14ac:dyDescent="0.2">
      <c r="A982" s="16"/>
      <c r="B982" s="31" t="s">
        <v>297</v>
      </c>
      <c r="C982" s="32">
        <v>45798</v>
      </c>
      <c r="D982" s="31" t="s">
        <v>2955</v>
      </c>
      <c r="E982" s="31"/>
      <c r="F982" s="7">
        <v>651.45000000000005</v>
      </c>
      <c r="G982" s="7">
        <f t="shared" si="15"/>
        <v>-1684561.18</v>
      </c>
    </row>
    <row r="983" spans="1:7" x14ac:dyDescent="0.2">
      <c r="A983" s="16"/>
      <c r="B983" s="31" t="s">
        <v>297</v>
      </c>
      <c r="C983" s="32">
        <v>45798</v>
      </c>
      <c r="D983" s="31" t="s">
        <v>2955</v>
      </c>
      <c r="E983" s="31"/>
      <c r="F983" s="7">
        <v>-651.45000000000005</v>
      </c>
      <c r="G983" s="7">
        <f t="shared" si="15"/>
        <v>-1685212.63</v>
      </c>
    </row>
    <row r="984" spans="1:7" x14ac:dyDescent="0.2">
      <c r="A984" s="16"/>
      <c r="B984" s="31" t="s">
        <v>297</v>
      </c>
      <c r="C984" s="32">
        <v>45798</v>
      </c>
      <c r="D984" s="31" t="s">
        <v>2956</v>
      </c>
      <c r="E984" s="31"/>
      <c r="F984" s="7">
        <v>1381.31</v>
      </c>
      <c r="G984" s="7">
        <f t="shared" si="15"/>
        <v>-1683831.3199999998</v>
      </c>
    </row>
    <row r="985" spans="1:7" x14ac:dyDescent="0.2">
      <c r="A985" s="16"/>
      <c r="B985" s="31" t="s">
        <v>297</v>
      </c>
      <c r="C985" s="32">
        <v>45798</v>
      </c>
      <c r="D985" s="31" t="s">
        <v>2956</v>
      </c>
      <c r="E985" s="31"/>
      <c r="F985" s="7">
        <v>-1381.31</v>
      </c>
      <c r="G985" s="7">
        <f t="shared" si="15"/>
        <v>-1685212.63</v>
      </c>
    </row>
    <row r="986" spans="1:7" x14ac:dyDescent="0.2">
      <c r="A986" s="16"/>
      <c r="B986" s="31" t="s">
        <v>297</v>
      </c>
      <c r="C986" s="32">
        <v>45798</v>
      </c>
      <c r="D986" s="31" t="s">
        <v>2957</v>
      </c>
      <c r="E986" s="31"/>
      <c r="F986" s="7">
        <v>395.39</v>
      </c>
      <c r="G986" s="7">
        <f t="shared" si="15"/>
        <v>-1684817.24</v>
      </c>
    </row>
    <row r="987" spans="1:7" x14ac:dyDescent="0.2">
      <c r="A987" s="16"/>
      <c r="B987" s="31" t="s">
        <v>297</v>
      </c>
      <c r="C987" s="32">
        <v>45798</v>
      </c>
      <c r="D987" s="31" t="s">
        <v>2957</v>
      </c>
      <c r="E987" s="31"/>
      <c r="F987" s="7">
        <v>-395.39</v>
      </c>
      <c r="G987" s="7">
        <f t="shared" si="15"/>
        <v>-1685212.63</v>
      </c>
    </row>
    <row r="988" spans="1:7" x14ac:dyDescent="0.2">
      <c r="A988" s="16"/>
      <c r="B988" s="31" t="s">
        <v>297</v>
      </c>
      <c r="C988" s="32">
        <v>45799</v>
      </c>
      <c r="D988" s="31" t="s">
        <v>2958</v>
      </c>
      <c r="E988" s="31"/>
      <c r="F988" s="7">
        <v>5482.2</v>
      </c>
      <c r="G988" s="7">
        <f t="shared" si="15"/>
        <v>-1679730.43</v>
      </c>
    </row>
    <row r="989" spans="1:7" x14ac:dyDescent="0.2">
      <c r="A989" s="16"/>
      <c r="B989" s="31" t="s">
        <v>297</v>
      </c>
      <c r="C989" s="32">
        <v>45799</v>
      </c>
      <c r="D989" s="31" t="s">
        <v>2958</v>
      </c>
      <c r="E989" s="31"/>
      <c r="F989" s="7">
        <v>-5482.2</v>
      </c>
      <c r="G989" s="7">
        <f t="shared" si="15"/>
        <v>-1685212.63</v>
      </c>
    </row>
    <row r="990" spans="1:7" x14ac:dyDescent="0.2">
      <c r="A990" s="16"/>
      <c r="B990" s="31" t="s">
        <v>301</v>
      </c>
      <c r="C990" s="32">
        <v>45799</v>
      </c>
      <c r="D990" s="31" t="s">
        <v>2959</v>
      </c>
      <c r="E990" s="31"/>
      <c r="F990" s="7">
        <v>-200000</v>
      </c>
      <c r="G990" s="7">
        <f t="shared" si="15"/>
        <v>-1885212.63</v>
      </c>
    </row>
    <row r="991" spans="1:7" x14ac:dyDescent="0.2">
      <c r="A991" s="16"/>
      <c r="B991" s="31" t="s">
        <v>301</v>
      </c>
      <c r="C991" s="32">
        <v>45799</v>
      </c>
      <c r="D991" s="31" t="s">
        <v>2959</v>
      </c>
      <c r="E991" s="31"/>
      <c r="F991" s="7">
        <v>200000</v>
      </c>
      <c r="G991" s="7">
        <f t="shared" si="15"/>
        <v>-1685212.63</v>
      </c>
    </row>
    <row r="992" spans="1:7" x14ac:dyDescent="0.2">
      <c r="A992" s="16"/>
      <c r="B992" s="31" t="s">
        <v>301</v>
      </c>
      <c r="C992" s="32">
        <v>45799</v>
      </c>
      <c r="D992" s="31" t="s">
        <v>2960</v>
      </c>
      <c r="E992" s="31"/>
      <c r="F992" s="7">
        <v>-2469.13</v>
      </c>
      <c r="G992" s="7">
        <f t="shared" si="15"/>
        <v>-1687681.7599999998</v>
      </c>
    </row>
    <row r="993" spans="1:7" x14ac:dyDescent="0.2">
      <c r="A993" s="16"/>
      <c r="B993" s="31" t="s">
        <v>301</v>
      </c>
      <c r="C993" s="32">
        <v>45799</v>
      </c>
      <c r="D993" s="31" t="s">
        <v>2960</v>
      </c>
      <c r="E993" s="31"/>
      <c r="F993" s="7">
        <v>2469.13</v>
      </c>
      <c r="G993" s="7">
        <f t="shared" si="15"/>
        <v>-1685212.63</v>
      </c>
    </row>
    <row r="994" spans="1:7" x14ac:dyDescent="0.2">
      <c r="A994" s="16"/>
      <c r="B994" s="31" t="s">
        <v>297</v>
      </c>
      <c r="C994" s="32">
        <v>45800</v>
      </c>
      <c r="D994" s="31" t="s">
        <v>2961</v>
      </c>
      <c r="E994" s="31"/>
      <c r="F994" s="7">
        <v>161.44</v>
      </c>
      <c r="G994" s="7">
        <f t="shared" si="15"/>
        <v>-1685051.19</v>
      </c>
    </row>
    <row r="995" spans="1:7" x14ac:dyDescent="0.2">
      <c r="A995" s="16"/>
      <c r="B995" s="31" t="s">
        <v>297</v>
      </c>
      <c r="C995" s="32">
        <v>45800</v>
      </c>
      <c r="D995" s="31" t="s">
        <v>2961</v>
      </c>
      <c r="E995" s="31"/>
      <c r="F995" s="7">
        <v>-161.44</v>
      </c>
      <c r="G995" s="7">
        <f t="shared" si="15"/>
        <v>-1685212.63</v>
      </c>
    </row>
    <row r="996" spans="1:7" x14ac:dyDescent="0.2">
      <c r="A996" s="16"/>
      <c r="B996" s="31" t="s">
        <v>297</v>
      </c>
      <c r="C996" s="32">
        <v>45800</v>
      </c>
      <c r="D996" s="31" t="s">
        <v>2962</v>
      </c>
      <c r="E996" s="31"/>
      <c r="F996" s="7">
        <v>64.08</v>
      </c>
      <c r="G996" s="7">
        <f t="shared" si="15"/>
        <v>-1685148.5499999998</v>
      </c>
    </row>
    <row r="997" spans="1:7" x14ac:dyDescent="0.2">
      <c r="A997" s="16"/>
      <c r="B997" s="31" t="s">
        <v>297</v>
      </c>
      <c r="C997" s="32">
        <v>45800</v>
      </c>
      <c r="D997" s="31" t="s">
        <v>2962</v>
      </c>
      <c r="E997" s="31"/>
      <c r="F997" s="7">
        <v>-64.08</v>
      </c>
      <c r="G997" s="7">
        <f t="shared" si="15"/>
        <v>-1685212.63</v>
      </c>
    </row>
    <row r="998" spans="1:7" x14ac:dyDescent="0.2">
      <c r="A998" s="16"/>
      <c r="B998" s="31" t="s">
        <v>297</v>
      </c>
      <c r="C998" s="32">
        <v>45800</v>
      </c>
      <c r="D998" s="31" t="s">
        <v>2963</v>
      </c>
      <c r="E998" s="31"/>
      <c r="F998" s="7">
        <v>924.86</v>
      </c>
      <c r="G998" s="7">
        <f t="shared" si="15"/>
        <v>-1684287.7699999998</v>
      </c>
    </row>
    <row r="999" spans="1:7" x14ac:dyDescent="0.2">
      <c r="A999" s="16"/>
      <c r="B999" s="31" t="s">
        <v>297</v>
      </c>
      <c r="C999" s="32">
        <v>45800</v>
      </c>
      <c r="D999" s="31" t="s">
        <v>2963</v>
      </c>
      <c r="E999" s="31"/>
      <c r="F999" s="7">
        <v>-924.86</v>
      </c>
      <c r="G999" s="7">
        <f t="shared" si="15"/>
        <v>-1685212.63</v>
      </c>
    </row>
    <row r="1000" spans="1:7" x14ac:dyDescent="0.2">
      <c r="A1000" s="16"/>
      <c r="B1000" s="31" t="s">
        <v>297</v>
      </c>
      <c r="C1000" s="32">
        <v>45800</v>
      </c>
      <c r="D1000" s="31" t="s">
        <v>2964</v>
      </c>
      <c r="E1000" s="31"/>
      <c r="F1000" s="7">
        <v>29426.3</v>
      </c>
      <c r="G1000" s="7">
        <f t="shared" si="15"/>
        <v>-1655786.3299999998</v>
      </c>
    </row>
    <row r="1001" spans="1:7" x14ac:dyDescent="0.2">
      <c r="A1001" s="16"/>
      <c r="B1001" s="31" t="s">
        <v>297</v>
      </c>
      <c r="C1001" s="32">
        <v>45800</v>
      </c>
      <c r="D1001" s="31" t="s">
        <v>2964</v>
      </c>
      <c r="E1001" s="31"/>
      <c r="F1001" s="7">
        <v>-29426.3</v>
      </c>
      <c r="G1001" s="7">
        <f t="shared" si="15"/>
        <v>-1685212.63</v>
      </c>
    </row>
    <row r="1002" spans="1:7" x14ac:dyDescent="0.2">
      <c r="A1002" s="16"/>
      <c r="B1002" s="31" t="s">
        <v>297</v>
      </c>
      <c r="C1002" s="32">
        <v>45800</v>
      </c>
      <c r="D1002" s="31" t="s">
        <v>2965</v>
      </c>
      <c r="E1002" s="31"/>
      <c r="F1002" s="7">
        <v>4262</v>
      </c>
      <c r="G1002" s="7">
        <f t="shared" si="15"/>
        <v>-1680950.63</v>
      </c>
    </row>
    <row r="1003" spans="1:7" x14ac:dyDescent="0.2">
      <c r="A1003" s="16"/>
      <c r="B1003" s="31" t="s">
        <v>297</v>
      </c>
      <c r="C1003" s="32">
        <v>45800</v>
      </c>
      <c r="D1003" s="31" t="s">
        <v>2965</v>
      </c>
      <c r="E1003" s="31"/>
      <c r="F1003" s="7">
        <v>-4262</v>
      </c>
      <c r="G1003" s="7">
        <f t="shared" si="15"/>
        <v>-1685212.63</v>
      </c>
    </row>
    <row r="1004" spans="1:7" x14ac:dyDescent="0.2">
      <c r="A1004" s="16"/>
      <c r="B1004" s="31" t="s">
        <v>301</v>
      </c>
      <c r="C1004" s="32">
        <v>45800</v>
      </c>
      <c r="D1004" s="31" t="s">
        <v>2966</v>
      </c>
      <c r="E1004" s="31"/>
      <c r="F1004" s="7">
        <v>-16477.939999999999</v>
      </c>
      <c r="G1004" s="7">
        <f t="shared" si="15"/>
        <v>-1701690.5699999998</v>
      </c>
    </row>
    <row r="1005" spans="1:7" x14ac:dyDescent="0.2">
      <c r="A1005" s="16"/>
      <c r="B1005" s="31" t="s">
        <v>301</v>
      </c>
      <c r="C1005" s="32">
        <v>45800</v>
      </c>
      <c r="D1005" s="31" t="s">
        <v>2966</v>
      </c>
      <c r="E1005" s="31"/>
      <c r="F1005" s="7">
        <v>16477.939999999999</v>
      </c>
      <c r="G1005" s="7">
        <f t="shared" si="15"/>
        <v>-1685212.63</v>
      </c>
    </row>
    <row r="1006" spans="1:7" x14ac:dyDescent="0.2">
      <c r="A1006" s="16"/>
      <c r="B1006" s="31" t="s">
        <v>301</v>
      </c>
      <c r="C1006" s="32">
        <v>45800</v>
      </c>
      <c r="D1006" s="31" t="s">
        <v>2967</v>
      </c>
      <c r="E1006" s="31"/>
      <c r="F1006" s="7">
        <v>-13648.48</v>
      </c>
      <c r="G1006" s="7">
        <f t="shared" si="15"/>
        <v>-1698861.1099999999</v>
      </c>
    </row>
    <row r="1007" spans="1:7" x14ac:dyDescent="0.2">
      <c r="A1007" s="16"/>
      <c r="B1007" s="31" t="s">
        <v>301</v>
      </c>
      <c r="C1007" s="32">
        <v>45800</v>
      </c>
      <c r="D1007" s="31" t="s">
        <v>2967</v>
      </c>
      <c r="E1007" s="31"/>
      <c r="F1007" s="7">
        <v>13648.48</v>
      </c>
      <c r="G1007" s="7">
        <f t="shared" si="15"/>
        <v>-1685212.63</v>
      </c>
    </row>
    <row r="1008" spans="1:7" x14ac:dyDescent="0.2">
      <c r="A1008" s="16"/>
      <c r="B1008" s="31" t="s">
        <v>301</v>
      </c>
      <c r="C1008" s="32">
        <v>45800</v>
      </c>
      <c r="D1008" s="31" t="s">
        <v>2968</v>
      </c>
      <c r="E1008" s="31"/>
      <c r="F1008" s="7">
        <v>-666.06</v>
      </c>
      <c r="G1008" s="7">
        <f t="shared" si="15"/>
        <v>-1685878.69</v>
      </c>
    </row>
    <row r="1009" spans="1:7" x14ac:dyDescent="0.2">
      <c r="A1009" s="16"/>
      <c r="B1009" s="31" t="s">
        <v>301</v>
      </c>
      <c r="C1009" s="32">
        <v>45800</v>
      </c>
      <c r="D1009" s="31" t="s">
        <v>2968</v>
      </c>
      <c r="E1009" s="31"/>
      <c r="F1009" s="7">
        <v>666.06</v>
      </c>
      <c r="G1009" s="7">
        <f t="shared" si="15"/>
        <v>-1685212.63</v>
      </c>
    </row>
    <row r="1010" spans="1:7" x14ac:dyDescent="0.2">
      <c r="A1010" s="16"/>
      <c r="B1010" s="31" t="s">
        <v>301</v>
      </c>
      <c r="C1010" s="32">
        <v>45800</v>
      </c>
      <c r="D1010" s="31" t="s">
        <v>2969</v>
      </c>
      <c r="E1010" s="31"/>
      <c r="F1010" s="7">
        <v>-4761.87</v>
      </c>
      <c r="G1010" s="7">
        <f t="shared" si="15"/>
        <v>-1689974.5</v>
      </c>
    </row>
    <row r="1011" spans="1:7" x14ac:dyDescent="0.2">
      <c r="A1011" s="16"/>
      <c r="B1011" s="31" t="s">
        <v>301</v>
      </c>
      <c r="C1011" s="32">
        <v>45800</v>
      </c>
      <c r="D1011" s="31" t="s">
        <v>2969</v>
      </c>
      <c r="E1011" s="31"/>
      <c r="F1011" s="7">
        <v>4761.87</v>
      </c>
      <c r="G1011" s="7">
        <f t="shared" si="15"/>
        <v>-1685212.63</v>
      </c>
    </row>
    <row r="1012" spans="1:7" x14ac:dyDescent="0.2">
      <c r="A1012" s="16"/>
      <c r="B1012" s="31" t="s">
        <v>301</v>
      </c>
      <c r="C1012" s="32">
        <v>45800</v>
      </c>
      <c r="D1012" s="31" t="s">
        <v>2970</v>
      </c>
      <c r="E1012" s="31"/>
      <c r="F1012" s="7">
        <v>-17744.22</v>
      </c>
      <c r="G1012" s="7">
        <f t="shared" si="15"/>
        <v>-1702956.8499999999</v>
      </c>
    </row>
    <row r="1013" spans="1:7" x14ac:dyDescent="0.2">
      <c r="A1013" s="16"/>
      <c r="B1013" s="31" t="s">
        <v>301</v>
      </c>
      <c r="C1013" s="32">
        <v>45800</v>
      </c>
      <c r="D1013" s="31" t="s">
        <v>2970</v>
      </c>
      <c r="E1013" s="31"/>
      <c r="F1013" s="7">
        <v>17744.22</v>
      </c>
      <c r="G1013" s="7">
        <f t="shared" si="15"/>
        <v>-1685212.63</v>
      </c>
    </row>
    <row r="1014" spans="1:7" x14ac:dyDescent="0.2">
      <c r="A1014" s="16"/>
      <c r="B1014" s="31" t="s">
        <v>301</v>
      </c>
      <c r="C1014" s="32">
        <v>45800</v>
      </c>
      <c r="D1014" s="31" t="s">
        <v>2971</v>
      </c>
      <c r="E1014" s="31"/>
      <c r="F1014" s="7">
        <v>-19262.05</v>
      </c>
      <c r="G1014" s="7">
        <f t="shared" si="15"/>
        <v>-1704474.68</v>
      </c>
    </row>
    <row r="1015" spans="1:7" x14ac:dyDescent="0.2">
      <c r="A1015" s="16"/>
      <c r="B1015" s="31" t="s">
        <v>301</v>
      </c>
      <c r="C1015" s="32">
        <v>45800</v>
      </c>
      <c r="D1015" s="31" t="s">
        <v>2971</v>
      </c>
      <c r="E1015" s="31"/>
      <c r="F1015" s="7">
        <v>19262.05</v>
      </c>
      <c r="G1015" s="7">
        <f t="shared" si="15"/>
        <v>-1685212.63</v>
      </c>
    </row>
    <row r="1016" spans="1:7" x14ac:dyDescent="0.2">
      <c r="A1016" s="16"/>
      <c r="B1016" s="31" t="s">
        <v>301</v>
      </c>
      <c r="C1016" s="32">
        <v>45800</v>
      </c>
      <c r="D1016" s="31" t="s">
        <v>2972</v>
      </c>
      <c r="E1016" s="31"/>
      <c r="F1016" s="7">
        <v>-3650.96</v>
      </c>
      <c r="G1016" s="7">
        <f t="shared" si="15"/>
        <v>-1688863.5899999999</v>
      </c>
    </row>
    <row r="1017" spans="1:7" x14ac:dyDescent="0.2">
      <c r="A1017" s="16"/>
      <c r="B1017" s="31" t="s">
        <v>301</v>
      </c>
      <c r="C1017" s="32">
        <v>45800</v>
      </c>
      <c r="D1017" s="31" t="s">
        <v>2972</v>
      </c>
      <c r="E1017" s="31"/>
      <c r="F1017" s="7">
        <v>3650.96</v>
      </c>
      <c r="G1017" s="7">
        <f t="shared" si="15"/>
        <v>-1685212.63</v>
      </c>
    </row>
    <row r="1018" spans="1:7" x14ac:dyDescent="0.2">
      <c r="A1018" s="16"/>
      <c r="B1018" s="31" t="s">
        <v>297</v>
      </c>
      <c r="C1018" s="32">
        <v>45801</v>
      </c>
      <c r="D1018" s="31" t="s">
        <v>2973</v>
      </c>
      <c r="E1018" s="31"/>
      <c r="F1018" s="7">
        <v>469.2</v>
      </c>
      <c r="G1018" s="7">
        <f t="shared" si="15"/>
        <v>-1684743.43</v>
      </c>
    </row>
    <row r="1019" spans="1:7" x14ac:dyDescent="0.2">
      <c r="A1019" s="16"/>
      <c r="B1019" s="31" t="s">
        <v>297</v>
      </c>
      <c r="C1019" s="32">
        <v>45801</v>
      </c>
      <c r="D1019" s="31" t="s">
        <v>2973</v>
      </c>
      <c r="E1019" s="31"/>
      <c r="F1019" s="7">
        <v>-469.2</v>
      </c>
      <c r="G1019" s="7">
        <f t="shared" si="15"/>
        <v>-1685212.63</v>
      </c>
    </row>
    <row r="1020" spans="1:7" x14ac:dyDescent="0.2">
      <c r="A1020" s="16"/>
      <c r="B1020" s="31" t="s">
        <v>297</v>
      </c>
      <c r="C1020" s="32">
        <v>45801</v>
      </c>
      <c r="D1020" s="31" t="s">
        <v>2974</v>
      </c>
      <c r="E1020" s="31"/>
      <c r="F1020" s="7">
        <v>620.58000000000004</v>
      </c>
      <c r="G1020" s="7">
        <f t="shared" si="15"/>
        <v>-1684592.0499999998</v>
      </c>
    </row>
    <row r="1021" spans="1:7" x14ac:dyDescent="0.2">
      <c r="A1021" s="16"/>
      <c r="B1021" s="31" t="s">
        <v>297</v>
      </c>
      <c r="C1021" s="32">
        <v>45801</v>
      </c>
      <c r="D1021" s="31" t="s">
        <v>2974</v>
      </c>
      <c r="E1021" s="31"/>
      <c r="F1021" s="7">
        <v>-620.58000000000004</v>
      </c>
      <c r="G1021" s="7">
        <f t="shared" si="15"/>
        <v>-1685212.63</v>
      </c>
    </row>
    <row r="1022" spans="1:7" x14ac:dyDescent="0.2">
      <c r="A1022" s="16"/>
      <c r="B1022" s="31" t="s">
        <v>297</v>
      </c>
      <c r="C1022" s="32">
        <v>45802</v>
      </c>
      <c r="D1022" s="31" t="s">
        <v>2975</v>
      </c>
      <c r="E1022" s="31"/>
      <c r="F1022" s="7">
        <v>26350.49</v>
      </c>
      <c r="G1022" s="7">
        <f t="shared" si="15"/>
        <v>-1658862.14</v>
      </c>
    </row>
    <row r="1023" spans="1:7" x14ac:dyDescent="0.2">
      <c r="A1023" s="16"/>
      <c r="B1023" s="31" t="s">
        <v>297</v>
      </c>
      <c r="C1023" s="32">
        <v>45802</v>
      </c>
      <c r="D1023" s="31" t="s">
        <v>2975</v>
      </c>
      <c r="E1023" s="31"/>
      <c r="F1023" s="7">
        <v>-26350.49</v>
      </c>
      <c r="G1023" s="7">
        <f t="shared" si="15"/>
        <v>-1685212.63</v>
      </c>
    </row>
    <row r="1024" spans="1:7" x14ac:dyDescent="0.2">
      <c r="A1024" s="16"/>
      <c r="B1024" s="31" t="s">
        <v>301</v>
      </c>
      <c r="C1024" s="32">
        <v>45802</v>
      </c>
      <c r="D1024" s="31" t="s">
        <v>2976</v>
      </c>
      <c r="E1024" s="31"/>
      <c r="F1024" s="7">
        <v>-25858.15</v>
      </c>
      <c r="G1024" s="7">
        <f t="shared" si="15"/>
        <v>-1711070.7799999998</v>
      </c>
    </row>
    <row r="1025" spans="1:7" x14ac:dyDescent="0.2">
      <c r="A1025" s="16"/>
      <c r="B1025" s="31" t="s">
        <v>301</v>
      </c>
      <c r="C1025" s="32">
        <v>45802</v>
      </c>
      <c r="D1025" s="31" t="s">
        <v>2976</v>
      </c>
      <c r="E1025" s="31"/>
      <c r="F1025" s="7">
        <v>25858.15</v>
      </c>
      <c r="G1025" s="7">
        <f t="shared" si="15"/>
        <v>-1685212.63</v>
      </c>
    </row>
    <row r="1026" spans="1:7" x14ac:dyDescent="0.2">
      <c r="A1026" s="16"/>
      <c r="B1026" s="31" t="s">
        <v>297</v>
      </c>
      <c r="C1026" s="32">
        <v>45803</v>
      </c>
      <c r="D1026" s="31" t="s">
        <v>2977</v>
      </c>
      <c r="E1026" s="31"/>
      <c r="F1026" s="7">
        <v>16217.56</v>
      </c>
      <c r="G1026" s="7">
        <f t="shared" si="15"/>
        <v>-1668995.0699999998</v>
      </c>
    </row>
    <row r="1027" spans="1:7" x14ac:dyDescent="0.2">
      <c r="A1027" s="16"/>
      <c r="B1027" s="31" t="s">
        <v>297</v>
      </c>
      <c r="C1027" s="32">
        <v>45803</v>
      </c>
      <c r="D1027" s="31" t="s">
        <v>2977</v>
      </c>
      <c r="E1027" s="31"/>
      <c r="F1027" s="7">
        <v>-16217.56</v>
      </c>
      <c r="G1027" s="7">
        <f t="shared" si="15"/>
        <v>-1685212.63</v>
      </c>
    </row>
    <row r="1028" spans="1:7" x14ac:dyDescent="0.2">
      <c r="A1028" s="16"/>
      <c r="B1028" s="31" t="s">
        <v>297</v>
      </c>
      <c r="C1028" s="32">
        <v>45803</v>
      </c>
      <c r="D1028" s="31" t="s">
        <v>2978</v>
      </c>
      <c r="E1028" s="31"/>
      <c r="F1028" s="7">
        <v>496.46</v>
      </c>
      <c r="G1028" s="7">
        <f t="shared" si="15"/>
        <v>-1684716.17</v>
      </c>
    </row>
    <row r="1029" spans="1:7" x14ac:dyDescent="0.2">
      <c r="A1029" s="16"/>
      <c r="B1029" s="31" t="s">
        <v>297</v>
      </c>
      <c r="C1029" s="32">
        <v>45803</v>
      </c>
      <c r="D1029" s="31" t="s">
        <v>2978</v>
      </c>
      <c r="E1029" s="31"/>
      <c r="F1029" s="7">
        <v>-496.46</v>
      </c>
      <c r="G1029" s="7">
        <f t="shared" si="15"/>
        <v>-1685212.63</v>
      </c>
    </row>
    <row r="1030" spans="1:7" x14ac:dyDescent="0.2">
      <c r="A1030" s="16"/>
      <c r="B1030" s="31" t="s">
        <v>297</v>
      </c>
      <c r="C1030" s="32">
        <v>45804</v>
      </c>
      <c r="D1030" s="31" t="s">
        <v>2979</v>
      </c>
      <c r="E1030" s="31"/>
      <c r="F1030" s="7">
        <v>3517.3</v>
      </c>
      <c r="G1030" s="7">
        <f t="shared" si="15"/>
        <v>-1681695.3299999998</v>
      </c>
    </row>
    <row r="1031" spans="1:7" x14ac:dyDescent="0.2">
      <c r="A1031" s="16"/>
      <c r="B1031" s="31" t="s">
        <v>297</v>
      </c>
      <c r="C1031" s="32">
        <v>45804</v>
      </c>
      <c r="D1031" s="31" t="s">
        <v>2979</v>
      </c>
      <c r="E1031" s="31"/>
      <c r="F1031" s="7">
        <v>-3517.3</v>
      </c>
      <c r="G1031" s="7">
        <f t="shared" si="15"/>
        <v>-1685212.63</v>
      </c>
    </row>
    <row r="1032" spans="1:7" x14ac:dyDescent="0.2">
      <c r="A1032" s="16"/>
      <c r="B1032" s="31" t="s">
        <v>297</v>
      </c>
      <c r="C1032" s="32">
        <v>45804</v>
      </c>
      <c r="D1032" s="31" t="s">
        <v>2980</v>
      </c>
      <c r="E1032" s="31"/>
      <c r="F1032" s="7">
        <v>49275</v>
      </c>
      <c r="G1032" s="7">
        <f t="shared" si="15"/>
        <v>-1635937.63</v>
      </c>
    </row>
    <row r="1033" spans="1:7" x14ac:dyDescent="0.2">
      <c r="A1033" s="16"/>
      <c r="B1033" s="31" t="s">
        <v>297</v>
      </c>
      <c r="C1033" s="32">
        <v>45804</v>
      </c>
      <c r="D1033" s="31" t="s">
        <v>2980</v>
      </c>
      <c r="E1033" s="31"/>
      <c r="F1033" s="7">
        <v>-49275</v>
      </c>
      <c r="G1033" s="7">
        <f t="shared" si="15"/>
        <v>-1685212.63</v>
      </c>
    </row>
    <row r="1034" spans="1:7" x14ac:dyDescent="0.2">
      <c r="A1034" s="16"/>
      <c r="B1034" s="31" t="s">
        <v>301</v>
      </c>
      <c r="C1034" s="32">
        <v>45804</v>
      </c>
      <c r="D1034" s="31" t="s">
        <v>2981</v>
      </c>
      <c r="E1034" s="31"/>
      <c r="F1034" s="7">
        <v>-400000</v>
      </c>
      <c r="G1034" s="7">
        <f t="shared" si="15"/>
        <v>-2085212.63</v>
      </c>
    </row>
    <row r="1035" spans="1:7" x14ac:dyDescent="0.2">
      <c r="A1035" s="16"/>
      <c r="B1035" s="31" t="s">
        <v>301</v>
      </c>
      <c r="C1035" s="32">
        <v>45804</v>
      </c>
      <c r="D1035" s="31" t="s">
        <v>2981</v>
      </c>
      <c r="E1035" s="31"/>
      <c r="F1035" s="7">
        <v>400000</v>
      </c>
      <c r="G1035" s="7">
        <f t="shared" si="15"/>
        <v>-1685212.63</v>
      </c>
    </row>
    <row r="1036" spans="1:7" x14ac:dyDescent="0.2">
      <c r="A1036" s="16"/>
      <c r="B1036" s="31" t="s">
        <v>301</v>
      </c>
      <c r="C1036" s="32">
        <v>45804</v>
      </c>
      <c r="D1036" s="31" t="s">
        <v>2982</v>
      </c>
      <c r="E1036" s="31"/>
      <c r="F1036" s="7">
        <v>-4396</v>
      </c>
      <c r="G1036" s="7">
        <f t="shared" si="15"/>
        <v>-1689608.63</v>
      </c>
    </row>
    <row r="1037" spans="1:7" x14ac:dyDescent="0.2">
      <c r="A1037" s="16"/>
      <c r="B1037" s="31" t="s">
        <v>301</v>
      </c>
      <c r="C1037" s="32">
        <v>45804</v>
      </c>
      <c r="D1037" s="31" t="s">
        <v>2982</v>
      </c>
      <c r="E1037" s="31"/>
      <c r="F1037" s="7">
        <v>4396</v>
      </c>
      <c r="G1037" s="7">
        <f t="shared" ref="G1037:G1100" si="16">G1036+F1037</f>
        <v>-1685212.63</v>
      </c>
    </row>
    <row r="1038" spans="1:7" x14ac:dyDescent="0.2">
      <c r="A1038" s="16"/>
      <c r="B1038" s="31" t="s">
        <v>301</v>
      </c>
      <c r="C1038" s="32">
        <v>45804</v>
      </c>
      <c r="D1038" s="31" t="s">
        <v>2983</v>
      </c>
      <c r="E1038" s="31"/>
      <c r="F1038" s="7">
        <v>-20128</v>
      </c>
      <c r="G1038" s="7">
        <f t="shared" si="16"/>
        <v>-1705340.63</v>
      </c>
    </row>
    <row r="1039" spans="1:7" x14ac:dyDescent="0.2">
      <c r="A1039" s="16"/>
      <c r="B1039" s="31" t="s">
        <v>301</v>
      </c>
      <c r="C1039" s="32">
        <v>45804</v>
      </c>
      <c r="D1039" s="31" t="s">
        <v>2983</v>
      </c>
      <c r="E1039" s="31"/>
      <c r="F1039" s="7">
        <v>20128</v>
      </c>
      <c r="G1039" s="7">
        <f t="shared" si="16"/>
        <v>-1685212.63</v>
      </c>
    </row>
    <row r="1040" spans="1:7" x14ac:dyDescent="0.2">
      <c r="A1040" s="16"/>
      <c r="B1040" s="31" t="s">
        <v>301</v>
      </c>
      <c r="C1040" s="32">
        <v>45804</v>
      </c>
      <c r="D1040" s="31" t="s">
        <v>2984</v>
      </c>
      <c r="E1040" s="31"/>
      <c r="F1040" s="7">
        <v>-3756.61</v>
      </c>
      <c r="G1040" s="7">
        <f t="shared" si="16"/>
        <v>-1688969.24</v>
      </c>
    </row>
    <row r="1041" spans="1:7" x14ac:dyDescent="0.2">
      <c r="A1041" s="16"/>
      <c r="B1041" s="31" t="s">
        <v>301</v>
      </c>
      <c r="C1041" s="32">
        <v>45804</v>
      </c>
      <c r="D1041" s="31" t="s">
        <v>2984</v>
      </c>
      <c r="E1041" s="31"/>
      <c r="F1041" s="7">
        <v>3756.61</v>
      </c>
      <c r="G1041" s="7">
        <f t="shared" si="16"/>
        <v>-1685212.63</v>
      </c>
    </row>
    <row r="1042" spans="1:7" x14ac:dyDescent="0.2">
      <c r="A1042" s="16"/>
      <c r="B1042" s="31" t="s">
        <v>301</v>
      </c>
      <c r="C1042" s="32">
        <v>45804</v>
      </c>
      <c r="D1042" s="31" t="s">
        <v>2985</v>
      </c>
      <c r="E1042" s="31"/>
      <c r="F1042" s="7">
        <v>-2859</v>
      </c>
      <c r="G1042" s="7">
        <f t="shared" si="16"/>
        <v>-1688071.63</v>
      </c>
    </row>
    <row r="1043" spans="1:7" x14ac:dyDescent="0.2">
      <c r="A1043" s="16"/>
      <c r="B1043" s="31" t="s">
        <v>301</v>
      </c>
      <c r="C1043" s="32">
        <v>45804</v>
      </c>
      <c r="D1043" s="31" t="s">
        <v>2985</v>
      </c>
      <c r="E1043" s="31"/>
      <c r="F1043" s="7">
        <v>2859</v>
      </c>
      <c r="G1043" s="7">
        <f t="shared" si="16"/>
        <v>-1685212.63</v>
      </c>
    </row>
    <row r="1044" spans="1:7" x14ac:dyDescent="0.2">
      <c r="A1044" s="16"/>
      <c r="B1044" s="31" t="s">
        <v>301</v>
      </c>
      <c r="C1044" s="32">
        <v>45804</v>
      </c>
      <c r="D1044" s="31" t="s">
        <v>2986</v>
      </c>
      <c r="E1044" s="31"/>
      <c r="F1044" s="7">
        <v>-793.3</v>
      </c>
      <c r="G1044" s="7">
        <f t="shared" si="16"/>
        <v>-1686005.93</v>
      </c>
    </row>
    <row r="1045" spans="1:7" x14ac:dyDescent="0.2">
      <c r="A1045" s="16"/>
      <c r="B1045" s="31" t="s">
        <v>301</v>
      </c>
      <c r="C1045" s="32">
        <v>45804</v>
      </c>
      <c r="D1045" s="31" t="s">
        <v>2986</v>
      </c>
      <c r="E1045" s="31"/>
      <c r="F1045" s="7">
        <v>793.3</v>
      </c>
      <c r="G1045" s="7">
        <f t="shared" si="16"/>
        <v>-1685212.63</v>
      </c>
    </row>
    <row r="1046" spans="1:7" x14ac:dyDescent="0.2">
      <c r="A1046" s="16"/>
      <c r="B1046" s="31" t="s">
        <v>301</v>
      </c>
      <c r="C1046" s="32">
        <v>45804</v>
      </c>
      <c r="D1046" s="31" t="s">
        <v>2987</v>
      </c>
      <c r="E1046" s="31"/>
      <c r="F1046" s="7">
        <v>-120.97</v>
      </c>
      <c r="G1046" s="7">
        <f t="shared" si="16"/>
        <v>-1685333.5999999999</v>
      </c>
    </row>
    <row r="1047" spans="1:7" x14ac:dyDescent="0.2">
      <c r="A1047" s="16"/>
      <c r="B1047" s="31" t="s">
        <v>301</v>
      </c>
      <c r="C1047" s="32">
        <v>45804</v>
      </c>
      <c r="D1047" s="31" t="s">
        <v>2987</v>
      </c>
      <c r="E1047" s="31"/>
      <c r="F1047" s="7">
        <v>120.97</v>
      </c>
      <c r="G1047" s="7">
        <f t="shared" si="16"/>
        <v>-1685212.63</v>
      </c>
    </row>
    <row r="1048" spans="1:7" x14ac:dyDescent="0.2">
      <c r="A1048" s="16"/>
      <c r="B1048" s="31" t="s">
        <v>301</v>
      </c>
      <c r="C1048" s="32">
        <v>45804</v>
      </c>
      <c r="D1048" s="31" t="s">
        <v>2988</v>
      </c>
      <c r="E1048" s="31"/>
      <c r="F1048" s="7">
        <v>-55.37</v>
      </c>
      <c r="G1048" s="7">
        <f t="shared" si="16"/>
        <v>-1685268</v>
      </c>
    </row>
    <row r="1049" spans="1:7" x14ac:dyDescent="0.2">
      <c r="A1049" s="16"/>
      <c r="B1049" s="31" t="s">
        <v>301</v>
      </c>
      <c r="C1049" s="32">
        <v>45804</v>
      </c>
      <c r="D1049" s="31" t="s">
        <v>2988</v>
      </c>
      <c r="E1049" s="31"/>
      <c r="F1049" s="7">
        <v>55.37</v>
      </c>
      <c r="G1049" s="7">
        <f t="shared" si="16"/>
        <v>-1685212.63</v>
      </c>
    </row>
    <row r="1050" spans="1:7" x14ac:dyDescent="0.2">
      <c r="A1050" s="16"/>
      <c r="B1050" s="31" t="s">
        <v>301</v>
      </c>
      <c r="C1050" s="32">
        <v>45804</v>
      </c>
      <c r="D1050" s="31" t="s">
        <v>2989</v>
      </c>
      <c r="E1050" s="31"/>
      <c r="F1050" s="7">
        <v>-4597.3999999999996</v>
      </c>
      <c r="G1050" s="7">
        <f t="shared" si="16"/>
        <v>-1689810.0299999998</v>
      </c>
    </row>
    <row r="1051" spans="1:7" x14ac:dyDescent="0.2">
      <c r="A1051" s="16"/>
      <c r="B1051" s="31" t="s">
        <v>301</v>
      </c>
      <c r="C1051" s="32">
        <v>45804</v>
      </c>
      <c r="D1051" s="31" t="s">
        <v>2989</v>
      </c>
      <c r="E1051" s="31"/>
      <c r="F1051" s="7">
        <v>4597.3999999999996</v>
      </c>
      <c r="G1051" s="7">
        <f t="shared" si="16"/>
        <v>-1685212.63</v>
      </c>
    </row>
    <row r="1052" spans="1:7" x14ac:dyDescent="0.2">
      <c r="A1052" s="16"/>
      <c r="B1052" s="31" t="s">
        <v>301</v>
      </c>
      <c r="C1052" s="32">
        <v>45804</v>
      </c>
      <c r="D1052" s="31" t="s">
        <v>2990</v>
      </c>
      <c r="E1052" s="31"/>
      <c r="F1052" s="7">
        <v>-100000</v>
      </c>
      <c r="G1052" s="7">
        <f t="shared" si="16"/>
        <v>-1785212.63</v>
      </c>
    </row>
    <row r="1053" spans="1:7" x14ac:dyDescent="0.2">
      <c r="A1053" s="16"/>
      <c r="B1053" s="31" t="s">
        <v>301</v>
      </c>
      <c r="C1053" s="32">
        <v>45804</v>
      </c>
      <c r="D1053" s="31" t="s">
        <v>2990</v>
      </c>
      <c r="E1053" s="31"/>
      <c r="F1053" s="7">
        <v>100000</v>
      </c>
      <c r="G1053" s="7">
        <f t="shared" si="16"/>
        <v>-1685212.63</v>
      </c>
    </row>
    <row r="1054" spans="1:7" x14ac:dyDescent="0.2">
      <c r="A1054" s="16"/>
      <c r="B1054" s="31" t="s">
        <v>297</v>
      </c>
      <c r="C1054" s="32">
        <v>45804</v>
      </c>
      <c r="D1054" s="31" t="s">
        <v>2991</v>
      </c>
      <c r="E1054" s="31"/>
      <c r="F1054" s="7">
        <v>2100.5700000000002</v>
      </c>
      <c r="G1054" s="7">
        <f t="shared" si="16"/>
        <v>-1683112.0599999998</v>
      </c>
    </row>
    <row r="1055" spans="1:7" x14ac:dyDescent="0.2">
      <c r="A1055" s="16"/>
      <c r="B1055" s="31" t="s">
        <v>297</v>
      </c>
      <c r="C1055" s="32">
        <v>45804</v>
      </c>
      <c r="D1055" s="31" t="s">
        <v>2991</v>
      </c>
      <c r="E1055" s="31"/>
      <c r="F1055" s="7">
        <v>-2100.5700000000002</v>
      </c>
      <c r="G1055" s="7">
        <f t="shared" si="16"/>
        <v>-1685212.63</v>
      </c>
    </row>
    <row r="1056" spans="1:7" x14ac:dyDescent="0.2">
      <c r="A1056" s="16"/>
      <c r="B1056" s="31" t="s">
        <v>301</v>
      </c>
      <c r="C1056" s="32">
        <v>45805</v>
      </c>
      <c r="D1056" s="31" t="s">
        <v>2992</v>
      </c>
      <c r="E1056" s="31"/>
      <c r="F1056" s="7">
        <v>-846.5</v>
      </c>
      <c r="G1056" s="7">
        <f t="shared" si="16"/>
        <v>-1686059.13</v>
      </c>
    </row>
    <row r="1057" spans="1:7" x14ac:dyDescent="0.2">
      <c r="A1057" s="16"/>
      <c r="B1057" s="31" t="s">
        <v>301</v>
      </c>
      <c r="C1057" s="32">
        <v>45805</v>
      </c>
      <c r="D1057" s="31" t="s">
        <v>2992</v>
      </c>
      <c r="E1057" s="31"/>
      <c r="F1057" s="7">
        <v>846.5</v>
      </c>
      <c r="G1057" s="7">
        <f t="shared" si="16"/>
        <v>-1685212.63</v>
      </c>
    </row>
    <row r="1058" spans="1:7" x14ac:dyDescent="0.2">
      <c r="A1058" s="16"/>
      <c r="B1058" s="31" t="s">
        <v>297</v>
      </c>
      <c r="C1058" s="32">
        <v>45805</v>
      </c>
      <c r="D1058" s="31" t="s">
        <v>2993</v>
      </c>
      <c r="E1058" s="31"/>
      <c r="F1058" s="7">
        <v>5334.22</v>
      </c>
      <c r="G1058" s="7">
        <f t="shared" si="16"/>
        <v>-1679878.41</v>
      </c>
    </row>
    <row r="1059" spans="1:7" x14ac:dyDescent="0.2">
      <c r="A1059" s="16"/>
      <c r="B1059" s="31" t="s">
        <v>297</v>
      </c>
      <c r="C1059" s="32">
        <v>45805</v>
      </c>
      <c r="D1059" s="31" t="s">
        <v>2993</v>
      </c>
      <c r="E1059" s="31"/>
      <c r="F1059" s="7">
        <v>-5334.22</v>
      </c>
      <c r="G1059" s="7">
        <f t="shared" si="16"/>
        <v>-1685212.63</v>
      </c>
    </row>
    <row r="1060" spans="1:7" x14ac:dyDescent="0.2">
      <c r="A1060" s="16"/>
      <c r="B1060" s="31" t="s">
        <v>297</v>
      </c>
      <c r="C1060" s="32">
        <v>45806</v>
      </c>
      <c r="D1060" s="31" t="s">
        <v>2994</v>
      </c>
      <c r="E1060" s="31"/>
      <c r="F1060" s="7">
        <v>275.11</v>
      </c>
      <c r="G1060" s="7">
        <f t="shared" si="16"/>
        <v>-1684937.5199999998</v>
      </c>
    </row>
    <row r="1061" spans="1:7" x14ac:dyDescent="0.2">
      <c r="A1061" s="16"/>
      <c r="B1061" s="31" t="s">
        <v>297</v>
      </c>
      <c r="C1061" s="32">
        <v>45806</v>
      </c>
      <c r="D1061" s="31" t="s">
        <v>2994</v>
      </c>
      <c r="E1061" s="31"/>
      <c r="F1061" s="7">
        <v>1225.49</v>
      </c>
      <c r="G1061" s="7">
        <f t="shared" si="16"/>
        <v>-1683712.0299999998</v>
      </c>
    </row>
    <row r="1062" spans="1:7" x14ac:dyDescent="0.2">
      <c r="A1062" s="16"/>
      <c r="B1062" s="31" t="s">
        <v>297</v>
      </c>
      <c r="C1062" s="32">
        <v>45806</v>
      </c>
      <c r="D1062" s="31" t="s">
        <v>2995</v>
      </c>
      <c r="E1062" s="31"/>
      <c r="F1062" s="7">
        <v>38</v>
      </c>
      <c r="G1062" s="7">
        <f t="shared" si="16"/>
        <v>-1683674.0299999998</v>
      </c>
    </row>
    <row r="1063" spans="1:7" x14ac:dyDescent="0.2">
      <c r="A1063" s="16"/>
      <c r="B1063" s="31" t="s">
        <v>297</v>
      </c>
      <c r="C1063" s="32">
        <v>45806</v>
      </c>
      <c r="D1063" s="31" t="s">
        <v>2996</v>
      </c>
      <c r="E1063" s="31"/>
      <c r="F1063" s="7">
        <v>2536.92</v>
      </c>
      <c r="G1063" s="7">
        <f t="shared" si="16"/>
        <v>-1681137.1099999999</v>
      </c>
    </row>
    <row r="1064" spans="1:7" x14ac:dyDescent="0.2">
      <c r="A1064" s="16"/>
      <c r="B1064" s="31" t="s">
        <v>297</v>
      </c>
      <c r="C1064" s="32">
        <v>45806</v>
      </c>
      <c r="D1064" s="31" t="s">
        <v>2996</v>
      </c>
      <c r="E1064" s="31"/>
      <c r="F1064" s="7">
        <v>-2536.92</v>
      </c>
      <c r="G1064" s="7">
        <f t="shared" si="16"/>
        <v>-1683674.0299999998</v>
      </c>
    </row>
    <row r="1065" spans="1:7" x14ac:dyDescent="0.2">
      <c r="A1065" s="16"/>
      <c r="B1065" s="31" t="s">
        <v>297</v>
      </c>
      <c r="C1065" s="32">
        <v>45806</v>
      </c>
      <c r="D1065" s="31" t="s">
        <v>2997</v>
      </c>
      <c r="E1065" s="31"/>
      <c r="F1065" s="7">
        <v>836.8</v>
      </c>
      <c r="G1065" s="7">
        <f t="shared" si="16"/>
        <v>-1682837.2299999997</v>
      </c>
    </row>
    <row r="1066" spans="1:7" x14ac:dyDescent="0.2">
      <c r="A1066" s="16"/>
      <c r="B1066" s="31" t="s">
        <v>297</v>
      </c>
      <c r="C1066" s="32">
        <v>45806</v>
      </c>
      <c r="D1066" s="31" t="s">
        <v>2997</v>
      </c>
      <c r="E1066" s="31"/>
      <c r="F1066" s="7">
        <v>-836.8</v>
      </c>
      <c r="G1066" s="7">
        <f t="shared" si="16"/>
        <v>-1683674.0299999998</v>
      </c>
    </row>
    <row r="1067" spans="1:7" x14ac:dyDescent="0.2">
      <c r="A1067" s="16"/>
      <c r="B1067" s="31" t="s">
        <v>297</v>
      </c>
      <c r="C1067" s="32">
        <v>45806</v>
      </c>
      <c r="D1067" s="31" t="s">
        <v>2998</v>
      </c>
      <c r="E1067" s="31"/>
      <c r="F1067" s="7">
        <v>2966.73</v>
      </c>
      <c r="G1067" s="7">
        <f t="shared" si="16"/>
        <v>-1680707.2999999998</v>
      </c>
    </row>
    <row r="1068" spans="1:7" x14ac:dyDescent="0.2">
      <c r="A1068" s="16"/>
      <c r="B1068" s="31" t="s">
        <v>297</v>
      </c>
      <c r="C1068" s="32">
        <v>45806</v>
      </c>
      <c r="D1068" s="31" t="s">
        <v>2998</v>
      </c>
      <c r="E1068" s="31"/>
      <c r="F1068" s="7">
        <v>-2966.73</v>
      </c>
      <c r="G1068" s="7">
        <f t="shared" si="16"/>
        <v>-1683674.0299999998</v>
      </c>
    </row>
    <row r="1069" spans="1:7" x14ac:dyDescent="0.2">
      <c r="A1069" s="16"/>
      <c r="B1069" s="31" t="s">
        <v>297</v>
      </c>
      <c r="C1069" s="32">
        <v>45806</v>
      </c>
      <c r="D1069" s="31" t="s">
        <v>2999</v>
      </c>
      <c r="E1069" s="31"/>
      <c r="F1069" s="7">
        <v>41.25</v>
      </c>
      <c r="G1069" s="7">
        <f t="shared" si="16"/>
        <v>-1683632.7799999998</v>
      </c>
    </row>
    <row r="1070" spans="1:7" x14ac:dyDescent="0.2">
      <c r="A1070" s="16"/>
      <c r="B1070" s="31" t="s">
        <v>297</v>
      </c>
      <c r="C1070" s="32">
        <v>45806</v>
      </c>
      <c r="D1070" s="31" t="s">
        <v>2999</v>
      </c>
      <c r="E1070" s="31"/>
      <c r="F1070" s="7">
        <v>-41.25</v>
      </c>
      <c r="G1070" s="7">
        <f t="shared" si="16"/>
        <v>-1683674.0299999998</v>
      </c>
    </row>
    <row r="1071" spans="1:7" x14ac:dyDescent="0.2">
      <c r="A1071" s="16"/>
      <c r="B1071" s="31" t="s">
        <v>297</v>
      </c>
      <c r="C1071" s="32">
        <v>45806</v>
      </c>
      <c r="D1071" s="31" t="s">
        <v>3000</v>
      </c>
      <c r="E1071" s="31"/>
      <c r="F1071" s="7">
        <v>1134.46</v>
      </c>
      <c r="G1071" s="7">
        <f t="shared" si="16"/>
        <v>-1682539.5699999998</v>
      </c>
    </row>
    <row r="1072" spans="1:7" x14ac:dyDescent="0.2">
      <c r="A1072" s="16"/>
      <c r="B1072" s="31" t="s">
        <v>297</v>
      </c>
      <c r="C1072" s="32">
        <v>45806</v>
      </c>
      <c r="D1072" s="31" t="s">
        <v>3000</v>
      </c>
      <c r="E1072" s="31"/>
      <c r="F1072" s="7">
        <v>-1134.46</v>
      </c>
      <c r="G1072" s="7">
        <f t="shared" si="16"/>
        <v>-1683674.0299999998</v>
      </c>
    </row>
    <row r="1073" spans="1:7" x14ac:dyDescent="0.2">
      <c r="A1073" s="16"/>
      <c r="B1073" s="31" t="s">
        <v>297</v>
      </c>
      <c r="C1073" s="32">
        <v>45806</v>
      </c>
      <c r="D1073" s="31" t="s">
        <v>3001</v>
      </c>
      <c r="E1073" s="31"/>
      <c r="F1073" s="7">
        <v>6390.15</v>
      </c>
      <c r="G1073" s="7">
        <f t="shared" si="16"/>
        <v>-1677283.88</v>
      </c>
    </row>
    <row r="1074" spans="1:7" x14ac:dyDescent="0.2">
      <c r="A1074" s="16"/>
      <c r="B1074" s="31" t="s">
        <v>297</v>
      </c>
      <c r="C1074" s="32">
        <v>45806</v>
      </c>
      <c r="D1074" s="31" t="s">
        <v>3001</v>
      </c>
      <c r="E1074" s="31"/>
      <c r="F1074" s="7">
        <v>-6390.15</v>
      </c>
      <c r="G1074" s="7">
        <f t="shared" si="16"/>
        <v>-1683674.0299999998</v>
      </c>
    </row>
    <row r="1075" spans="1:7" x14ac:dyDescent="0.2">
      <c r="A1075" s="16"/>
      <c r="B1075" s="31" t="s">
        <v>297</v>
      </c>
      <c r="C1075" s="32">
        <v>45806</v>
      </c>
      <c r="D1075" s="31" t="s">
        <v>3002</v>
      </c>
      <c r="E1075" s="31"/>
      <c r="F1075" s="7">
        <v>16364.07</v>
      </c>
      <c r="G1075" s="7">
        <f t="shared" si="16"/>
        <v>-1667309.9599999997</v>
      </c>
    </row>
    <row r="1076" spans="1:7" x14ac:dyDescent="0.2">
      <c r="A1076" s="16"/>
      <c r="B1076" s="31" t="s">
        <v>297</v>
      </c>
      <c r="C1076" s="32">
        <v>45806</v>
      </c>
      <c r="D1076" s="31" t="s">
        <v>3002</v>
      </c>
      <c r="E1076" s="31"/>
      <c r="F1076" s="7">
        <v>-16364.07</v>
      </c>
      <c r="G1076" s="7">
        <f t="shared" si="16"/>
        <v>-1683674.0299999998</v>
      </c>
    </row>
    <row r="1077" spans="1:7" x14ac:dyDescent="0.2">
      <c r="A1077" s="16"/>
      <c r="B1077" s="31" t="s">
        <v>297</v>
      </c>
      <c r="C1077" s="32">
        <v>45806</v>
      </c>
      <c r="D1077" s="31" t="s">
        <v>3003</v>
      </c>
      <c r="E1077" s="31"/>
      <c r="F1077" s="7">
        <v>814.76</v>
      </c>
      <c r="G1077" s="7">
        <f t="shared" si="16"/>
        <v>-1682859.2699999998</v>
      </c>
    </row>
    <row r="1078" spans="1:7" x14ac:dyDescent="0.2">
      <c r="A1078" s="16"/>
      <c r="B1078" s="31" t="s">
        <v>297</v>
      </c>
      <c r="C1078" s="32">
        <v>45806</v>
      </c>
      <c r="D1078" s="31" t="s">
        <v>3003</v>
      </c>
      <c r="E1078" s="31"/>
      <c r="F1078" s="7">
        <v>-814.76</v>
      </c>
      <c r="G1078" s="7">
        <f t="shared" si="16"/>
        <v>-1683674.0299999998</v>
      </c>
    </row>
    <row r="1079" spans="1:7" x14ac:dyDescent="0.2">
      <c r="A1079" s="16"/>
      <c r="B1079" s="31" t="s">
        <v>297</v>
      </c>
      <c r="C1079" s="32">
        <v>45806</v>
      </c>
      <c r="D1079" s="31" t="s">
        <v>3004</v>
      </c>
      <c r="E1079" s="31"/>
      <c r="F1079" s="7">
        <v>2516.59</v>
      </c>
      <c r="G1079" s="7">
        <f t="shared" si="16"/>
        <v>-1681157.4399999997</v>
      </c>
    </row>
    <row r="1080" spans="1:7" x14ac:dyDescent="0.2">
      <c r="A1080" s="16"/>
      <c r="B1080" s="31" t="s">
        <v>297</v>
      </c>
      <c r="C1080" s="32">
        <v>45806</v>
      </c>
      <c r="D1080" s="31" t="s">
        <v>3004</v>
      </c>
      <c r="E1080" s="31"/>
      <c r="F1080" s="7">
        <v>-2516.59</v>
      </c>
      <c r="G1080" s="7">
        <f t="shared" si="16"/>
        <v>-1683674.0299999998</v>
      </c>
    </row>
    <row r="1081" spans="1:7" x14ac:dyDescent="0.2">
      <c r="A1081" s="16"/>
      <c r="B1081" s="31" t="s">
        <v>297</v>
      </c>
      <c r="C1081" s="32">
        <v>45806</v>
      </c>
      <c r="D1081" s="31" t="s">
        <v>3005</v>
      </c>
      <c r="E1081" s="31"/>
      <c r="F1081" s="7">
        <v>56645.36</v>
      </c>
      <c r="G1081" s="7">
        <f t="shared" si="16"/>
        <v>-1627028.6699999997</v>
      </c>
    </row>
    <row r="1082" spans="1:7" x14ac:dyDescent="0.2">
      <c r="A1082" s="16"/>
      <c r="B1082" s="31" t="s">
        <v>297</v>
      </c>
      <c r="C1082" s="32">
        <v>45806</v>
      </c>
      <c r="D1082" s="31" t="s">
        <v>3005</v>
      </c>
      <c r="E1082" s="31"/>
      <c r="F1082" s="7">
        <v>-56645.36</v>
      </c>
      <c r="G1082" s="7">
        <f t="shared" si="16"/>
        <v>-1683674.0299999998</v>
      </c>
    </row>
    <row r="1083" spans="1:7" x14ac:dyDescent="0.2">
      <c r="A1083" s="16"/>
      <c r="B1083" s="31" t="s">
        <v>297</v>
      </c>
      <c r="C1083" s="32">
        <v>45806</v>
      </c>
      <c r="D1083" s="31" t="s">
        <v>3006</v>
      </c>
      <c r="E1083" s="31"/>
      <c r="F1083" s="7">
        <v>540.48</v>
      </c>
      <c r="G1083" s="7">
        <f t="shared" si="16"/>
        <v>-1683133.5499999998</v>
      </c>
    </row>
    <row r="1084" spans="1:7" x14ac:dyDescent="0.2">
      <c r="A1084" s="16"/>
      <c r="B1084" s="31" t="s">
        <v>297</v>
      </c>
      <c r="C1084" s="32">
        <v>45806</v>
      </c>
      <c r="D1084" s="31" t="s">
        <v>3006</v>
      </c>
      <c r="E1084" s="31"/>
      <c r="F1084" s="7">
        <v>-540.48</v>
      </c>
      <c r="G1084" s="7">
        <f t="shared" si="16"/>
        <v>-1683674.0299999998</v>
      </c>
    </row>
    <row r="1085" spans="1:7" x14ac:dyDescent="0.2">
      <c r="A1085" s="16"/>
      <c r="B1085" s="31" t="s">
        <v>297</v>
      </c>
      <c r="C1085" s="32">
        <v>45806</v>
      </c>
      <c r="D1085" s="31" t="s">
        <v>3007</v>
      </c>
      <c r="E1085" s="31"/>
      <c r="F1085" s="7">
        <v>352.83</v>
      </c>
      <c r="G1085" s="7">
        <f t="shared" si="16"/>
        <v>-1683321.1999999997</v>
      </c>
    </row>
    <row r="1086" spans="1:7" x14ac:dyDescent="0.2">
      <c r="A1086" s="16"/>
      <c r="B1086" s="31" t="s">
        <v>297</v>
      </c>
      <c r="C1086" s="32">
        <v>45806</v>
      </c>
      <c r="D1086" s="31" t="s">
        <v>3007</v>
      </c>
      <c r="E1086" s="31"/>
      <c r="F1086" s="7">
        <v>-352.83</v>
      </c>
      <c r="G1086" s="7">
        <f t="shared" si="16"/>
        <v>-1683674.0299999998</v>
      </c>
    </row>
    <row r="1087" spans="1:7" x14ac:dyDescent="0.2">
      <c r="A1087" s="16"/>
      <c r="B1087" s="31" t="s">
        <v>297</v>
      </c>
      <c r="C1087" s="32">
        <v>45806</v>
      </c>
      <c r="D1087" s="31" t="s">
        <v>3008</v>
      </c>
      <c r="E1087" s="31"/>
      <c r="F1087" s="7">
        <v>5751.69</v>
      </c>
      <c r="G1087" s="7">
        <f t="shared" si="16"/>
        <v>-1677922.3399999999</v>
      </c>
    </row>
    <row r="1088" spans="1:7" x14ac:dyDescent="0.2">
      <c r="A1088" s="16"/>
      <c r="B1088" s="31" t="s">
        <v>297</v>
      </c>
      <c r="C1088" s="32">
        <v>45806</v>
      </c>
      <c r="D1088" s="31" t="s">
        <v>3008</v>
      </c>
      <c r="E1088" s="31"/>
      <c r="F1088" s="7">
        <v>-5751.69</v>
      </c>
      <c r="G1088" s="7">
        <f t="shared" si="16"/>
        <v>-1683674.0299999998</v>
      </c>
    </row>
    <row r="1089" spans="1:7" x14ac:dyDescent="0.2">
      <c r="A1089" s="16"/>
      <c r="B1089" s="31" t="s">
        <v>297</v>
      </c>
      <c r="C1089" s="32">
        <v>45806</v>
      </c>
      <c r="D1089" s="31" t="s">
        <v>3009</v>
      </c>
      <c r="E1089" s="31"/>
      <c r="F1089" s="7">
        <v>43.49</v>
      </c>
      <c r="G1089" s="7">
        <f t="shared" si="16"/>
        <v>-1683630.5399999998</v>
      </c>
    </row>
    <row r="1090" spans="1:7" x14ac:dyDescent="0.2">
      <c r="A1090" s="16"/>
      <c r="B1090" s="31" t="s">
        <v>297</v>
      </c>
      <c r="C1090" s="32">
        <v>45806</v>
      </c>
      <c r="D1090" s="31" t="s">
        <v>3009</v>
      </c>
      <c r="E1090" s="31"/>
      <c r="F1090" s="7">
        <v>-43.49</v>
      </c>
      <c r="G1090" s="7">
        <f t="shared" si="16"/>
        <v>-1683674.0299999998</v>
      </c>
    </row>
    <row r="1091" spans="1:7" x14ac:dyDescent="0.2">
      <c r="A1091" s="16"/>
      <c r="B1091" s="31" t="s">
        <v>297</v>
      </c>
      <c r="C1091" s="32">
        <v>45806</v>
      </c>
      <c r="D1091" s="31" t="s">
        <v>3010</v>
      </c>
      <c r="E1091" s="31"/>
      <c r="F1091" s="7">
        <v>2886.62</v>
      </c>
      <c r="G1091" s="7">
        <f t="shared" si="16"/>
        <v>-1680787.4099999997</v>
      </c>
    </row>
    <row r="1092" spans="1:7" x14ac:dyDescent="0.2">
      <c r="A1092" s="16"/>
      <c r="B1092" s="31" t="s">
        <v>297</v>
      </c>
      <c r="C1092" s="32">
        <v>45806</v>
      </c>
      <c r="D1092" s="31" t="s">
        <v>3010</v>
      </c>
      <c r="E1092" s="31"/>
      <c r="F1092" s="7">
        <v>-2886.62</v>
      </c>
      <c r="G1092" s="7">
        <f t="shared" si="16"/>
        <v>-1683674.0299999998</v>
      </c>
    </row>
    <row r="1093" spans="1:7" x14ac:dyDescent="0.2">
      <c r="A1093" s="16"/>
      <c r="B1093" s="31" t="s">
        <v>297</v>
      </c>
      <c r="C1093" s="32">
        <v>45806</v>
      </c>
      <c r="D1093" s="31" t="s">
        <v>3011</v>
      </c>
      <c r="E1093" s="31"/>
      <c r="F1093" s="7">
        <v>200.67</v>
      </c>
      <c r="G1093" s="7">
        <f t="shared" si="16"/>
        <v>-1683473.3599999999</v>
      </c>
    </row>
    <row r="1094" spans="1:7" x14ac:dyDescent="0.2">
      <c r="A1094" s="16"/>
      <c r="B1094" s="31" t="s">
        <v>297</v>
      </c>
      <c r="C1094" s="32">
        <v>45806</v>
      </c>
      <c r="D1094" s="31" t="s">
        <v>3011</v>
      </c>
      <c r="E1094" s="31"/>
      <c r="F1094" s="7">
        <v>-200.67</v>
      </c>
      <c r="G1094" s="7">
        <f t="shared" si="16"/>
        <v>-1683674.0299999998</v>
      </c>
    </row>
    <row r="1095" spans="1:7" x14ac:dyDescent="0.2">
      <c r="A1095" s="16"/>
      <c r="B1095" s="31" t="s">
        <v>297</v>
      </c>
      <c r="C1095" s="32">
        <v>45806</v>
      </c>
      <c r="D1095" s="31" t="s">
        <v>3012</v>
      </c>
      <c r="E1095" s="31"/>
      <c r="F1095" s="7">
        <v>39392.93</v>
      </c>
      <c r="G1095" s="7">
        <f t="shared" si="16"/>
        <v>-1644281.0999999999</v>
      </c>
    </row>
    <row r="1096" spans="1:7" x14ac:dyDescent="0.2">
      <c r="A1096" s="16"/>
      <c r="B1096" s="31" t="s">
        <v>297</v>
      </c>
      <c r="C1096" s="32">
        <v>45806</v>
      </c>
      <c r="D1096" s="31" t="s">
        <v>3012</v>
      </c>
      <c r="E1096" s="31"/>
      <c r="F1096" s="7">
        <v>-39392.93</v>
      </c>
      <c r="G1096" s="7">
        <f t="shared" si="16"/>
        <v>-1683674.0299999998</v>
      </c>
    </row>
    <row r="1097" spans="1:7" x14ac:dyDescent="0.2">
      <c r="A1097" s="16"/>
      <c r="B1097" s="31" t="s">
        <v>297</v>
      </c>
      <c r="C1097" s="32">
        <v>45806</v>
      </c>
      <c r="D1097" s="31" t="s">
        <v>3013</v>
      </c>
      <c r="E1097" s="31"/>
      <c r="F1097" s="7">
        <v>14743.72</v>
      </c>
      <c r="G1097" s="7">
        <f t="shared" si="16"/>
        <v>-1668930.3099999998</v>
      </c>
    </row>
    <row r="1098" spans="1:7" x14ac:dyDescent="0.2">
      <c r="A1098" s="16"/>
      <c r="B1098" s="31" t="s">
        <v>297</v>
      </c>
      <c r="C1098" s="32">
        <v>45806</v>
      </c>
      <c r="D1098" s="31" t="s">
        <v>3013</v>
      </c>
      <c r="E1098" s="31"/>
      <c r="F1098" s="7">
        <v>-14743.72</v>
      </c>
      <c r="G1098" s="7">
        <f t="shared" si="16"/>
        <v>-1683674.0299999998</v>
      </c>
    </row>
    <row r="1099" spans="1:7" x14ac:dyDescent="0.2">
      <c r="A1099" s="16"/>
      <c r="B1099" s="31" t="s">
        <v>297</v>
      </c>
      <c r="C1099" s="32">
        <v>45806</v>
      </c>
      <c r="D1099" s="31" t="s">
        <v>3014</v>
      </c>
      <c r="E1099" s="31"/>
      <c r="F1099" s="7">
        <v>543.45000000000005</v>
      </c>
      <c r="G1099" s="7">
        <f t="shared" si="16"/>
        <v>-1683130.5799999998</v>
      </c>
    </row>
    <row r="1100" spans="1:7" x14ac:dyDescent="0.2">
      <c r="A1100" s="16"/>
      <c r="B1100" s="31" t="s">
        <v>297</v>
      </c>
      <c r="C1100" s="32">
        <v>45806</v>
      </c>
      <c r="D1100" s="31" t="s">
        <v>3014</v>
      </c>
      <c r="E1100" s="31"/>
      <c r="F1100" s="7">
        <v>-543.45000000000005</v>
      </c>
      <c r="G1100" s="7">
        <f t="shared" si="16"/>
        <v>-1683674.0299999998</v>
      </c>
    </row>
    <row r="1101" spans="1:7" x14ac:dyDescent="0.2">
      <c r="A1101" s="16"/>
      <c r="B1101" s="31" t="s">
        <v>297</v>
      </c>
      <c r="C1101" s="32">
        <v>45806</v>
      </c>
      <c r="D1101" s="31" t="s">
        <v>3015</v>
      </c>
      <c r="E1101" s="31"/>
      <c r="F1101" s="7">
        <v>1228.3499999999999</v>
      </c>
      <c r="G1101" s="7">
        <f t="shared" ref="G1101:G1164" si="17">G1100+F1101</f>
        <v>-1682445.6799999997</v>
      </c>
    </row>
    <row r="1102" spans="1:7" x14ac:dyDescent="0.2">
      <c r="A1102" s="16"/>
      <c r="B1102" s="31" t="s">
        <v>297</v>
      </c>
      <c r="C1102" s="32">
        <v>45806</v>
      </c>
      <c r="D1102" s="31" t="s">
        <v>3015</v>
      </c>
      <c r="E1102" s="31"/>
      <c r="F1102" s="7">
        <v>-1228.3499999999999</v>
      </c>
      <c r="G1102" s="7">
        <f t="shared" si="17"/>
        <v>-1683674.0299999998</v>
      </c>
    </row>
    <row r="1103" spans="1:7" x14ac:dyDescent="0.2">
      <c r="A1103" s="16"/>
      <c r="B1103" s="31" t="s">
        <v>297</v>
      </c>
      <c r="C1103" s="32">
        <v>45806</v>
      </c>
      <c r="D1103" s="31" t="s">
        <v>3016</v>
      </c>
      <c r="E1103" s="31"/>
      <c r="F1103" s="7">
        <v>5230.71</v>
      </c>
      <c r="G1103" s="7">
        <f t="shared" si="17"/>
        <v>-1678443.3199999998</v>
      </c>
    </row>
    <row r="1104" spans="1:7" x14ac:dyDescent="0.2">
      <c r="A1104" s="16"/>
      <c r="B1104" s="31" t="s">
        <v>297</v>
      </c>
      <c r="C1104" s="32">
        <v>45806</v>
      </c>
      <c r="D1104" s="31" t="s">
        <v>3016</v>
      </c>
      <c r="E1104" s="31"/>
      <c r="F1104" s="7">
        <v>-5230.71</v>
      </c>
      <c r="G1104" s="7">
        <f t="shared" si="17"/>
        <v>-1683674.0299999998</v>
      </c>
    </row>
    <row r="1105" spans="1:7" x14ac:dyDescent="0.2">
      <c r="A1105" s="16"/>
      <c r="B1105" s="31" t="s">
        <v>297</v>
      </c>
      <c r="C1105" s="32">
        <v>45806</v>
      </c>
      <c r="D1105" s="31" t="s">
        <v>3017</v>
      </c>
      <c r="E1105" s="31"/>
      <c r="F1105" s="7">
        <v>40325.300000000003</v>
      </c>
      <c r="G1105" s="7">
        <f t="shared" si="17"/>
        <v>-1643348.7299999997</v>
      </c>
    </row>
    <row r="1106" spans="1:7" x14ac:dyDescent="0.2">
      <c r="A1106" s="16"/>
      <c r="B1106" s="31" t="s">
        <v>297</v>
      </c>
      <c r="C1106" s="32">
        <v>45806</v>
      </c>
      <c r="D1106" s="31" t="s">
        <v>3017</v>
      </c>
      <c r="E1106" s="31"/>
      <c r="F1106" s="7">
        <v>-40325.300000000003</v>
      </c>
      <c r="G1106" s="7">
        <f t="shared" si="17"/>
        <v>-1683674.0299999998</v>
      </c>
    </row>
    <row r="1107" spans="1:7" x14ac:dyDescent="0.2">
      <c r="A1107" s="16"/>
      <c r="B1107" s="31" t="s">
        <v>297</v>
      </c>
      <c r="C1107" s="32">
        <v>45806</v>
      </c>
      <c r="D1107" s="31" t="s">
        <v>3018</v>
      </c>
      <c r="E1107" s="31"/>
      <c r="F1107" s="7">
        <v>11261.08</v>
      </c>
      <c r="G1107" s="7">
        <f t="shared" si="17"/>
        <v>-1672412.9499999997</v>
      </c>
    </row>
    <row r="1108" spans="1:7" x14ac:dyDescent="0.2">
      <c r="A1108" s="16"/>
      <c r="B1108" s="31" t="s">
        <v>297</v>
      </c>
      <c r="C1108" s="32">
        <v>45806</v>
      </c>
      <c r="D1108" s="31" t="s">
        <v>3018</v>
      </c>
      <c r="E1108" s="31"/>
      <c r="F1108" s="7">
        <v>-11261.08</v>
      </c>
      <c r="G1108" s="7">
        <f t="shared" si="17"/>
        <v>-1683674.0299999998</v>
      </c>
    </row>
    <row r="1109" spans="1:7" x14ac:dyDescent="0.2">
      <c r="A1109" s="16"/>
      <c r="B1109" s="31" t="s">
        <v>297</v>
      </c>
      <c r="C1109" s="32">
        <v>45806</v>
      </c>
      <c r="D1109" s="31" t="s">
        <v>3019</v>
      </c>
      <c r="E1109" s="31"/>
      <c r="F1109" s="7">
        <v>21780.52</v>
      </c>
      <c r="G1109" s="7">
        <f t="shared" si="17"/>
        <v>-1661893.5099999998</v>
      </c>
    </row>
    <row r="1110" spans="1:7" x14ac:dyDescent="0.2">
      <c r="A1110" s="16"/>
      <c r="B1110" s="31" t="s">
        <v>297</v>
      </c>
      <c r="C1110" s="32">
        <v>45806</v>
      </c>
      <c r="D1110" s="31" t="s">
        <v>3019</v>
      </c>
      <c r="E1110" s="31"/>
      <c r="F1110" s="7">
        <v>-21780.52</v>
      </c>
      <c r="G1110" s="7">
        <f t="shared" si="17"/>
        <v>-1683674.0299999998</v>
      </c>
    </row>
    <row r="1111" spans="1:7" x14ac:dyDescent="0.2">
      <c r="A1111" s="16"/>
      <c r="B1111" s="31" t="s">
        <v>297</v>
      </c>
      <c r="C1111" s="32">
        <v>45806</v>
      </c>
      <c r="D1111" s="31" t="s">
        <v>3020</v>
      </c>
      <c r="E1111" s="31"/>
      <c r="F1111" s="7">
        <v>1787.12</v>
      </c>
      <c r="G1111" s="7">
        <f t="shared" si="17"/>
        <v>-1681886.9099999997</v>
      </c>
    </row>
    <row r="1112" spans="1:7" x14ac:dyDescent="0.2">
      <c r="A1112" s="16"/>
      <c r="B1112" s="31" t="s">
        <v>297</v>
      </c>
      <c r="C1112" s="32">
        <v>45806</v>
      </c>
      <c r="D1112" s="31" t="s">
        <v>3020</v>
      </c>
      <c r="E1112" s="31"/>
      <c r="F1112" s="7">
        <v>-1787.12</v>
      </c>
      <c r="G1112" s="7">
        <f t="shared" si="17"/>
        <v>-1683674.0299999998</v>
      </c>
    </row>
    <row r="1113" spans="1:7" x14ac:dyDescent="0.2">
      <c r="A1113" s="16"/>
      <c r="B1113" s="31" t="s">
        <v>297</v>
      </c>
      <c r="C1113" s="32">
        <v>45806</v>
      </c>
      <c r="D1113" s="31" t="s">
        <v>3021</v>
      </c>
      <c r="E1113" s="31"/>
      <c r="F1113" s="7">
        <v>3365</v>
      </c>
      <c r="G1113" s="7">
        <f t="shared" si="17"/>
        <v>-1680309.0299999998</v>
      </c>
    </row>
    <row r="1114" spans="1:7" x14ac:dyDescent="0.2">
      <c r="A1114" s="16"/>
      <c r="B1114" s="31" t="s">
        <v>297</v>
      </c>
      <c r="C1114" s="32">
        <v>45806</v>
      </c>
      <c r="D1114" s="31" t="s">
        <v>3021</v>
      </c>
      <c r="E1114" s="31"/>
      <c r="F1114" s="7">
        <v>-3365</v>
      </c>
      <c r="G1114" s="7">
        <f t="shared" si="17"/>
        <v>-1683674.0299999998</v>
      </c>
    </row>
    <row r="1115" spans="1:7" x14ac:dyDescent="0.2">
      <c r="A1115" s="16"/>
      <c r="B1115" s="31" t="s">
        <v>297</v>
      </c>
      <c r="C1115" s="32">
        <v>45806</v>
      </c>
      <c r="D1115" s="31" t="s">
        <v>3022</v>
      </c>
      <c r="E1115" s="31"/>
      <c r="F1115" s="7">
        <v>100</v>
      </c>
      <c r="G1115" s="7">
        <f t="shared" si="17"/>
        <v>-1683574.0299999998</v>
      </c>
    </row>
    <row r="1116" spans="1:7" x14ac:dyDescent="0.2">
      <c r="A1116" s="16"/>
      <c r="B1116" s="31" t="s">
        <v>297</v>
      </c>
      <c r="C1116" s="32">
        <v>45806</v>
      </c>
      <c r="D1116" s="31" t="s">
        <v>3022</v>
      </c>
      <c r="E1116" s="31"/>
      <c r="F1116" s="7">
        <v>-100</v>
      </c>
      <c r="G1116" s="7">
        <f t="shared" si="17"/>
        <v>-1683674.0299999998</v>
      </c>
    </row>
    <row r="1117" spans="1:7" x14ac:dyDescent="0.2">
      <c r="A1117" s="16"/>
      <c r="B1117" s="31" t="s">
        <v>301</v>
      </c>
      <c r="C1117" s="32">
        <v>45806</v>
      </c>
      <c r="D1117" s="31" t="s">
        <v>3023</v>
      </c>
      <c r="E1117" s="31"/>
      <c r="F1117" s="7">
        <v>-6350.4</v>
      </c>
      <c r="G1117" s="7">
        <f t="shared" si="17"/>
        <v>-1690024.4299999997</v>
      </c>
    </row>
    <row r="1118" spans="1:7" x14ac:dyDescent="0.2">
      <c r="A1118" s="16"/>
      <c r="B1118" s="31" t="s">
        <v>301</v>
      </c>
      <c r="C1118" s="32">
        <v>45806</v>
      </c>
      <c r="D1118" s="31" t="s">
        <v>3023</v>
      </c>
      <c r="E1118" s="31"/>
      <c r="F1118" s="7">
        <v>6350.4</v>
      </c>
      <c r="G1118" s="7">
        <f t="shared" si="17"/>
        <v>-1683674.0299999998</v>
      </c>
    </row>
    <row r="1119" spans="1:7" x14ac:dyDescent="0.2">
      <c r="A1119" s="16"/>
      <c r="B1119" s="31" t="s">
        <v>301</v>
      </c>
      <c r="C1119" s="32">
        <v>45806</v>
      </c>
      <c r="D1119" s="31" t="s">
        <v>3024</v>
      </c>
      <c r="E1119" s="31"/>
      <c r="F1119" s="7">
        <v>-2440.8000000000002</v>
      </c>
      <c r="G1119" s="7">
        <f t="shared" si="17"/>
        <v>-1686114.8299999998</v>
      </c>
    </row>
    <row r="1120" spans="1:7" x14ac:dyDescent="0.2">
      <c r="A1120" s="16"/>
      <c r="B1120" s="31" t="s">
        <v>301</v>
      </c>
      <c r="C1120" s="32">
        <v>45806</v>
      </c>
      <c r="D1120" s="31" t="s">
        <v>3024</v>
      </c>
      <c r="E1120" s="31"/>
      <c r="F1120" s="7">
        <v>2440.8000000000002</v>
      </c>
      <c r="G1120" s="7">
        <f t="shared" si="17"/>
        <v>-1683674.0299999998</v>
      </c>
    </row>
    <row r="1121" spans="1:7" x14ac:dyDescent="0.2">
      <c r="A1121" s="16"/>
      <c r="B1121" s="31" t="s">
        <v>301</v>
      </c>
      <c r="C1121" s="32">
        <v>45806</v>
      </c>
      <c r="D1121" s="31" t="s">
        <v>3025</v>
      </c>
      <c r="E1121" s="31"/>
      <c r="F1121" s="7">
        <v>-248.51</v>
      </c>
      <c r="G1121" s="7">
        <f t="shared" si="17"/>
        <v>-1683922.5399999998</v>
      </c>
    </row>
    <row r="1122" spans="1:7" x14ac:dyDescent="0.2">
      <c r="A1122" s="16"/>
      <c r="B1122" s="31" t="s">
        <v>301</v>
      </c>
      <c r="C1122" s="32">
        <v>45806</v>
      </c>
      <c r="D1122" s="31" t="s">
        <v>3025</v>
      </c>
      <c r="E1122" s="31"/>
      <c r="F1122" s="7">
        <v>248.51</v>
      </c>
      <c r="G1122" s="7">
        <f t="shared" si="17"/>
        <v>-1683674.0299999998</v>
      </c>
    </row>
    <row r="1123" spans="1:7" x14ac:dyDescent="0.2">
      <c r="A1123" s="16"/>
      <c r="B1123" s="31" t="s">
        <v>301</v>
      </c>
      <c r="C1123" s="32">
        <v>45806</v>
      </c>
      <c r="D1123" s="31" t="s">
        <v>3026</v>
      </c>
      <c r="E1123" s="31"/>
      <c r="F1123" s="7">
        <v>-4947.9799999999996</v>
      </c>
      <c r="G1123" s="7">
        <f t="shared" si="17"/>
        <v>-1688622.0099999998</v>
      </c>
    </row>
    <row r="1124" spans="1:7" x14ac:dyDescent="0.2">
      <c r="A1124" s="16"/>
      <c r="B1124" s="31" t="s">
        <v>301</v>
      </c>
      <c r="C1124" s="32">
        <v>45806</v>
      </c>
      <c r="D1124" s="31" t="s">
        <v>3026</v>
      </c>
      <c r="E1124" s="31"/>
      <c r="F1124" s="7">
        <v>4947.9799999999996</v>
      </c>
      <c r="G1124" s="7">
        <f t="shared" si="17"/>
        <v>-1683674.0299999998</v>
      </c>
    </row>
    <row r="1125" spans="1:7" x14ac:dyDescent="0.2">
      <c r="A1125" s="16"/>
      <c r="B1125" s="31" t="s">
        <v>301</v>
      </c>
      <c r="C1125" s="32">
        <v>45806</v>
      </c>
      <c r="D1125" s="31" t="s">
        <v>3027</v>
      </c>
      <c r="E1125" s="31"/>
      <c r="F1125" s="7">
        <v>-25.61</v>
      </c>
      <c r="G1125" s="7">
        <f t="shared" si="17"/>
        <v>-1683699.64</v>
      </c>
    </row>
    <row r="1126" spans="1:7" x14ac:dyDescent="0.2">
      <c r="A1126" s="16"/>
      <c r="B1126" s="31" t="s">
        <v>301</v>
      </c>
      <c r="C1126" s="32">
        <v>45806</v>
      </c>
      <c r="D1126" s="31" t="s">
        <v>3027</v>
      </c>
      <c r="E1126" s="31"/>
      <c r="F1126" s="7">
        <v>25.61</v>
      </c>
      <c r="G1126" s="7">
        <f t="shared" si="17"/>
        <v>-1683674.0299999998</v>
      </c>
    </row>
    <row r="1127" spans="1:7" x14ac:dyDescent="0.2">
      <c r="A1127" s="16"/>
      <c r="B1127" s="31" t="s">
        <v>301</v>
      </c>
      <c r="C1127" s="32">
        <v>45806</v>
      </c>
      <c r="D1127" s="31" t="s">
        <v>3028</v>
      </c>
      <c r="E1127" s="31"/>
      <c r="F1127" s="7">
        <v>-25</v>
      </c>
      <c r="G1127" s="7">
        <f t="shared" si="17"/>
        <v>-1683699.0299999998</v>
      </c>
    </row>
    <row r="1128" spans="1:7" x14ac:dyDescent="0.2">
      <c r="A1128" s="16"/>
      <c r="B1128" s="31" t="s">
        <v>301</v>
      </c>
      <c r="C1128" s="32">
        <v>45806</v>
      </c>
      <c r="D1128" s="31" t="s">
        <v>3028</v>
      </c>
      <c r="E1128" s="31"/>
      <c r="F1128" s="7">
        <v>25</v>
      </c>
      <c r="G1128" s="7">
        <f t="shared" si="17"/>
        <v>-1683674.0299999998</v>
      </c>
    </row>
    <row r="1129" spans="1:7" x14ac:dyDescent="0.2">
      <c r="A1129" s="16"/>
      <c r="B1129" s="31" t="s">
        <v>297</v>
      </c>
      <c r="C1129" s="32">
        <v>45807</v>
      </c>
      <c r="D1129" s="31" t="s">
        <v>3029</v>
      </c>
      <c r="E1129" s="31"/>
      <c r="F1129" s="7">
        <v>8973.35</v>
      </c>
      <c r="G1129" s="7">
        <f t="shared" si="17"/>
        <v>-1674700.6799999997</v>
      </c>
    </row>
    <row r="1130" spans="1:7" x14ac:dyDescent="0.2">
      <c r="A1130" s="16"/>
      <c r="B1130" s="31" t="s">
        <v>297</v>
      </c>
      <c r="C1130" s="32">
        <v>45807</v>
      </c>
      <c r="D1130" s="31" t="s">
        <v>3029</v>
      </c>
      <c r="E1130" s="31"/>
      <c r="F1130" s="7">
        <v>-8973.35</v>
      </c>
      <c r="G1130" s="7">
        <f t="shared" si="17"/>
        <v>-1683674.0299999998</v>
      </c>
    </row>
    <row r="1131" spans="1:7" x14ac:dyDescent="0.2">
      <c r="A1131" s="16"/>
      <c r="B1131" s="31" t="s">
        <v>297</v>
      </c>
      <c r="C1131" s="32">
        <v>45807</v>
      </c>
      <c r="D1131" s="31" t="s">
        <v>3030</v>
      </c>
      <c r="E1131" s="31"/>
      <c r="F1131" s="7">
        <v>60597.5</v>
      </c>
      <c r="G1131" s="7">
        <f t="shared" si="17"/>
        <v>-1623076.5299999998</v>
      </c>
    </row>
    <row r="1132" spans="1:7" x14ac:dyDescent="0.2">
      <c r="A1132" s="16"/>
      <c r="B1132" s="31" t="s">
        <v>297</v>
      </c>
      <c r="C1132" s="32">
        <v>45807</v>
      </c>
      <c r="D1132" s="31" t="s">
        <v>3030</v>
      </c>
      <c r="E1132" s="31"/>
      <c r="F1132" s="7">
        <v>-60597.5</v>
      </c>
      <c r="G1132" s="7">
        <f t="shared" si="17"/>
        <v>-1683674.0299999998</v>
      </c>
    </row>
    <row r="1133" spans="1:7" x14ac:dyDescent="0.2">
      <c r="A1133" s="16"/>
      <c r="B1133" s="31" t="s">
        <v>297</v>
      </c>
      <c r="C1133" s="32">
        <v>45807</v>
      </c>
      <c r="D1133" s="31" t="s">
        <v>3031</v>
      </c>
      <c r="E1133" s="31"/>
      <c r="F1133" s="7">
        <v>9436</v>
      </c>
      <c r="G1133" s="7">
        <f t="shared" si="17"/>
        <v>-1674238.0299999998</v>
      </c>
    </row>
    <row r="1134" spans="1:7" x14ac:dyDescent="0.2">
      <c r="A1134" s="16"/>
      <c r="B1134" s="31" t="s">
        <v>297</v>
      </c>
      <c r="C1134" s="32">
        <v>45807</v>
      </c>
      <c r="D1134" s="31" t="s">
        <v>3031</v>
      </c>
      <c r="E1134" s="31"/>
      <c r="F1134" s="7">
        <v>-9436</v>
      </c>
      <c r="G1134" s="7">
        <f t="shared" si="17"/>
        <v>-1683674.0299999998</v>
      </c>
    </row>
    <row r="1135" spans="1:7" x14ac:dyDescent="0.2">
      <c r="A1135" s="16"/>
      <c r="B1135" s="31" t="s">
        <v>297</v>
      </c>
      <c r="C1135" s="32">
        <v>45807</v>
      </c>
      <c r="D1135" s="31" t="s">
        <v>3032</v>
      </c>
      <c r="E1135" s="31"/>
      <c r="F1135" s="7">
        <v>68.67</v>
      </c>
      <c r="G1135" s="7">
        <f t="shared" si="17"/>
        <v>-1683605.3599999999</v>
      </c>
    </row>
    <row r="1136" spans="1:7" x14ac:dyDescent="0.2">
      <c r="A1136" s="16"/>
      <c r="B1136" s="31" t="s">
        <v>297</v>
      </c>
      <c r="C1136" s="32">
        <v>45807</v>
      </c>
      <c r="D1136" s="31" t="s">
        <v>3032</v>
      </c>
      <c r="E1136" s="31"/>
      <c r="F1136" s="7">
        <v>-68.67</v>
      </c>
      <c r="G1136" s="7">
        <f t="shared" si="17"/>
        <v>-1683674.0299999998</v>
      </c>
    </row>
    <row r="1137" spans="1:7" x14ac:dyDescent="0.2">
      <c r="A1137" s="16"/>
      <c r="B1137" s="31" t="s">
        <v>297</v>
      </c>
      <c r="C1137" s="32">
        <v>45807</v>
      </c>
      <c r="D1137" s="31" t="s">
        <v>3033</v>
      </c>
      <c r="E1137" s="31"/>
      <c r="F1137" s="7">
        <v>342.51</v>
      </c>
      <c r="G1137" s="7">
        <f t="shared" si="17"/>
        <v>-1683331.5199999998</v>
      </c>
    </row>
    <row r="1138" spans="1:7" x14ac:dyDescent="0.2">
      <c r="A1138" s="16"/>
      <c r="B1138" s="31" t="s">
        <v>297</v>
      </c>
      <c r="C1138" s="32">
        <v>45807</v>
      </c>
      <c r="D1138" s="31" t="s">
        <v>3033</v>
      </c>
      <c r="E1138" s="31"/>
      <c r="F1138" s="7">
        <v>-342.51</v>
      </c>
      <c r="G1138" s="7">
        <f t="shared" si="17"/>
        <v>-1683674.0299999998</v>
      </c>
    </row>
    <row r="1139" spans="1:7" x14ac:dyDescent="0.2">
      <c r="A1139" s="16"/>
      <c r="B1139" s="31" t="s">
        <v>297</v>
      </c>
      <c r="C1139" s="32">
        <v>45807</v>
      </c>
      <c r="D1139" s="31" t="s">
        <v>3034</v>
      </c>
      <c r="E1139" s="31"/>
      <c r="F1139" s="7">
        <v>5654.82</v>
      </c>
      <c r="G1139" s="7">
        <f t="shared" si="17"/>
        <v>-1678019.2099999997</v>
      </c>
    </row>
    <row r="1140" spans="1:7" x14ac:dyDescent="0.2">
      <c r="A1140" s="16"/>
      <c r="B1140" s="31" t="s">
        <v>297</v>
      </c>
      <c r="C1140" s="32">
        <v>45807</v>
      </c>
      <c r="D1140" s="31" t="s">
        <v>3034</v>
      </c>
      <c r="E1140" s="31"/>
      <c r="F1140" s="7">
        <v>-5654.82</v>
      </c>
      <c r="G1140" s="7">
        <f t="shared" si="17"/>
        <v>-1683674.0299999998</v>
      </c>
    </row>
    <row r="1141" spans="1:7" x14ac:dyDescent="0.2">
      <c r="A1141" s="16"/>
      <c r="B1141" s="31" t="s">
        <v>297</v>
      </c>
      <c r="C1141" s="32">
        <v>45807</v>
      </c>
      <c r="D1141" s="31" t="s">
        <v>3035</v>
      </c>
      <c r="E1141" s="31"/>
      <c r="F1141" s="7">
        <v>213.51</v>
      </c>
      <c r="G1141" s="7">
        <f t="shared" si="17"/>
        <v>-1683460.5199999998</v>
      </c>
    </row>
    <row r="1142" spans="1:7" x14ac:dyDescent="0.2">
      <c r="A1142" s="16"/>
      <c r="B1142" s="31" t="s">
        <v>297</v>
      </c>
      <c r="C1142" s="32">
        <v>45807</v>
      </c>
      <c r="D1142" s="31" t="s">
        <v>3035</v>
      </c>
      <c r="E1142" s="31"/>
      <c r="F1142" s="7">
        <v>-213.51</v>
      </c>
      <c r="G1142" s="7">
        <f t="shared" si="17"/>
        <v>-1683674.0299999998</v>
      </c>
    </row>
    <row r="1143" spans="1:7" x14ac:dyDescent="0.2">
      <c r="A1143" s="16"/>
      <c r="B1143" s="31" t="s">
        <v>297</v>
      </c>
      <c r="C1143" s="32">
        <v>45807</v>
      </c>
      <c r="D1143" s="31" t="s">
        <v>3036</v>
      </c>
      <c r="E1143" s="31"/>
      <c r="F1143" s="7">
        <v>1012.7</v>
      </c>
      <c r="G1143" s="7">
        <f t="shared" si="17"/>
        <v>-1682661.3299999998</v>
      </c>
    </row>
    <row r="1144" spans="1:7" x14ac:dyDescent="0.2">
      <c r="A1144" s="16"/>
      <c r="B1144" s="31" t="s">
        <v>297</v>
      </c>
      <c r="C1144" s="32">
        <v>45807</v>
      </c>
      <c r="D1144" s="31" t="s">
        <v>3036</v>
      </c>
      <c r="E1144" s="31"/>
      <c r="F1144" s="7">
        <v>-1012.7</v>
      </c>
      <c r="G1144" s="7">
        <f t="shared" si="17"/>
        <v>-1683674.0299999998</v>
      </c>
    </row>
    <row r="1145" spans="1:7" x14ac:dyDescent="0.2">
      <c r="A1145" s="16"/>
      <c r="B1145" s="31" t="s">
        <v>297</v>
      </c>
      <c r="C1145" s="32">
        <v>45807</v>
      </c>
      <c r="D1145" s="31" t="s">
        <v>3037</v>
      </c>
      <c r="E1145" s="31"/>
      <c r="F1145" s="7">
        <v>61908.55</v>
      </c>
      <c r="G1145" s="7">
        <f t="shared" si="17"/>
        <v>-1621765.4799999997</v>
      </c>
    </row>
    <row r="1146" spans="1:7" x14ac:dyDescent="0.2">
      <c r="A1146" s="16"/>
      <c r="B1146" s="31" t="s">
        <v>297</v>
      </c>
      <c r="C1146" s="32">
        <v>45807</v>
      </c>
      <c r="D1146" s="31" t="s">
        <v>3037</v>
      </c>
      <c r="E1146" s="31"/>
      <c r="F1146" s="7">
        <v>-61908.55</v>
      </c>
      <c r="G1146" s="7">
        <f t="shared" si="17"/>
        <v>-1683674.0299999998</v>
      </c>
    </row>
    <row r="1147" spans="1:7" x14ac:dyDescent="0.2">
      <c r="A1147" s="16"/>
      <c r="B1147" s="31" t="s">
        <v>297</v>
      </c>
      <c r="C1147" s="32">
        <v>45807</v>
      </c>
      <c r="D1147" s="31" t="s">
        <v>3038</v>
      </c>
      <c r="E1147" s="31"/>
      <c r="F1147" s="7">
        <v>1085</v>
      </c>
      <c r="G1147" s="7">
        <f t="shared" si="17"/>
        <v>-1682589.0299999998</v>
      </c>
    </row>
    <row r="1148" spans="1:7" x14ac:dyDescent="0.2">
      <c r="A1148" s="16"/>
      <c r="B1148" s="31" t="s">
        <v>297</v>
      </c>
      <c r="C1148" s="32">
        <v>45807</v>
      </c>
      <c r="D1148" s="31" t="s">
        <v>3038</v>
      </c>
      <c r="E1148" s="31"/>
      <c r="F1148" s="7">
        <v>-1085</v>
      </c>
      <c r="G1148" s="7">
        <f t="shared" si="17"/>
        <v>-1683674.0299999998</v>
      </c>
    </row>
    <row r="1149" spans="1:7" x14ac:dyDescent="0.2">
      <c r="A1149" s="16"/>
      <c r="B1149" s="31" t="s">
        <v>297</v>
      </c>
      <c r="C1149" s="32">
        <v>45807</v>
      </c>
      <c r="D1149" s="31" t="s">
        <v>3039</v>
      </c>
      <c r="E1149" s="31"/>
      <c r="F1149" s="7">
        <v>1125.75</v>
      </c>
      <c r="G1149" s="7">
        <f t="shared" si="17"/>
        <v>-1682548.2799999998</v>
      </c>
    </row>
    <row r="1150" spans="1:7" x14ac:dyDescent="0.2">
      <c r="A1150" s="16"/>
      <c r="B1150" s="31" t="s">
        <v>297</v>
      </c>
      <c r="C1150" s="32">
        <v>45807</v>
      </c>
      <c r="D1150" s="31" t="s">
        <v>3039</v>
      </c>
      <c r="E1150" s="31"/>
      <c r="F1150" s="7">
        <v>-1125.75</v>
      </c>
      <c r="G1150" s="7">
        <f t="shared" si="17"/>
        <v>-1683674.0299999998</v>
      </c>
    </row>
    <row r="1151" spans="1:7" x14ac:dyDescent="0.2">
      <c r="A1151" s="16"/>
      <c r="B1151" s="31" t="s">
        <v>297</v>
      </c>
      <c r="C1151" s="32">
        <v>45807</v>
      </c>
      <c r="D1151" s="31" t="s">
        <v>3040</v>
      </c>
      <c r="E1151" s="31"/>
      <c r="F1151" s="7">
        <v>2522.86</v>
      </c>
      <c r="G1151" s="7">
        <f t="shared" si="17"/>
        <v>-1681151.1699999997</v>
      </c>
    </row>
    <row r="1152" spans="1:7" x14ac:dyDescent="0.2">
      <c r="A1152" s="16"/>
      <c r="B1152" s="31" t="s">
        <v>297</v>
      </c>
      <c r="C1152" s="32">
        <v>45807</v>
      </c>
      <c r="D1152" s="31" t="s">
        <v>3040</v>
      </c>
      <c r="E1152" s="31"/>
      <c r="F1152" s="7">
        <v>-2522.86</v>
      </c>
      <c r="G1152" s="7">
        <f t="shared" si="17"/>
        <v>-1683674.0299999998</v>
      </c>
    </row>
    <row r="1153" spans="1:7" x14ac:dyDescent="0.2">
      <c r="A1153" s="16"/>
      <c r="B1153" s="31" t="s">
        <v>297</v>
      </c>
      <c r="C1153" s="32">
        <v>45807</v>
      </c>
      <c r="D1153" s="31" t="s">
        <v>3041</v>
      </c>
      <c r="E1153" s="31"/>
      <c r="F1153" s="7">
        <v>3493.5</v>
      </c>
      <c r="G1153" s="7">
        <f t="shared" si="17"/>
        <v>-1680180.5299999998</v>
      </c>
    </row>
    <row r="1154" spans="1:7" x14ac:dyDescent="0.2">
      <c r="A1154" s="16"/>
      <c r="B1154" s="31" t="s">
        <v>297</v>
      </c>
      <c r="C1154" s="32">
        <v>45807</v>
      </c>
      <c r="D1154" s="31" t="s">
        <v>3041</v>
      </c>
      <c r="E1154" s="31"/>
      <c r="F1154" s="7">
        <v>-3493.5</v>
      </c>
      <c r="G1154" s="7">
        <f t="shared" si="17"/>
        <v>-1683674.0299999998</v>
      </c>
    </row>
    <row r="1155" spans="1:7" x14ac:dyDescent="0.2">
      <c r="A1155" s="16"/>
      <c r="B1155" s="31" t="s">
        <v>297</v>
      </c>
      <c r="C1155" s="32">
        <v>45807</v>
      </c>
      <c r="D1155" s="31" t="s">
        <v>3042</v>
      </c>
      <c r="E1155" s="31"/>
      <c r="F1155" s="7">
        <v>7827.2</v>
      </c>
      <c r="G1155" s="7">
        <f t="shared" si="17"/>
        <v>-1675846.8299999998</v>
      </c>
    </row>
    <row r="1156" spans="1:7" x14ac:dyDescent="0.2">
      <c r="A1156" s="16"/>
      <c r="B1156" s="31" t="s">
        <v>297</v>
      </c>
      <c r="C1156" s="32">
        <v>45807</v>
      </c>
      <c r="D1156" s="31" t="s">
        <v>3042</v>
      </c>
      <c r="E1156" s="31"/>
      <c r="F1156" s="7">
        <v>-7827.2</v>
      </c>
      <c r="G1156" s="7">
        <f t="shared" si="17"/>
        <v>-1683674.0299999998</v>
      </c>
    </row>
    <row r="1157" spans="1:7" x14ac:dyDescent="0.2">
      <c r="A1157" s="16"/>
      <c r="B1157" s="31" t="s">
        <v>297</v>
      </c>
      <c r="C1157" s="32">
        <v>45807</v>
      </c>
      <c r="D1157" s="31" t="s">
        <v>3043</v>
      </c>
      <c r="E1157" s="31"/>
      <c r="F1157" s="7">
        <v>6353.16</v>
      </c>
      <c r="G1157" s="7">
        <f t="shared" si="17"/>
        <v>-1677320.8699999999</v>
      </c>
    </row>
    <row r="1158" spans="1:7" x14ac:dyDescent="0.2">
      <c r="A1158" s="16"/>
      <c r="B1158" s="31" t="s">
        <v>297</v>
      </c>
      <c r="C1158" s="32">
        <v>45807</v>
      </c>
      <c r="D1158" s="31" t="s">
        <v>3043</v>
      </c>
      <c r="E1158" s="31"/>
      <c r="F1158" s="7">
        <v>-6353.16</v>
      </c>
      <c r="G1158" s="7">
        <f t="shared" si="17"/>
        <v>-1683674.0299999998</v>
      </c>
    </row>
    <row r="1159" spans="1:7" x14ac:dyDescent="0.2">
      <c r="A1159" s="16"/>
      <c r="B1159" s="31" t="s">
        <v>297</v>
      </c>
      <c r="C1159" s="32">
        <v>45807</v>
      </c>
      <c r="D1159" s="31" t="s">
        <v>3044</v>
      </c>
      <c r="E1159" s="31"/>
      <c r="F1159" s="7">
        <v>2156.42</v>
      </c>
      <c r="G1159" s="7">
        <f t="shared" si="17"/>
        <v>-1681517.6099999999</v>
      </c>
    </row>
    <row r="1160" spans="1:7" x14ac:dyDescent="0.2">
      <c r="A1160" s="16"/>
      <c r="B1160" s="31" t="s">
        <v>297</v>
      </c>
      <c r="C1160" s="32">
        <v>45807</v>
      </c>
      <c r="D1160" s="31" t="s">
        <v>3044</v>
      </c>
      <c r="E1160" s="31"/>
      <c r="F1160" s="7">
        <v>-2156.42</v>
      </c>
      <c r="G1160" s="7">
        <f t="shared" si="17"/>
        <v>-1683674.0299999998</v>
      </c>
    </row>
    <row r="1161" spans="1:7" x14ac:dyDescent="0.2">
      <c r="A1161" s="16"/>
      <c r="B1161" s="31" t="s">
        <v>297</v>
      </c>
      <c r="C1161" s="32">
        <v>45807</v>
      </c>
      <c r="D1161" s="31" t="s">
        <v>3045</v>
      </c>
      <c r="E1161" s="31"/>
      <c r="F1161" s="7">
        <v>7201.53</v>
      </c>
      <c r="G1161" s="7">
        <f t="shared" si="17"/>
        <v>-1676472.4999999998</v>
      </c>
    </row>
    <row r="1162" spans="1:7" x14ac:dyDescent="0.2">
      <c r="A1162" s="16"/>
      <c r="B1162" s="31" t="s">
        <v>297</v>
      </c>
      <c r="C1162" s="32">
        <v>45807</v>
      </c>
      <c r="D1162" s="31" t="s">
        <v>3045</v>
      </c>
      <c r="E1162" s="31"/>
      <c r="F1162" s="7">
        <v>-7201.53</v>
      </c>
      <c r="G1162" s="7">
        <f t="shared" si="17"/>
        <v>-1683674.0299999998</v>
      </c>
    </row>
    <row r="1163" spans="1:7" x14ac:dyDescent="0.2">
      <c r="A1163" s="16"/>
      <c r="B1163" s="31" t="s">
        <v>297</v>
      </c>
      <c r="C1163" s="32">
        <v>45807</v>
      </c>
      <c r="D1163" s="31" t="s">
        <v>3046</v>
      </c>
      <c r="E1163" s="31"/>
      <c r="F1163" s="7">
        <v>13971.54</v>
      </c>
      <c r="G1163" s="7">
        <f t="shared" si="17"/>
        <v>-1669702.4899999998</v>
      </c>
    </row>
    <row r="1164" spans="1:7" x14ac:dyDescent="0.2">
      <c r="A1164" s="16"/>
      <c r="B1164" s="31" t="s">
        <v>297</v>
      </c>
      <c r="C1164" s="32">
        <v>45807</v>
      </c>
      <c r="D1164" s="31" t="s">
        <v>3046</v>
      </c>
      <c r="E1164" s="31"/>
      <c r="F1164" s="7">
        <v>-13971.54</v>
      </c>
      <c r="G1164" s="7">
        <f t="shared" si="17"/>
        <v>-1683674.0299999998</v>
      </c>
    </row>
    <row r="1165" spans="1:7" x14ac:dyDescent="0.2">
      <c r="A1165" s="16"/>
      <c r="B1165" s="31" t="s">
        <v>297</v>
      </c>
      <c r="C1165" s="32">
        <v>45807</v>
      </c>
      <c r="D1165" s="31" t="s">
        <v>3047</v>
      </c>
      <c r="E1165" s="31"/>
      <c r="F1165" s="7">
        <v>16756.2</v>
      </c>
      <c r="G1165" s="7">
        <f t="shared" ref="G1165:G1228" si="18">G1164+F1165</f>
        <v>-1666917.8299999998</v>
      </c>
    </row>
    <row r="1166" spans="1:7" x14ac:dyDescent="0.2">
      <c r="A1166" s="16"/>
      <c r="B1166" s="31" t="s">
        <v>297</v>
      </c>
      <c r="C1166" s="32">
        <v>45807</v>
      </c>
      <c r="D1166" s="31" t="s">
        <v>3047</v>
      </c>
      <c r="E1166" s="31"/>
      <c r="F1166" s="7">
        <v>-16756.2</v>
      </c>
      <c r="G1166" s="7">
        <f t="shared" si="18"/>
        <v>-1683674.0299999998</v>
      </c>
    </row>
    <row r="1167" spans="1:7" x14ac:dyDescent="0.2">
      <c r="A1167" s="16"/>
      <c r="B1167" s="31" t="s">
        <v>297</v>
      </c>
      <c r="C1167" s="32">
        <v>45807</v>
      </c>
      <c r="D1167" s="31" t="s">
        <v>3048</v>
      </c>
      <c r="E1167" s="31"/>
      <c r="F1167" s="7">
        <v>32181.45</v>
      </c>
      <c r="G1167" s="7">
        <f t="shared" si="18"/>
        <v>-1651492.5799999998</v>
      </c>
    </row>
    <row r="1168" spans="1:7" x14ac:dyDescent="0.2">
      <c r="A1168" s="16"/>
      <c r="B1168" s="31" t="s">
        <v>297</v>
      </c>
      <c r="C1168" s="32">
        <v>45807</v>
      </c>
      <c r="D1168" s="31" t="s">
        <v>3048</v>
      </c>
      <c r="E1168" s="31"/>
      <c r="F1168" s="7">
        <v>-32181.45</v>
      </c>
      <c r="G1168" s="7">
        <f t="shared" si="18"/>
        <v>-1683674.0299999998</v>
      </c>
    </row>
    <row r="1169" spans="1:7" x14ac:dyDescent="0.2">
      <c r="A1169" s="16"/>
      <c r="B1169" s="31" t="s">
        <v>297</v>
      </c>
      <c r="C1169" s="32">
        <v>45807</v>
      </c>
      <c r="D1169" s="31" t="s">
        <v>3049</v>
      </c>
      <c r="E1169" s="31"/>
      <c r="F1169" s="7">
        <v>32513</v>
      </c>
      <c r="G1169" s="7">
        <f t="shared" si="18"/>
        <v>-1651161.0299999998</v>
      </c>
    </row>
    <row r="1170" spans="1:7" x14ac:dyDescent="0.2">
      <c r="A1170" s="16"/>
      <c r="B1170" s="31" t="s">
        <v>297</v>
      </c>
      <c r="C1170" s="32">
        <v>45807</v>
      </c>
      <c r="D1170" s="31" t="s">
        <v>3049</v>
      </c>
      <c r="E1170" s="31"/>
      <c r="F1170" s="7">
        <v>-32513</v>
      </c>
      <c r="G1170" s="7">
        <f t="shared" si="18"/>
        <v>-1683674.0299999998</v>
      </c>
    </row>
    <row r="1171" spans="1:7" x14ac:dyDescent="0.2">
      <c r="A1171" s="16"/>
      <c r="B1171" s="31" t="s">
        <v>297</v>
      </c>
      <c r="C1171" s="32">
        <v>45807</v>
      </c>
      <c r="D1171" s="31" t="s">
        <v>3050</v>
      </c>
      <c r="E1171" s="31"/>
      <c r="F1171" s="7">
        <v>14271.55</v>
      </c>
      <c r="G1171" s="7">
        <f t="shared" si="18"/>
        <v>-1669402.4799999997</v>
      </c>
    </row>
    <row r="1172" spans="1:7" x14ac:dyDescent="0.2">
      <c r="A1172" s="16"/>
      <c r="B1172" s="31" t="s">
        <v>297</v>
      </c>
      <c r="C1172" s="32">
        <v>45807</v>
      </c>
      <c r="D1172" s="31" t="s">
        <v>3050</v>
      </c>
      <c r="E1172" s="31"/>
      <c r="F1172" s="7">
        <v>-14271.55</v>
      </c>
      <c r="G1172" s="7">
        <f t="shared" si="18"/>
        <v>-1683674.0299999998</v>
      </c>
    </row>
    <row r="1173" spans="1:7" x14ac:dyDescent="0.2">
      <c r="A1173" s="16"/>
      <c r="B1173" s="31" t="s">
        <v>297</v>
      </c>
      <c r="C1173" s="32">
        <v>45807</v>
      </c>
      <c r="D1173" s="31" t="s">
        <v>3051</v>
      </c>
      <c r="E1173" s="31"/>
      <c r="F1173" s="7">
        <v>22719.51</v>
      </c>
      <c r="G1173" s="7">
        <f t="shared" si="18"/>
        <v>-1660954.5199999998</v>
      </c>
    </row>
    <row r="1174" spans="1:7" x14ac:dyDescent="0.2">
      <c r="A1174" s="16"/>
      <c r="B1174" s="31" t="s">
        <v>297</v>
      </c>
      <c r="C1174" s="32">
        <v>45807</v>
      </c>
      <c r="D1174" s="31" t="s">
        <v>3051</v>
      </c>
      <c r="E1174" s="31"/>
      <c r="F1174" s="7">
        <v>-22719.51</v>
      </c>
      <c r="G1174" s="7">
        <f t="shared" si="18"/>
        <v>-1683674.0299999998</v>
      </c>
    </row>
    <row r="1175" spans="1:7" x14ac:dyDescent="0.2">
      <c r="A1175" s="16"/>
      <c r="B1175" s="31" t="s">
        <v>297</v>
      </c>
      <c r="C1175" s="32">
        <v>45807</v>
      </c>
      <c r="D1175" s="31" t="s">
        <v>3052</v>
      </c>
      <c r="E1175" s="31"/>
      <c r="F1175" s="7">
        <v>14393.91</v>
      </c>
      <c r="G1175" s="7">
        <f t="shared" si="18"/>
        <v>-1669280.1199999999</v>
      </c>
    </row>
    <row r="1176" spans="1:7" x14ac:dyDescent="0.2">
      <c r="A1176" s="16"/>
      <c r="B1176" s="31" t="s">
        <v>297</v>
      </c>
      <c r="C1176" s="32">
        <v>45807</v>
      </c>
      <c r="D1176" s="31" t="s">
        <v>3052</v>
      </c>
      <c r="E1176" s="31"/>
      <c r="F1176" s="7">
        <v>-14393.91</v>
      </c>
      <c r="G1176" s="7">
        <f t="shared" si="18"/>
        <v>-1683674.0299999998</v>
      </c>
    </row>
    <row r="1177" spans="1:7" x14ac:dyDescent="0.2">
      <c r="A1177" s="16"/>
      <c r="B1177" s="31" t="s">
        <v>297</v>
      </c>
      <c r="C1177" s="32">
        <v>45807</v>
      </c>
      <c r="D1177" s="31" t="s">
        <v>3053</v>
      </c>
      <c r="E1177" s="31"/>
      <c r="F1177" s="7">
        <v>673.08</v>
      </c>
      <c r="G1177" s="7">
        <f t="shared" si="18"/>
        <v>-1683000.9499999997</v>
      </c>
    </row>
    <row r="1178" spans="1:7" x14ac:dyDescent="0.2">
      <c r="A1178" s="16"/>
      <c r="B1178" s="31" t="s">
        <v>297</v>
      </c>
      <c r="C1178" s="32">
        <v>45807</v>
      </c>
      <c r="D1178" s="31" t="s">
        <v>3053</v>
      </c>
      <c r="E1178" s="31"/>
      <c r="F1178" s="7">
        <v>-673.08</v>
      </c>
      <c r="G1178" s="7">
        <f t="shared" si="18"/>
        <v>-1683674.0299999998</v>
      </c>
    </row>
    <row r="1179" spans="1:7" x14ac:dyDescent="0.2">
      <c r="A1179" s="16"/>
      <c r="B1179" s="31" t="s">
        <v>297</v>
      </c>
      <c r="C1179" s="32">
        <v>45807</v>
      </c>
      <c r="D1179" s="31" t="s">
        <v>3054</v>
      </c>
      <c r="E1179" s="31"/>
      <c r="F1179" s="7">
        <v>12145.32</v>
      </c>
      <c r="G1179" s="7">
        <f t="shared" si="18"/>
        <v>-1671528.7099999997</v>
      </c>
    </row>
    <row r="1180" spans="1:7" x14ac:dyDescent="0.2">
      <c r="A1180" s="16"/>
      <c r="B1180" s="31" t="s">
        <v>297</v>
      </c>
      <c r="C1180" s="32">
        <v>45807</v>
      </c>
      <c r="D1180" s="31" t="s">
        <v>3054</v>
      </c>
      <c r="E1180" s="31"/>
      <c r="F1180" s="7">
        <v>-12145.32</v>
      </c>
      <c r="G1180" s="7">
        <f t="shared" si="18"/>
        <v>-1683674.0299999998</v>
      </c>
    </row>
    <row r="1181" spans="1:7" x14ac:dyDescent="0.2">
      <c r="A1181" s="16"/>
      <c r="B1181" s="31" t="s">
        <v>301</v>
      </c>
      <c r="C1181" s="32">
        <v>45807</v>
      </c>
      <c r="D1181" s="31" t="s">
        <v>3055</v>
      </c>
      <c r="E1181" s="31"/>
      <c r="F1181" s="7">
        <v>-2835.65</v>
      </c>
      <c r="G1181" s="7">
        <f t="shared" si="18"/>
        <v>-1686509.6799999997</v>
      </c>
    </row>
    <row r="1182" spans="1:7" x14ac:dyDescent="0.2">
      <c r="A1182" s="16"/>
      <c r="B1182" s="31" t="s">
        <v>301</v>
      </c>
      <c r="C1182" s="32">
        <v>45807</v>
      </c>
      <c r="D1182" s="31" t="s">
        <v>3055</v>
      </c>
      <c r="E1182" s="31"/>
      <c r="F1182" s="7">
        <v>2835.65</v>
      </c>
      <c r="G1182" s="7">
        <f t="shared" si="18"/>
        <v>-1683674.0299999998</v>
      </c>
    </row>
    <row r="1183" spans="1:7" x14ac:dyDescent="0.2">
      <c r="A1183" s="16"/>
      <c r="B1183" s="31" t="s">
        <v>301</v>
      </c>
      <c r="C1183" s="32">
        <v>45807</v>
      </c>
      <c r="D1183" s="31" t="s">
        <v>3056</v>
      </c>
      <c r="E1183" s="31"/>
      <c r="F1183" s="7">
        <v>-6395</v>
      </c>
      <c r="G1183" s="7">
        <f t="shared" si="18"/>
        <v>-1690069.0299999998</v>
      </c>
    </row>
    <row r="1184" spans="1:7" x14ac:dyDescent="0.2">
      <c r="A1184" s="16"/>
      <c r="B1184" s="31" t="s">
        <v>301</v>
      </c>
      <c r="C1184" s="32">
        <v>45807</v>
      </c>
      <c r="D1184" s="31" t="s">
        <v>3056</v>
      </c>
      <c r="E1184" s="31"/>
      <c r="F1184" s="7">
        <v>6395</v>
      </c>
      <c r="G1184" s="7">
        <f t="shared" si="18"/>
        <v>-1683674.0299999998</v>
      </c>
    </row>
    <row r="1185" spans="1:7" x14ac:dyDescent="0.2">
      <c r="A1185" s="16"/>
      <c r="B1185" s="31" t="s">
        <v>301</v>
      </c>
      <c r="C1185" s="32">
        <v>45807</v>
      </c>
      <c r="D1185" s="31" t="s">
        <v>3057</v>
      </c>
      <c r="E1185" s="31"/>
      <c r="F1185" s="7">
        <v>-4539.5200000000004</v>
      </c>
      <c r="G1185" s="7">
        <f t="shared" si="18"/>
        <v>-1688213.5499999998</v>
      </c>
    </row>
    <row r="1186" spans="1:7" x14ac:dyDescent="0.2">
      <c r="A1186" s="16"/>
      <c r="B1186" s="31" t="s">
        <v>301</v>
      </c>
      <c r="C1186" s="32">
        <v>45807</v>
      </c>
      <c r="D1186" s="31" t="s">
        <v>3057</v>
      </c>
      <c r="E1186" s="31"/>
      <c r="F1186" s="7">
        <v>4539.5200000000004</v>
      </c>
      <c r="G1186" s="7">
        <f t="shared" si="18"/>
        <v>-1683674.0299999998</v>
      </c>
    </row>
    <row r="1187" spans="1:7" x14ac:dyDescent="0.2">
      <c r="A1187" s="16"/>
      <c r="B1187" s="31" t="s">
        <v>297</v>
      </c>
      <c r="C1187" s="32">
        <v>45809</v>
      </c>
      <c r="D1187" s="31" t="s">
        <v>298</v>
      </c>
      <c r="E1187" s="31"/>
      <c r="F1187" s="7">
        <v>7741.34</v>
      </c>
      <c r="G1187" s="7">
        <f t="shared" si="18"/>
        <v>-1675932.6899999997</v>
      </c>
    </row>
    <row r="1188" spans="1:7" x14ac:dyDescent="0.2">
      <c r="A1188" s="16"/>
      <c r="B1188" s="31" t="s">
        <v>297</v>
      </c>
      <c r="C1188" s="32">
        <v>45809</v>
      </c>
      <c r="D1188" s="31" t="s">
        <v>298</v>
      </c>
      <c r="E1188" s="31"/>
      <c r="F1188" s="7">
        <v>-7741.34</v>
      </c>
      <c r="G1188" s="7">
        <f t="shared" si="18"/>
        <v>-1683674.0299999998</v>
      </c>
    </row>
    <row r="1189" spans="1:7" x14ac:dyDescent="0.2">
      <c r="A1189" s="16"/>
      <c r="B1189" s="31" t="s">
        <v>297</v>
      </c>
      <c r="C1189" s="32">
        <v>45809</v>
      </c>
      <c r="D1189" s="31" t="s">
        <v>299</v>
      </c>
      <c r="E1189" s="31"/>
      <c r="F1189" s="7">
        <v>4876.07</v>
      </c>
      <c r="G1189" s="7">
        <f t="shared" si="18"/>
        <v>-1678797.9599999997</v>
      </c>
    </row>
    <row r="1190" spans="1:7" x14ac:dyDescent="0.2">
      <c r="A1190" s="16"/>
      <c r="B1190" s="31" t="s">
        <v>297</v>
      </c>
      <c r="C1190" s="32">
        <v>45809</v>
      </c>
      <c r="D1190" s="31" t="s">
        <v>299</v>
      </c>
      <c r="E1190" s="31"/>
      <c r="F1190" s="7">
        <v>-4876.07</v>
      </c>
      <c r="G1190" s="7">
        <f t="shared" si="18"/>
        <v>-1683674.0299999998</v>
      </c>
    </row>
    <row r="1191" spans="1:7" x14ac:dyDescent="0.2">
      <c r="A1191" s="16"/>
      <c r="B1191" s="31" t="s">
        <v>297</v>
      </c>
      <c r="C1191" s="32">
        <v>45809</v>
      </c>
      <c r="D1191" s="31" t="s">
        <v>300</v>
      </c>
      <c r="E1191" s="31"/>
      <c r="F1191" s="7">
        <v>2245.46</v>
      </c>
      <c r="G1191" s="7">
        <f t="shared" si="18"/>
        <v>-1681428.5699999998</v>
      </c>
    </row>
    <row r="1192" spans="1:7" x14ac:dyDescent="0.2">
      <c r="A1192" s="16"/>
      <c r="B1192" s="31" t="s">
        <v>297</v>
      </c>
      <c r="C1192" s="32">
        <v>45809</v>
      </c>
      <c r="D1192" s="31" t="s">
        <v>300</v>
      </c>
      <c r="E1192" s="31"/>
      <c r="F1192" s="7">
        <v>-2245.46</v>
      </c>
      <c r="G1192" s="7">
        <f t="shared" si="18"/>
        <v>-1683674.0299999998</v>
      </c>
    </row>
    <row r="1193" spans="1:7" x14ac:dyDescent="0.2">
      <c r="A1193" s="16"/>
      <c r="B1193" s="31" t="s">
        <v>301</v>
      </c>
      <c r="C1193" s="32">
        <v>45809</v>
      </c>
      <c r="D1193" s="31" t="s">
        <v>302</v>
      </c>
      <c r="E1193" s="31"/>
      <c r="F1193" s="7">
        <v>-75.760000000000005</v>
      </c>
      <c r="G1193" s="7">
        <f t="shared" si="18"/>
        <v>-1683749.7899999998</v>
      </c>
    </row>
    <row r="1194" spans="1:7" x14ac:dyDescent="0.2">
      <c r="A1194" s="16"/>
      <c r="B1194" s="31" t="s">
        <v>301</v>
      </c>
      <c r="C1194" s="32">
        <v>45809</v>
      </c>
      <c r="D1194" s="31" t="s">
        <v>302</v>
      </c>
      <c r="E1194" s="31"/>
      <c r="F1194" s="7">
        <v>75.760000000000005</v>
      </c>
      <c r="G1194" s="7">
        <f t="shared" si="18"/>
        <v>-1683674.0299999998</v>
      </c>
    </row>
    <row r="1195" spans="1:7" x14ac:dyDescent="0.2">
      <c r="A1195" s="16"/>
      <c r="B1195" s="31" t="s">
        <v>301</v>
      </c>
      <c r="C1195" s="32">
        <v>45809</v>
      </c>
      <c r="D1195" s="31" t="s">
        <v>303</v>
      </c>
      <c r="E1195" s="31"/>
      <c r="F1195" s="7">
        <v>-1441.27</v>
      </c>
      <c r="G1195" s="7">
        <f t="shared" si="18"/>
        <v>-1685115.2999999998</v>
      </c>
    </row>
    <row r="1196" spans="1:7" x14ac:dyDescent="0.2">
      <c r="A1196" s="16"/>
      <c r="B1196" s="31" t="s">
        <v>301</v>
      </c>
      <c r="C1196" s="32">
        <v>45809</v>
      </c>
      <c r="D1196" s="31" t="s">
        <v>303</v>
      </c>
      <c r="E1196" s="31"/>
      <c r="F1196" s="7">
        <v>1441.27</v>
      </c>
      <c r="G1196" s="7">
        <f t="shared" si="18"/>
        <v>-1683674.0299999998</v>
      </c>
    </row>
    <row r="1197" spans="1:7" x14ac:dyDescent="0.2">
      <c r="A1197" s="16"/>
      <c r="B1197" s="31" t="s">
        <v>301</v>
      </c>
      <c r="C1197" s="32">
        <v>45809</v>
      </c>
      <c r="D1197" s="31" t="s">
        <v>304</v>
      </c>
      <c r="E1197" s="31"/>
      <c r="F1197" s="7">
        <v>-3989.69</v>
      </c>
      <c r="G1197" s="7">
        <f t="shared" si="18"/>
        <v>-1687663.7199999997</v>
      </c>
    </row>
    <row r="1198" spans="1:7" x14ac:dyDescent="0.2">
      <c r="A1198" s="16"/>
      <c r="B1198" s="31" t="s">
        <v>301</v>
      </c>
      <c r="C1198" s="32">
        <v>45809</v>
      </c>
      <c r="D1198" s="31" t="s">
        <v>304</v>
      </c>
      <c r="E1198" s="31"/>
      <c r="F1198" s="7">
        <v>3989.69</v>
      </c>
      <c r="G1198" s="7">
        <f t="shared" si="18"/>
        <v>-1683674.0299999998</v>
      </c>
    </row>
    <row r="1199" spans="1:7" x14ac:dyDescent="0.2">
      <c r="A1199" s="16"/>
      <c r="B1199" s="31" t="s">
        <v>297</v>
      </c>
      <c r="C1199" s="32">
        <v>45809</v>
      </c>
      <c r="D1199" s="31" t="s">
        <v>305</v>
      </c>
      <c r="E1199" s="31"/>
      <c r="F1199" s="7">
        <v>56000</v>
      </c>
      <c r="G1199" s="7">
        <f t="shared" si="18"/>
        <v>-1627674.0299999998</v>
      </c>
    </row>
    <row r="1200" spans="1:7" x14ac:dyDescent="0.2">
      <c r="A1200" s="16"/>
      <c r="B1200" s="31" t="s">
        <v>297</v>
      </c>
      <c r="C1200" s="32">
        <v>45809</v>
      </c>
      <c r="D1200" s="31" t="s">
        <v>305</v>
      </c>
      <c r="E1200" s="31"/>
      <c r="F1200" s="7">
        <v>-56000</v>
      </c>
      <c r="G1200" s="7">
        <f t="shared" si="18"/>
        <v>-1683674.0299999998</v>
      </c>
    </row>
    <row r="1201" spans="1:7" x14ac:dyDescent="0.2">
      <c r="A1201" s="16"/>
      <c r="B1201" s="31" t="s">
        <v>306</v>
      </c>
      <c r="C1201" s="32">
        <v>45809</v>
      </c>
      <c r="D1201" s="31" t="s">
        <v>307</v>
      </c>
      <c r="E1201" s="31" t="s">
        <v>308</v>
      </c>
      <c r="F1201" s="7">
        <v>-620.58000000000004</v>
      </c>
      <c r="G1201" s="7">
        <f t="shared" si="18"/>
        <v>-1684294.6099999999</v>
      </c>
    </row>
    <row r="1202" spans="1:7" x14ac:dyDescent="0.2">
      <c r="A1202" s="16"/>
      <c r="B1202" s="31" t="s">
        <v>306</v>
      </c>
      <c r="C1202" s="32">
        <v>45809</v>
      </c>
      <c r="D1202" s="31" t="s">
        <v>307</v>
      </c>
      <c r="E1202" s="31" t="s">
        <v>308</v>
      </c>
      <c r="F1202" s="7">
        <v>-916.44</v>
      </c>
      <c r="G1202" s="7">
        <f t="shared" si="18"/>
        <v>-1685211.0499999998</v>
      </c>
    </row>
    <row r="1203" spans="1:7" x14ac:dyDescent="0.2">
      <c r="A1203" s="16"/>
      <c r="B1203" s="31" t="s">
        <v>306</v>
      </c>
      <c r="C1203" s="32">
        <v>45809</v>
      </c>
      <c r="D1203" s="31" t="s">
        <v>307</v>
      </c>
      <c r="E1203" s="31" t="s">
        <v>308</v>
      </c>
      <c r="F1203" s="7">
        <v>-514.35</v>
      </c>
      <c r="G1203" s="7">
        <f t="shared" si="18"/>
        <v>-1685725.4</v>
      </c>
    </row>
    <row r="1204" spans="1:7" x14ac:dyDescent="0.2">
      <c r="A1204" s="16"/>
      <c r="B1204" s="31" t="s">
        <v>306</v>
      </c>
      <c r="C1204" s="32">
        <v>45809</v>
      </c>
      <c r="D1204" s="31" t="s">
        <v>307</v>
      </c>
      <c r="E1204" s="31" t="s">
        <v>308</v>
      </c>
      <c r="F1204" s="7">
        <v>-292.86</v>
      </c>
      <c r="G1204" s="7">
        <f t="shared" si="18"/>
        <v>-1686018.26</v>
      </c>
    </row>
    <row r="1205" spans="1:7" x14ac:dyDescent="0.2">
      <c r="A1205" s="16"/>
      <c r="B1205" s="31" t="s">
        <v>306</v>
      </c>
      <c r="C1205" s="32">
        <v>45809</v>
      </c>
      <c r="D1205" s="31" t="s">
        <v>307</v>
      </c>
      <c r="E1205" s="31" t="s">
        <v>308</v>
      </c>
      <c r="F1205" s="7">
        <v>-1206.8</v>
      </c>
      <c r="G1205" s="7">
        <f t="shared" si="18"/>
        <v>-1687225.06</v>
      </c>
    </row>
    <row r="1206" spans="1:7" x14ac:dyDescent="0.2">
      <c r="A1206" s="16"/>
      <c r="B1206" s="31" t="s">
        <v>306</v>
      </c>
      <c r="C1206" s="32">
        <v>45809</v>
      </c>
      <c r="D1206" s="31" t="s">
        <v>307</v>
      </c>
      <c r="E1206" s="31" t="s">
        <v>308</v>
      </c>
      <c r="F1206" s="7">
        <v>-1974.06</v>
      </c>
      <c r="G1206" s="7">
        <f t="shared" si="18"/>
        <v>-1689199.12</v>
      </c>
    </row>
    <row r="1207" spans="1:7" x14ac:dyDescent="0.2">
      <c r="A1207" s="16"/>
      <c r="B1207" s="31" t="s">
        <v>306</v>
      </c>
      <c r="C1207" s="32">
        <v>45809</v>
      </c>
      <c r="D1207" s="31" t="s">
        <v>307</v>
      </c>
      <c r="E1207" s="31" t="s">
        <v>308</v>
      </c>
      <c r="F1207" s="7">
        <v>-156.77000000000001</v>
      </c>
      <c r="G1207" s="7">
        <f t="shared" si="18"/>
        <v>-1689355.8900000001</v>
      </c>
    </row>
    <row r="1208" spans="1:7" x14ac:dyDescent="0.2">
      <c r="A1208" s="16"/>
      <c r="B1208" s="31" t="s">
        <v>306</v>
      </c>
      <c r="C1208" s="32">
        <v>45809</v>
      </c>
      <c r="D1208" s="31" t="s">
        <v>307</v>
      </c>
      <c r="E1208" s="31" t="s">
        <v>308</v>
      </c>
      <c r="F1208" s="7">
        <v>-291.7</v>
      </c>
      <c r="G1208" s="7">
        <f t="shared" si="18"/>
        <v>-1689647.59</v>
      </c>
    </row>
    <row r="1209" spans="1:7" x14ac:dyDescent="0.2">
      <c r="A1209" s="16"/>
      <c r="B1209" s="31" t="s">
        <v>306</v>
      </c>
      <c r="C1209" s="32">
        <v>45809</v>
      </c>
      <c r="D1209" s="31" t="s">
        <v>307</v>
      </c>
      <c r="E1209" s="31" t="s">
        <v>308</v>
      </c>
      <c r="F1209" s="7">
        <v>-460.45</v>
      </c>
      <c r="G1209" s="7">
        <f t="shared" si="18"/>
        <v>-1690108.04</v>
      </c>
    </row>
    <row r="1210" spans="1:7" x14ac:dyDescent="0.2">
      <c r="A1210" s="16"/>
      <c r="B1210" s="31" t="s">
        <v>306</v>
      </c>
      <c r="C1210" s="32">
        <v>45809</v>
      </c>
      <c r="D1210" s="31" t="s">
        <v>307</v>
      </c>
      <c r="E1210" s="31" t="s">
        <v>308</v>
      </c>
      <c r="F1210" s="7">
        <v>-1021.3</v>
      </c>
      <c r="G1210" s="7">
        <f t="shared" si="18"/>
        <v>-1691129.34</v>
      </c>
    </row>
    <row r="1211" spans="1:7" x14ac:dyDescent="0.2">
      <c r="A1211" s="16"/>
      <c r="B1211" s="31" t="s">
        <v>306</v>
      </c>
      <c r="C1211" s="32">
        <v>45809</v>
      </c>
      <c r="D1211" s="31" t="s">
        <v>307</v>
      </c>
      <c r="E1211" s="31" t="s">
        <v>308</v>
      </c>
      <c r="F1211" s="7">
        <v>-277.41000000000003</v>
      </c>
      <c r="G1211" s="7">
        <f t="shared" si="18"/>
        <v>-1691406.75</v>
      </c>
    </row>
    <row r="1212" spans="1:7" x14ac:dyDescent="0.2">
      <c r="A1212" s="16"/>
      <c r="B1212" s="31" t="s">
        <v>306</v>
      </c>
      <c r="C1212" s="32">
        <v>45809</v>
      </c>
      <c r="D1212" s="31" t="s">
        <v>307</v>
      </c>
      <c r="E1212" s="31" t="s">
        <v>308</v>
      </c>
      <c r="F1212" s="7">
        <v>-426.42</v>
      </c>
      <c r="G1212" s="7">
        <f t="shared" si="18"/>
        <v>-1691833.17</v>
      </c>
    </row>
    <row r="1213" spans="1:7" x14ac:dyDescent="0.2">
      <c r="A1213" s="16"/>
      <c r="B1213" s="31" t="s">
        <v>306</v>
      </c>
      <c r="C1213" s="32">
        <v>45809</v>
      </c>
      <c r="D1213" s="31" t="s">
        <v>307</v>
      </c>
      <c r="E1213" s="31" t="s">
        <v>308</v>
      </c>
      <c r="F1213" s="7">
        <v>-269.29000000000002</v>
      </c>
      <c r="G1213" s="7">
        <f t="shared" si="18"/>
        <v>-1692102.46</v>
      </c>
    </row>
    <row r="1214" spans="1:7" x14ac:dyDescent="0.2">
      <c r="A1214" s="16"/>
      <c r="B1214" s="31" t="s">
        <v>309</v>
      </c>
      <c r="C1214" s="32">
        <v>45809</v>
      </c>
      <c r="D1214" s="31" t="s">
        <v>310</v>
      </c>
      <c r="E1214" s="31" t="s">
        <v>311</v>
      </c>
      <c r="F1214" s="7">
        <v>620.58000000000004</v>
      </c>
      <c r="G1214" s="7">
        <f t="shared" si="18"/>
        <v>-1691481.88</v>
      </c>
    </row>
    <row r="1215" spans="1:7" x14ac:dyDescent="0.2">
      <c r="A1215" s="16"/>
      <c r="B1215" s="31" t="s">
        <v>309</v>
      </c>
      <c r="C1215" s="32">
        <v>45809</v>
      </c>
      <c r="D1215" s="31" t="s">
        <v>310</v>
      </c>
      <c r="E1215" s="31" t="s">
        <v>311</v>
      </c>
      <c r="F1215" s="7">
        <v>916.44</v>
      </c>
      <c r="G1215" s="7">
        <f t="shared" si="18"/>
        <v>-1690565.44</v>
      </c>
    </row>
    <row r="1216" spans="1:7" x14ac:dyDescent="0.2">
      <c r="A1216" s="16"/>
      <c r="B1216" s="31" t="s">
        <v>309</v>
      </c>
      <c r="C1216" s="32">
        <v>45809</v>
      </c>
      <c r="D1216" s="31" t="s">
        <v>310</v>
      </c>
      <c r="E1216" s="31" t="s">
        <v>311</v>
      </c>
      <c r="F1216" s="7">
        <v>514.35</v>
      </c>
      <c r="G1216" s="7">
        <f t="shared" si="18"/>
        <v>-1690051.0899999999</v>
      </c>
    </row>
    <row r="1217" spans="1:7" x14ac:dyDescent="0.2">
      <c r="A1217" s="16"/>
      <c r="B1217" s="31" t="s">
        <v>309</v>
      </c>
      <c r="C1217" s="32">
        <v>45809</v>
      </c>
      <c r="D1217" s="31" t="s">
        <v>310</v>
      </c>
      <c r="E1217" s="31" t="s">
        <v>311</v>
      </c>
      <c r="F1217" s="7">
        <v>292.86</v>
      </c>
      <c r="G1217" s="7">
        <f t="shared" si="18"/>
        <v>-1689758.2299999997</v>
      </c>
    </row>
    <row r="1218" spans="1:7" x14ac:dyDescent="0.2">
      <c r="A1218" s="16"/>
      <c r="B1218" s="31" t="s">
        <v>309</v>
      </c>
      <c r="C1218" s="32">
        <v>45809</v>
      </c>
      <c r="D1218" s="31" t="s">
        <v>310</v>
      </c>
      <c r="E1218" s="31" t="s">
        <v>311</v>
      </c>
      <c r="F1218" s="7">
        <v>1206.8</v>
      </c>
      <c r="G1218" s="7">
        <f t="shared" si="18"/>
        <v>-1688551.4299999997</v>
      </c>
    </row>
    <row r="1219" spans="1:7" x14ac:dyDescent="0.2">
      <c r="A1219" s="16"/>
      <c r="B1219" s="31" t="s">
        <v>309</v>
      </c>
      <c r="C1219" s="32">
        <v>45809</v>
      </c>
      <c r="D1219" s="31" t="s">
        <v>310</v>
      </c>
      <c r="E1219" s="31" t="s">
        <v>311</v>
      </c>
      <c r="F1219" s="7">
        <v>1974.06</v>
      </c>
      <c r="G1219" s="7">
        <f t="shared" si="18"/>
        <v>-1686577.3699999996</v>
      </c>
    </row>
    <row r="1220" spans="1:7" x14ac:dyDescent="0.2">
      <c r="A1220" s="16"/>
      <c r="B1220" s="31" t="s">
        <v>309</v>
      </c>
      <c r="C1220" s="32">
        <v>45809</v>
      </c>
      <c r="D1220" s="31" t="s">
        <v>310</v>
      </c>
      <c r="E1220" s="31" t="s">
        <v>311</v>
      </c>
      <c r="F1220" s="7">
        <v>156.77000000000001</v>
      </c>
      <c r="G1220" s="7">
        <f t="shared" si="18"/>
        <v>-1686420.5999999996</v>
      </c>
    </row>
    <row r="1221" spans="1:7" x14ac:dyDescent="0.2">
      <c r="A1221" s="16"/>
      <c r="B1221" s="31" t="s">
        <v>309</v>
      </c>
      <c r="C1221" s="32">
        <v>45809</v>
      </c>
      <c r="D1221" s="31" t="s">
        <v>310</v>
      </c>
      <c r="E1221" s="31" t="s">
        <v>311</v>
      </c>
      <c r="F1221" s="7">
        <v>291.7</v>
      </c>
      <c r="G1221" s="7">
        <f t="shared" si="18"/>
        <v>-1686128.8999999997</v>
      </c>
    </row>
    <row r="1222" spans="1:7" x14ac:dyDescent="0.2">
      <c r="A1222" s="16"/>
      <c r="B1222" s="31" t="s">
        <v>309</v>
      </c>
      <c r="C1222" s="32">
        <v>45809</v>
      </c>
      <c r="D1222" s="31" t="s">
        <v>310</v>
      </c>
      <c r="E1222" s="31" t="s">
        <v>311</v>
      </c>
      <c r="F1222" s="7">
        <v>460.45</v>
      </c>
      <c r="G1222" s="7">
        <f t="shared" si="18"/>
        <v>-1685668.4499999997</v>
      </c>
    </row>
    <row r="1223" spans="1:7" x14ac:dyDescent="0.2">
      <c r="A1223" s="16"/>
      <c r="B1223" s="31" t="s">
        <v>309</v>
      </c>
      <c r="C1223" s="32">
        <v>45809</v>
      </c>
      <c r="D1223" s="31" t="s">
        <v>310</v>
      </c>
      <c r="E1223" s="31" t="s">
        <v>311</v>
      </c>
      <c r="F1223" s="7">
        <v>1021.3</v>
      </c>
      <c r="G1223" s="7">
        <f t="shared" si="18"/>
        <v>-1684647.1499999997</v>
      </c>
    </row>
    <row r="1224" spans="1:7" x14ac:dyDescent="0.2">
      <c r="A1224" s="16"/>
      <c r="B1224" s="31" t="s">
        <v>309</v>
      </c>
      <c r="C1224" s="32">
        <v>45809</v>
      </c>
      <c r="D1224" s="31" t="s">
        <v>310</v>
      </c>
      <c r="E1224" s="31" t="s">
        <v>311</v>
      </c>
      <c r="F1224" s="7">
        <v>277.41000000000003</v>
      </c>
      <c r="G1224" s="7">
        <f t="shared" si="18"/>
        <v>-1684369.7399999998</v>
      </c>
    </row>
    <row r="1225" spans="1:7" x14ac:dyDescent="0.2">
      <c r="A1225" s="16"/>
      <c r="B1225" s="31" t="s">
        <v>309</v>
      </c>
      <c r="C1225" s="32">
        <v>45809</v>
      </c>
      <c r="D1225" s="31" t="s">
        <v>310</v>
      </c>
      <c r="E1225" s="31" t="s">
        <v>311</v>
      </c>
      <c r="F1225" s="7">
        <v>426.42</v>
      </c>
      <c r="G1225" s="7">
        <f t="shared" si="18"/>
        <v>-1683943.3199999998</v>
      </c>
    </row>
    <row r="1226" spans="1:7" x14ac:dyDescent="0.2">
      <c r="A1226" s="16"/>
      <c r="B1226" s="31" t="s">
        <v>309</v>
      </c>
      <c r="C1226" s="32">
        <v>45809</v>
      </c>
      <c r="D1226" s="31" t="s">
        <v>310</v>
      </c>
      <c r="E1226" s="31" t="s">
        <v>311</v>
      </c>
      <c r="F1226" s="7">
        <v>269.29000000000002</v>
      </c>
      <c r="G1226" s="7">
        <f t="shared" si="18"/>
        <v>-1683674.0299999998</v>
      </c>
    </row>
    <row r="1227" spans="1:7" x14ac:dyDescent="0.2">
      <c r="A1227" s="16"/>
      <c r="B1227" s="31" t="s">
        <v>301</v>
      </c>
      <c r="C1227" s="32">
        <v>45810</v>
      </c>
      <c r="D1227" s="31" t="s">
        <v>312</v>
      </c>
      <c r="E1227" s="31"/>
      <c r="F1227" s="7">
        <v>-3982.65</v>
      </c>
      <c r="G1227" s="7">
        <f t="shared" si="18"/>
        <v>-1687656.6799999997</v>
      </c>
    </row>
    <row r="1228" spans="1:7" x14ac:dyDescent="0.2">
      <c r="A1228" s="16"/>
      <c r="B1228" s="31" t="s">
        <v>301</v>
      </c>
      <c r="C1228" s="32">
        <v>45810</v>
      </c>
      <c r="D1228" s="31" t="s">
        <v>312</v>
      </c>
      <c r="E1228" s="31"/>
      <c r="F1228" s="7">
        <v>3982.65</v>
      </c>
      <c r="G1228" s="7">
        <f t="shared" si="18"/>
        <v>-1683674.0299999998</v>
      </c>
    </row>
    <row r="1229" spans="1:7" x14ac:dyDescent="0.2">
      <c r="A1229" s="16"/>
      <c r="B1229" s="31" t="s">
        <v>301</v>
      </c>
      <c r="C1229" s="32">
        <v>45810</v>
      </c>
      <c r="D1229" s="31" t="s">
        <v>313</v>
      </c>
      <c r="E1229" s="31"/>
      <c r="F1229" s="7">
        <v>-2315</v>
      </c>
      <c r="G1229" s="7">
        <f t="shared" ref="G1229:G1292" si="19">G1228+F1229</f>
        <v>-1685989.0299999998</v>
      </c>
    </row>
    <row r="1230" spans="1:7" x14ac:dyDescent="0.2">
      <c r="A1230" s="16"/>
      <c r="B1230" s="31" t="s">
        <v>301</v>
      </c>
      <c r="C1230" s="32">
        <v>45810</v>
      </c>
      <c r="D1230" s="31" t="s">
        <v>313</v>
      </c>
      <c r="E1230" s="31"/>
      <c r="F1230" s="7">
        <v>2315</v>
      </c>
      <c r="G1230" s="7">
        <f t="shared" si="19"/>
        <v>-1683674.0299999998</v>
      </c>
    </row>
    <row r="1231" spans="1:7" x14ac:dyDescent="0.2">
      <c r="A1231" s="16"/>
      <c r="B1231" s="31" t="s">
        <v>297</v>
      </c>
      <c r="C1231" s="32">
        <v>45810</v>
      </c>
      <c r="D1231" s="31" t="s">
        <v>314</v>
      </c>
      <c r="E1231" s="31"/>
      <c r="F1231" s="7">
        <v>371.5</v>
      </c>
      <c r="G1231" s="7">
        <f t="shared" si="19"/>
        <v>-1683302.5299999998</v>
      </c>
    </row>
    <row r="1232" spans="1:7" x14ac:dyDescent="0.2">
      <c r="A1232" s="16"/>
      <c r="B1232" s="31" t="s">
        <v>297</v>
      </c>
      <c r="C1232" s="32">
        <v>45810</v>
      </c>
      <c r="D1232" s="31" t="s">
        <v>314</v>
      </c>
      <c r="E1232" s="31"/>
      <c r="F1232" s="7">
        <v>-371.5</v>
      </c>
      <c r="G1232" s="7">
        <f t="shared" si="19"/>
        <v>-1683674.0299999998</v>
      </c>
    </row>
    <row r="1233" spans="1:7" x14ac:dyDescent="0.2">
      <c r="A1233" s="16"/>
      <c r="B1233" s="31" t="s">
        <v>297</v>
      </c>
      <c r="C1233" s="32">
        <v>45811</v>
      </c>
      <c r="D1233" s="31" t="s">
        <v>315</v>
      </c>
      <c r="E1233" s="31"/>
      <c r="F1233" s="7">
        <v>6368.57</v>
      </c>
      <c r="G1233" s="7">
        <f t="shared" si="19"/>
        <v>-1677305.4599999997</v>
      </c>
    </row>
    <row r="1234" spans="1:7" x14ac:dyDescent="0.2">
      <c r="A1234" s="16"/>
      <c r="B1234" s="31" t="s">
        <v>297</v>
      </c>
      <c r="C1234" s="32">
        <v>45811</v>
      </c>
      <c r="D1234" s="31" t="s">
        <v>315</v>
      </c>
      <c r="E1234" s="31"/>
      <c r="F1234" s="7">
        <v>-6368.57</v>
      </c>
      <c r="G1234" s="7">
        <f t="shared" si="19"/>
        <v>-1683674.0299999998</v>
      </c>
    </row>
    <row r="1235" spans="1:7" x14ac:dyDescent="0.2">
      <c r="A1235" s="16"/>
      <c r="B1235" s="31" t="s">
        <v>297</v>
      </c>
      <c r="C1235" s="32">
        <v>45811</v>
      </c>
      <c r="D1235" s="31" t="s">
        <v>316</v>
      </c>
      <c r="E1235" s="31"/>
      <c r="F1235" s="7">
        <v>5251.42</v>
      </c>
      <c r="G1235" s="7">
        <f t="shared" si="19"/>
        <v>-1678422.6099999999</v>
      </c>
    </row>
    <row r="1236" spans="1:7" x14ac:dyDescent="0.2">
      <c r="A1236" s="16"/>
      <c r="B1236" s="31" t="s">
        <v>297</v>
      </c>
      <c r="C1236" s="32">
        <v>45811</v>
      </c>
      <c r="D1236" s="31" t="s">
        <v>316</v>
      </c>
      <c r="E1236" s="31"/>
      <c r="F1236" s="7">
        <v>-5251.42</v>
      </c>
      <c r="G1236" s="7">
        <f t="shared" si="19"/>
        <v>-1683674.0299999998</v>
      </c>
    </row>
    <row r="1237" spans="1:7" x14ac:dyDescent="0.2">
      <c r="A1237" s="16"/>
      <c r="B1237" s="31" t="s">
        <v>301</v>
      </c>
      <c r="C1237" s="32">
        <v>45812</v>
      </c>
      <c r="D1237" s="31" t="s">
        <v>317</v>
      </c>
      <c r="E1237" s="31"/>
      <c r="F1237" s="7">
        <v>-578.51</v>
      </c>
      <c r="G1237" s="7">
        <f t="shared" si="19"/>
        <v>-1684252.5399999998</v>
      </c>
    </row>
    <row r="1238" spans="1:7" x14ac:dyDescent="0.2">
      <c r="A1238" s="16"/>
      <c r="B1238" s="31" t="s">
        <v>301</v>
      </c>
      <c r="C1238" s="32">
        <v>45812</v>
      </c>
      <c r="D1238" s="31" t="s">
        <v>317</v>
      </c>
      <c r="E1238" s="31"/>
      <c r="F1238" s="7">
        <v>578.51</v>
      </c>
      <c r="G1238" s="7">
        <f t="shared" si="19"/>
        <v>-1683674.0299999998</v>
      </c>
    </row>
    <row r="1239" spans="1:7" x14ac:dyDescent="0.2">
      <c r="A1239" s="16"/>
      <c r="B1239" s="31" t="s">
        <v>297</v>
      </c>
      <c r="C1239" s="32">
        <v>45813</v>
      </c>
      <c r="D1239" s="31" t="s">
        <v>318</v>
      </c>
      <c r="E1239" s="31"/>
      <c r="F1239" s="7">
        <v>381.36</v>
      </c>
      <c r="G1239" s="7">
        <f t="shared" si="19"/>
        <v>-1683292.6699999997</v>
      </c>
    </row>
    <row r="1240" spans="1:7" x14ac:dyDescent="0.2">
      <c r="A1240" s="16"/>
      <c r="B1240" s="31" t="s">
        <v>297</v>
      </c>
      <c r="C1240" s="32">
        <v>45813</v>
      </c>
      <c r="D1240" s="31" t="s">
        <v>318</v>
      </c>
      <c r="E1240" s="31"/>
      <c r="F1240" s="7">
        <v>-381.36</v>
      </c>
      <c r="G1240" s="7">
        <f t="shared" si="19"/>
        <v>-1683674.0299999998</v>
      </c>
    </row>
    <row r="1241" spans="1:7" x14ac:dyDescent="0.2">
      <c r="A1241" s="16"/>
      <c r="B1241" s="31" t="s">
        <v>297</v>
      </c>
      <c r="C1241" s="32">
        <v>45813</v>
      </c>
      <c r="D1241" s="31" t="s">
        <v>319</v>
      </c>
      <c r="E1241" s="31"/>
      <c r="F1241" s="7">
        <v>32463.58</v>
      </c>
      <c r="G1241" s="7">
        <f t="shared" si="19"/>
        <v>-1651210.4499999997</v>
      </c>
    </row>
    <row r="1242" spans="1:7" x14ac:dyDescent="0.2">
      <c r="A1242" s="16"/>
      <c r="B1242" s="31" t="s">
        <v>297</v>
      </c>
      <c r="C1242" s="32">
        <v>45813</v>
      </c>
      <c r="D1242" s="31" t="s">
        <v>319</v>
      </c>
      <c r="E1242" s="31"/>
      <c r="F1242" s="7">
        <v>-32463.58</v>
      </c>
      <c r="G1242" s="7">
        <f t="shared" si="19"/>
        <v>-1683674.0299999998</v>
      </c>
    </row>
    <row r="1243" spans="1:7" x14ac:dyDescent="0.2">
      <c r="A1243" s="16"/>
      <c r="B1243" s="31" t="s">
        <v>301</v>
      </c>
      <c r="C1243" s="32">
        <v>45813</v>
      </c>
      <c r="D1243" s="31" t="s">
        <v>320</v>
      </c>
      <c r="E1243" s="31"/>
      <c r="F1243" s="7">
        <v>-3747.42</v>
      </c>
      <c r="G1243" s="7">
        <f t="shared" si="19"/>
        <v>-1687421.4499999997</v>
      </c>
    </row>
    <row r="1244" spans="1:7" x14ac:dyDescent="0.2">
      <c r="A1244" s="16"/>
      <c r="B1244" s="31" t="s">
        <v>301</v>
      </c>
      <c r="C1244" s="32">
        <v>45813</v>
      </c>
      <c r="D1244" s="31" t="s">
        <v>320</v>
      </c>
      <c r="E1244" s="31"/>
      <c r="F1244" s="7">
        <v>3747.42</v>
      </c>
      <c r="G1244" s="7">
        <f t="shared" si="19"/>
        <v>-1683674.0299999998</v>
      </c>
    </row>
    <row r="1245" spans="1:7" x14ac:dyDescent="0.2">
      <c r="A1245" s="16"/>
      <c r="B1245" s="31" t="s">
        <v>301</v>
      </c>
      <c r="C1245" s="32">
        <v>45813</v>
      </c>
      <c r="D1245" s="31" t="s">
        <v>321</v>
      </c>
      <c r="E1245" s="31"/>
      <c r="F1245" s="7">
        <v>-640.36</v>
      </c>
      <c r="G1245" s="7">
        <f t="shared" si="19"/>
        <v>-1684314.39</v>
      </c>
    </row>
    <row r="1246" spans="1:7" x14ac:dyDescent="0.2">
      <c r="A1246" s="16"/>
      <c r="B1246" s="31" t="s">
        <v>301</v>
      </c>
      <c r="C1246" s="32">
        <v>45813</v>
      </c>
      <c r="D1246" s="31" t="s">
        <v>321</v>
      </c>
      <c r="E1246" s="31"/>
      <c r="F1246" s="7">
        <v>640.36</v>
      </c>
      <c r="G1246" s="7">
        <f t="shared" si="19"/>
        <v>-1683674.0299999998</v>
      </c>
    </row>
    <row r="1247" spans="1:7" x14ac:dyDescent="0.2">
      <c r="A1247" s="16"/>
      <c r="B1247" s="31" t="s">
        <v>297</v>
      </c>
      <c r="C1247" s="32">
        <v>45814</v>
      </c>
      <c r="D1247" s="31" t="s">
        <v>322</v>
      </c>
      <c r="E1247" s="31"/>
      <c r="F1247" s="7">
        <v>7564.47</v>
      </c>
      <c r="G1247" s="7">
        <f t="shared" si="19"/>
        <v>-1676109.5599999998</v>
      </c>
    </row>
    <row r="1248" spans="1:7" x14ac:dyDescent="0.2">
      <c r="A1248" s="16"/>
      <c r="B1248" s="31" t="s">
        <v>297</v>
      </c>
      <c r="C1248" s="32">
        <v>45814</v>
      </c>
      <c r="D1248" s="31" t="s">
        <v>322</v>
      </c>
      <c r="E1248" s="31"/>
      <c r="F1248" s="7">
        <v>-7564.47</v>
      </c>
      <c r="G1248" s="7">
        <f t="shared" si="19"/>
        <v>-1683674.0299999998</v>
      </c>
    </row>
    <row r="1249" spans="1:7" x14ac:dyDescent="0.2">
      <c r="A1249" s="16"/>
      <c r="B1249" s="31" t="s">
        <v>301</v>
      </c>
      <c r="C1249" s="32">
        <v>45814</v>
      </c>
      <c r="D1249" s="31" t="s">
        <v>323</v>
      </c>
      <c r="E1249" s="31"/>
      <c r="F1249" s="7">
        <v>-3410</v>
      </c>
      <c r="G1249" s="7">
        <f t="shared" si="19"/>
        <v>-1687084.0299999998</v>
      </c>
    </row>
    <row r="1250" spans="1:7" x14ac:dyDescent="0.2">
      <c r="A1250" s="16"/>
      <c r="B1250" s="31" t="s">
        <v>301</v>
      </c>
      <c r="C1250" s="32">
        <v>45814</v>
      </c>
      <c r="D1250" s="31" t="s">
        <v>323</v>
      </c>
      <c r="E1250" s="31"/>
      <c r="F1250" s="7">
        <v>3410</v>
      </c>
      <c r="G1250" s="7">
        <f t="shared" si="19"/>
        <v>-1683674.0299999998</v>
      </c>
    </row>
    <row r="1251" spans="1:7" x14ac:dyDescent="0.2">
      <c r="A1251" s="16"/>
      <c r="B1251" s="31" t="s">
        <v>297</v>
      </c>
      <c r="C1251" s="32">
        <v>45816</v>
      </c>
      <c r="D1251" s="31" t="s">
        <v>324</v>
      </c>
      <c r="E1251" s="31"/>
      <c r="F1251" s="7">
        <v>13777.01</v>
      </c>
      <c r="G1251" s="7">
        <f t="shared" si="19"/>
        <v>-1669897.0199999998</v>
      </c>
    </row>
    <row r="1252" spans="1:7" x14ac:dyDescent="0.2">
      <c r="A1252" s="16"/>
      <c r="B1252" s="31" t="s">
        <v>297</v>
      </c>
      <c r="C1252" s="32">
        <v>45816</v>
      </c>
      <c r="D1252" s="31" t="s">
        <v>324</v>
      </c>
      <c r="E1252" s="31"/>
      <c r="F1252" s="7">
        <v>-13777.01</v>
      </c>
      <c r="G1252" s="7">
        <f t="shared" si="19"/>
        <v>-1683674.0299999998</v>
      </c>
    </row>
    <row r="1253" spans="1:7" x14ac:dyDescent="0.2">
      <c r="A1253" s="16"/>
      <c r="B1253" s="31" t="s">
        <v>297</v>
      </c>
      <c r="C1253" s="32">
        <v>45816</v>
      </c>
      <c r="D1253" s="31" t="s">
        <v>325</v>
      </c>
      <c r="E1253" s="31"/>
      <c r="F1253" s="7">
        <v>12822.52</v>
      </c>
      <c r="G1253" s="7">
        <f t="shared" si="19"/>
        <v>-1670851.5099999998</v>
      </c>
    </row>
    <row r="1254" spans="1:7" x14ac:dyDescent="0.2">
      <c r="A1254" s="16"/>
      <c r="B1254" s="31" t="s">
        <v>297</v>
      </c>
      <c r="C1254" s="32">
        <v>45816</v>
      </c>
      <c r="D1254" s="31" t="s">
        <v>325</v>
      </c>
      <c r="E1254" s="31"/>
      <c r="F1254" s="7">
        <v>-12822.52</v>
      </c>
      <c r="G1254" s="7">
        <f t="shared" si="19"/>
        <v>-1683674.0299999998</v>
      </c>
    </row>
    <row r="1255" spans="1:7" x14ac:dyDescent="0.2">
      <c r="A1255" s="16"/>
      <c r="B1255" s="31" t="s">
        <v>297</v>
      </c>
      <c r="C1255" s="32">
        <v>45816</v>
      </c>
      <c r="D1255" s="31" t="s">
        <v>326</v>
      </c>
      <c r="E1255" s="31"/>
      <c r="F1255" s="7">
        <v>1083.6600000000001</v>
      </c>
      <c r="G1255" s="7">
        <f t="shared" si="19"/>
        <v>-1682590.3699999999</v>
      </c>
    </row>
    <row r="1256" spans="1:7" x14ac:dyDescent="0.2">
      <c r="A1256" s="16"/>
      <c r="B1256" s="31" t="s">
        <v>297</v>
      </c>
      <c r="C1256" s="32">
        <v>45816</v>
      </c>
      <c r="D1256" s="31" t="s">
        <v>326</v>
      </c>
      <c r="E1256" s="31"/>
      <c r="F1256" s="7">
        <v>-1083.6600000000001</v>
      </c>
      <c r="G1256" s="7">
        <f t="shared" si="19"/>
        <v>-1683674.0299999998</v>
      </c>
    </row>
    <row r="1257" spans="1:7" x14ac:dyDescent="0.2">
      <c r="A1257" s="16"/>
      <c r="B1257" s="31" t="s">
        <v>297</v>
      </c>
      <c r="C1257" s="32">
        <v>45816</v>
      </c>
      <c r="D1257" s="31" t="s">
        <v>327</v>
      </c>
      <c r="E1257" s="31"/>
      <c r="F1257" s="7">
        <v>18247.45</v>
      </c>
      <c r="G1257" s="7">
        <f t="shared" si="19"/>
        <v>-1665426.5799999998</v>
      </c>
    </row>
    <row r="1258" spans="1:7" x14ac:dyDescent="0.2">
      <c r="A1258" s="16"/>
      <c r="B1258" s="31" t="s">
        <v>297</v>
      </c>
      <c r="C1258" s="32">
        <v>45816</v>
      </c>
      <c r="D1258" s="31" t="s">
        <v>327</v>
      </c>
      <c r="E1258" s="31"/>
      <c r="F1258" s="7">
        <v>-18247.45</v>
      </c>
      <c r="G1258" s="7">
        <f t="shared" si="19"/>
        <v>-1683674.0299999998</v>
      </c>
    </row>
    <row r="1259" spans="1:7" x14ac:dyDescent="0.2">
      <c r="A1259" s="16"/>
      <c r="B1259" s="31" t="s">
        <v>297</v>
      </c>
      <c r="C1259" s="32">
        <v>45816</v>
      </c>
      <c r="D1259" s="31" t="s">
        <v>328</v>
      </c>
      <c r="E1259" s="31"/>
      <c r="F1259" s="7">
        <v>5904.13</v>
      </c>
      <c r="G1259" s="7">
        <f t="shared" si="19"/>
        <v>-1677769.9</v>
      </c>
    </row>
    <row r="1260" spans="1:7" x14ac:dyDescent="0.2">
      <c r="A1260" s="16"/>
      <c r="B1260" s="31" t="s">
        <v>297</v>
      </c>
      <c r="C1260" s="32">
        <v>45816</v>
      </c>
      <c r="D1260" s="31" t="s">
        <v>328</v>
      </c>
      <c r="E1260" s="31"/>
      <c r="F1260" s="7">
        <v>-5904.13</v>
      </c>
      <c r="G1260" s="7">
        <f t="shared" si="19"/>
        <v>-1683674.0299999998</v>
      </c>
    </row>
    <row r="1261" spans="1:7" x14ac:dyDescent="0.2">
      <c r="A1261" s="16"/>
      <c r="B1261" s="31" t="s">
        <v>297</v>
      </c>
      <c r="C1261" s="32">
        <v>45816</v>
      </c>
      <c r="D1261" s="31" t="s">
        <v>329</v>
      </c>
      <c r="E1261" s="31"/>
      <c r="F1261" s="7">
        <v>57317.56</v>
      </c>
      <c r="G1261" s="7">
        <f t="shared" si="19"/>
        <v>-1626356.4699999997</v>
      </c>
    </row>
    <row r="1262" spans="1:7" x14ac:dyDescent="0.2">
      <c r="A1262" s="16"/>
      <c r="B1262" s="31" t="s">
        <v>297</v>
      </c>
      <c r="C1262" s="32">
        <v>45816</v>
      </c>
      <c r="D1262" s="31" t="s">
        <v>329</v>
      </c>
      <c r="E1262" s="31"/>
      <c r="F1262" s="7">
        <v>-57317.56</v>
      </c>
      <c r="G1262" s="7">
        <f t="shared" si="19"/>
        <v>-1683674.0299999998</v>
      </c>
    </row>
    <row r="1263" spans="1:7" x14ac:dyDescent="0.2">
      <c r="A1263" s="16"/>
      <c r="B1263" s="31" t="s">
        <v>297</v>
      </c>
      <c r="C1263" s="32">
        <v>45816</v>
      </c>
      <c r="D1263" s="31" t="s">
        <v>330</v>
      </c>
      <c r="E1263" s="31"/>
      <c r="F1263" s="7">
        <v>420.87</v>
      </c>
      <c r="G1263" s="7">
        <f t="shared" si="19"/>
        <v>-1683253.1599999997</v>
      </c>
    </row>
    <row r="1264" spans="1:7" x14ac:dyDescent="0.2">
      <c r="A1264" s="16"/>
      <c r="B1264" s="31" t="s">
        <v>297</v>
      </c>
      <c r="C1264" s="32">
        <v>45816</v>
      </c>
      <c r="D1264" s="31" t="s">
        <v>330</v>
      </c>
      <c r="E1264" s="31"/>
      <c r="F1264" s="7">
        <v>-420.87</v>
      </c>
      <c r="G1264" s="7">
        <f t="shared" si="19"/>
        <v>-1683674.0299999998</v>
      </c>
    </row>
    <row r="1265" spans="1:7" x14ac:dyDescent="0.2">
      <c r="A1265" s="16"/>
      <c r="B1265" s="31" t="s">
        <v>301</v>
      </c>
      <c r="C1265" s="32">
        <v>45817</v>
      </c>
      <c r="D1265" s="31" t="s">
        <v>331</v>
      </c>
      <c r="E1265" s="31"/>
      <c r="F1265" s="7">
        <v>-533.44000000000005</v>
      </c>
      <c r="G1265" s="7">
        <f t="shared" si="19"/>
        <v>-1684207.4699999997</v>
      </c>
    </row>
    <row r="1266" spans="1:7" x14ac:dyDescent="0.2">
      <c r="A1266" s="16"/>
      <c r="B1266" s="31" t="s">
        <v>301</v>
      </c>
      <c r="C1266" s="32">
        <v>45817</v>
      </c>
      <c r="D1266" s="31" t="s">
        <v>331</v>
      </c>
      <c r="E1266" s="31"/>
      <c r="F1266" s="7">
        <v>533.44000000000005</v>
      </c>
      <c r="G1266" s="7">
        <f t="shared" si="19"/>
        <v>-1683674.0299999998</v>
      </c>
    </row>
    <row r="1267" spans="1:7" x14ac:dyDescent="0.2">
      <c r="A1267" s="16"/>
      <c r="B1267" s="31" t="s">
        <v>297</v>
      </c>
      <c r="C1267" s="32">
        <v>45817</v>
      </c>
      <c r="D1267" s="31" t="s">
        <v>332</v>
      </c>
      <c r="E1267" s="31"/>
      <c r="F1267" s="7">
        <v>3903.18</v>
      </c>
      <c r="G1267" s="7">
        <f t="shared" si="19"/>
        <v>-1679770.8499999999</v>
      </c>
    </row>
    <row r="1268" spans="1:7" x14ac:dyDescent="0.2">
      <c r="A1268" s="16"/>
      <c r="B1268" s="31" t="s">
        <v>297</v>
      </c>
      <c r="C1268" s="32">
        <v>45817</v>
      </c>
      <c r="D1268" s="31" t="s">
        <v>332</v>
      </c>
      <c r="E1268" s="31"/>
      <c r="F1268" s="7">
        <v>-3903.18</v>
      </c>
      <c r="G1268" s="7">
        <f t="shared" si="19"/>
        <v>-1683674.0299999998</v>
      </c>
    </row>
    <row r="1269" spans="1:7" x14ac:dyDescent="0.2">
      <c r="A1269" s="16"/>
      <c r="B1269" s="31" t="s">
        <v>301</v>
      </c>
      <c r="C1269" s="32">
        <v>45817</v>
      </c>
      <c r="D1269" s="31" t="s">
        <v>333</v>
      </c>
      <c r="E1269" s="31"/>
      <c r="F1269" s="7">
        <v>-3630.28</v>
      </c>
      <c r="G1269" s="7">
        <f t="shared" si="19"/>
        <v>-1687304.3099999998</v>
      </c>
    </row>
    <row r="1270" spans="1:7" x14ac:dyDescent="0.2">
      <c r="A1270" s="16"/>
      <c r="B1270" s="31" t="s">
        <v>301</v>
      </c>
      <c r="C1270" s="32">
        <v>45817</v>
      </c>
      <c r="D1270" s="31" t="s">
        <v>333</v>
      </c>
      <c r="E1270" s="31"/>
      <c r="F1270" s="7">
        <v>3630.28</v>
      </c>
      <c r="G1270" s="7">
        <f t="shared" si="19"/>
        <v>-1683674.0299999998</v>
      </c>
    </row>
    <row r="1271" spans="1:7" x14ac:dyDescent="0.2">
      <c r="A1271" s="16"/>
      <c r="B1271" s="31" t="s">
        <v>297</v>
      </c>
      <c r="C1271" s="32">
        <v>45818</v>
      </c>
      <c r="D1271" s="31" t="s">
        <v>334</v>
      </c>
      <c r="E1271" s="31"/>
      <c r="F1271" s="7">
        <v>499.36</v>
      </c>
      <c r="G1271" s="7">
        <f t="shared" si="19"/>
        <v>-1683174.6699999997</v>
      </c>
    </row>
    <row r="1272" spans="1:7" x14ac:dyDescent="0.2">
      <c r="A1272" s="16"/>
      <c r="B1272" s="31" t="s">
        <v>297</v>
      </c>
      <c r="C1272" s="32">
        <v>45818</v>
      </c>
      <c r="D1272" s="31" t="s">
        <v>334</v>
      </c>
      <c r="E1272" s="31"/>
      <c r="F1272" s="7">
        <v>-499.36</v>
      </c>
      <c r="G1272" s="7">
        <f t="shared" si="19"/>
        <v>-1683674.0299999998</v>
      </c>
    </row>
    <row r="1273" spans="1:7" x14ac:dyDescent="0.2">
      <c r="A1273" s="16"/>
      <c r="B1273" s="31" t="s">
        <v>301</v>
      </c>
      <c r="C1273" s="32">
        <v>45818</v>
      </c>
      <c r="D1273" s="31" t="s">
        <v>335</v>
      </c>
      <c r="E1273" s="31"/>
      <c r="F1273" s="7">
        <v>-894.2</v>
      </c>
      <c r="G1273" s="7">
        <f t="shared" si="19"/>
        <v>-1684568.2299999997</v>
      </c>
    </row>
    <row r="1274" spans="1:7" x14ac:dyDescent="0.2">
      <c r="A1274" s="16"/>
      <c r="B1274" s="31" t="s">
        <v>301</v>
      </c>
      <c r="C1274" s="32">
        <v>45818</v>
      </c>
      <c r="D1274" s="31" t="s">
        <v>335</v>
      </c>
      <c r="E1274" s="31"/>
      <c r="F1274" s="7">
        <v>894.2</v>
      </c>
      <c r="G1274" s="7">
        <f t="shared" si="19"/>
        <v>-1683674.0299999998</v>
      </c>
    </row>
    <row r="1275" spans="1:7" x14ac:dyDescent="0.2">
      <c r="A1275" s="16"/>
      <c r="B1275" s="31" t="s">
        <v>301</v>
      </c>
      <c r="C1275" s="32">
        <v>45818</v>
      </c>
      <c r="D1275" s="31" t="s">
        <v>336</v>
      </c>
      <c r="E1275" s="31"/>
      <c r="F1275" s="7">
        <v>-18334.150000000001</v>
      </c>
      <c r="G1275" s="7">
        <f t="shared" si="19"/>
        <v>-1702008.1799999997</v>
      </c>
    </row>
    <row r="1276" spans="1:7" x14ac:dyDescent="0.2">
      <c r="A1276" s="16"/>
      <c r="B1276" s="31" t="s">
        <v>301</v>
      </c>
      <c r="C1276" s="32">
        <v>45818</v>
      </c>
      <c r="D1276" s="31" t="s">
        <v>336</v>
      </c>
      <c r="E1276" s="31"/>
      <c r="F1276" s="7">
        <v>18334.150000000001</v>
      </c>
      <c r="G1276" s="7">
        <f t="shared" si="19"/>
        <v>-1683674.0299999998</v>
      </c>
    </row>
    <row r="1277" spans="1:7" x14ac:dyDescent="0.2">
      <c r="A1277" s="16"/>
      <c r="B1277" s="31" t="s">
        <v>301</v>
      </c>
      <c r="C1277" s="32">
        <v>45820</v>
      </c>
      <c r="D1277" s="31" t="s">
        <v>337</v>
      </c>
      <c r="E1277" s="31"/>
      <c r="F1277" s="7">
        <v>-10557.02</v>
      </c>
      <c r="G1277" s="7">
        <f t="shared" si="19"/>
        <v>-1694231.0499999998</v>
      </c>
    </row>
    <row r="1278" spans="1:7" x14ac:dyDescent="0.2">
      <c r="A1278" s="16"/>
      <c r="B1278" s="31" t="s">
        <v>301</v>
      </c>
      <c r="C1278" s="32">
        <v>45820</v>
      </c>
      <c r="D1278" s="31" t="s">
        <v>337</v>
      </c>
      <c r="E1278" s="31"/>
      <c r="F1278" s="7">
        <v>10557.02</v>
      </c>
      <c r="G1278" s="7">
        <f t="shared" si="19"/>
        <v>-1683674.0299999998</v>
      </c>
    </row>
    <row r="1279" spans="1:7" x14ac:dyDescent="0.2">
      <c r="A1279" s="16"/>
      <c r="B1279" s="31" t="s">
        <v>297</v>
      </c>
      <c r="C1279" s="32">
        <v>45820</v>
      </c>
      <c r="D1279" s="31" t="s">
        <v>338</v>
      </c>
      <c r="E1279" s="31"/>
      <c r="F1279" s="7">
        <v>86.86</v>
      </c>
      <c r="G1279" s="7">
        <f t="shared" si="19"/>
        <v>-1683587.1699999997</v>
      </c>
    </row>
    <row r="1280" spans="1:7" x14ac:dyDescent="0.2">
      <c r="A1280" s="16"/>
      <c r="B1280" s="31" t="s">
        <v>297</v>
      </c>
      <c r="C1280" s="32">
        <v>45820</v>
      </c>
      <c r="D1280" s="31" t="s">
        <v>338</v>
      </c>
      <c r="E1280" s="31"/>
      <c r="F1280" s="7">
        <v>-86.86</v>
      </c>
      <c r="G1280" s="7">
        <f t="shared" si="19"/>
        <v>-1683674.0299999998</v>
      </c>
    </row>
    <row r="1281" spans="1:7" x14ac:dyDescent="0.2">
      <c r="A1281" s="16"/>
      <c r="B1281" s="31" t="s">
        <v>297</v>
      </c>
      <c r="C1281" s="32">
        <v>45820</v>
      </c>
      <c r="D1281" s="31" t="s">
        <v>339</v>
      </c>
      <c r="E1281" s="31"/>
      <c r="F1281" s="7">
        <v>14536.12</v>
      </c>
      <c r="G1281" s="7">
        <f t="shared" si="19"/>
        <v>-1669137.9099999997</v>
      </c>
    </row>
    <row r="1282" spans="1:7" x14ac:dyDescent="0.2">
      <c r="A1282" s="16"/>
      <c r="B1282" s="31" t="s">
        <v>297</v>
      </c>
      <c r="C1282" s="32">
        <v>45820</v>
      </c>
      <c r="D1282" s="31" t="s">
        <v>339</v>
      </c>
      <c r="E1282" s="31"/>
      <c r="F1282" s="7">
        <v>-14536.12</v>
      </c>
      <c r="G1282" s="7">
        <f t="shared" si="19"/>
        <v>-1683674.0299999998</v>
      </c>
    </row>
    <row r="1283" spans="1:7" x14ac:dyDescent="0.2">
      <c r="A1283" s="16"/>
      <c r="B1283" s="31" t="s">
        <v>301</v>
      </c>
      <c r="C1283" s="32">
        <v>45821</v>
      </c>
      <c r="D1283" s="31" t="s">
        <v>340</v>
      </c>
      <c r="E1283" s="31"/>
      <c r="F1283" s="7">
        <v>-1026.1400000000001</v>
      </c>
      <c r="G1283" s="7">
        <f t="shared" si="19"/>
        <v>-1684700.1699999997</v>
      </c>
    </row>
    <row r="1284" spans="1:7" x14ac:dyDescent="0.2">
      <c r="A1284" s="16"/>
      <c r="B1284" s="31" t="s">
        <v>301</v>
      </c>
      <c r="C1284" s="32">
        <v>45821</v>
      </c>
      <c r="D1284" s="31" t="s">
        <v>340</v>
      </c>
      <c r="E1284" s="31"/>
      <c r="F1284" s="7">
        <v>1026.1400000000001</v>
      </c>
      <c r="G1284" s="7">
        <f t="shared" si="19"/>
        <v>-1683674.0299999998</v>
      </c>
    </row>
    <row r="1285" spans="1:7" x14ac:dyDescent="0.2">
      <c r="A1285" s="16"/>
      <c r="B1285" s="31" t="s">
        <v>301</v>
      </c>
      <c r="C1285" s="32">
        <v>45824</v>
      </c>
      <c r="D1285" s="31" t="s">
        <v>341</v>
      </c>
      <c r="E1285" s="31"/>
      <c r="F1285" s="7">
        <v>-33032.89</v>
      </c>
      <c r="G1285" s="7">
        <f t="shared" si="19"/>
        <v>-1716706.9199999997</v>
      </c>
    </row>
    <row r="1286" spans="1:7" x14ac:dyDescent="0.2">
      <c r="A1286" s="16"/>
      <c r="B1286" s="31" t="s">
        <v>301</v>
      </c>
      <c r="C1286" s="32">
        <v>45824</v>
      </c>
      <c r="D1286" s="31" t="s">
        <v>341</v>
      </c>
      <c r="E1286" s="31"/>
      <c r="F1286" s="7">
        <v>33032.89</v>
      </c>
      <c r="G1286" s="7">
        <f t="shared" si="19"/>
        <v>-1683674.0299999998</v>
      </c>
    </row>
    <row r="1287" spans="1:7" x14ac:dyDescent="0.2">
      <c r="A1287" s="16"/>
      <c r="B1287" s="31" t="s">
        <v>301</v>
      </c>
      <c r="C1287" s="32">
        <v>45824</v>
      </c>
      <c r="D1287" s="31" t="s">
        <v>342</v>
      </c>
      <c r="E1287" s="31"/>
      <c r="F1287" s="7">
        <v>-8548.6299999999992</v>
      </c>
      <c r="G1287" s="7">
        <f t="shared" si="19"/>
        <v>-1692222.6599999997</v>
      </c>
    </row>
    <row r="1288" spans="1:7" x14ac:dyDescent="0.2">
      <c r="A1288" s="16"/>
      <c r="B1288" s="31" t="s">
        <v>301</v>
      </c>
      <c r="C1288" s="32">
        <v>45824</v>
      </c>
      <c r="D1288" s="31" t="s">
        <v>342</v>
      </c>
      <c r="E1288" s="31"/>
      <c r="F1288" s="7">
        <v>8548.6299999999992</v>
      </c>
      <c r="G1288" s="7">
        <f t="shared" si="19"/>
        <v>-1683674.0299999998</v>
      </c>
    </row>
    <row r="1289" spans="1:7" x14ac:dyDescent="0.2">
      <c r="A1289" s="16"/>
      <c r="B1289" s="31" t="s">
        <v>301</v>
      </c>
      <c r="C1289" s="32">
        <v>45824</v>
      </c>
      <c r="D1289" s="31" t="s">
        <v>343</v>
      </c>
      <c r="E1289" s="31"/>
      <c r="F1289" s="7">
        <v>-109264.55</v>
      </c>
      <c r="G1289" s="7">
        <f t="shared" si="19"/>
        <v>-1792938.5799999998</v>
      </c>
    </row>
    <row r="1290" spans="1:7" x14ac:dyDescent="0.2">
      <c r="A1290" s="16"/>
      <c r="B1290" s="31" t="s">
        <v>301</v>
      </c>
      <c r="C1290" s="32">
        <v>45824</v>
      </c>
      <c r="D1290" s="31" t="s">
        <v>343</v>
      </c>
      <c r="E1290" s="31"/>
      <c r="F1290" s="7">
        <v>109264.55</v>
      </c>
      <c r="G1290" s="7">
        <f t="shared" si="19"/>
        <v>-1683674.0299999998</v>
      </c>
    </row>
    <row r="1291" spans="1:7" x14ac:dyDescent="0.2">
      <c r="A1291" s="16"/>
      <c r="B1291" s="31" t="s">
        <v>301</v>
      </c>
      <c r="C1291" s="32">
        <v>45824</v>
      </c>
      <c r="D1291" s="31" t="s">
        <v>344</v>
      </c>
      <c r="E1291" s="31"/>
      <c r="F1291" s="7">
        <v>-20767.419999999998</v>
      </c>
      <c r="G1291" s="7">
        <f t="shared" si="19"/>
        <v>-1704441.4499999997</v>
      </c>
    </row>
    <row r="1292" spans="1:7" x14ac:dyDescent="0.2">
      <c r="A1292" s="16"/>
      <c r="B1292" s="31" t="s">
        <v>301</v>
      </c>
      <c r="C1292" s="32">
        <v>45824</v>
      </c>
      <c r="D1292" s="31" t="s">
        <v>344</v>
      </c>
      <c r="E1292" s="31"/>
      <c r="F1292" s="7">
        <v>20767.419999999998</v>
      </c>
      <c r="G1292" s="7">
        <f t="shared" si="19"/>
        <v>-1683674.0299999998</v>
      </c>
    </row>
    <row r="1293" spans="1:7" x14ac:dyDescent="0.2">
      <c r="A1293" s="16"/>
      <c r="B1293" s="31" t="s">
        <v>301</v>
      </c>
      <c r="C1293" s="32">
        <v>45824</v>
      </c>
      <c r="D1293" s="31" t="s">
        <v>345</v>
      </c>
      <c r="E1293" s="31"/>
      <c r="F1293" s="7">
        <v>-16322.14</v>
      </c>
      <c r="G1293" s="7">
        <f t="shared" ref="G1293:G1356" si="20">G1292+F1293</f>
        <v>-1699996.1699999997</v>
      </c>
    </row>
    <row r="1294" spans="1:7" x14ac:dyDescent="0.2">
      <c r="A1294" s="16"/>
      <c r="B1294" s="31" t="s">
        <v>301</v>
      </c>
      <c r="C1294" s="32">
        <v>45824</v>
      </c>
      <c r="D1294" s="31" t="s">
        <v>345</v>
      </c>
      <c r="E1294" s="31"/>
      <c r="F1294" s="7">
        <v>16322.14</v>
      </c>
      <c r="G1294" s="7">
        <f t="shared" si="20"/>
        <v>-1683674.0299999998</v>
      </c>
    </row>
    <row r="1295" spans="1:7" x14ac:dyDescent="0.2">
      <c r="A1295" s="16"/>
      <c r="B1295" s="31" t="s">
        <v>301</v>
      </c>
      <c r="C1295" s="32">
        <v>45824</v>
      </c>
      <c r="D1295" s="31" t="s">
        <v>346</v>
      </c>
      <c r="E1295" s="31"/>
      <c r="F1295" s="7">
        <v>-9299.7000000000007</v>
      </c>
      <c r="G1295" s="7">
        <f t="shared" si="20"/>
        <v>-1692973.7299999997</v>
      </c>
    </row>
    <row r="1296" spans="1:7" x14ac:dyDescent="0.2">
      <c r="A1296" s="16"/>
      <c r="B1296" s="31" t="s">
        <v>301</v>
      </c>
      <c r="C1296" s="32">
        <v>45824</v>
      </c>
      <c r="D1296" s="31" t="s">
        <v>346</v>
      </c>
      <c r="E1296" s="31"/>
      <c r="F1296" s="7">
        <v>9299.7000000000007</v>
      </c>
      <c r="G1296" s="7">
        <f t="shared" si="20"/>
        <v>-1683674.0299999998</v>
      </c>
    </row>
    <row r="1297" spans="1:7" x14ac:dyDescent="0.2">
      <c r="A1297" s="16"/>
      <c r="B1297" s="31" t="s">
        <v>301</v>
      </c>
      <c r="C1297" s="32">
        <v>45824</v>
      </c>
      <c r="D1297" s="31" t="s">
        <v>347</v>
      </c>
      <c r="E1297" s="31"/>
      <c r="F1297" s="7">
        <v>-8988.2999999999993</v>
      </c>
      <c r="G1297" s="7">
        <f t="shared" si="20"/>
        <v>-1692662.3299999998</v>
      </c>
    </row>
    <row r="1298" spans="1:7" x14ac:dyDescent="0.2">
      <c r="A1298" s="16"/>
      <c r="B1298" s="31" t="s">
        <v>301</v>
      </c>
      <c r="C1298" s="32">
        <v>45824</v>
      </c>
      <c r="D1298" s="31" t="s">
        <v>347</v>
      </c>
      <c r="E1298" s="31"/>
      <c r="F1298" s="7">
        <v>8988.2999999999993</v>
      </c>
      <c r="G1298" s="7">
        <f t="shared" si="20"/>
        <v>-1683674.0299999998</v>
      </c>
    </row>
    <row r="1299" spans="1:7" x14ac:dyDescent="0.2">
      <c r="A1299" s="16"/>
      <c r="B1299" s="31" t="s">
        <v>301</v>
      </c>
      <c r="C1299" s="32">
        <v>45824</v>
      </c>
      <c r="D1299" s="31" t="s">
        <v>348</v>
      </c>
      <c r="E1299" s="31"/>
      <c r="F1299" s="7">
        <v>-7983.06</v>
      </c>
      <c r="G1299" s="7">
        <f t="shared" si="20"/>
        <v>-1691657.0899999999</v>
      </c>
    </row>
    <row r="1300" spans="1:7" x14ac:dyDescent="0.2">
      <c r="A1300" s="16"/>
      <c r="B1300" s="31" t="s">
        <v>301</v>
      </c>
      <c r="C1300" s="32">
        <v>45824</v>
      </c>
      <c r="D1300" s="31" t="s">
        <v>348</v>
      </c>
      <c r="E1300" s="31"/>
      <c r="F1300" s="7">
        <v>7983.06</v>
      </c>
      <c r="G1300" s="7">
        <f t="shared" si="20"/>
        <v>-1683674.0299999998</v>
      </c>
    </row>
    <row r="1301" spans="1:7" x14ac:dyDescent="0.2">
      <c r="A1301" s="16"/>
      <c r="B1301" s="31" t="s">
        <v>301</v>
      </c>
      <c r="C1301" s="32">
        <v>45824</v>
      </c>
      <c r="D1301" s="31" t="s">
        <v>349</v>
      </c>
      <c r="E1301" s="31"/>
      <c r="F1301" s="7">
        <v>-7800</v>
      </c>
      <c r="G1301" s="7">
        <f t="shared" si="20"/>
        <v>-1691474.0299999998</v>
      </c>
    </row>
    <row r="1302" spans="1:7" x14ac:dyDescent="0.2">
      <c r="A1302" s="16"/>
      <c r="B1302" s="31" t="s">
        <v>301</v>
      </c>
      <c r="C1302" s="32">
        <v>45824</v>
      </c>
      <c r="D1302" s="31" t="s">
        <v>349</v>
      </c>
      <c r="E1302" s="31"/>
      <c r="F1302" s="7">
        <v>7800</v>
      </c>
      <c r="G1302" s="7">
        <f t="shared" si="20"/>
        <v>-1683674.0299999998</v>
      </c>
    </row>
    <row r="1303" spans="1:7" x14ac:dyDescent="0.2">
      <c r="A1303" s="16"/>
      <c r="B1303" s="31" t="s">
        <v>301</v>
      </c>
      <c r="C1303" s="32">
        <v>45824</v>
      </c>
      <c r="D1303" s="31" t="s">
        <v>350</v>
      </c>
      <c r="E1303" s="31"/>
      <c r="F1303" s="7">
        <v>-7757.08</v>
      </c>
      <c r="G1303" s="7">
        <f t="shared" si="20"/>
        <v>-1691431.1099999999</v>
      </c>
    </row>
    <row r="1304" spans="1:7" x14ac:dyDescent="0.2">
      <c r="A1304" s="16"/>
      <c r="B1304" s="31" t="s">
        <v>301</v>
      </c>
      <c r="C1304" s="32">
        <v>45824</v>
      </c>
      <c r="D1304" s="31" t="s">
        <v>350</v>
      </c>
      <c r="E1304" s="31"/>
      <c r="F1304" s="7">
        <v>7757.08</v>
      </c>
      <c r="G1304" s="7">
        <f t="shared" si="20"/>
        <v>-1683674.0299999998</v>
      </c>
    </row>
    <row r="1305" spans="1:7" x14ac:dyDescent="0.2">
      <c r="A1305" s="16"/>
      <c r="B1305" s="31" t="s">
        <v>301</v>
      </c>
      <c r="C1305" s="32">
        <v>45824</v>
      </c>
      <c r="D1305" s="31" t="s">
        <v>351</v>
      </c>
      <c r="E1305" s="31"/>
      <c r="F1305" s="7">
        <v>-7602.03</v>
      </c>
      <c r="G1305" s="7">
        <f t="shared" si="20"/>
        <v>-1691276.0599999998</v>
      </c>
    </row>
    <row r="1306" spans="1:7" x14ac:dyDescent="0.2">
      <c r="A1306" s="16"/>
      <c r="B1306" s="31" t="s">
        <v>301</v>
      </c>
      <c r="C1306" s="32">
        <v>45824</v>
      </c>
      <c r="D1306" s="31" t="s">
        <v>351</v>
      </c>
      <c r="E1306" s="31"/>
      <c r="F1306" s="7">
        <v>7602.03</v>
      </c>
      <c r="G1306" s="7">
        <f t="shared" si="20"/>
        <v>-1683674.0299999998</v>
      </c>
    </row>
    <row r="1307" spans="1:7" x14ac:dyDescent="0.2">
      <c r="A1307" s="16"/>
      <c r="B1307" s="31" t="s">
        <v>301</v>
      </c>
      <c r="C1307" s="32">
        <v>45824</v>
      </c>
      <c r="D1307" s="31" t="s">
        <v>352</v>
      </c>
      <c r="E1307" s="31"/>
      <c r="F1307" s="7">
        <v>-7448.6</v>
      </c>
      <c r="G1307" s="7">
        <f t="shared" si="20"/>
        <v>-1691122.63</v>
      </c>
    </row>
    <row r="1308" spans="1:7" x14ac:dyDescent="0.2">
      <c r="A1308" s="16"/>
      <c r="B1308" s="31" t="s">
        <v>301</v>
      </c>
      <c r="C1308" s="32">
        <v>45824</v>
      </c>
      <c r="D1308" s="31" t="s">
        <v>352</v>
      </c>
      <c r="E1308" s="31"/>
      <c r="F1308" s="7">
        <v>7448.6</v>
      </c>
      <c r="G1308" s="7">
        <f t="shared" si="20"/>
        <v>-1683674.0299999998</v>
      </c>
    </row>
    <row r="1309" spans="1:7" x14ac:dyDescent="0.2">
      <c r="A1309" s="16"/>
      <c r="B1309" s="31" t="s">
        <v>301</v>
      </c>
      <c r="C1309" s="32">
        <v>45824</v>
      </c>
      <c r="D1309" s="31" t="s">
        <v>353</v>
      </c>
      <c r="E1309" s="31"/>
      <c r="F1309" s="7">
        <v>-7313.33</v>
      </c>
      <c r="G1309" s="7">
        <f t="shared" si="20"/>
        <v>-1690987.3599999999</v>
      </c>
    </row>
    <row r="1310" spans="1:7" x14ac:dyDescent="0.2">
      <c r="A1310" s="16"/>
      <c r="B1310" s="31" t="s">
        <v>301</v>
      </c>
      <c r="C1310" s="32">
        <v>45824</v>
      </c>
      <c r="D1310" s="31" t="s">
        <v>353</v>
      </c>
      <c r="E1310" s="31"/>
      <c r="F1310" s="7">
        <v>7313.33</v>
      </c>
      <c r="G1310" s="7">
        <f t="shared" si="20"/>
        <v>-1683674.0299999998</v>
      </c>
    </row>
    <row r="1311" spans="1:7" x14ac:dyDescent="0.2">
      <c r="A1311" s="16"/>
      <c r="B1311" s="31" t="s">
        <v>301</v>
      </c>
      <c r="C1311" s="32">
        <v>45824</v>
      </c>
      <c r="D1311" s="31" t="s">
        <v>354</v>
      </c>
      <c r="E1311" s="31"/>
      <c r="F1311" s="7">
        <v>-7094.04</v>
      </c>
      <c r="G1311" s="7">
        <f t="shared" si="20"/>
        <v>-1690768.0699999998</v>
      </c>
    </row>
    <row r="1312" spans="1:7" x14ac:dyDescent="0.2">
      <c r="A1312" s="16"/>
      <c r="B1312" s="31" t="s">
        <v>301</v>
      </c>
      <c r="C1312" s="32">
        <v>45824</v>
      </c>
      <c r="D1312" s="31" t="s">
        <v>354</v>
      </c>
      <c r="E1312" s="31"/>
      <c r="F1312" s="7">
        <v>7094.04</v>
      </c>
      <c r="G1312" s="7">
        <f t="shared" si="20"/>
        <v>-1683674.0299999998</v>
      </c>
    </row>
    <row r="1313" spans="1:7" x14ac:dyDescent="0.2">
      <c r="A1313" s="16"/>
      <c r="B1313" s="31" t="s">
        <v>301</v>
      </c>
      <c r="C1313" s="32">
        <v>45824</v>
      </c>
      <c r="D1313" s="31" t="s">
        <v>355</v>
      </c>
      <c r="E1313" s="31"/>
      <c r="F1313" s="7">
        <v>-5241.8599999999997</v>
      </c>
      <c r="G1313" s="7">
        <f t="shared" si="20"/>
        <v>-1688915.89</v>
      </c>
    </row>
    <row r="1314" spans="1:7" x14ac:dyDescent="0.2">
      <c r="A1314" s="16"/>
      <c r="B1314" s="31" t="s">
        <v>301</v>
      </c>
      <c r="C1314" s="32">
        <v>45824</v>
      </c>
      <c r="D1314" s="31" t="s">
        <v>355</v>
      </c>
      <c r="E1314" s="31"/>
      <c r="F1314" s="7">
        <v>5241.8599999999997</v>
      </c>
      <c r="G1314" s="7">
        <f t="shared" si="20"/>
        <v>-1683674.0299999998</v>
      </c>
    </row>
    <row r="1315" spans="1:7" x14ac:dyDescent="0.2">
      <c r="A1315" s="16"/>
      <c r="B1315" s="31" t="s">
        <v>301</v>
      </c>
      <c r="C1315" s="32">
        <v>45824</v>
      </c>
      <c r="D1315" s="31" t="s">
        <v>356</v>
      </c>
      <c r="E1315" s="31"/>
      <c r="F1315" s="7">
        <v>-4754.05</v>
      </c>
      <c r="G1315" s="7">
        <f t="shared" si="20"/>
        <v>-1688428.0799999998</v>
      </c>
    </row>
    <row r="1316" spans="1:7" x14ac:dyDescent="0.2">
      <c r="A1316" s="16"/>
      <c r="B1316" s="31" t="s">
        <v>301</v>
      </c>
      <c r="C1316" s="32">
        <v>45824</v>
      </c>
      <c r="D1316" s="31" t="s">
        <v>356</v>
      </c>
      <c r="E1316" s="31"/>
      <c r="F1316" s="7">
        <v>4754.05</v>
      </c>
      <c r="G1316" s="7">
        <f t="shared" si="20"/>
        <v>-1683674.0299999998</v>
      </c>
    </row>
    <row r="1317" spans="1:7" x14ac:dyDescent="0.2">
      <c r="A1317" s="16"/>
      <c r="B1317" s="31" t="s">
        <v>301</v>
      </c>
      <c r="C1317" s="32">
        <v>45824</v>
      </c>
      <c r="D1317" s="31" t="s">
        <v>357</v>
      </c>
      <c r="E1317" s="31"/>
      <c r="F1317" s="7">
        <v>-4190.76</v>
      </c>
      <c r="G1317" s="7">
        <f t="shared" si="20"/>
        <v>-1687864.7899999998</v>
      </c>
    </row>
    <row r="1318" spans="1:7" x14ac:dyDescent="0.2">
      <c r="A1318" s="16"/>
      <c r="B1318" s="31" t="s">
        <v>301</v>
      </c>
      <c r="C1318" s="32">
        <v>45824</v>
      </c>
      <c r="D1318" s="31" t="s">
        <v>357</v>
      </c>
      <c r="E1318" s="31"/>
      <c r="F1318" s="7">
        <v>4190.76</v>
      </c>
      <c r="G1318" s="7">
        <f t="shared" si="20"/>
        <v>-1683674.0299999998</v>
      </c>
    </row>
    <row r="1319" spans="1:7" x14ac:dyDescent="0.2">
      <c r="A1319" s="16"/>
      <c r="B1319" s="31" t="s">
        <v>301</v>
      </c>
      <c r="C1319" s="32">
        <v>45824</v>
      </c>
      <c r="D1319" s="31" t="s">
        <v>358</v>
      </c>
      <c r="E1319" s="31"/>
      <c r="F1319" s="7">
        <v>-3799.52</v>
      </c>
      <c r="G1319" s="7">
        <f t="shared" si="20"/>
        <v>-1687473.5499999998</v>
      </c>
    </row>
    <row r="1320" spans="1:7" x14ac:dyDescent="0.2">
      <c r="A1320" s="16"/>
      <c r="B1320" s="31" t="s">
        <v>301</v>
      </c>
      <c r="C1320" s="32">
        <v>45824</v>
      </c>
      <c r="D1320" s="31" t="s">
        <v>358</v>
      </c>
      <c r="E1320" s="31"/>
      <c r="F1320" s="7">
        <v>3799.52</v>
      </c>
      <c r="G1320" s="7">
        <f t="shared" si="20"/>
        <v>-1683674.0299999998</v>
      </c>
    </row>
    <row r="1321" spans="1:7" x14ac:dyDescent="0.2">
      <c r="A1321" s="16"/>
      <c r="B1321" s="31" t="s">
        <v>301</v>
      </c>
      <c r="C1321" s="32">
        <v>45824</v>
      </c>
      <c r="D1321" s="31" t="s">
        <v>359</v>
      </c>
      <c r="E1321" s="31"/>
      <c r="F1321" s="7">
        <v>-3695.64</v>
      </c>
      <c r="G1321" s="7">
        <f t="shared" si="20"/>
        <v>-1687369.6699999997</v>
      </c>
    </row>
    <row r="1322" spans="1:7" x14ac:dyDescent="0.2">
      <c r="A1322" s="16"/>
      <c r="B1322" s="31" t="s">
        <v>301</v>
      </c>
      <c r="C1322" s="32">
        <v>45824</v>
      </c>
      <c r="D1322" s="31" t="s">
        <v>359</v>
      </c>
      <c r="E1322" s="31"/>
      <c r="F1322" s="7">
        <v>3695.64</v>
      </c>
      <c r="G1322" s="7">
        <f t="shared" si="20"/>
        <v>-1683674.0299999998</v>
      </c>
    </row>
    <row r="1323" spans="1:7" x14ac:dyDescent="0.2">
      <c r="A1323" s="16"/>
      <c r="B1323" s="31" t="s">
        <v>301</v>
      </c>
      <c r="C1323" s="32">
        <v>45824</v>
      </c>
      <c r="D1323" s="31" t="s">
        <v>360</v>
      </c>
      <c r="E1323" s="31"/>
      <c r="F1323" s="7">
        <v>-3480.38</v>
      </c>
      <c r="G1323" s="7">
        <f t="shared" si="20"/>
        <v>-1687154.4099999997</v>
      </c>
    </row>
    <row r="1324" spans="1:7" x14ac:dyDescent="0.2">
      <c r="A1324" s="16"/>
      <c r="B1324" s="31" t="s">
        <v>301</v>
      </c>
      <c r="C1324" s="32">
        <v>45824</v>
      </c>
      <c r="D1324" s="31" t="s">
        <v>360</v>
      </c>
      <c r="E1324" s="31"/>
      <c r="F1324" s="7">
        <v>3480.38</v>
      </c>
      <c r="G1324" s="7">
        <f t="shared" si="20"/>
        <v>-1683674.0299999998</v>
      </c>
    </row>
    <row r="1325" spans="1:7" x14ac:dyDescent="0.2">
      <c r="A1325" s="16"/>
      <c r="B1325" s="31" t="s">
        <v>301</v>
      </c>
      <c r="C1325" s="32">
        <v>45824</v>
      </c>
      <c r="D1325" s="31" t="s">
        <v>361</v>
      </c>
      <c r="E1325" s="31"/>
      <c r="F1325" s="7">
        <v>-3360.69</v>
      </c>
      <c r="G1325" s="7">
        <f t="shared" si="20"/>
        <v>-1687034.7199999997</v>
      </c>
    </row>
    <row r="1326" spans="1:7" x14ac:dyDescent="0.2">
      <c r="A1326" s="16"/>
      <c r="B1326" s="31" t="s">
        <v>301</v>
      </c>
      <c r="C1326" s="32">
        <v>45824</v>
      </c>
      <c r="D1326" s="31" t="s">
        <v>361</v>
      </c>
      <c r="E1326" s="31"/>
      <c r="F1326" s="7">
        <v>3360.69</v>
      </c>
      <c r="G1326" s="7">
        <f t="shared" si="20"/>
        <v>-1683674.0299999998</v>
      </c>
    </row>
    <row r="1327" spans="1:7" x14ac:dyDescent="0.2">
      <c r="A1327" s="16"/>
      <c r="B1327" s="31" t="s">
        <v>301</v>
      </c>
      <c r="C1327" s="32">
        <v>45824</v>
      </c>
      <c r="D1327" s="31" t="s">
        <v>362</v>
      </c>
      <c r="E1327" s="31"/>
      <c r="F1327" s="7">
        <v>-3247.78</v>
      </c>
      <c r="G1327" s="7">
        <f t="shared" si="20"/>
        <v>-1686921.8099999998</v>
      </c>
    </row>
    <row r="1328" spans="1:7" x14ac:dyDescent="0.2">
      <c r="A1328" s="16"/>
      <c r="B1328" s="31" t="s">
        <v>301</v>
      </c>
      <c r="C1328" s="32">
        <v>45824</v>
      </c>
      <c r="D1328" s="31" t="s">
        <v>362</v>
      </c>
      <c r="E1328" s="31"/>
      <c r="F1328" s="7">
        <v>3247.78</v>
      </c>
      <c r="G1328" s="7">
        <f t="shared" si="20"/>
        <v>-1683674.0299999998</v>
      </c>
    </row>
    <row r="1329" spans="1:7" x14ac:dyDescent="0.2">
      <c r="A1329" s="16"/>
      <c r="B1329" s="31" t="s">
        <v>301</v>
      </c>
      <c r="C1329" s="32">
        <v>45824</v>
      </c>
      <c r="D1329" s="31" t="s">
        <v>363</v>
      </c>
      <c r="E1329" s="31"/>
      <c r="F1329" s="7">
        <v>-3117.09</v>
      </c>
      <c r="G1329" s="7">
        <f t="shared" si="20"/>
        <v>-1686791.1199999999</v>
      </c>
    </row>
    <row r="1330" spans="1:7" x14ac:dyDescent="0.2">
      <c r="A1330" s="16"/>
      <c r="B1330" s="31" t="s">
        <v>301</v>
      </c>
      <c r="C1330" s="32">
        <v>45824</v>
      </c>
      <c r="D1330" s="31" t="s">
        <v>363</v>
      </c>
      <c r="E1330" s="31"/>
      <c r="F1330" s="7">
        <v>3117.09</v>
      </c>
      <c r="G1330" s="7">
        <f t="shared" si="20"/>
        <v>-1683674.0299999998</v>
      </c>
    </row>
    <row r="1331" spans="1:7" x14ac:dyDescent="0.2">
      <c r="A1331" s="16"/>
      <c r="B1331" s="31" t="s">
        <v>301</v>
      </c>
      <c r="C1331" s="32">
        <v>45824</v>
      </c>
      <c r="D1331" s="31" t="s">
        <v>364</v>
      </c>
      <c r="E1331" s="31"/>
      <c r="F1331" s="7">
        <v>-1915.81</v>
      </c>
      <c r="G1331" s="7">
        <f t="shared" si="20"/>
        <v>-1685589.8399999999</v>
      </c>
    </row>
    <row r="1332" spans="1:7" x14ac:dyDescent="0.2">
      <c r="A1332" s="16"/>
      <c r="B1332" s="31" t="s">
        <v>301</v>
      </c>
      <c r="C1332" s="32">
        <v>45824</v>
      </c>
      <c r="D1332" s="31" t="s">
        <v>364</v>
      </c>
      <c r="E1332" s="31"/>
      <c r="F1332" s="7">
        <v>1915.81</v>
      </c>
      <c r="G1332" s="7">
        <f t="shared" si="20"/>
        <v>-1683674.0299999998</v>
      </c>
    </row>
    <row r="1333" spans="1:7" x14ac:dyDescent="0.2">
      <c r="A1333" s="16"/>
      <c r="B1333" s="31" t="s">
        <v>301</v>
      </c>
      <c r="C1333" s="32">
        <v>45824</v>
      </c>
      <c r="D1333" s="31" t="s">
        <v>365</v>
      </c>
      <c r="E1333" s="31"/>
      <c r="F1333" s="7">
        <v>-1750.7</v>
      </c>
      <c r="G1333" s="7">
        <f t="shared" si="20"/>
        <v>-1685424.7299999997</v>
      </c>
    </row>
    <row r="1334" spans="1:7" x14ac:dyDescent="0.2">
      <c r="A1334" s="16"/>
      <c r="B1334" s="31" t="s">
        <v>301</v>
      </c>
      <c r="C1334" s="32">
        <v>45824</v>
      </c>
      <c r="D1334" s="31" t="s">
        <v>365</v>
      </c>
      <c r="E1334" s="31"/>
      <c r="F1334" s="7">
        <v>1750.7</v>
      </c>
      <c r="G1334" s="7">
        <f t="shared" si="20"/>
        <v>-1683674.0299999998</v>
      </c>
    </row>
    <row r="1335" spans="1:7" x14ac:dyDescent="0.2">
      <c r="A1335" s="16"/>
      <c r="B1335" s="31" t="s">
        <v>301</v>
      </c>
      <c r="C1335" s="32">
        <v>45824</v>
      </c>
      <c r="D1335" s="31" t="s">
        <v>366</v>
      </c>
      <c r="E1335" s="31"/>
      <c r="F1335" s="7">
        <v>-1738.69</v>
      </c>
      <c r="G1335" s="7">
        <f t="shared" si="20"/>
        <v>-1685412.7199999997</v>
      </c>
    </row>
    <row r="1336" spans="1:7" x14ac:dyDescent="0.2">
      <c r="A1336" s="16"/>
      <c r="B1336" s="31" t="s">
        <v>301</v>
      </c>
      <c r="C1336" s="32">
        <v>45824</v>
      </c>
      <c r="D1336" s="31" t="s">
        <v>366</v>
      </c>
      <c r="E1336" s="31"/>
      <c r="F1336" s="7">
        <v>1738.69</v>
      </c>
      <c r="G1336" s="7">
        <f t="shared" si="20"/>
        <v>-1683674.0299999998</v>
      </c>
    </row>
    <row r="1337" spans="1:7" x14ac:dyDescent="0.2">
      <c r="A1337" s="16"/>
      <c r="B1337" s="31" t="s">
        <v>301</v>
      </c>
      <c r="C1337" s="32">
        <v>45824</v>
      </c>
      <c r="D1337" s="31" t="s">
        <v>367</v>
      </c>
      <c r="E1337" s="31"/>
      <c r="F1337" s="7">
        <v>-1682.13</v>
      </c>
      <c r="G1337" s="7">
        <f t="shared" si="20"/>
        <v>-1685356.1599999997</v>
      </c>
    </row>
    <row r="1338" spans="1:7" x14ac:dyDescent="0.2">
      <c r="A1338" s="16"/>
      <c r="B1338" s="31" t="s">
        <v>301</v>
      </c>
      <c r="C1338" s="32">
        <v>45824</v>
      </c>
      <c r="D1338" s="31" t="s">
        <v>367</v>
      </c>
      <c r="E1338" s="31"/>
      <c r="F1338" s="7">
        <v>1682.13</v>
      </c>
      <c r="G1338" s="7">
        <f t="shared" si="20"/>
        <v>-1683674.0299999998</v>
      </c>
    </row>
    <row r="1339" spans="1:7" x14ac:dyDescent="0.2">
      <c r="A1339" s="16"/>
      <c r="B1339" s="31" t="s">
        <v>301</v>
      </c>
      <c r="C1339" s="32">
        <v>45824</v>
      </c>
      <c r="D1339" s="31" t="s">
        <v>368</v>
      </c>
      <c r="E1339" s="31"/>
      <c r="F1339" s="7">
        <v>-1587.02</v>
      </c>
      <c r="G1339" s="7">
        <f t="shared" si="20"/>
        <v>-1685261.0499999998</v>
      </c>
    </row>
    <row r="1340" spans="1:7" x14ac:dyDescent="0.2">
      <c r="A1340" s="16"/>
      <c r="B1340" s="31" t="s">
        <v>301</v>
      </c>
      <c r="C1340" s="32">
        <v>45824</v>
      </c>
      <c r="D1340" s="31" t="s">
        <v>368</v>
      </c>
      <c r="E1340" s="31"/>
      <c r="F1340" s="7">
        <v>1587.02</v>
      </c>
      <c r="G1340" s="7">
        <f t="shared" si="20"/>
        <v>-1683674.0299999998</v>
      </c>
    </row>
    <row r="1341" spans="1:7" x14ac:dyDescent="0.2">
      <c r="A1341" s="16"/>
      <c r="B1341" s="31" t="s">
        <v>301</v>
      </c>
      <c r="C1341" s="32">
        <v>45824</v>
      </c>
      <c r="D1341" s="31" t="s">
        <v>369</v>
      </c>
      <c r="E1341" s="31"/>
      <c r="F1341" s="7">
        <v>-1541.04</v>
      </c>
      <c r="G1341" s="7">
        <f t="shared" si="20"/>
        <v>-1685215.0699999998</v>
      </c>
    </row>
    <row r="1342" spans="1:7" x14ac:dyDescent="0.2">
      <c r="A1342" s="16"/>
      <c r="B1342" s="31" t="s">
        <v>301</v>
      </c>
      <c r="C1342" s="32">
        <v>45824</v>
      </c>
      <c r="D1342" s="31" t="s">
        <v>369</v>
      </c>
      <c r="E1342" s="31"/>
      <c r="F1342" s="7">
        <v>1541.04</v>
      </c>
      <c r="G1342" s="7">
        <f t="shared" si="20"/>
        <v>-1683674.0299999998</v>
      </c>
    </row>
    <row r="1343" spans="1:7" x14ac:dyDescent="0.2">
      <c r="A1343" s="16"/>
      <c r="B1343" s="31" t="s">
        <v>301</v>
      </c>
      <c r="C1343" s="32">
        <v>45824</v>
      </c>
      <c r="D1343" s="31" t="s">
        <v>370</v>
      </c>
      <c r="E1343" s="31"/>
      <c r="F1343" s="7">
        <v>-1505.92</v>
      </c>
      <c r="G1343" s="7">
        <f t="shared" si="20"/>
        <v>-1685179.9499999997</v>
      </c>
    </row>
    <row r="1344" spans="1:7" x14ac:dyDescent="0.2">
      <c r="A1344" s="16"/>
      <c r="B1344" s="31" t="s">
        <v>301</v>
      </c>
      <c r="C1344" s="32">
        <v>45824</v>
      </c>
      <c r="D1344" s="31" t="s">
        <v>370</v>
      </c>
      <c r="E1344" s="31"/>
      <c r="F1344" s="7">
        <v>1505.92</v>
      </c>
      <c r="G1344" s="7">
        <f t="shared" si="20"/>
        <v>-1683674.0299999998</v>
      </c>
    </row>
    <row r="1345" spans="1:7" x14ac:dyDescent="0.2">
      <c r="A1345" s="16"/>
      <c r="B1345" s="31" t="s">
        <v>301</v>
      </c>
      <c r="C1345" s="32">
        <v>45824</v>
      </c>
      <c r="D1345" s="31" t="s">
        <v>371</v>
      </c>
      <c r="E1345" s="31"/>
      <c r="F1345" s="7">
        <v>-1485.68</v>
      </c>
      <c r="G1345" s="7">
        <f t="shared" si="20"/>
        <v>-1685159.7099999997</v>
      </c>
    </row>
    <row r="1346" spans="1:7" x14ac:dyDescent="0.2">
      <c r="A1346" s="16"/>
      <c r="B1346" s="31" t="s">
        <v>301</v>
      </c>
      <c r="C1346" s="32">
        <v>45824</v>
      </c>
      <c r="D1346" s="31" t="s">
        <v>371</v>
      </c>
      <c r="E1346" s="31"/>
      <c r="F1346" s="7">
        <v>1485.68</v>
      </c>
      <c r="G1346" s="7">
        <f t="shared" si="20"/>
        <v>-1683674.0299999998</v>
      </c>
    </row>
    <row r="1347" spans="1:7" x14ac:dyDescent="0.2">
      <c r="A1347" s="16"/>
      <c r="B1347" s="31" t="s">
        <v>301</v>
      </c>
      <c r="C1347" s="32">
        <v>45824</v>
      </c>
      <c r="D1347" s="31" t="s">
        <v>372</v>
      </c>
      <c r="E1347" s="31"/>
      <c r="F1347" s="7">
        <v>-1400.08</v>
      </c>
      <c r="G1347" s="7">
        <f t="shared" si="20"/>
        <v>-1685074.1099999999</v>
      </c>
    </row>
    <row r="1348" spans="1:7" x14ac:dyDescent="0.2">
      <c r="A1348" s="16"/>
      <c r="B1348" s="31" t="s">
        <v>301</v>
      </c>
      <c r="C1348" s="32">
        <v>45824</v>
      </c>
      <c r="D1348" s="31" t="s">
        <v>372</v>
      </c>
      <c r="E1348" s="31"/>
      <c r="F1348" s="7">
        <v>1400.08</v>
      </c>
      <c r="G1348" s="7">
        <f t="shared" si="20"/>
        <v>-1683674.0299999998</v>
      </c>
    </row>
    <row r="1349" spans="1:7" x14ac:dyDescent="0.2">
      <c r="A1349" s="16"/>
      <c r="B1349" s="31" t="s">
        <v>301</v>
      </c>
      <c r="C1349" s="32">
        <v>45824</v>
      </c>
      <c r="D1349" s="31" t="s">
        <v>373</v>
      </c>
      <c r="E1349" s="31"/>
      <c r="F1349" s="7">
        <v>-1323.79</v>
      </c>
      <c r="G1349" s="7">
        <f t="shared" si="20"/>
        <v>-1684997.8199999998</v>
      </c>
    </row>
    <row r="1350" spans="1:7" x14ac:dyDescent="0.2">
      <c r="A1350" s="16"/>
      <c r="B1350" s="31" t="s">
        <v>301</v>
      </c>
      <c r="C1350" s="32">
        <v>45824</v>
      </c>
      <c r="D1350" s="31" t="s">
        <v>373</v>
      </c>
      <c r="E1350" s="31"/>
      <c r="F1350" s="7">
        <v>1323.79</v>
      </c>
      <c r="G1350" s="7">
        <f t="shared" si="20"/>
        <v>-1683674.0299999998</v>
      </c>
    </row>
    <row r="1351" spans="1:7" x14ac:dyDescent="0.2">
      <c r="A1351" s="16"/>
      <c r="B1351" s="31" t="s">
        <v>301</v>
      </c>
      <c r="C1351" s="32">
        <v>45824</v>
      </c>
      <c r="D1351" s="31" t="s">
        <v>374</v>
      </c>
      <c r="E1351" s="31"/>
      <c r="F1351" s="7">
        <v>-1278.8699999999999</v>
      </c>
      <c r="G1351" s="7">
        <f t="shared" si="20"/>
        <v>-1684952.9</v>
      </c>
    </row>
    <row r="1352" spans="1:7" x14ac:dyDescent="0.2">
      <c r="A1352" s="16"/>
      <c r="B1352" s="31" t="s">
        <v>301</v>
      </c>
      <c r="C1352" s="32">
        <v>45824</v>
      </c>
      <c r="D1352" s="31" t="s">
        <v>374</v>
      </c>
      <c r="E1352" s="31"/>
      <c r="F1352" s="7">
        <v>1278.8699999999999</v>
      </c>
      <c r="G1352" s="7">
        <f t="shared" si="20"/>
        <v>-1683674.0299999998</v>
      </c>
    </row>
    <row r="1353" spans="1:7" x14ac:dyDescent="0.2">
      <c r="A1353" s="16"/>
      <c r="B1353" s="31" t="s">
        <v>301</v>
      </c>
      <c r="C1353" s="32">
        <v>45824</v>
      </c>
      <c r="D1353" s="31" t="s">
        <v>375</v>
      </c>
      <c r="E1353" s="31"/>
      <c r="F1353" s="7">
        <v>-1270.97</v>
      </c>
      <c r="G1353" s="7">
        <f t="shared" si="20"/>
        <v>-1684944.9999999998</v>
      </c>
    </row>
    <row r="1354" spans="1:7" x14ac:dyDescent="0.2">
      <c r="A1354" s="16"/>
      <c r="B1354" s="31" t="s">
        <v>301</v>
      </c>
      <c r="C1354" s="32">
        <v>45824</v>
      </c>
      <c r="D1354" s="31" t="s">
        <v>375</v>
      </c>
      <c r="E1354" s="31"/>
      <c r="F1354" s="7">
        <v>1270.97</v>
      </c>
      <c r="G1354" s="7">
        <f t="shared" si="20"/>
        <v>-1683674.0299999998</v>
      </c>
    </row>
    <row r="1355" spans="1:7" x14ac:dyDescent="0.2">
      <c r="A1355" s="16"/>
      <c r="B1355" s="31" t="s">
        <v>301</v>
      </c>
      <c r="C1355" s="32">
        <v>45824</v>
      </c>
      <c r="D1355" s="31" t="s">
        <v>376</v>
      </c>
      <c r="E1355" s="31"/>
      <c r="F1355" s="7">
        <v>-1197.97</v>
      </c>
      <c r="G1355" s="7">
        <f t="shared" si="20"/>
        <v>-1684871.9999999998</v>
      </c>
    </row>
    <row r="1356" spans="1:7" x14ac:dyDescent="0.2">
      <c r="A1356" s="16"/>
      <c r="B1356" s="31" t="s">
        <v>301</v>
      </c>
      <c r="C1356" s="32">
        <v>45824</v>
      </c>
      <c r="D1356" s="31" t="s">
        <v>376</v>
      </c>
      <c r="E1356" s="31"/>
      <c r="F1356" s="7">
        <v>1197.97</v>
      </c>
      <c r="G1356" s="7">
        <f t="shared" si="20"/>
        <v>-1683674.0299999998</v>
      </c>
    </row>
    <row r="1357" spans="1:7" x14ac:dyDescent="0.2">
      <c r="A1357" s="16"/>
      <c r="B1357" s="31" t="s">
        <v>301</v>
      </c>
      <c r="C1357" s="32">
        <v>45824</v>
      </c>
      <c r="D1357" s="31" t="s">
        <v>377</v>
      </c>
      <c r="E1357" s="31"/>
      <c r="F1357" s="7">
        <v>-1133.2</v>
      </c>
      <c r="G1357" s="7">
        <f t="shared" ref="G1357:G1420" si="21">G1356+F1357</f>
        <v>-1684807.2299999997</v>
      </c>
    </row>
    <row r="1358" spans="1:7" x14ac:dyDescent="0.2">
      <c r="A1358" s="16"/>
      <c r="B1358" s="31" t="s">
        <v>301</v>
      </c>
      <c r="C1358" s="32">
        <v>45824</v>
      </c>
      <c r="D1358" s="31" t="s">
        <v>377</v>
      </c>
      <c r="E1358" s="31"/>
      <c r="F1358" s="7">
        <v>1133.2</v>
      </c>
      <c r="G1358" s="7">
        <f t="shared" si="21"/>
        <v>-1683674.0299999998</v>
      </c>
    </row>
    <row r="1359" spans="1:7" x14ac:dyDescent="0.2">
      <c r="A1359" s="16"/>
      <c r="B1359" s="31" t="s">
        <v>301</v>
      </c>
      <c r="C1359" s="32">
        <v>45824</v>
      </c>
      <c r="D1359" s="31" t="s">
        <v>378</v>
      </c>
      <c r="E1359" s="31"/>
      <c r="F1359" s="7">
        <v>-1122.18</v>
      </c>
      <c r="G1359" s="7">
        <f t="shared" si="21"/>
        <v>-1684796.2099999997</v>
      </c>
    </row>
    <row r="1360" spans="1:7" x14ac:dyDescent="0.2">
      <c r="A1360" s="16"/>
      <c r="B1360" s="31" t="s">
        <v>301</v>
      </c>
      <c r="C1360" s="32">
        <v>45824</v>
      </c>
      <c r="D1360" s="31" t="s">
        <v>378</v>
      </c>
      <c r="E1360" s="31"/>
      <c r="F1360" s="7">
        <v>1122.18</v>
      </c>
      <c r="G1360" s="7">
        <f t="shared" si="21"/>
        <v>-1683674.0299999998</v>
      </c>
    </row>
    <row r="1361" spans="1:7" x14ac:dyDescent="0.2">
      <c r="A1361" s="16"/>
      <c r="B1361" s="31" t="s">
        <v>301</v>
      </c>
      <c r="C1361" s="32">
        <v>45824</v>
      </c>
      <c r="D1361" s="31" t="s">
        <v>379</v>
      </c>
      <c r="E1361" s="31"/>
      <c r="F1361" s="7">
        <v>-1089.51</v>
      </c>
      <c r="G1361" s="7">
        <f t="shared" si="21"/>
        <v>-1684763.5399999998</v>
      </c>
    </row>
    <row r="1362" spans="1:7" x14ac:dyDescent="0.2">
      <c r="A1362" s="16"/>
      <c r="B1362" s="31" t="s">
        <v>301</v>
      </c>
      <c r="C1362" s="32">
        <v>45824</v>
      </c>
      <c r="D1362" s="31" t="s">
        <v>379</v>
      </c>
      <c r="E1362" s="31"/>
      <c r="F1362" s="7">
        <v>1089.51</v>
      </c>
      <c r="G1362" s="7">
        <f t="shared" si="21"/>
        <v>-1683674.0299999998</v>
      </c>
    </row>
    <row r="1363" spans="1:7" x14ac:dyDescent="0.2">
      <c r="A1363" s="16"/>
      <c r="B1363" s="31" t="s">
        <v>301</v>
      </c>
      <c r="C1363" s="32">
        <v>45824</v>
      </c>
      <c r="D1363" s="31" t="s">
        <v>380</v>
      </c>
      <c r="E1363" s="31"/>
      <c r="F1363" s="7">
        <v>-864.4</v>
      </c>
      <c r="G1363" s="7">
        <f t="shared" si="21"/>
        <v>-1684538.4299999997</v>
      </c>
    </row>
    <row r="1364" spans="1:7" x14ac:dyDescent="0.2">
      <c r="A1364" s="16"/>
      <c r="B1364" s="31" t="s">
        <v>301</v>
      </c>
      <c r="C1364" s="32">
        <v>45824</v>
      </c>
      <c r="D1364" s="31" t="s">
        <v>380</v>
      </c>
      <c r="E1364" s="31"/>
      <c r="F1364" s="7">
        <v>864.4</v>
      </c>
      <c r="G1364" s="7">
        <f t="shared" si="21"/>
        <v>-1683674.0299999998</v>
      </c>
    </row>
    <row r="1365" spans="1:7" x14ac:dyDescent="0.2">
      <c r="A1365" s="16"/>
      <c r="B1365" s="31" t="s">
        <v>301</v>
      </c>
      <c r="C1365" s="32">
        <v>45824</v>
      </c>
      <c r="D1365" s="31" t="s">
        <v>381</v>
      </c>
      <c r="E1365" s="31"/>
      <c r="F1365" s="7">
        <v>-822.33</v>
      </c>
      <c r="G1365" s="7">
        <f t="shared" si="21"/>
        <v>-1684496.3599999999</v>
      </c>
    </row>
    <row r="1366" spans="1:7" x14ac:dyDescent="0.2">
      <c r="A1366" s="16"/>
      <c r="B1366" s="31" t="s">
        <v>301</v>
      </c>
      <c r="C1366" s="32">
        <v>45824</v>
      </c>
      <c r="D1366" s="31" t="s">
        <v>381</v>
      </c>
      <c r="E1366" s="31"/>
      <c r="F1366" s="7">
        <v>822.33</v>
      </c>
      <c r="G1366" s="7">
        <f t="shared" si="21"/>
        <v>-1683674.0299999998</v>
      </c>
    </row>
    <row r="1367" spans="1:7" x14ac:dyDescent="0.2">
      <c r="A1367" s="16"/>
      <c r="B1367" s="31" t="s">
        <v>301</v>
      </c>
      <c r="C1367" s="32">
        <v>45824</v>
      </c>
      <c r="D1367" s="31" t="s">
        <v>382</v>
      </c>
      <c r="E1367" s="31"/>
      <c r="F1367" s="7">
        <v>-815.5</v>
      </c>
      <c r="G1367" s="7">
        <f t="shared" si="21"/>
        <v>-1684489.5299999998</v>
      </c>
    </row>
    <row r="1368" spans="1:7" x14ac:dyDescent="0.2">
      <c r="A1368" s="16"/>
      <c r="B1368" s="31" t="s">
        <v>301</v>
      </c>
      <c r="C1368" s="32">
        <v>45824</v>
      </c>
      <c r="D1368" s="31" t="s">
        <v>382</v>
      </c>
      <c r="E1368" s="31"/>
      <c r="F1368" s="7">
        <v>815.5</v>
      </c>
      <c r="G1368" s="7">
        <f t="shared" si="21"/>
        <v>-1683674.0299999998</v>
      </c>
    </row>
    <row r="1369" spans="1:7" x14ac:dyDescent="0.2">
      <c r="A1369" s="16"/>
      <c r="B1369" s="31" t="s">
        <v>301</v>
      </c>
      <c r="C1369" s="32">
        <v>45824</v>
      </c>
      <c r="D1369" s="31" t="s">
        <v>383</v>
      </c>
      <c r="E1369" s="31"/>
      <c r="F1369" s="7">
        <v>-799.09</v>
      </c>
      <c r="G1369" s="7">
        <f t="shared" si="21"/>
        <v>-1684473.1199999999</v>
      </c>
    </row>
    <row r="1370" spans="1:7" x14ac:dyDescent="0.2">
      <c r="A1370" s="16"/>
      <c r="B1370" s="31" t="s">
        <v>301</v>
      </c>
      <c r="C1370" s="32">
        <v>45824</v>
      </c>
      <c r="D1370" s="31" t="s">
        <v>383</v>
      </c>
      <c r="E1370" s="31"/>
      <c r="F1370" s="7">
        <v>799.09</v>
      </c>
      <c r="G1370" s="7">
        <f t="shared" si="21"/>
        <v>-1683674.0299999998</v>
      </c>
    </row>
    <row r="1371" spans="1:7" x14ac:dyDescent="0.2">
      <c r="A1371" s="16"/>
      <c r="B1371" s="31" t="s">
        <v>301</v>
      </c>
      <c r="C1371" s="32">
        <v>45824</v>
      </c>
      <c r="D1371" s="31" t="s">
        <v>384</v>
      </c>
      <c r="E1371" s="31"/>
      <c r="F1371" s="7">
        <v>-789.52</v>
      </c>
      <c r="G1371" s="7">
        <f t="shared" si="21"/>
        <v>-1684463.5499999998</v>
      </c>
    </row>
    <row r="1372" spans="1:7" x14ac:dyDescent="0.2">
      <c r="A1372" s="16"/>
      <c r="B1372" s="31" t="s">
        <v>301</v>
      </c>
      <c r="C1372" s="32">
        <v>45824</v>
      </c>
      <c r="D1372" s="31" t="s">
        <v>384</v>
      </c>
      <c r="E1372" s="31"/>
      <c r="F1372" s="7">
        <v>789.52</v>
      </c>
      <c r="G1372" s="7">
        <f t="shared" si="21"/>
        <v>-1683674.0299999998</v>
      </c>
    </row>
    <row r="1373" spans="1:7" x14ac:dyDescent="0.2">
      <c r="A1373" s="16"/>
      <c r="B1373" s="31" t="s">
        <v>301</v>
      </c>
      <c r="C1373" s="32">
        <v>45824</v>
      </c>
      <c r="D1373" s="31" t="s">
        <v>385</v>
      </c>
      <c r="E1373" s="31"/>
      <c r="F1373" s="7">
        <v>-768.72</v>
      </c>
      <c r="G1373" s="7">
        <f t="shared" si="21"/>
        <v>-1684442.7499999998</v>
      </c>
    </row>
    <row r="1374" spans="1:7" x14ac:dyDescent="0.2">
      <c r="A1374" s="16"/>
      <c r="B1374" s="31" t="s">
        <v>301</v>
      </c>
      <c r="C1374" s="32">
        <v>45824</v>
      </c>
      <c r="D1374" s="31" t="s">
        <v>385</v>
      </c>
      <c r="E1374" s="31"/>
      <c r="F1374" s="7">
        <v>768.72</v>
      </c>
      <c r="G1374" s="7">
        <f t="shared" si="21"/>
        <v>-1683674.0299999998</v>
      </c>
    </row>
    <row r="1375" spans="1:7" x14ac:dyDescent="0.2">
      <c r="A1375" s="16"/>
      <c r="B1375" s="31" t="s">
        <v>301</v>
      </c>
      <c r="C1375" s="32">
        <v>45824</v>
      </c>
      <c r="D1375" s="31" t="s">
        <v>386</v>
      </c>
      <c r="E1375" s="31"/>
      <c r="F1375" s="7">
        <v>-742.16</v>
      </c>
      <c r="G1375" s="7">
        <f t="shared" si="21"/>
        <v>-1684416.1899999997</v>
      </c>
    </row>
    <row r="1376" spans="1:7" x14ac:dyDescent="0.2">
      <c r="A1376" s="16"/>
      <c r="B1376" s="31" t="s">
        <v>301</v>
      </c>
      <c r="C1376" s="32">
        <v>45824</v>
      </c>
      <c r="D1376" s="31" t="s">
        <v>386</v>
      </c>
      <c r="E1376" s="31"/>
      <c r="F1376" s="7">
        <v>742.16</v>
      </c>
      <c r="G1376" s="7">
        <f t="shared" si="21"/>
        <v>-1683674.0299999998</v>
      </c>
    </row>
    <row r="1377" spans="1:7" x14ac:dyDescent="0.2">
      <c r="A1377" s="16"/>
      <c r="B1377" s="31" t="s">
        <v>301</v>
      </c>
      <c r="C1377" s="32">
        <v>45824</v>
      </c>
      <c r="D1377" s="31" t="s">
        <v>387</v>
      </c>
      <c r="E1377" s="31"/>
      <c r="F1377" s="7">
        <v>-736.62</v>
      </c>
      <c r="G1377" s="7">
        <f t="shared" si="21"/>
        <v>-1684410.65</v>
      </c>
    </row>
    <row r="1378" spans="1:7" x14ac:dyDescent="0.2">
      <c r="A1378" s="16"/>
      <c r="B1378" s="31" t="s">
        <v>301</v>
      </c>
      <c r="C1378" s="32">
        <v>45824</v>
      </c>
      <c r="D1378" s="31" t="s">
        <v>387</v>
      </c>
      <c r="E1378" s="31"/>
      <c r="F1378" s="7">
        <v>736.62</v>
      </c>
      <c r="G1378" s="7">
        <f t="shared" si="21"/>
        <v>-1683674.0299999998</v>
      </c>
    </row>
    <row r="1379" spans="1:7" x14ac:dyDescent="0.2">
      <c r="A1379" s="16"/>
      <c r="B1379" s="31" t="s">
        <v>301</v>
      </c>
      <c r="C1379" s="32">
        <v>45824</v>
      </c>
      <c r="D1379" s="31" t="s">
        <v>388</v>
      </c>
      <c r="E1379" s="31"/>
      <c r="F1379" s="7">
        <v>-731.76</v>
      </c>
      <c r="G1379" s="7">
        <f t="shared" si="21"/>
        <v>-1684405.7899999998</v>
      </c>
    </row>
    <row r="1380" spans="1:7" x14ac:dyDescent="0.2">
      <c r="A1380" s="16"/>
      <c r="B1380" s="31" t="s">
        <v>301</v>
      </c>
      <c r="C1380" s="32">
        <v>45824</v>
      </c>
      <c r="D1380" s="31" t="s">
        <v>388</v>
      </c>
      <c r="E1380" s="31"/>
      <c r="F1380" s="7">
        <v>731.76</v>
      </c>
      <c r="G1380" s="7">
        <f t="shared" si="21"/>
        <v>-1683674.0299999998</v>
      </c>
    </row>
    <row r="1381" spans="1:7" x14ac:dyDescent="0.2">
      <c r="A1381" s="16"/>
      <c r="B1381" s="31" t="s">
        <v>301</v>
      </c>
      <c r="C1381" s="32">
        <v>45824</v>
      </c>
      <c r="D1381" s="31" t="s">
        <v>389</v>
      </c>
      <c r="E1381" s="31"/>
      <c r="F1381" s="7">
        <v>-718.77</v>
      </c>
      <c r="G1381" s="7">
        <f t="shared" si="21"/>
        <v>-1684392.7999999998</v>
      </c>
    </row>
    <row r="1382" spans="1:7" x14ac:dyDescent="0.2">
      <c r="A1382" s="16"/>
      <c r="B1382" s="31" t="s">
        <v>301</v>
      </c>
      <c r="C1382" s="32">
        <v>45824</v>
      </c>
      <c r="D1382" s="31" t="s">
        <v>389</v>
      </c>
      <c r="E1382" s="31"/>
      <c r="F1382" s="7">
        <v>718.77</v>
      </c>
      <c r="G1382" s="7">
        <f t="shared" si="21"/>
        <v>-1683674.0299999998</v>
      </c>
    </row>
    <row r="1383" spans="1:7" x14ac:dyDescent="0.2">
      <c r="A1383" s="16"/>
      <c r="B1383" s="31" t="s">
        <v>301</v>
      </c>
      <c r="C1383" s="32">
        <v>45824</v>
      </c>
      <c r="D1383" s="31" t="s">
        <v>390</v>
      </c>
      <c r="E1383" s="31"/>
      <c r="F1383" s="7">
        <v>-660.12</v>
      </c>
      <c r="G1383" s="7">
        <f t="shared" si="21"/>
        <v>-1684334.15</v>
      </c>
    </row>
    <row r="1384" spans="1:7" x14ac:dyDescent="0.2">
      <c r="A1384" s="16"/>
      <c r="B1384" s="31" t="s">
        <v>301</v>
      </c>
      <c r="C1384" s="32">
        <v>45824</v>
      </c>
      <c r="D1384" s="31" t="s">
        <v>390</v>
      </c>
      <c r="E1384" s="31"/>
      <c r="F1384" s="7">
        <v>660.12</v>
      </c>
      <c r="G1384" s="7">
        <f t="shared" si="21"/>
        <v>-1683674.0299999998</v>
      </c>
    </row>
    <row r="1385" spans="1:7" x14ac:dyDescent="0.2">
      <c r="A1385" s="16"/>
      <c r="B1385" s="31" t="s">
        <v>301</v>
      </c>
      <c r="C1385" s="32">
        <v>45824</v>
      </c>
      <c r="D1385" s="31" t="s">
        <v>391</v>
      </c>
      <c r="E1385" s="31"/>
      <c r="F1385" s="7">
        <v>-647.12</v>
      </c>
      <c r="G1385" s="7">
        <f t="shared" si="21"/>
        <v>-1684321.15</v>
      </c>
    </row>
    <row r="1386" spans="1:7" x14ac:dyDescent="0.2">
      <c r="A1386" s="16"/>
      <c r="B1386" s="31" t="s">
        <v>301</v>
      </c>
      <c r="C1386" s="32">
        <v>45824</v>
      </c>
      <c r="D1386" s="31" t="s">
        <v>391</v>
      </c>
      <c r="E1386" s="31"/>
      <c r="F1386" s="7">
        <v>647.12</v>
      </c>
      <c r="G1386" s="7">
        <f t="shared" si="21"/>
        <v>-1683674.0299999998</v>
      </c>
    </row>
    <row r="1387" spans="1:7" x14ac:dyDescent="0.2">
      <c r="A1387" s="16"/>
      <c r="B1387" s="31" t="s">
        <v>301</v>
      </c>
      <c r="C1387" s="32">
        <v>45824</v>
      </c>
      <c r="D1387" s="31" t="s">
        <v>392</v>
      </c>
      <c r="E1387" s="31"/>
      <c r="F1387" s="7">
        <v>-629.19000000000005</v>
      </c>
      <c r="G1387" s="7">
        <f t="shared" si="21"/>
        <v>-1684303.2199999997</v>
      </c>
    </row>
    <row r="1388" spans="1:7" x14ac:dyDescent="0.2">
      <c r="A1388" s="16"/>
      <c r="B1388" s="31" t="s">
        <v>301</v>
      </c>
      <c r="C1388" s="32">
        <v>45824</v>
      </c>
      <c r="D1388" s="31" t="s">
        <v>392</v>
      </c>
      <c r="E1388" s="31"/>
      <c r="F1388" s="7">
        <v>629.19000000000005</v>
      </c>
      <c r="G1388" s="7">
        <f t="shared" si="21"/>
        <v>-1683674.0299999998</v>
      </c>
    </row>
    <row r="1389" spans="1:7" x14ac:dyDescent="0.2">
      <c r="A1389" s="16"/>
      <c r="B1389" s="31" t="s">
        <v>301</v>
      </c>
      <c r="C1389" s="32">
        <v>45824</v>
      </c>
      <c r="D1389" s="31" t="s">
        <v>393</v>
      </c>
      <c r="E1389" s="31"/>
      <c r="F1389" s="7">
        <v>-559.23</v>
      </c>
      <c r="G1389" s="7">
        <f t="shared" si="21"/>
        <v>-1684233.2599999998</v>
      </c>
    </row>
    <row r="1390" spans="1:7" x14ac:dyDescent="0.2">
      <c r="A1390" s="16"/>
      <c r="B1390" s="31" t="s">
        <v>301</v>
      </c>
      <c r="C1390" s="32">
        <v>45824</v>
      </c>
      <c r="D1390" s="31" t="s">
        <v>393</v>
      </c>
      <c r="E1390" s="31"/>
      <c r="F1390" s="7">
        <v>559.23</v>
      </c>
      <c r="G1390" s="7">
        <f t="shared" si="21"/>
        <v>-1683674.0299999998</v>
      </c>
    </row>
    <row r="1391" spans="1:7" x14ac:dyDescent="0.2">
      <c r="A1391" s="16"/>
      <c r="B1391" s="31" t="s">
        <v>301</v>
      </c>
      <c r="C1391" s="32">
        <v>45824</v>
      </c>
      <c r="D1391" s="31" t="s">
        <v>394</v>
      </c>
      <c r="E1391" s="31"/>
      <c r="F1391" s="7">
        <v>-424.31</v>
      </c>
      <c r="G1391" s="7">
        <f t="shared" si="21"/>
        <v>-1684098.3399999999</v>
      </c>
    </row>
    <row r="1392" spans="1:7" x14ac:dyDescent="0.2">
      <c r="A1392" s="16"/>
      <c r="B1392" s="31" t="s">
        <v>301</v>
      </c>
      <c r="C1392" s="32">
        <v>45824</v>
      </c>
      <c r="D1392" s="31" t="s">
        <v>394</v>
      </c>
      <c r="E1392" s="31"/>
      <c r="F1392" s="7">
        <v>424.31</v>
      </c>
      <c r="G1392" s="7">
        <f t="shared" si="21"/>
        <v>-1683674.0299999998</v>
      </c>
    </row>
    <row r="1393" spans="1:7" x14ac:dyDescent="0.2">
      <c r="A1393" s="16"/>
      <c r="B1393" s="31" t="s">
        <v>301</v>
      </c>
      <c r="C1393" s="32">
        <v>45824</v>
      </c>
      <c r="D1393" s="31" t="s">
        <v>395</v>
      </c>
      <c r="E1393" s="31"/>
      <c r="F1393" s="7">
        <v>-274.92</v>
      </c>
      <c r="G1393" s="7">
        <f t="shared" si="21"/>
        <v>-1683948.9499999997</v>
      </c>
    </row>
    <row r="1394" spans="1:7" x14ac:dyDescent="0.2">
      <c r="A1394" s="16"/>
      <c r="B1394" s="31" t="s">
        <v>301</v>
      </c>
      <c r="C1394" s="32">
        <v>45824</v>
      </c>
      <c r="D1394" s="31" t="s">
        <v>395</v>
      </c>
      <c r="E1394" s="31"/>
      <c r="F1394" s="7">
        <v>274.92</v>
      </c>
      <c r="G1394" s="7">
        <f t="shared" si="21"/>
        <v>-1683674.0299999998</v>
      </c>
    </row>
    <row r="1395" spans="1:7" x14ac:dyDescent="0.2">
      <c r="A1395" s="16"/>
      <c r="B1395" s="31" t="s">
        <v>301</v>
      </c>
      <c r="C1395" s="32">
        <v>45824</v>
      </c>
      <c r="D1395" s="31" t="s">
        <v>396</v>
      </c>
      <c r="E1395" s="31"/>
      <c r="F1395" s="7">
        <v>-269.67</v>
      </c>
      <c r="G1395" s="7">
        <f t="shared" si="21"/>
        <v>-1683943.6999999997</v>
      </c>
    </row>
    <row r="1396" spans="1:7" x14ac:dyDescent="0.2">
      <c r="A1396" s="16"/>
      <c r="B1396" s="31" t="s">
        <v>301</v>
      </c>
      <c r="C1396" s="32">
        <v>45824</v>
      </c>
      <c r="D1396" s="31" t="s">
        <v>396</v>
      </c>
      <c r="E1396" s="31"/>
      <c r="F1396" s="7">
        <v>269.67</v>
      </c>
      <c r="G1396" s="7">
        <f t="shared" si="21"/>
        <v>-1683674.0299999998</v>
      </c>
    </row>
    <row r="1397" spans="1:7" x14ac:dyDescent="0.2">
      <c r="A1397" s="16"/>
      <c r="B1397" s="31" t="s">
        <v>301</v>
      </c>
      <c r="C1397" s="32">
        <v>45824</v>
      </c>
      <c r="D1397" s="31" t="s">
        <v>397</v>
      </c>
      <c r="E1397" s="31"/>
      <c r="F1397" s="7">
        <v>-245.23</v>
      </c>
      <c r="G1397" s="7">
        <f t="shared" si="21"/>
        <v>-1683919.2599999998</v>
      </c>
    </row>
    <row r="1398" spans="1:7" x14ac:dyDescent="0.2">
      <c r="A1398" s="16"/>
      <c r="B1398" s="31" t="s">
        <v>301</v>
      </c>
      <c r="C1398" s="32">
        <v>45824</v>
      </c>
      <c r="D1398" s="31" t="s">
        <v>397</v>
      </c>
      <c r="E1398" s="31"/>
      <c r="F1398" s="7">
        <v>245.23</v>
      </c>
      <c r="G1398" s="7">
        <f t="shared" si="21"/>
        <v>-1683674.0299999998</v>
      </c>
    </row>
    <row r="1399" spans="1:7" x14ac:dyDescent="0.2">
      <c r="A1399" s="16"/>
      <c r="B1399" s="31" t="s">
        <v>301</v>
      </c>
      <c r="C1399" s="32">
        <v>45824</v>
      </c>
      <c r="D1399" s="31" t="s">
        <v>398</v>
      </c>
      <c r="E1399" s="31"/>
      <c r="F1399" s="7">
        <v>-227.55</v>
      </c>
      <c r="G1399" s="7">
        <f t="shared" si="21"/>
        <v>-1683901.5799999998</v>
      </c>
    </row>
    <row r="1400" spans="1:7" x14ac:dyDescent="0.2">
      <c r="A1400" s="16"/>
      <c r="B1400" s="31" t="s">
        <v>301</v>
      </c>
      <c r="C1400" s="32">
        <v>45824</v>
      </c>
      <c r="D1400" s="31" t="s">
        <v>398</v>
      </c>
      <c r="E1400" s="31"/>
      <c r="F1400" s="7">
        <v>227.55</v>
      </c>
      <c r="G1400" s="7">
        <f t="shared" si="21"/>
        <v>-1683674.0299999998</v>
      </c>
    </row>
    <row r="1401" spans="1:7" x14ac:dyDescent="0.2">
      <c r="A1401" s="16"/>
      <c r="B1401" s="31" t="s">
        <v>301</v>
      </c>
      <c r="C1401" s="32">
        <v>45824</v>
      </c>
      <c r="D1401" s="31" t="s">
        <v>399</v>
      </c>
      <c r="E1401" s="31"/>
      <c r="F1401" s="7">
        <v>-180.46</v>
      </c>
      <c r="G1401" s="7">
        <f t="shared" si="21"/>
        <v>-1683854.4899999998</v>
      </c>
    </row>
    <row r="1402" spans="1:7" x14ac:dyDescent="0.2">
      <c r="A1402" s="16"/>
      <c r="B1402" s="31" t="s">
        <v>301</v>
      </c>
      <c r="C1402" s="32">
        <v>45824</v>
      </c>
      <c r="D1402" s="31" t="s">
        <v>399</v>
      </c>
      <c r="E1402" s="31"/>
      <c r="F1402" s="7">
        <v>180.46</v>
      </c>
      <c r="G1402" s="7">
        <f t="shared" si="21"/>
        <v>-1683674.0299999998</v>
      </c>
    </row>
    <row r="1403" spans="1:7" x14ac:dyDescent="0.2">
      <c r="A1403" s="16"/>
      <c r="B1403" s="31" t="s">
        <v>301</v>
      </c>
      <c r="C1403" s="32">
        <v>45824</v>
      </c>
      <c r="D1403" s="31" t="s">
        <v>400</v>
      </c>
      <c r="E1403" s="31"/>
      <c r="F1403" s="7">
        <v>-147.32</v>
      </c>
      <c r="G1403" s="7">
        <f t="shared" si="21"/>
        <v>-1683821.3499999999</v>
      </c>
    </row>
    <row r="1404" spans="1:7" x14ac:dyDescent="0.2">
      <c r="A1404" s="16"/>
      <c r="B1404" s="31" t="s">
        <v>301</v>
      </c>
      <c r="C1404" s="32">
        <v>45824</v>
      </c>
      <c r="D1404" s="31" t="s">
        <v>400</v>
      </c>
      <c r="E1404" s="31"/>
      <c r="F1404" s="7">
        <v>147.32</v>
      </c>
      <c r="G1404" s="7">
        <f t="shared" si="21"/>
        <v>-1683674.0299999998</v>
      </c>
    </row>
    <row r="1405" spans="1:7" x14ac:dyDescent="0.2">
      <c r="A1405" s="16"/>
      <c r="B1405" s="31" t="s">
        <v>301</v>
      </c>
      <c r="C1405" s="32">
        <v>45824</v>
      </c>
      <c r="D1405" s="31" t="s">
        <v>401</v>
      </c>
      <c r="E1405" s="31"/>
      <c r="F1405" s="7">
        <v>-129.86000000000001</v>
      </c>
      <c r="G1405" s="7">
        <f t="shared" si="21"/>
        <v>-1683803.89</v>
      </c>
    </row>
    <row r="1406" spans="1:7" x14ac:dyDescent="0.2">
      <c r="A1406" s="16"/>
      <c r="B1406" s="31" t="s">
        <v>301</v>
      </c>
      <c r="C1406" s="32">
        <v>45824</v>
      </c>
      <c r="D1406" s="31" t="s">
        <v>401</v>
      </c>
      <c r="E1406" s="31"/>
      <c r="F1406" s="7">
        <v>129.86000000000001</v>
      </c>
      <c r="G1406" s="7">
        <f t="shared" si="21"/>
        <v>-1683674.0299999998</v>
      </c>
    </row>
    <row r="1407" spans="1:7" x14ac:dyDescent="0.2">
      <c r="A1407" s="16"/>
      <c r="B1407" s="31" t="s">
        <v>301</v>
      </c>
      <c r="C1407" s="32">
        <v>45824</v>
      </c>
      <c r="D1407" s="31" t="s">
        <v>402</v>
      </c>
      <c r="E1407" s="31"/>
      <c r="F1407" s="7">
        <v>-76.41</v>
      </c>
      <c r="G1407" s="7">
        <f t="shared" si="21"/>
        <v>-1683750.4399999997</v>
      </c>
    </row>
    <row r="1408" spans="1:7" x14ac:dyDescent="0.2">
      <c r="A1408" s="16"/>
      <c r="B1408" s="31" t="s">
        <v>301</v>
      </c>
      <c r="C1408" s="32">
        <v>45824</v>
      </c>
      <c r="D1408" s="31" t="s">
        <v>402</v>
      </c>
      <c r="E1408" s="31"/>
      <c r="F1408" s="7">
        <v>76.41</v>
      </c>
      <c r="G1408" s="7">
        <f t="shared" si="21"/>
        <v>-1683674.0299999998</v>
      </c>
    </row>
    <row r="1409" spans="1:7" x14ac:dyDescent="0.2">
      <c r="A1409" s="16"/>
      <c r="B1409" s="31" t="s">
        <v>301</v>
      </c>
      <c r="C1409" s="32">
        <v>45824</v>
      </c>
      <c r="D1409" s="31" t="s">
        <v>403</v>
      </c>
      <c r="E1409" s="31"/>
      <c r="F1409" s="7">
        <v>-22521.01</v>
      </c>
      <c r="G1409" s="7">
        <f t="shared" si="21"/>
        <v>-1706195.0399999998</v>
      </c>
    </row>
    <row r="1410" spans="1:7" x14ac:dyDescent="0.2">
      <c r="A1410" s="16"/>
      <c r="B1410" s="31" t="s">
        <v>301</v>
      </c>
      <c r="C1410" s="32">
        <v>45824</v>
      </c>
      <c r="D1410" s="31" t="s">
        <v>403</v>
      </c>
      <c r="E1410" s="31"/>
      <c r="F1410" s="7">
        <v>22521.01</v>
      </c>
      <c r="G1410" s="7">
        <f t="shared" si="21"/>
        <v>-1683674.0299999998</v>
      </c>
    </row>
    <row r="1411" spans="1:7" x14ac:dyDescent="0.2">
      <c r="A1411" s="16"/>
      <c r="B1411" s="31" t="s">
        <v>301</v>
      </c>
      <c r="C1411" s="32">
        <v>45824</v>
      </c>
      <c r="D1411" s="31" t="s">
        <v>404</v>
      </c>
      <c r="E1411" s="31"/>
      <c r="F1411" s="7">
        <v>-2222.44</v>
      </c>
      <c r="G1411" s="7">
        <f t="shared" si="21"/>
        <v>-1685896.4699999997</v>
      </c>
    </row>
    <row r="1412" spans="1:7" x14ac:dyDescent="0.2">
      <c r="A1412" s="16"/>
      <c r="B1412" s="31" t="s">
        <v>301</v>
      </c>
      <c r="C1412" s="32">
        <v>45824</v>
      </c>
      <c r="D1412" s="31" t="s">
        <v>404</v>
      </c>
      <c r="E1412" s="31"/>
      <c r="F1412" s="7">
        <v>2222.44</v>
      </c>
      <c r="G1412" s="7">
        <f t="shared" si="21"/>
        <v>-1683674.0299999998</v>
      </c>
    </row>
    <row r="1413" spans="1:7" x14ac:dyDescent="0.2">
      <c r="A1413" s="16"/>
      <c r="B1413" s="31" t="s">
        <v>301</v>
      </c>
      <c r="C1413" s="32">
        <v>45824</v>
      </c>
      <c r="D1413" s="31" t="s">
        <v>405</v>
      </c>
      <c r="E1413" s="31"/>
      <c r="F1413" s="7">
        <v>-11023</v>
      </c>
      <c r="G1413" s="7">
        <f t="shared" si="21"/>
        <v>-1694697.0299999998</v>
      </c>
    </row>
    <row r="1414" spans="1:7" x14ac:dyDescent="0.2">
      <c r="A1414" s="16"/>
      <c r="B1414" s="31" t="s">
        <v>301</v>
      </c>
      <c r="C1414" s="32">
        <v>45824</v>
      </c>
      <c r="D1414" s="31" t="s">
        <v>405</v>
      </c>
      <c r="E1414" s="31"/>
      <c r="F1414" s="7">
        <v>11023</v>
      </c>
      <c r="G1414" s="7">
        <f t="shared" si="21"/>
        <v>-1683674.0299999998</v>
      </c>
    </row>
    <row r="1415" spans="1:7" x14ac:dyDescent="0.2">
      <c r="A1415" s="16"/>
      <c r="B1415" s="31" t="s">
        <v>301</v>
      </c>
      <c r="C1415" s="32">
        <v>45824</v>
      </c>
      <c r="D1415" s="31" t="s">
        <v>406</v>
      </c>
      <c r="E1415" s="31"/>
      <c r="F1415" s="7">
        <v>-5137.88</v>
      </c>
      <c r="G1415" s="7">
        <f t="shared" si="21"/>
        <v>-1688811.9099999997</v>
      </c>
    </row>
    <row r="1416" spans="1:7" x14ac:dyDescent="0.2">
      <c r="A1416" s="16"/>
      <c r="B1416" s="31" t="s">
        <v>301</v>
      </c>
      <c r="C1416" s="32">
        <v>45824</v>
      </c>
      <c r="D1416" s="31" t="s">
        <v>406</v>
      </c>
      <c r="E1416" s="31"/>
      <c r="F1416" s="7">
        <v>5137.88</v>
      </c>
      <c r="G1416" s="7">
        <f t="shared" si="21"/>
        <v>-1683674.0299999998</v>
      </c>
    </row>
    <row r="1417" spans="1:7" x14ac:dyDescent="0.2">
      <c r="A1417" s="16"/>
      <c r="B1417" s="31" t="s">
        <v>301</v>
      </c>
      <c r="C1417" s="32">
        <v>45824</v>
      </c>
      <c r="D1417" s="31" t="s">
        <v>407</v>
      </c>
      <c r="E1417" s="31"/>
      <c r="F1417" s="7">
        <v>-5080.2</v>
      </c>
      <c r="G1417" s="7">
        <f t="shared" si="21"/>
        <v>-1688754.2299999997</v>
      </c>
    </row>
    <row r="1418" spans="1:7" x14ac:dyDescent="0.2">
      <c r="A1418" s="16"/>
      <c r="B1418" s="31" t="s">
        <v>301</v>
      </c>
      <c r="C1418" s="32">
        <v>45824</v>
      </c>
      <c r="D1418" s="31" t="s">
        <v>407</v>
      </c>
      <c r="E1418" s="31"/>
      <c r="F1418" s="7">
        <v>5080.2</v>
      </c>
      <c r="G1418" s="7">
        <f t="shared" si="21"/>
        <v>-1683674.0299999998</v>
      </c>
    </row>
    <row r="1419" spans="1:7" x14ac:dyDescent="0.2">
      <c r="A1419" s="16"/>
      <c r="B1419" s="31" t="s">
        <v>301</v>
      </c>
      <c r="C1419" s="32">
        <v>45824</v>
      </c>
      <c r="D1419" s="31" t="s">
        <v>408</v>
      </c>
      <c r="E1419" s="31"/>
      <c r="F1419" s="7">
        <v>-2477.66</v>
      </c>
      <c r="G1419" s="7">
        <f t="shared" si="21"/>
        <v>-1686151.6899999997</v>
      </c>
    </row>
    <row r="1420" spans="1:7" x14ac:dyDescent="0.2">
      <c r="A1420" s="16"/>
      <c r="B1420" s="31" t="s">
        <v>301</v>
      </c>
      <c r="C1420" s="32">
        <v>45824</v>
      </c>
      <c r="D1420" s="31" t="s">
        <v>408</v>
      </c>
      <c r="E1420" s="31"/>
      <c r="F1420" s="7">
        <v>2477.66</v>
      </c>
      <c r="G1420" s="7">
        <f t="shared" si="21"/>
        <v>-1683674.0299999998</v>
      </c>
    </row>
    <row r="1421" spans="1:7" x14ac:dyDescent="0.2">
      <c r="A1421" s="16"/>
      <c r="B1421" s="31" t="s">
        <v>301</v>
      </c>
      <c r="C1421" s="32">
        <v>45824</v>
      </c>
      <c r="D1421" s="31" t="s">
        <v>409</v>
      </c>
      <c r="E1421" s="31"/>
      <c r="F1421" s="7">
        <v>-5781.19</v>
      </c>
      <c r="G1421" s="7">
        <f t="shared" ref="G1421:G1484" si="22">G1420+F1421</f>
        <v>-1689455.2199999997</v>
      </c>
    </row>
    <row r="1422" spans="1:7" x14ac:dyDescent="0.2">
      <c r="A1422" s="16"/>
      <c r="B1422" s="31" t="s">
        <v>301</v>
      </c>
      <c r="C1422" s="32">
        <v>45824</v>
      </c>
      <c r="D1422" s="31" t="s">
        <v>409</v>
      </c>
      <c r="E1422" s="31"/>
      <c r="F1422" s="7">
        <v>5781.19</v>
      </c>
      <c r="G1422" s="7">
        <f t="shared" si="22"/>
        <v>-1683674.0299999998</v>
      </c>
    </row>
    <row r="1423" spans="1:7" x14ac:dyDescent="0.2">
      <c r="A1423" s="16"/>
      <c r="B1423" s="31" t="s">
        <v>301</v>
      </c>
      <c r="C1423" s="32">
        <v>45824</v>
      </c>
      <c r="D1423" s="31" t="s">
        <v>410</v>
      </c>
      <c r="E1423" s="31"/>
      <c r="F1423" s="7">
        <v>-2110.9499999999998</v>
      </c>
      <c r="G1423" s="7">
        <f t="shared" si="22"/>
        <v>-1685784.9799999997</v>
      </c>
    </row>
    <row r="1424" spans="1:7" x14ac:dyDescent="0.2">
      <c r="A1424" s="16"/>
      <c r="B1424" s="31" t="s">
        <v>301</v>
      </c>
      <c r="C1424" s="32">
        <v>45824</v>
      </c>
      <c r="D1424" s="31" t="s">
        <v>410</v>
      </c>
      <c r="E1424" s="31"/>
      <c r="F1424" s="7">
        <v>2110.9499999999998</v>
      </c>
      <c r="G1424" s="7">
        <f t="shared" si="22"/>
        <v>-1683674.0299999998</v>
      </c>
    </row>
    <row r="1425" spans="1:7" x14ac:dyDescent="0.2">
      <c r="A1425" s="16"/>
      <c r="B1425" s="31" t="s">
        <v>301</v>
      </c>
      <c r="C1425" s="32">
        <v>45824</v>
      </c>
      <c r="D1425" s="31" t="s">
        <v>411</v>
      </c>
      <c r="E1425" s="31"/>
      <c r="F1425" s="7">
        <v>-10286.98</v>
      </c>
      <c r="G1425" s="7">
        <f t="shared" si="22"/>
        <v>-1693961.0099999998</v>
      </c>
    </row>
    <row r="1426" spans="1:7" x14ac:dyDescent="0.2">
      <c r="A1426" s="16"/>
      <c r="B1426" s="31" t="s">
        <v>301</v>
      </c>
      <c r="C1426" s="32">
        <v>45824</v>
      </c>
      <c r="D1426" s="31" t="s">
        <v>411</v>
      </c>
      <c r="E1426" s="31"/>
      <c r="F1426" s="7">
        <v>10286.98</v>
      </c>
      <c r="G1426" s="7">
        <f t="shared" si="22"/>
        <v>-1683674.0299999998</v>
      </c>
    </row>
    <row r="1427" spans="1:7" x14ac:dyDescent="0.2">
      <c r="A1427" s="16"/>
      <c r="B1427" s="31" t="s">
        <v>301</v>
      </c>
      <c r="C1427" s="32">
        <v>45824</v>
      </c>
      <c r="D1427" s="31" t="s">
        <v>412</v>
      </c>
      <c r="E1427" s="31"/>
      <c r="F1427" s="7">
        <v>-4255.96</v>
      </c>
      <c r="G1427" s="7">
        <f t="shared" si="22"/>
        <v>-1687929.9899999998</v>
      </c>
    </row>
    <row r="1428" spans="1:7" x14ac:dyDescent="0.2">
      <c r="A1428" s="16"/>
      <c r="B1428" s="31" t="s">
        <v>301</v>
      </c>
      <c r="C1428" s="32">
        <v>45824</v>
      </c>
      <c r="D1428" s="31" t="s">
        <v>412</v>
      </c>
      <c r="E1428" s="31"/>
      <c r="F1428" s="7">
        <v>4255.96</v>
      </c>
      <c r="G1428" s="7">
        <f t="shared" si="22"/>
        <v>-1683674.0299999998</v>
      </c>
    </row>
    <row r="1429" spans="1:7" x14ac:dyDescent="0.2">
      <c r="A1429" s="16"/>
      <c r="B1429" s="31" t="s">
        <v>301</v>
      </c>
      <c r="C1429" s="32">
        <v>45824</v>
      </c>
      <c r="D1429" s="31" t="s">
        <v>413</v>
      </c>
      <c r="E1429" s="31"/>
      <c r="F1429" s="7">
        <v>-968.08</v>
      </c>
      <c r="G1429" s="7">
        <f t="shared" si="22"/>
        <v>-1684642.1099999999</v>
      </c>
    </row>
    <row r="1430" spans="1:7" x14ac:dyDescent="0.2">
      <c r="A1430" s="16"/>
      <c r="B1430" s="31" t="s">
        <v>301</v>
      </c>
      <c r="C1430" s="32">
        <v>45824</v>
      </c>
      <c r="D1430" s="31" t="s">
        <v>413</v>
      </c>
      <c r="E1430" s="31"/>
      <c r="F1430" s="7">
        <v>968.08</v>
      </c>
      <c r="G1430" s="7">
        <f t="shared" si="22"/>
        <v>-1683674.0299999998</v>
      </c>
    </row>
    <row r="1431" spans="1:7" x14ac:dyDescent="0.2">
      <c r="A1431" s="16"/>
      <c r="B1431" s="31" t="s">
        <v>301</v>
      </c>
      <c r="C1431" s="32">
        <v>45824</v>
      </c>
      <c r="D1431" s="31" t="s">
        <v>414</v>
      </c>
      <c r="E1431" s="31"/>
      <c r="F1431" s="7">
        <v>-3022.59</v>
      </c>
      <c r="G1431" s="7">
        <f t="shared" si="22"/>
        <v>-1686696.6199999999</v>
      </c>
    </row>
    <row r="1432" spans="1:7" x14ac:dyDescent="0.2">
      <c r="A1432" s="16"/>
      <c r="B1432" s="31" t="s">
        <v>301</v>
      </c>
      <c r="C1432" s="32">
        <v>45824</v>
      </c>
      <c r="D1432" s="31" t="s">
        <v>414</v>
      </c>
      <c r="E1432" s="31"/>
      <c r="F1432" s="7">
        <v>3022.59</v>
      </c>
      <c r="G1432" s="7">
        <f t="shared" si="22"/>
        <v>-1683674.0299999998</v>
      </c>
    </row>
    <row r="1433" spans="1:7" x14ac:dyDescent="0.2">
      <c r="A1433" s="16"/>
      <c r="B1433" s="31" t="s">
        <v>301</v>
      </c>
      <c r="C1433" s="32">
        <v>45824</v>
      </c>
      <c r="D1433" s="31" t="s">
        <v>415</v>
      </c>
      <c r="E1433" s="31"/>
      <c r="F1433" s="7">
        <v>-995.89</v>
      </c>
      <c r="G1433" s="7">
        <f t="shared" si="22"/>
        <v>-1684669.9199999997</v>
      </c>
    </row>
    <row r="1434" spans="1:7" x14ac:dyDescent="0.2">
      <c r="A1434" s="16"/>
      <c r="B1434" s="31" t="s">
        <v>301</v>
      </c>
      <c r="C1434" s="32">
        <v>45824</v>
      </c>
      <c r="D1434" s="31" t="s">
        <v>415</v>
      </c>
      <c r="E1434" s="31"/>
      <c r="F1434" s="7">
        <v>995.89</v>
      </c>
      <c r="G1434" s="7">
        <f t="shared" si="22"/>
        <v>-1683674.0299999998</v>
      </c>
    </row>
    <row r="1435" spans="1:7" x14ac:dyDescent="0.2">
      <c r="A1435" s="16"/>
      <c r="B1435" s="31" t="s">
        <v>301</v>
      </c>
      <c r="C1435" s="32">
        <v>45824</v>
      </c>
      <c r="D1435" s="31" t="s">
        <v>416</v>
      </c>
      <c r="E1435" s="31"/>
      <c r="F1435" s="7">
        <v>-500.73</v>
      </c>
      <c r="G1435" s="7">
        <f t="shared" si="22"/>
        <v>-1684174.7599999998</v>
      </c>
    </row>
    <row r="1436" spans="1:7" x14ac:dyDescent="0.2">
      <c r="A1436" s="16"/>
      <c r="B1436" s="31" t="s">
        <v>301</v>
      </c>
      <c r="C1436" s="32">
        <v>45824</v>
      </c>
      <c r="D1436" s="31" t="s">
        <v>416</v>
      </c>
      <c r="E1436" s="31"/>
      <c r="F1436" s="7">
        <v>500.73</v>
      </c>
      <c r="G1436" s="7">
        <f t="shared" si="22"/>
        <v>-1683674.0299999998</v>
      </c>
    </row>
    <row r="1437" spans="1:7" x14ac:dyDescent="0.2">
      <c r="A1437" s="16"/>
      <c r="B1437" s="31" t="s">
        <v>301</v>
      </c>
      <c r="C1437" s="32">
        <v>45824</v>
      </c>
      <c r="D1437" s="31" t="s">
        <v>417</v>
      </c>
      <c r="E1437" s="31"/>
      <c r="F1437" s="7">
        <v>-38448.519999999997</v>
      </c>
      <c r="G1437" s="7">
        <f t="shared" si="22"/>
        <v>-1722122.5499999998</v>
      </c>
    </row>
    <row r="1438" spans="1:7" x14ac:dyDescent="0.2">
      <c r="A1438" s="16"/>
      <c r="B1438" s="31" t="s">
        <v>301</v>
      </c>
      <c r="C1438" s="32">
        <v>45824</v>
      </c>
      <c r="D1438" s="31" t="s">
        <v>417</v>
      </c>
      <c r="E1438" s="31"/>
      <c r="F1438" s="7">
        <v>38448.519999999997</v>
      </c>
      <c r="G1438" s="7">
        <f t="shared" si="22"/>
        <v>-1683674.0299999998</v>
      </c>
    </row>
    <row r="1439" spans="1:7" x14ac:dyDescent="0.2">
      <c r="A1439" s="16"/>
      <c r="B1439" s="31" t="s">
        <v>301</v>
      </c>
      <c r="C1439" s="32">
        <v>45824</v>
      </c>
      <c r="D1439" s="31" t="s">
        <v>418</v>
      </c>
      <c r="E1439" s="31"/>
      <c r="F1439" s="7">
        <v>-31846.45</v>
      </c>
      <c r="G1439" s="7">
        <f t="shared" si="22"/>
        <v>-1715520.4799999997</v>
      </c>
    </row>
    <row r="1440" spans="1:7" x14ac:dyDescent="0.2">
      <c r="A1440" s="16"/>
      <c r="B1440" s="31" t="s">
        <v>301</v>
      </c>
      <c r="C1440" s="32">
        <v>45824</v>
      </c>
      <c r="D1440" s="31" t="s">
        <v>418</v>
      </c>
      <c r="E1440" s="31"/>
      <c r="F1440" s="7">
        <v>31846.45</v>
      </c>
      <c r="G1440" s="7">
        <f t="shared" si="22"/>
        <v>-1683674.0299999998</v>
      </c>
    </row>
    <row r="1441" spans="1:7" x14ac:dyDescent="0.2">
      <c r="A1441" s="16"/>
      <c r="B1441" s="31" t="s">
        <v>301</v>
      </c>
      <c r="C1441" s="32">
        <v>45824</v>
      </c>
      <c r="D1441" s="31" t="s">
        <v>419</v>
      </c>
      <c r="E1441" s="31"/>
      <c r="F1441" s="7">
        <v>-10367.06</v>
      </c>
      <c r="G1441" s="7">
        <f t="shared" si="22"/>
        <v>-1694041.0899999999</v>
      </c>
    </row>
    <row r="1442" spans="1:7" x14ac:dyDescent="0.2">
      <c r="A1442" s="16"/>
      <c r="B1442" s="31" t="s">
        <v>301</v>
      </c>
      <c r="C1442" s="32">
        <v>45824</v>
      </c>
      <c r="D1442" s="31" t="s">
        <v>419</v>
      </c>
      <c r="E1442" s="31"/>
      <c r="F1442" s="7">
        <v>10367.06</v>
      </c>
      <c r="G1442" s="7">
        <f t="shared" si="22"/>
        <v>-1683674.0299999998</v>
      </c>
    </row>
    <row r="1443" spans="1:7" x14ac:dyDescent="0.2">
      <c r="A1443" s="16"/>
      <c r="B1443" s="31" t="s">
        <v>301</v>
      </c>
      <c r="C1443" s="32">
        <v>45824</v>
      </c>
      <c r="D1443" s="31" t="s">
        <v>420</v>
      </c>
      <c r="E1443" s="31"/>
      <c r="F1443" s="7">
        <v>-15086</v>
      </c>
      <c r="G1443" s="7">
        <f t="shared" si="22"/>
        <v>-1698760.0299999998</v>
      </c>
    </row>
    <row r="1444" spans="1:7" x14ac:dyDescent="0.2">
      <c r="A1444" s="16"/>
      <c r="B1444" s="31" t="s">
        <v>301</v>
      </c>
      <c r="C1444" s="32">
        <v>45824</v>
      </c>
      <c r="D1444" s="31" t="s">
        <v>420</v>
      </c>
      <c r="E1444" s="31"/>
      <c r="F1444" s="7">
        <v>15086</v>
      </c>
      <c r="G1444" s="7">
        <f t="shared" si="22"/>
        <v>-1683674.0299999998</v>
      </c>
    </row>
    <row r="1445" spans="1:7" x14ac:dyDescent="0.2">
      <c r="A1445" s="16"/>
      <c r="B1445" s="31" t="s">
        <v>301</v>
      </c>
      <c r="C1445" s="32">
        <v>45824</v>
      </c>
      <c r="D1445" s="31" t="s">
        <v>421</v>
      </c>
      <c r="E1445" s="31"/>
      <c r="F1445" s="7">
        <v>-6871.5</v>
      </c>
      <c r="G1445" s="7">
        <f t="shared" si="22"/>
        <v>-1690545.5299999998</v>
      </c>
    </row>
    <row r="1446" spans="1:7" x14ac:dyDescent="0.2">
      <c r="A1446" s="16"/>
      <c r="B1446" s="31" t="s">
        <v>301</v>
      </c>
      <c r="C1446" s="32">
        <v>45824</v>
      </c>
      <c r="D1446" s="31" t="s">
        <v>421</v>
      </c>
      <c r="E1446" s="31"/>
      <c r="F1446" s="7">
        <v>6871.5</v>
      </c>
      <c r="G1446" s="7">
        <f t="shared" si="22"/>
        <v>-1683674.0299999998</v>
      </c>
    </row>
    <row r="1447" spans="1:7" x14ac:dyDescent="0.2">
      <c r="A1447" s="16"/>
      <c r="B1447" s="31" t="s">
        <v>301</v>
      </c>
      <c r="C1447" s="32">
        <v>45824</v>
      </c>
      <c r="D1447" s="31" t="s">
        <v>422</v>
      </c>
      <c r="E1447" s="31"/>
      <c r="F1447" s="7">
        <v>-2276.42</v>
      </c>
      <c r="G1447" s="7">
        <f t="shared" si="22"/>
        <v>-1685950.4499999997</v>
      </c>
    </row>
    <row r="1448" spans="1:7" x14ac:dyDescent="0.2">
      <c r="A1448" s="16"/>
      <c r="B1448" s="31" t="s">
        <v>301</v>
      </c>
      <c r="C1448" s="32">
        <v>45824</v>
      </c>
      <c r="D1448" s="31" t="s">
        <v>422</v>
      </c>
      <c r="E1448" s="31"/>
      <c r="F1448" s="7">
        <v>2276.42</v>
      </c>
      <c r="G1448" s="7">
        <f t="shared" si="22"/>
        <v>-1683674.0299999998</v>
      </c>
    </row>
    <row r="1449" spans="1:7" x14ac:dyDescent="0.2">
      <c r="A1449" s="16"/>
      <c r="B1449" s="31" t="s">
        <v>301</v>
      </c>
      <c r="C1449" s="32">
        <v>45824</v>
      </c>
      <c r="D1449" s="31" t="s">
        <v>423</v>
      </c>
      <c r="E1449" s="31"/>
      <c r="F1449" s="7">
        <v>-473.69</v>
      </c>
      <c r="G1449" s="7">
        <f t="shared" si="22"/>
        <v>-1684147.7199999997</v>
      </c>
    </row>
    <row r="1450" spans="1:7" x14ac:dyDescent="0.2">
      <c r="A1450" s="16"/>
      <c r="B1450" s="31" t="s">
        <v>301</v>
      </c>
      <c r="C1450" s="32">
        <v>45824</v>
      </c>
      <c r="D1450" s="31" t="s">
        <v>423</v>
      </c>
      <c r="E1450" s="31"/>
      <c r="F1450" s="7">
        <v>473.69</v>
      </c>
      <c r="G1450" s="7">
        <f t="shared" si="22"/>
        <v>-1683674.0299999998</v>
      </c>
    </row>
    <row r="1451" spans="1:7" x14ac:dyDescent="0.2">
      <c r="A1451" s="16"/>
      <c r="B1451" s="31" t="s">
        <v>301</v>
      </c>
      <c r="C1451" s="32">
        <v>45824</v>
      </c>
      <c r="D1451" s="31" t="s">
        <v>424</v>
      </c>
      <c r="E1451" s="31"/>
      <c r="F1451" s="7">
        <v>-450.83</v>
      </c>
      <c r="G1451" s="7">
        <f t="shared" si="22"/>
        <v>-1684124.8599999999</v>
      </c>
    </row>
    <row r="1452" spans="1:7" x14ac:dyDescent="0.2">
      <c r="A1452" s="16"/>
      <c r="B1452" s="31" t="s">
        <v>301</v>
      </c>
      <c r="C1452" s="32">
        <v>45824</v>
      </c>
      <c r="D1452" s="31" t="s">
        <v>424</v>
      </c>
      <c r="E1452" s="31"/>
      <c r="F1452" s="7">
        <v>450.83</v>
      </c>
      <c r="G1452" s="7">
        <f t="shared" si="22"/>
        <v>-1683674.0299999998</v>
      </c>
    </row>
    <row r="1453" spans="1:7" x14ac:dyDescent="0.2">
      <c r="A1453" s="16"/>
      <c r="B1453" s="31" t="s">
        <v>301</v>
      </c>
      <c r="C1453" s="32">
        <v>45824</v>
      </c>
      <c r="D1453" s="31" t="s">
        <v>425</v>
      </c>
      <c r="E1453" s="31"/>
      <c r="F1453" s="7">
        <v>-440</v>
      </c>
      <c r="G1453" s="7">
        <f t="shared" si="22"/>
        <v>-1684114.0299999998</v>
      </c>
    </row>
    <row r="1454" spans="1:7" x14ac:dyDescent="0.2">
      <c r="A1454" s="16"/>
      <c r="B1454" s="31" t="s">
        <v>301</v>
      </c>
      <c r="C1454" s="32">
        <v>45824</v>
      </c>
      <c r="D1454" s="31" t="s">
        <v>425</v>
      </c>
      <c r="E1454" s="31"/>
      <c r="F1454" s="7">
        <v>440</v>
      </c>
      <c r="G1454" s="7">
        <f t="shared" si="22"/>
        <v>-1683674.0299999998</v>
      </c>
    </row>
    <row r="1455" spans="1:7" x14ac:dyDescent="0.2">
      <c r="A1455" s="16"/>
      <c r="B1455" s="31" t="s">
        <v>301</v>
      </c>
      <c r="C1455" s="32">
        <v>45824</v>
      </c>
      <c r="D1455" s="31" t="s">
        <v>426</v>
      </c>
      <c r="E1455" s="31"/>
      <c r="F1455" s="7">
        <v>-435.98</v>
      </c>
      <c r="G1455" s="7">
        <f t="shared" si="22"/>
        <v>-1684110.0099999998</v>
      </c>
    </row>
    <row r="1456" spans="1:7" x14ac:dyDescent="0.2">
      <c r="A1456" s="16"/>
      <c r="B1456" s="31" t="s">
        <v>301</v>
      </c>
      <c r="C1456" s="32">
        <v>45824</v>
      </c>
      <c r="D1456" s="31" t="s">
        <v>426</v>
      </c>
      <c r="E1456" s="31"/>
      <c r="F1456" s="7">
        <v>435.98</v>
      </c>
      <c r="G1456" s="7">
        <f t="shared" si="22"/>
        <v>-1683674.0299999998</v>
      </c>
    </row>
    <row r="1457" spans="1:7" x14ac:dyDescent="0.2">
      <c r="A1457" s="16"/>
      <c r="B1457" s="31" t="s">
        <v>301</v>
      </c>
      <c r="C1457" s="32">
        <v>45824</v>
      </c>
      <c r="D1457" s="31" t="s">
        <v>427</v>
      </c>
      <c r="E1457" s="31"/>
      <c r="F1457" s="7">
        <v>-420.31</v>
      </c>
      <c r="G1457" s="7">
        <f t="shared" si="22"/>
        <v>-1684094.3399999999</v>
      </c>
    </row>
    <row r="1458" spans="1:7" x14ac:dyDescent="0.2">
      <c r="A1458" s="16"/>
      <c r="B1458" s="31" t="s">
        <v>301</v>
      </c>
      <c r="C1458" s="32">
        <v>45824</v>
      </c>
      <c r="D1458" s="31" t="s">
        <v>427</v>
      </c>
      <c r="E1458" s="31"/>
      <c r="F1458" s="7">
        <v>420.31</v>
      </c>
      <c r="G1458" s="7">
        <f t="shared" si="22"/>
        <v>-1683674.0299999998</v>
      </c>
    </row>
    <row r="1459" spans="1:7" x14ac:dyDescent="0.2">
      <c r="A1459" s="16"/>
      <c r="B1459" s="31" t="s">
        <v>301</v>
      </c>
      <c r="C1459" s="32">
        <v>45824</v>
      </c>
      <c r="D1459" s="31" t="s">
        <v>428</v>
      </c>
      <c r="E1459" s="31"/>
      <c r="F1459" s="7">
        <v>-400</v>
      </c>
      <c r="G1459" s="7">
        <f t="shared" si="22"/>
        <v>-1684074.0299999998</v>
      </c>
    </row>
    <row r="1460" spans="1:7" x14ac:dyDescent="0.2">
      <c r="A1460" s="16"/>
      <c r="B1460" s="31" t="s">
        <v>301</v>
      </c>
      <c r="C1460" s="32">
        <v>45824</v>
      </c>
      <c r="D1460" s="31" t="s">
        <v>428</v>
      </c>
      <c r="E1460" s="31"/>
      <c r="F1460" s="7">
        <v>400</v>
      </c>
      <c r="G1460" s="7">
        <f t="shared" si="22"/>
        <v>-1683674.0299999998</v>
      </c>
    </row>
    <row r="1461" spans="1:7" x14ac:dyDescent="0.2">
      <c r="A1461" s="16"/>
      <c r="B1461" s="31" t="s">
        <v>301</v>
      </c>
      <c r="C1461" s="32">
        <v>45824</v>
      </c>
      <c r="D1461" s="31" t="s">
        <v>429</v>
      </c>
      <c r="E1461" s="31"/>
      <c r="F1461" s="7">
        <v>-381.1</v>
      </c>
      <c r="G1461" s="7">
        <f t="shared" si="22"/>
        <v>-1684055.13</v>
      </c>
    </row>
    <row r="1462" spans="1:7" x14ac:dyDescent="0.2">
      <c r="A1462" s="16"/>
      <c r="B1462" s="31" t="s">
        <v>301</v>
      </c>
      <c r="C1462" s="32">
        <v>45824</v>
      </c>
      <c r="D1462" s="31" t="s">
        <v>429</v>
      </c>
      <c r="E1462" s="31"/>
      <c r="F1462" s="7">
        <v>381.1</v>
      </c>
      <c r="G1462" s="7">
        <f t="shared" si="22"/>
        <v>-1683674.0299999998</v>
      </c>
    </row>
    <row r="1463" spans="1:7" x14ac:dyDescent="0.2">
      <c r="A1463" s="16"/>
      <c r="B1463" s="31" t="s">
        <v>301</v>
      </c>
      <c r="C1463" s="32">
        <v>45824</v>
      </c>
      <c r="D1463" s="31" t="s">
        <v>430</v>
      </c>
      <c r="E1463" s="31"/>
      <c r="F1463" s="7">
        <v>-371.84</v>
      </c>
      <c r="G1463" s="7">
        <f t="shared" si="22"/>
        <v>-1684045.8699999999</v>
      </c>
    </row>
    <row r="1464" spans="1:7" x14ac:dyDescent="0.2">
      <c r="A1464" s="16"/>
      <c r="B1464" s="31" t="s">
        <v>301</v>
      </c>
      <c r="C1464" s="32">
        <v>45824</v>
      </c>
      <c r="D1464" s="31" t="s">
        <v>430</v>
      </c>
      <c r="E1464" s="31"/>
      <c r="F1464" s="7">
        <v>371.84</v>
      </c>
      <c r="G1464" s="7">
        <f t="shared" si="22"/>
        <v>-1683674.0299999998</v>
      </c>
    </row>
    <row r="1465" spans="1:7" x14ac:dyDescent="0.2">
      <c r="A1465" s="16"/>
      <c r="B1465" s="31" t="s">
        <v>301</v>
      </c>
      <c r="C1465" s="32">
        <v>45824</v>
      </c>
      <c r="D1465" s="31" t="s">
        <v>431</v>
      </c>
      <c r="E1465" s="31"/>
      <c r="F1465" s="7">
        <v>-357.91</v>
      </c>
      <c r="G1465" s="7">
        <f t="shared" si="22"/>
        <v>-1684031.9399999997</v>
      </c>
    </row>
    <row r="1466" spans="1:7" x14ac:dyDescent="0.2">
      <c r="A1466" s="16"/>
      <c r="B1466" s="31" t="s">
        <v>301</v>
      </c>
      <c r="C1466" s="32">
        <v>45824</v>
      </c>
      <c r="D1466" s="31" t="s">
        <v>431</v>
      </c>
      <c r="E1466" s="31"/>
      <c r="F1466" s="7">
        <v>357.91</v>
      </c>
      <c r="G1466" s="7">
        <f t="shared" si="22"/>
        <v>-1683674.0299999998</v>
      </c>
    </row>
    <row r="1467" spans="1:7" x14ac:dyDescent="0.2">
      <c r="A1467" s="16"/>
      <c r="B1467" s="31" t="s">
        <v>301</v>
      </c>
      <c r="C1467" s="32">
        <v>45824</v>
      </c>
      <c r="D1467" s="31" t="s">
        <v>432</v>
      </c>
      <c r="E1467" s="31"/>
      <c r="F1467" s="7">
        <v>-292.37</v>
      </c>
      <c r="G1467" s="7">
        <f t="shared" si="22"/>
        <v>-1683966.4</v>
      </c>
    </row>
    <row r="1468" spans="1:7" x14ac:dyDescent="0.2">
      <c r="A1468" s="16"/>
      <c r="B1468" s="31" t="s">
        <v>301</v>
      </c>
      <c r="C1468" s="32">
        <v>45824</v>
      </c>
      <c r="D1468" s="31" t="s">
        <v>432</v>
      </c>
      <c r="E1468" s="31"/>
      <c r="F1468" s="7">
        <v>292.37</v>
      </c>
      <c r="G1468" s="7">
        <f t="shared" si="22"/>
        <v>-1683674.0299999998</v>
      </c>
    </row>
    <row r="1469" spans="1:7" x14ac:dyDescent="0.2">
      <c r="A1469" s="16"/>
      <c r="B1469" s="31" t="s">
        <v>301</v>
      </c>
      <c r="C1469" s="32">
        <v>45824</v>
      </c>
      <c r="D1469" s="31" t="s">
        <v>433</v>
      </c>
      <c r="E1469" s="31"/>
      <c r="F1469" s="7">
        <v>-55.15</v>
      </c>
      <c r="G1469" s="7">
        <f t="shared" si="22"/>
        <v>-1683729.1799999997</v>
      </c>
    </row>
    <row r="1470" spans="1:7" x14ac:dyDescent="0.2">
      <c r="A1470" s="16"/>
      <c r="B1470" s="31" t="s">
        <v>301</v>
      </c>
      <c r="C1470" s="32">
        <v>45824</v>
      </c>
      <c r="D1470" s="31" t="s">
        <v>433</v>
      </c>
      <c r="E1470" s="31"/>
      <c r="F1470" s="7">
        <v>55.15</v>
      </c>
      <c r="G1470" s="7">
        <f t="shared" si="22"/>
        <v>-1683674.0299999998</v>
      </c>
    </row>
    <row r="1471" spans="1:7" x14ac:dyDescent="0.2">
      <c r="A1471" s="16"/>
      <c r="B1471" s="31" t="s">
        <v>301</v>
      </c>
      <c r="C1471" s="32">
        <v>45824</v>
      </c>
      <c r="D1471" s="31" t="s">
        <v>434</v>
      </c>
      <c r="E1471" s="31"/>
      <c r="F1471" s="7">
        <v>-10194.709999999999</v>
      </c>
      <c r="G1471" s="7">
        <f t="shared" si="22"/>
        <v>-1693868.7399999998</v>
      </c>
    </row>
    <row r="1472" spans="1:7" x14ac:dyDescent="0.2">
      <c r="A1472" s="16"/>
      <c r="B1472" s="31" t="s">
        <v>301</v>
      </c>
      <c r="C1472" s="32">
        <v>45824</v>
      </c>
      <c r="D1472" s="31" t="s">
        <v>434</v>
      </c>
      <c r="E1472" s="31"/>
      <c r="F1472" s="7">
        <v>10194.709999999999</v>
      </c>
      <c r="G1472" s="7">
        <f t="shared" si="22"/>
        <v>-1683674.0299999998</v>
      </c>
    </row>
    <row r="1473" spans="1:7" x14ac:dyDescent="0.2">
      <c r="A1473" s="16"/>
      <c r="B1473" s="31" t="s">
        <v>301</v>
      </c>
      <c r="C1473" s="32">
        <v>45824</v>
      </c>
      <c r="D1473" s="31" t="s">
        <v>435</v>
      </c>
      <c r="E1473" s="31"/>
      <c r="F1473" s="7">
        <v>-1401.2</v>
      </c>
      <c r="G1473" s="7">
        <f t="shared" si="22"/>
        <v>-1685075.2299999997</v>
      </c>
    </row>
    <row r="1474" spans="1:7" x14ac:dyDescent="0.2">
      <c r="A1474" s="16"/>
      <c r="B1474" s="31" t="s">
        <v>301</v>
      </c>
      <c r="C1474" s="32">
        <v>45824</v>
      </c>
      <c r="D1474" s="31" t="s">
        <v>435</v>
      </c>
      <c r="E1474" s="31"/>
      <c r="F1474" s="7">
        <v>1401.2</v>
      </c>
      <c r="G1474" s="7">
        <f t="shared" si="22"/>
        <v>-1683674.0299999998</v>
      </c>
    </row>
    <row r="1475" spans="1:7" x14ac:dyDescent="0.2">
      <c r="A1475" s="16"/>
      <c r="B1475" s="31" t="s">
        <v>301</v>
      </c>
      <c r="C1475" s="32">
        <v>45824</v>
      </c>
      <c r="D1475" s="31" t="s">
        <v>436</v>
      </c>
      <c r="E1475" s="31"/>
      <c r="F1475" s="7">
        <v>-39042</v>
      </c>
      <c r="G1475" s="7">
        <f t="shared" si="22"/>
        <v>-1722716.0299999998</v>
      </c>
    </row>
    <row r="1476" spans="1:7" x14ac:dyDescent="0.2">
      <c r="A1476" s="16"/>
      <c r="B1476" s="31" t="s">
        <v>301</v>
      </c>
      <c r="C1476" s="32">
        <v>45824</v>
      </c>
      <c r="D1476" s="31" t="s">
        <v>436</v>
      </c>
      <c r="E1476" s="31"/>
      <c r="F1476" s="7">
        <v>39042</v>
      </c>
      <c r="G1476" s="7">
        <f t="shared" si="22"/>
        <v>-1683674.0299999998</v>
      </c>
    </row>
    <row r="1477" spans="1:7" x14ac:dyDescent="0.2">
      <c r="A1477" s="16"/>
      <c r="B1477" s="31" t="s">
        <v>301</v>
      </c>
      <c r="C1477" s="32">
        <v>45824</v>
      </c>
      <c r="D1477" s="31" t="s">
        <v>437</v>
      </c>
      <c r="E1477" s="31"/>
      <c r="F1477" s="7">
        <v>-16529.18</v>
      </c>
      <c r="G1477" s="7">
        <f t="shared" si="22"/>
        <v>-1700203.2099999997</v>
      </c>
    </row>
    <row r="1478" spans="1:7" x14ac:dyDescent="0.2">
      <c r="A1478" s="16"/>
      <c r="B1478" s="31" t="s">
        <v>301</v>
      </c>
      <c r="C1478" s="32">
        <v>45824</v>
      </c>
      <c r="D1478" s="31" t="s">
        <v>437</v>
      </c>
      <c r="E1478" s="31"/>
      <c r="F1478" s="7">
        <v>16529.18</v>
      </c>
      <c r="G1478" s="7">
        <f t="shared" si="22"/>
        <v>-1683674.0299999998</v>
      </c>
    </row>
    <row r="1479" spans="1:7" x14ac:dyDescent="0.2">
      <c r="A1479" s="16"/>
      <c r="B1479" s="31" t="s">
        <v>301</v>
      </c>
      <c r="C1479" s="32">
        <v>45824</v>
      </c>
      <c r="D1479" s="31" t="s">
        <v>438</v>
      </c>
      <c r="E1479" s="31"/>
      <c r="F1479" s="7">
        <v>-9904.7999999999993</v>
      </c>
      <c r="G1479" s="7">
        <f t="shared" si="22"/>
        <v>-1693578.8299999998</v>
      </c>
    </row>
    <row r="1480" spans="1:7" x14ac:dyDescent="0.2">
      <c r="A1480" s="16"/>
      <c r="B1480" s="31" t="s">
        <v>301</v>
      </c>
      <c r="C1480" s="32">
        <v>45824</v>
      </c>
      <c r="D1480" s="31" t="s">
        <v>438</v>
      </c>
      <c r="E1480" s="31"/>
      <c r="F1480" s="7">
        <v>9904.7999999999993</v>
      </c>
      <c r="G1480" s="7">
        <f t="shared" si="22"/>
        <v>-1683674.0299999998</v>
      </c>
    </row>
    <row r="1481" spans="1:7" x14ac:dyDescent="0.2">
      <c r="A1481" s="16"/>
      <c r="B1481" s="31" t="s">
        <v>301</v>
      </c>
      <c r="C1481" s="32">
        <v>45824</v>
      </c>
      <c r="D1481" s="31" t="s">
        <v>439</v>
      </c>
      <c r="E1481" s="31"/>
      <c r="F1481" s="7">
        <v>-9900</v>
      </c>
      <c r="G1481" s="7">
        <f t="shared" si="22"/>
        <v>-1693574.0299999998</v>
      </c>
    </row>
    <row r="1482" spans="1:7" x14ac:dyDescent="0.2">
      <c r="A1482" s="16"/>
      <c r="B1482" s="31" t="s">
        <v>301</v>
      </c>
      <c r="C1482" s="32">
        <v>45824</v>
      </c>
      <c r="D1482" s="31" t="s">
        <v>439</v>
      </c>
      <c r="E1482" s="31"/>
      <c r="F1482" s="7">
        <v>9900</v>
      </c>
      <c r="G1482" s="7">
        <f t="shared" si="22"/>
        <v>-1683674.0299999998</v>
      </c>
    </row>
    <row r="1483" spans="1:7" x14ac:dyDescent="0.2">
      <c r="A1483" s="16"/>
      <c r="B1483" s="31" t="s">
        <v>301</v>
      </c>
      <c r="C1483" s="32">
        <v>45825</v>
      </c>
      <c r="D1483" s="31" t="s">
        <v>440</v>
      </c>
      <c r="E1483" s="31"/>
      <c r="F1483" s="7">
        <v>-2223.9499999999998</v>
      </c>
      <c r="G1483" s="7">
        <f t="shared" si="22"/>
        <v>-1685897.9799999997</v>
      </c>
    </row>
    <row r="1484" spans="1:7" x14ac:dyDescent="0.2">
      <c r="A1484" s="16"/>
      <c r="B1484" s="31" t="s">
        <v>301</v>
      </c>
      <c r="C1484" s="32">
        <v>45825</v>
      </c>
      <c r="D1484" s="31" t="s">
        <v>440</v>
      </c>
      <c r="E1484" s="31"/>
      <c r="F1484" s="7">
        <v>2223.9499999999998</v>
      </c>
      <c r="G1484" s="7">
        <f t="shared" si="22"/>
        <v>-1683674.0299999998</v>
      </c>
    </row>
    <row r="1485" spans="1:7" x14ac:dyDescent="0.2">
      <c r="A1485" s="16"/>
      <c r="B1485" s="31" t="s">
        <v>301</v>
      </c>
      <c r="C1485" s="32">
        <v>45825</v>
      </c>
      <c r="D1485" s="31" t="s">
        <v>441</v>
      </c>
      <c r="E1485" s="31"/>
      <c r="F1485" s="7">
        <v>-4567.0600000000004</v>
      </c>
      <c r="G1485" s="7">
        <f t="shared" ref="G1485:G1548" si="23">G1484+F1485</f>
        <v>-1688241.0899999999</v>
      </c>
    </row>
    <row r="1486" spans="1:7" x14ac:dyDescent="0.2">
      <c r="A1486" s="16"/>
      <c r="B1486" s="31" t="s">
        <v>301</v>
      </c>
      <c r="C1486" s="32">
        <v>45825</v>
      </c>
      <c r="D1486" s="31" t="s">
        <v>441</v>
      </c>
      <c r="E1486" s="31"/>
      <c r="F1486" s="7">
        <v>4567.0600000000004</v>
      </c>
      <c r="G1486" s="7">
        <f t="shared" si="23"/>
        <v>-1683674.0299999998</v>
      </c>
    </row>
    <row r="1487" spans="1:7" x14ac:dyDescent="0.2">
      <c r="A1487" s="16"/>
      <c r="B1487" s="31" t="s">
        <v>301</v>
      </c>
      <c r="C1487" s="32">
        <v>45825</v>
      </c>
      <c r="D1487" s="31" t="s">
        <v>442</v>
      </c>
      <c r="E1487" s="31"/>
      <c r="F1487" s="7">
        <v>-14358.75</v>
      </c>
      <c r="G1487" s="7">
        <f t="shared" si="23"/>
        <v>-1698032.7799999998</v>
      </c>
    </row>
    <row r="1488" spans="1:7" x14ac:dyDescent="0.2">
      <c r="A1488" s="16"/>
      <c r="B1488" s="31" t="s">
        <v>301</v>
      </c>
      <c r="C1488" s="32">
        <v>45825</v>
      </c>
      <c r="D1488" s="31" t="s">
        <v>442</v>
      </c>
      <c r="E1488" s="31"/>
      <c r="F1488" s="7">
        <v>14358.75</v>
      </c>
      <c r="G1488" s="7">
        <f t="shared" si="23"/>
        <v>-1683674.0299999998</v>
      </c>
    </row>
    <row r="1489" spans="1:7" x14ac:dyDescent="0.2">
      <c r="A1489" s="16"/>
      <c r="B1489" s="31" t="s">
        <v>301</v>
      </c>
      <c r="C1489" s="32">
        <v>45825</v>
      </c>
      <c r="D1489" s="31" t="s">
        <v>443</v>
      </c>
      <c r="E1489" s="31"/>
      <c r="F1489" s="7">
        <v>-6870.44</v>
      </c>
      <c r="G1489" s="7">
        <f t="shared" si="23"/>
        <v>-1690544.4699999997</v>
      </c>
    </row>
    <row r="1490" spans="1:7" x14ac:dyDescent="0.2">
      <c r="A1490" s="16"/>
      <c r="B1490" s="31" t="s">
        <v>301</v>
      </c>
      <c r="C1490" s="32">
        <v>45825</v>
      </c>
      <c r="D1490" s="31" t="s">
        <v>443</v>
      </c>
      <c r="E1490" s="31"/>
      <c r="F1490" s="7">
        <v>6870.44</v>
      </c>
      <c r="G1490" s="7">
        <f t="shared" si="23"/>
        <v>-1683674.0299999998</v>
      </c>
    </row>
    <row r="1491" spans="1:7" x14ac:dyDescent="0.2">
      <c r="A1491" s="16"/>
      <c r="B1491" s="31" t="s">
        <v>301</v>
      </c>
      <c r="C1491" s="32">
        <v>45826</v>
      </c>
      <c r="D1491" s="31" t="s">
        <v>444</v>
      </c>
      <c r="E1491" s="31"/>
      <c r="F1491" s="7">
        <v>-10595.3</v>
      </c>
      <c r="G1491" s="7">
        <f t="shared" si="23"/>
        <v>-1694269.3299999998</v>
      </c>
    </row>
    <row r="1492" spans="1:7" x14ac:dyDescent="0.2">
      <c r="A1492" s="16"/>
      <c r="B1492" s="31" t="s">
        <v>301</v>
      </c>
      <c r="C1492" s="32">
        <v>45826</v>
      </c>
      <c r="D1492" s="31" t="s">
        <v>444</v>
      </c>
      <c r="E1492" s="31"/>
      <c r="F1492" s="7">
        <v>10595.3</v>
      </c>
      <c r="G1492" s="7">
        <f t="shared" si="23"/>
        <v>-1683674.0299999998</v>
      </c>
    </row>
    <row r="1493" spans="1:7" x14ac:dyDescent="0.2">
      <c r="A1493" s="16"/>
      <c r="B1493" s="31" t="s">
        <v>297</v>
      </c>
      <c r="C1493" s="32">
        <v>45826</v>
      </c>
      <c r="D1493" s="31" t="s">
        <v>445</v>
      </c>
      <c r="E1493" s="31"/>
      <c r="F1493" s="7">
        <v>29225.08</v>
      </c>
      <c r="G1493" s="7">
        <f t="shared" si="23"/>
        <v>-1654448.9499999997</v>
      </c>
    </row>
    <row r="1494" spans="1:7" x14ac:dyDescent="0.2">
      <c r="A1494" s="16"/>
      <c r="B1494" s="31" t="s">
        <v>297</v>
      </c>
      <c r="C1494" s="32">
        <v>45826</v>
      </c>
      <c r="D1494" s="31" t="s">
        <v>445</v>
      </c>
      <c r="E1494" s="31"/>
      <c r="F1494" s="7">
        <v>-29225.08</v>
      </c>
      <c r="G1494" s="7">
        <f t="shared" si="23"/>
        <v>-1683674.0299999998</v>
      </c>
    </row>
    <row r="1495" spans="1:7" x14ac:dyDescent="0.2">
      <c r="A1495" s="16"/>
      <c r="B1495" s="31" t="s">
        <v>297</v>
      </c>
      <c r="C1495" s="32">
        <v>45826</v>
      </c>
      <c r="D1495" s="31" t="s">
        <v>446</v>
      </c>
      <c r="E1495" s="31"/>
      <c r="F1495" s="7">
        <v>19078.82</v>
      </c>
      <c r="G1495" s="7">
        <f t="shared" si="23"/>
        <v>-1664595.2099999997</v>
      </c>
    </row>
    <row r="1496" spans="1:7" x14ac:dyDescent="0.2">
      <c r="A1496" s="16"/>
      <c r="B1496" s="31" t="s">
        <v>297</v>
      </c>
      <c r="C1496" s="32">
        <v>45826</v>
      </c>
      <c r="D1496" s="31" t="s">
        <v>446</v>
      </c>
      <c r="E1496" s="31"/>
      <c r="F1496" s="7">
        <v>-19078.82</v>
      </c>
      <c r="G1496" s="7">
        <f t="shared" si="23"/>
        <v>-1683674.0299999998</v>
      </c>
    </row>
    <row r="1497" spans="1:7" x14ac:dyDescent="0.2">
      <c r="A1497" s="16"/>
      <c r="B1497" s="31" t="s">
        <v>297</v>
      </c>
      <c r="C1497" s="32">
        <v>45826</v>
      </c>
      <c r="D1497" s="31" t="s">
        <v>447</v>
      </c>
      <c r="E1497" s="31"/>
      <c r="F1497" s="7">
        <v>6327.94</v>
      </c>
      <c r="G1497" s="7">
        <f t="shared" si="23"/>
        <v>-1677346.0899999999</v>
      </c>
    </row>
    <row r="1498" spans="1:7" x14ac:dyDescent="0.2">
      <c r="A1498" s="16"/>
      <c r="B1498" s="31" t="s">
        <v>297</v>
      </c>
      <c r="C1498" s="32">
        <v>45826</v>
      </c>
      <c r="D1498" s="31" t="s">
        <v>447</v>
      </c>
      <c r="E1498" s="31"/>
      <c r="F1498" s="7">
        <v>-6327.94</v>
      </c>
      <c r="G1498" s="7">
        <f t="shared" si="23"/>
        <v>-1683674.0299999998</v>
      </c>
    </row>
    <row r="1499" spans="1:7" x14ac:dyDescent="0.2">
      <c r="A1499" s="16"/>
      <c r="B1499" s="31" t="s">
        <v>301</v>
      </c>
      <c r="C1499" s="32">
        <v>45826</v>
      </c>
      <c r="D1499" s="31" t="s">
        <v>448</v>
      </c>
      <c r="E1499" s="31"/>
      <c r="F1499" s="7">
        <v>-32394.27</v>
      </c>
      <c r="G1499" s="7">
        <f t="shared" si="23"/>
        <v>-1716068.2999999998</v>
      </c>
    </row>
    <row r="1500" spans="1:7" x14ac:dyDescent="0.2">
      <c r="A1500" s="16"/>
      <c r="B1500" s="31" t="s">
        <v>301</v>
      </c>
      <c r="C1500" s="32">
        <v>45826</v>
      </c>
      <c r="D1500" s="31" t="s">
        <v>448</v>
      </c>
      <c r="E1500" s="31"/>
      <c r="F1500" s="7">
        <v>32394.27</v>
      </c>
      <c r="G1500" s="7">
        <f t="shared" si="23"/>
        <v>-1683674.0299999998</v>
      </c>
    </row>
    <row r="1501" spans="1:7" x14ac:dyDescent="0.2">
      <c r="A1501" s="16"/>
      <c r="B1501" s="31" t="s">
        <v>301</v>
      </c>
      <c r="C1501" s="32">
        <v>45826</v>
      </c>
      <c r="D1501" s="31" t="s">
        <v>449</v>
      </c>
      <c r="E1501" s="31"/>
      <c r="F1501" s="7">
        <v>-50624</v>
      </c>
      <c r="G1501" s="7">
        <f t="shared" si="23"/>
        <v>-1734298.0299999998</v>
      </c>
    </row>
    <row r="1502" spans="1:7" x14ac:dyDescent="0.2">
      <c r="A1502" s="16"/>
      <c r="B1502" s="31" t="s">
        <v>301</v>
      </c>
      <c r="C1502" s="32">
        <v>45826</v>
      </c>
      <c r="D1502" s="31" t="s">
        <v>449</v>
      </c>
      <c r="E1502" s="31"/>
      <c r="F1502" s="7">
        <v>50624</v>
      </c>
      <c r="G1502" s="7">
        <f t="shared" si="23"/>
        <v>-1683674.0299999998</v>
      </c>
    </row>
    <row r="1503" spans="1:7" x14ac:dyDescent="0.2">
      <c r="A1503" s="16"/>
      <c r="B1503" s="31" t="s">
        <v>309</v>
      </c>
      <c r="C1503" s="32">
        <v>45826</v>
      </c>
      <c r="D1503" s="31" t="s">
        <v>450</v>
      </c>
      <c r="E1503" s="31" t="s">
        <v>451</v>
      </c>
      <c r="F1503" s="7">
        <v>6766.96</v>
      </c>
      <c r="G1503" s="7">
        <f t="shared" si="23"/>
        <v>-1676907.0699999998</v>
      </c>
    </row>
    <row r="1504" spans="1:7" x14ac:dyDescent="0.2">
      <c r="A1504" s="16"/>
      <c r="B1504" s="31" t="s">
        <v>297</v>
      </c>
      <c r="C1504" s="32">
        <v>45827</v>
      </c>
      <c r="D1504" s="31" t="s">
        <v>452</v>
      </c>
      <c r="E1504" s="31"/>
      <c r="F1504" s="7">
        <v>5340</v>
      </c>
      <c r="G1504" s="7">
        <f t="shared" si="23"/>
        <v>-1671567.0699999998</v>
      </c>
    </row>
    <row r="1505" spans="1:7" x14ac:dyDescent="0.2">
      <c r="A1505" s="16"/>
      <c r="B1505" s="31" t="s">
        <v>297</v>
      </c>
      <c r="C1505" s="32">
        <v>45827</v>
      </c>
      <c r="D1505" s="31" t="s">
        <v>452</v>
      </c>
      <c r="E1505" s="31"/>
      <c r="F1505" s="7">
        <v>-5340</v>
      </c>
      <c r="G1505" s="7">
        <f t="shared" si="23"/>
        <v>-1676907.0699999998</v>
      </c>
    </row>
    <row r="1506" spans="1:7" x14ac:dyDescent="0.2">
      <c r="A1506" s="16"/>
      <c r="B1506" s="31" t="s">
        <v>297</v>
      </c>
      <c r="C1506" s="32">
        <v>45828</v>
      </c>
      <c r="D1506" s="31" t="s">
        <v>453</v>
      </c>
      <c r="E1506" s="31"/>
      <c r="F1506" s="7">
        <v>37.49</v>
      </c>
      <c r="G1506" s="7">
        <f t="shared" si="23"/>
        <v>-1676869.5799999998</v>
      </c>
    </row>
    <row r="1507" spans="1:7" x14ac:dyDescent="0.2">
      <c r="A1507" s="16"/>
      <c r="B1507" s="31" t="s">
        <v>297</v>
      </c>
      <c r="C1507" s="32">
        <v>45828</v>
      </c>
      <c r="D1507" s="31" t="s">
        <v>453</v>
      </c>
      <c r="E1507" s="31"/>
      <c r="F1507" s="7">
        <v>-37.49</v>
      </c>
      <c r="G1507" s="7">
        <f t="shared" si="23"/>
        <v>-1676907.0699999998</v>
      </c>
    </row>
    <row r="1508" spans="1:7" x14ac:dyDescent="0.2">
      <c r="A1508" s="16"/>
      <c r="B1508" s="31" t="s">
        <v>297</v>
      </c>
      <c r="C1508" s="32">
        <v>45828</v>
      </c>
      <c r="D1508" s="31" t="s">
        <v>454</v>
      </c>
      <c r="E1508" s="31"/>
      <c r="F1508" s="7">
        <v>34757.1</v>
      </c>
      <c r="G1508" s="7">
        <f t="shared" si="23"/>
        <v>-1642149.9699999997</v>
      </c>
    </row>
    <row r="1509" spans="1:7" x14ac:dyDescent="0.2">
      <c r="A1509" s="16"/>
      <c r="B1509" s="31" t="s">
        <v>297</v>
      </c>
      <c r="C1509" s="32">
        <v>45828</v>
      </c>
      <c r="D1509" s="31" t="s">
        <v>454</v>
      </c>
      <c r="E1509" s="31"/>
      <c r="F1509" s="7">
        <v>-34757.1</v>
      </c>
      <c r="G1509" s="7">
        <f t="shared" si="23"/>
        <v>-1676907.0699999998</v>
      </c>
    </row>
    <row r="1510" spans="1:7" x14ac:dyDescent="0.2">
      <c r="A1510" s="16"/>
      <c r="B1510" s="31" t="s">
        <v>297</v>
      </c>
      <c r="C1510" s="32">
        <v>45828</v>
      </c>
      <c r="D1510" s="31" t="s">
        <v>455</v>
      </c>
      <c r="E1510" s="31"/>
      <c r="F1510" s="7">
        <v>689</v>
      </c>
      <c r="G1510" s="7">
        <f t="shared" si="23"/>
        <v>-1676218.0699999998</v>
      </c>
    </row>
    <row r="1511" spans="1:7" x14ac:dyDescent="0.2">
      <c r="A1511" s="16"/>
      <c r="B1511" s="31" t="s">
        <v>297</v>
      </c>
      <c r="C1511" s="32">
        <v>45828</v>
      </c>
      <c r="D1511" s="31" t="s">
        <v>455</v>
      </c>
      <c r="E1511" s="31"/>
      <c r="F1511" s="7">
        <v>-689</v>
      </c>
      <c r="G1511" s="7">
        <f t="shared" si="23"/>
        <v>-1676907.0699999998</v>
      </c>
    </row>
    <row r="1512" spans="1:7" x14ac:dyDescent="0.2">
      <c r="A1512" s="16"/>
      <c r="B1512" s="31" t="s">
        <v>301</v>
      </c>
      <c r="C1512" s="32">
        <v>45828</v>
      </c>
      <c r="D1512" s="31" t="s">
        <v>456</v>
      </c>
      <c r="E1512" s="31"/>
      <c r="F1512" s="7">
        <v>-172148.89</v>
      </c>
      <c r="G1512" s="7">
        <f t="shared" si="23"/>
        <v>-1849055.96</v>
      </c>
    </row>
    <row r="1513" spans="1:7" x14ac:dyDescent="0.2">
      <c r="A1513" s="16"/>
      <c r="B1513" s="31" t="s">
        <v>301</v>
      </c>
      <c r="C1513" s="32">
        <v>45828</v>
      </c>
      <c r="D1513" s="31" t="s">
        <v>456</v>
      </c>
      <c r="E1513" s="31"/>
      <c r="F1513" s="7">
        <v>172148.89</v>
      </c>
      <c r="G1513" s="7">
        <f t="shared" si="23"/>
        <v>-1676907.0699999998</v>
      </c>
    </row>
    <row r="1514" spans="1:7" x14ac:dyDescent="0.2">
      <c r="A1514" s="16"/>
      <c r="B1514" s="31" t="s">
        <v>301</v>
      </c>
      <c r="C1514" s="32">
        <v>45828</v>
      </c>
      <c r="D1514" s="31" t="s">
        <v>457</v>
      </c>
      <c r="E1514" s="31"/>
      <c r="F1514" s="7">
        <v>-17547.5</v>
      </c>
      <c r="G1514" s="7">
        <f t="shared" si="23"/>
        <v>-1694454.5699999998</v>
      </c>
    </row>
    <row r="1515" spans="1:7" x14ac:dyDescent="0.2">
      <c r="A1515" s="16"/>
      <c r="B1515" s="31" t="s">
        <v>301</v>
      </c>
      <c r="C1515" s="32">
        <v>45828</v>
      </c>
      <c r="D1515" s="31" t="s">
        <v>457</v>
      </c>
      <c r="E1515" s="31"/>
      <c r="F1515" s="7">
        <v>17547.5</v>
      </c>
      <c r="G1515" s="7">
        <f t="shared" si="23"/>
        <v>-1676907.0699999998</v>
      </c>
    </row>
    <row r="1516" spans="1:7" x14ac:dyDescent="0.2">
      <c r="A1516" s="16"/>
      <c r="B1516" s="31" t="s">
        <v>301</v>
      </c>
      <c r="C1516" s="32">
        <v>45829</v>
      </c>
      <c r="D1516" s="31" t="s">
        <v>458</v>
      </c>
      <c r="E1516" s="31"/>
      <c r="F1516" s="7">
        <v>-25755.06</v>
      </c>
      <c r="G1516" s="7">
        <f t="shared" si="23"/>
        <v>-1702662.13</v>
      </c>
    </row>
    <row r="1517" spans="1:7" x14ac:dyDescent="0.2">
      <c r="A1517" s="16"/>
      <c r="B1517" s="31" t="s">
        <v>301</v>
      </c>
      <c r="C1517" s="32">
        <v>45829</v>
      </c>
      <c r="D1517" s="31" t="s">
        <v>458</v>
      </c>
      <c r="E1517" s="31"/>
      <c r="F1517" s="7">
        <v>25755.06</v>
      </c>
      <c r="G1517" s="7">
        <f t="shared" si="23"/>
        <v>-1676907.0699999998</v>
      </c>
    </row>
    <row r="1518" spans="1:7" x14ac:dyDescent="0.2">
      <c r="A1518" s="16"/>
      <c r="B1518" s="31" t="s">
        <v>301</v>
      </c>
      <c r="C1518" s="32">
        <v>45830</v>
      </c>
      <c r="D1518" s="31" t="s">
        <v>459</v>
      </c>
      <c r="E1518" s="31"/>
      <c r="F1518" s="7">
        <v>-1748.55</v>
      </c>
      <c r="G1518" s="7">
        <f t="shared" si="23"/>
        <v>-1678655.6199999999</v>
      </c>
    </row>
    <row r="1519" spans="1:7" x14ac:dyDescent="0.2">
      <c r="A1519" s="16"/>
      <c r="B1519" s="31" t="s">
        <v>301</v>
      </c>
      <c r="C1519" s="32">
        <v>45830</v>
      </c>
      <c r="D1519" s="31" t="s">
        <v>459</v>
      </c>
      <c r="E1519" s="31"/>
      <c r="F1519" s="7">
        <v>1748.55</v>
      </c>
      <c r="G1519" s="7">
        <f t="shared" si="23"/>
        <v>-1676907.0699999998</v>
      </c>
    </row>
    <row r="1520" spans="1:7" x14ac:dyDescent="0.2">
      <c r="A1520" s="16"/>
      <c r="B1520" s="31" t="s">
        <v>297</v>
      </c>
      <c r="C1520" s="32">
        <v>45831</v>
      </c>
      <c r="D1520" s="31" t="s">
        <v>460</v>
      </c>
      <c r="E1520" s="31"/>
      <c r="F1520" s="7">
        <v>40323.79</v>
      </c>
      <c r="G1520" s="7">
        <f t="shared" si="23"/>
        <v>-1636583.2799999998</v>
      </c>
    </row>
    <row r="1521" spans="1:7" x14ac:dyDescent="0.2">
      <c r="A1521" s="16"/>
      <c r="B1521" s="31" t="s">
        <v>297</v>
      </c>
      <c r="C1521" s="32">
        <v>45831</v>
      </c>
      <c r="D1521" s="31" t="s">
        <v>460</v>
      </c>
      <c r="E1521" s="31"/>
      <c r="F1521" s="7">
        <v>-40323.79</v>
      </c>
      <c r="G1521" s="7">
        <f t="shared" si="23"/>
        <v>-1676907.0699999998</v>
      </c>
    </row>
    <row r="1522" spans="1:7" x14ac:dyDescent="0.2">
      <c r="A1522" s="16"/>
      <c r="B1522" s="31" t="s">
        <v>297</v>
      </c>
      <c r="C1522" s="32">
        <v>45831</v>
      </c>
      <c r="D1522" s="31" t="s">
        <v>461</v>
      </c>
      <c r="E1522" s="31"/>
      <c r="F1522" s="7">
        <v>1506</v>
      </c>
      <c r="G1522" s="7">
        <f t="shared" si="23"/>
        <v>-1675401.0699999998</v>
      </c>
    </row>
    <row r="1523" spans="1:7" x14ac:dyDescent="0.2">
      <c r="A1523" s="16"/>
      <c r="B1523" s="31" t="s">
        <v>297</v>
      </c>
      <c r="C1523" s="32">
        <v>45831</v>
      </c>
      <c r="D1523" s="31" t="s">
        <v>461</v>
      </c>
      <c r="E1523" s="31"/>
      <c r="F1523" s="7">
        <v>-1506</v>
      </c>
      <c r="G1523" s="7">
        <f t="shared" si="23"/>
        <v>-1676907.0699999998</v>
      </c>
    </row>
    <row r="1524" spans="1:7" x14ac:dyDescent="0.2">
      <c r="A1524" s="16"/>
      <c r="B1524" s="31" t="s">
        <v>301</v>
      </c>
      <c r="C1524" s="32">
        <v>45831</v>
      </c>
      <c r="D1524" s="31" t="s">
        <v>462</v>
      </c>
      <c r="E1524" s="31"/>
      <c r="F1524" s="7">
        <v>-88</v>
      </c>
      <c r="G1524" s="7">
        <f t="shared" si="23"/>
        <v>-1676995.0699999998</v>
      </c>
    </row>
    <row r="1525" spans="1:7" x14ac:dyDescent="0.2">
      <c r="A1525" s="16"/>
      <c r="B1525" s="31" t="s">
        <v>301</v>
      </c>
      <c r="C1525" s="32">
        <v>45831</v>
      </c>
      <c r="D1525" s="31" t="s">
        <v>462</v>
      </c>
      <c r="E1525" s="31"/>
      <c r="F1525" s="7">
        <v>88</v>
      </c>
      <c r="G1525" s="7">
        <f t="shared" si="23"/>
        <v>-1676907.0699999998</v>
      </c>
    </row>
    <row r="1526" spans="1:7" x14ac:dyDescent="0.2">
      <c r="A1526" s="16"/>
      <c r="B1526" s="31" t="s">
        <v>297</v>
      </c>
      <c r="C1526" s="32">
        <v>45831</v>
      </c>
      <c r="D1526" s="31" t="s">
        <v>463</v>
      </c>
      <c r="E1526" s="31"/>
      <c r="F1526" s="7">
        <v>6646.2</v>
      </c>
      <c r="G1526" s="7">
        <f t="shared" si="23"/>
        <v>-1670260.8699999999</v>
      </c>
    </row>
    <row r="1527" spans="1:7" x14ac:dyDescent="0.2">
      <c r="A1527" s="16"/>
      <c r="B1527" s="31" t="s">
        <v>297</v>
      </c>
      <c r="C1527" s="32">
        <v>45831</v>
      </c>
      <c r="D1527" s="31" t="s">
        <v>463</v>
      </c>
      <c r="E1527" s="31"/>
      <c r="F1527" s="7">
        <v>-6646.2</v>
      </c>
      <c r="G1527" s="7">
        <f t="shared" si="23"/>
        <v>-1676907.0699999998</v>
      </c>
    </row>
    <row r="1528" spans="1:7" x14ac:dyDescent="0.2">
      <c r="A1528" s="16"/>
      <c r="B1528" s="31" t="s">
        <v>297</v>
      </c>
      <c r="C1528" s="32">
        <v>45831</v>
      </c>
      <c r="D1528" s="31" t="s">
        <v>464</v>
      </c>
      <c r="E1528" s="31"/>
      <c r="F1528" s="7">
        <v>4053</v>
      </c>
      <c r="G1528" s="7">
        <f t="shared" si="23"/>
        <v>-1672854.0699999998</v>
      </c>
    </row>
    <row r="1529" spans="1:7" x14ac:dyDescent="0.2">
      <c r="A1529" s="16"/>
      <c r="B1529" s="31" t="s">
        <v>297</v>
      </c>
      <c r="C1529" s="32">
        <v>45831</v>
      </c>
      <c r="D1529" s="31" t="s">
        <v>464</v>
      </c>
      <c r="E1529" s="31"/>
      <c r="F1529" s="7">
        <v>-4053</v>
      </c>
      <c r="G1529" s="7">
        <f t="shared" si="23"/>
        <v>-1676907.0699999998</v>
      </c>
    </row>
    <row r="1530" spans="1:7" x14ac:dyDescent="0.2">
      <c r="A1530" s="16"/>
      <c r="B1530" s="31" t="s">
        <v>297</v>
      </c>
      <c r="C1530" s="32">
        <v>45831</v>
      </c>
      <c r="D1530" s="31" t="s">
        <v>465</v>
      </c>
      <c r="E1530" s="31"/>
      <c r="F1530" s="7">
        <v>5862.85</v>
      </c>
      <c r="G1530" s="7">
        <f t="shared" si="23"/>
        <v>-1671044.2199999997</v>
      </c>
    </row>
    <row r="1531" spans="1:7" x14ac:dyDescent="0.2">
      <c r="A1531" s="16"/>
      <c r="B1531" s="31" t="s">
        <v>297</v>
      </c>
      <c r="C1531" s="32">
        <v>45831</v>
      </c>
      <c r="D1531" s="31" t="s">
        <v>465</v>
      </c>
      <c r="E1531" s="31"/>
      <c r="F1531" s="7">
        <v>-5862.85</v>
      </c>
      <c r="G1531" s="7">
        <f t="shared" si="23"/>
        <v>-1676907.0699999998</v>
      </c>
    </row>
    <row r="1532" spans="1:7" x14ac:dyDescent="0.2">
      <c r="A1532" s="16"/>
      <c r="B1532" s="31" t="s">
        <v>301</v>
      </c>
      <c r="C1532" s="32">
        <v>45831</v>
      </c>
      <c r="D1532" s="31" t="s">
        <v>466</v>
      </c>
      <c r="E1532" s="31"/>
      <c r="F1532" s="7">
        <v>-20234.400000000001</v>
      </c>
      <c r="G1532" s="7">
        <f t="shared" si="23"/>
        <v>-1697141.4699999997</v>
      </c>
    </row>
    <row r="1533" spans="1:7" x14ac:dyDescent="0.2">
      <c r="A1533" s="16"/>
      <c r="B1533" s="31" t="s">
        <v>301</v>
      </c>
      <c r="C1533" s="32">
        <v>45831</v>
      </c>
      <c r="D1533" s="31" t="s">
        <v>466</v>
      </c>
      <c r="E1533" s="31"/>
      <c r="F1533" s="7">
        <v>20234.400000000001</v>
      </c>
      <c r="G1533" s="7">
        <f t="shared" si="23"/>
        <v>-1676907.0699999998</v>
      </c>
    </row>
    <row r="1534" spans="1:7" x14ac:dyDescent="0.2">
      <c r="A1534" s="16"/>
      <c r="B1534" s="31" t="s">
        <v>301</v>
      </c>
      <c r="C1534" s="32">
        <v>45831</v>
      </c>
      <c r="D1534" s="31" t="s">
        <v>467</v>
      </c>
      <c r="E1534" s="31"/>
      <c r="F1534" s="7">
        <v>-49662.9</v>
      </c>
      <c r="G1534" s="7">
        <f t="shared" si="23"/>
        <v>-1726569.9699999997</v>
      </c>
    </row>
    <row r="1535" spans="1:7" x14ac:dyDescent="0.2">
      <c r="A1535" s="16"/>
      <c r="B1535" s="31" t="s">
        <v>301</v>
      </c>
      <c r="C1535" s="32">
        <v>45831</v>
      </c>
      <c r="D1535" s="31" t="s">
        <v>467</v>
      </c>
      <c r="E1535" s="31"/>
      <c r="F1535" s="7">
        <v>49662.9</v>
      </c>
      <c r="G1535" s="7">
        <f t="shared" si="23"/>
        <v>-1676907.0699999998</v>
      </c>
    </row>
    <row r="1536" spans="1:7" x14ac:dyDescent="0.2">
      <c r="A1536" s="16"/>
      <c r="B1536" s="31" t="s">
        <v>301</v>
      </c>
      <c r="C1536" s="32">
        <v>45833</v>
      </c>
      <c r="D1536" s="31" t="s">
        <v>468</v>
      </c>
      <c r="E1536" s="31"/>
      <c r="F1536" s="7">
        <v>-18135</v>
      </c>
      <c r="G1536" s="7">
        <f t="shared" si="23"/>
        <v>-1695042.0699999998</v>
      </c>
    </row>
    <row r="1537" spans="1:7" x14ac:dyDescent="0.2">
      <c r="A1537" s="16"/>
      <c r="B1537" s="31" t="s">
        <v>301</v>
      </c>
      <c r="C1537" s="32">
        <v>45833</v>
      </c>
      <c r="D1537" s="31" t="s">
        <v>468</v>
      </c>
      <c r="E1537" s="31"/>
      <c r="F1537" s="7">
        <v>18135</v>
      </c>
      <c r="G1537" s="7">
        <f t="shared" si="23"/>
        <v>-1676907.0699999998</v>
      </c>
    </row>
    <row r="1538" spans="1:7" x14ac:dyDescent="0.2">
      <c r="A1538" s="16"/>
      <c r="B1538" s="31" t="s">
        <v>301</v>
      </c>
      <c r="C1538" s="32">
        <v>45833</v>
      </c>
      <c r="D1538" s="31" t="s">
        <v>469</v>
      </c>
      <c r="E1538" s="31"/>
      <c r="F1538" s="7">
        <v>-4881.37</v>
      </c>
      <c r="G1538" s="7">
        <f t="shared" si="23"/>
        <v>-1681788.44</v>
      </c>
    </row>
    <row r="1539" spans="1:7" x14ac:dyDescent="0.2">
      <c r="A1539" s="16"/>
      <c r="B1539" s="31" t="s">
        <v>301</v>
      </c>
      <c r="C1539" s="32">
        <v>45833</v>
      </c>
      <c r="D1539" s="31" t="s">
        <v>469</v>
      </c>
      <c r="E1539" s="31"/>
      <c r="F1539" s="7">
        <v>4881.37</v>
      </c>
      <c r="G1539" s="7">
        <f t="shared" si="23"/>
        <v>-1676907.0699999998</v>
      </c>
    </row>
    <row r="1540" spans="1:7" x14ac:dyDescent="0.2">
      <c r="A1540" s="16"/>
      <c r="B1540" s="31" t="s">
        <v>301</v>
      </c>
      <c r="C1540" s="32">
        <v>45833</v>
      </c>
      <c r="D1540" s="31" t="s">
        <v>470</v>
      </c>
      <c r="E1540" s="31"/>
      <c r="F1540" s="7">
        <v>-1508.22</v>
      </c>
      <c r="G1540" s="7">
        <f t="shared" si="23"/>
        <v>-1678415.2899999998</v>
      </c>
    </row>
    <row r="1541" spans="1:7" x14ac:dyDescent="0.2">
      <c r="A1541" s="16"/>
      <c r="B1541" s="31" t="s">
        <v>301</v>
      </c>
      <c r="C1541" s="32">
        <v>45833</v>
      </c>
      <c r="D1541" s="31" t="s">
        <v>470</v>
      </c>
      <c r="E1541" s="31"/>
      <c r="F1541" s="7">
        <v>1508.22</v>
      </c>
      <c r="G1541" s="7">
        <f t="shared" si="23"/>
        <v>-1676907.0699999998</v>
      </c>
    </row>
    <row r="1542" spans="1:7" x14ac:dyDescent="0.2">
      <c r="A1542" s="16"/>
      <c r="B1542" s="31" t="s">
        <v>301</v>
      </c>
      <c r="C1542" s="32">
        <v>45834</v>
      </c>
      <c r="D1542" s="31" t="s">
        <v>471</v>
      </c>
      <c r="E1542" s="31"/>
      <c r="F1542" s="7">
        <v>-858.8</v>
      </c>
      <c r="G1542" s="7">
        <f t="shared" si="23"/>
        <v>-1677765.8699999999</v>
      </c>
    </row>
    <row r="1543" spans="1:7" x14ac:dyDescent="0.2">
      <c r="A1543" s="16"/>
      <c r="B1543" s="31" t="s">
        <v>301</v>
      </c>
      <c r="C1543" s="32">
        <v>45834</v>
      </c>
      <c r="D1543" s="31" t="s">
        <v>471</v>
      </c>
      <c r="E1543" s="31"/>
      <c r="F1543" s="7">
        <v>858.8</v>
      </c>
      <c r="G1543" s="7">
        <f t="shared" si="23"/>
        <v>-1676907.0699999998</v>
      </c>
    </row>
    <row r="1544" spans="1:7" x14ac:dyDescent="0.2">
      <c r="A1544" s="16"/>
      <c r="B1544" s="31" t="s">
        <v>297</v>
      </c>
      <c r="C1544" s="32">
        <v>45834</v>
      </c>
      <c r="D1544" s="31" t="s">
        <v>472</v>
      </c>
      <c r="E1544" s="31"/>
      <c r="F1544" s="7">
        <v>39437.82</v>
      </c>
      <c r="G1544" s="7">
        <f t="shared" si="23"/>
        <v>-1637469.2499999998</v>
      </c>
    </row>
    <row r="1545" spans="1:7" x14ac:dyDescent="0.2">
      <c r="A1545" s="16"/>
      <c r="B1545" s="31" t="s">
        <v>297</v>
      </c>
      <c r="C1545" s="32">
        <v>45834</v>
      </c>
      <c r="D1545" s="31" t="s">
        <v>472</v>
      </c>
      <c r="E1545" s="31"/>
      <c r="F1545" s="7">
        <v>-39437.82</v>
      </c>
      <c r="G1545" s="7">
        <f t="shared" si="23"/>
        <v>-1676907.0699999998</v>
      </c>
    </row>
    <row r="1546" spans="1:7" x14ac:dyDescent="0.2">
      <c r="A1546" s="16"/>
      <c r="B1546" s="31" t="s">
        <v>297</v>
      </c>
      <c r="C1546" s="32">
        <v>45835</v>
      </c>
      <c r="D1546" s="31" t="s">
        <v>473</v>
      </c>
      <c r="E1546" s="31"/>
      <c r="F1546" s="7">
        <v>4317.0200000000004</v>
      </c>
      <c r="G1546" s="7">
        <f t="shared" si="23"/>
        <v>-1672590.0499999998</v>
      </c>
    </row>
    <row r="1547" spans="1:7" x14ac:dyDescent="0.2">
      <c r="A1547" s="16"/>
      <c r="B1547" s="31" t="s">
        <v>297</v>
      </c>
      <c r="C1547" s="32">
        <v>45835</v>
      </c>
      <c r="D1547" s="31" t="s">
        <v>473</v>
      </c>
      <c r="E1547" s="31"/>
      <c r="F1547" s="7">
        <v>-4317.0200000000004</v>
      </c>
      <c r="G1547" s="7">
        <f t="shared" si="23"/>
        <v>-1676907.0699999998</v>
      </c>
    </row>
    <row r="1548" spans="1:7" x14ac:dyDescent="0.2">
      <c r="A1548" s="16"/>
      <c r="B1548" s="31" t="s">
        <v>297</v>
      </c>
      <c r="C1548" s="32">
        <v>45835</v>
      </c>
      <c r="D1548" s="31" t="s">
        <v>474</v>
      </c>
      <c r="E1548" s="31"/>
      <c r="F1548" s="7">
        <v>10816.52</v>
      </c>
      <c r="G1548" s="7">
        <f t="shared" si="23"/>
        <v>-1666090.5499999998</v>
      </c>
    </row>
    <row r="1549" spans="1:7" x14ac:dyDescent="0.2">
      <c r="A1549" s="16"/>
      <c r="B1549" s="31" t="s">
        <v>297</v>
      </c>
      <c r="C1549" s="32">
        <v>45835</v>
      </c>
      <c r="D1549" s="31" t="s">
        <v>474</v>
      </c>
      <c r="E1549" s="31"/>
      <c r="F1549" s="7">
        <v>-10816.52</v>
      </c>
      <c r="G1549" s="7">
        <f t="shared" ref="G1549:G1612" si="24">G1548+F1549</f>
        <v>-1676907.0699999998</v>
      </c>
    </row>
    <row r="1550" spans="1:7" x14ac:dyDescent="0.2">
      <c r="A1550" s="16"/>
      <c r="B1550" s="31" t="s">
        <v>297</v>
      </c>
      <c r="C1550" s="32">
        <v>45835</v>
      </c>
      <c r="D1550" s="31" t="s">
        <v>475</v>
      </c>
      <c r="E1550" s="31"/>
      <c r="F1550" s="7">
        <v>22737.33</v>
      </c>
      <c r="G1550" s="7">
        <f t="shared" si="24"/>
        <v>-1654169.7399999998</v>
      </c>
    </row>
    <row r="1551" spans="1:7" x14ac:dyDescent="0.2">
      <c r="A1551" s="16"/>
      <c r="B1551" s="31" t="s">
        <v>297</v>
      </c>
      <c r="C1551" s="32">
        <v>45835</v>
      </c>
      <c r="D1551" s="31" t="s">
        <v>475</v>
      </c>
      <c r="E1551" s="31"/>
      <c r="F1551" s="7">
        <v>-22737.33</v>
      </c>
      <c r="G1551" s="7">
        <f t="shared" si="24"/>
        <v>-1676907.0699999998</v>
      </c>
    </row>
    <row r="1552" spans="1:7" x14ac:dyDescent="0.2">
      <c r="A1552" s="16"/>
      <c r="B1552" s="31" t="s">
        <v>297</v>
      </c>
      <c r="C1552" s="32">
        <v>45835</v>
      </c>
      <c r="D1552" s="31" t="s">
        <v>476</v>
      </c>
      <c r="E1552" s="31"/>
      <c r="F1552" s="7">
        <v>15360.6</v>
      </c>
      <c r="G1552" s="7">
        <f t="shared" si="24"/>
        <v>-1661546.4699999997</v>
      </c>
    </row>
    <row r="1553" spans="1:7" x14ac:dyDescent="0.2">
      <c r="A1553" s="16"/>
      <c r="B1553" s="31" t="s">
        <v>297</v>
      </c>
      <c r="C1553" s="32">
        <v>45835</v>
      </c>
      <c r="D1553" s="31" t="s">
        <v>476</v>
      </c>
      <c r="E1553" s="31"/>
      <c r="F1553" s="7">
        <v>-15360.6</v>
      </c>
      <c r="G1553" s="7">
        <f t="shared" si="24"/>
        <v>-1676907.0699999998</v>
      </c>
    </row>
    <row r="1554" spans="1:7" x14ac:dyDescent="0.2">
      <c r="A1554" s="16"/>
      <c r="B1554" s="31" t="s">
        <v>297</v>
      </c>
      <c r="C1554" s="32">
        <v>45835</v>
      </c>
      <c r="D1554" s="31" t="s">
        <v>477</v>
      </c>
      <c r="E1554" s="31"/>
      <c r="F1554" s="7">
        <v>15788.49</v>
      </c>
      <c r="G1554" s="7">
        <f t="shared" si="24"/>
        <v>-1661118.5799999998</v>
      </c>
    </row>
    <row r="1555" spans="1:7" x14ac:dyDescent="0.2">
      <c r="A1555" s="16"/>
      <c r="B1555" s="31" t="s">
        <v>297</v>
      </c>
      <c r="C1555" s="32">
        <v>45835</v>
      </c>
      <c r="D1555" s="31" t="s">
        <v>477</v>
      </c>
      <c r="E1555" s="31"/>
      <c r="F1555" s="7">
        <v>-15788.49</v>
      </c>
      <c r="G1555" s="7">
        <f t="shared" si="24"/>
        <v>-1676907.0699999998</v>
      </c>
    </row>
    <row r="1556" spans="1:7" x14ac:dyDescent="0.2">
      <c r="A1556" s="16"/>
      <c r="B1556" s="31" t="s">
        <v>297</v>
      </c>
      <c r="C1556" s="32">
        <v>45835</v>
      </c>
      <c r="D1556" s="31" t="s">
        <v>478</v>
      </c>
      <c r="E1556" s="31"/>
      <c r="F1556" s="7">
        <v>3555.21</v>
      </c>
      <c r="G1556" s="7">
        <f t="shared" si="24"/>
        <v>-1673351.8599999999</v>
      </c>
    </row>
    <row r="1557" spans="1:7" x14ac:dyDescent="0.2">
      <c r="A1557" s="16"/>
      <c r="B1557" s="31" t="s">
        <v>297</v>
      </c>
      <c r="C1557" s="32">
        <v>45835</v>
      </c>
      <c r="D1557" s="31" t="s">
        <v>478</v>
      </c>
      <c r="E1557" s="31"/>
      <c r="F1557" s="7">
        <v>-3555.21</v>
      </c>
      <c r="G1557" s="7">
        <f t="shared" si="24"/>
        <v>-1676907.0699999998</v>
      </c>
    </row>
    <row r="1558" spans="1:7" x14ac:dyDescent="0.2">
      <c r="A1558" s="16"/>
      <c r="B1558" s="31" t="s">
        <v>297</v>
      </c>
      <c r="C1558" s="32">
        <v>45835</v>
      </c>
      <c r="D1558" s="31" t="s">
        <v>479</v>
      </c>
      <c r="E1558" s="31"/>
      <c r="F1558" s="7">
        <v>2458.15</v>
      </c>
      <c r="G1558" s="7">
        <f t="shared" si="24"/>
        <v>-1674448.92</v>
      </c>
    </row>
    <row r="1559" spans="1:7" x14ac:dyDescent="0.2">
      <c r="A1559" s="16"/>
      <c r="B1559" s="31" t="s">
        <v>297</v>
      </c>
      <c r="C1559" s="32">
        <v>45835</v>
      </c>
      <c r="D1559" s="31" t="s">
        <v>479</v>
      </c>
      <c r="E1559" s="31"/>
      <c r="F1559" s="7">
        <v>-2458.15</v>
      </c>
      <c r="G1559" s="7">
        <f t="shared" si="24"/>
        <v>-1676907.0699999998</v>
      </c>
    </row>
    <row r="1560" spans="1:7" x14ac:dyDescent="0.2">
      <c r="A1560" s="16"/>
      <c r="B1560" s="31" t="s">
        <v>297</v>
      </c>
      <c r="C1560" s="32">
        <v>45835</v>
      </c>
      <c r="D1560" s="31" t="s">
        <v>480</v>
      </c>
      <c r="E1560" s="31"/>
      <c r="F1560" s="7">
        <v>4388.3999999999996</v>
      </c>
      <c r="G1560" s="7">
        <f t="shared" si="24"/>
        <v>-1672518.67</v>
      </c>
    </row>
    <row r="1561" spans="1:7" x14ac:dyDescent="0.2">
      <c r="A1561" s="16"/>
      <c r="B1561" s="31" t="s">
        <v>297</v>
      </c>
      <c r="C1561" s="32">
        <v>45835</v>
      </c>
      <c r="D1561" s="31" t="s">
        <v>480</v>
      </c>
      <c r="E1561" s="31"/>
      <c r="F1561" s="7">
        <v>-4388.3999999999996</v>
      </c>
      <c r="G1561" s="7">
        <f t="shared" si="24"/>
        <v>-1676907.0699999998</v>
      </c>
    </row>
    <row r="1562" spans="1:7" x14ac:dyDescent="0.2">
      <c r="A1562" s="16"/>
      <c r="B1562" s="31" t="s">
        <v>301</v>
      </c>
      <c r="C1562" s="32">
        <v>45835</v>
      </c>
      <c r="D1562" s="31" t="s">
        <v>481</v>
      </c>
      <c r="E1562" s="31"/>
      <c r="F1562" s="7">
        <v>-128.76</v>
      </c>
      <c r="G1562" s="7">
        <f t="shared" si="24"/>
        <v>-1677035.8299999998</v>
      </c>
    </row>
    <row r="1563" spans="1:7" x14ac:dyDescent="0.2">
      <c r="A1563" s="16"/>
      <c r="B1563" s="31" t="s">
        <v>301</v>
      </c>
      <c r="C1563" s="32">
        <v>45835</v>
      </c>
      <c r="D1563" s="31" t="s">
        <v>481</v>
      </c>
      <c r="E1563" s="31"/>
      <c r="F1563" s="7">
        <v>128.76</v>
      </c>
      <c r="G1563" s="7">
        <f t="shared" si="24"/>
        <v>-1676907.0699999998</v>
      </c>
    </row>
    <row r="1564" spans="1:7" x14ac:dyDescent="0.2">
      <c r="A1564" s="16"/>
      <c r="B1564" s="31" t="s">
        <v>301</v>
      </c>
      <c r="C1564" s="32">
        <v>45835</v>
      </c>
      <c r="D1564" s="31" t="s">
        <v>482</v>
      </c>
      <c r="E1564" s="31"/>
      <c r="F1564" s="7">
        <v>-1189.55</v>
      </c>
      <c r="G1564" s="7">
        <f t="shared" si="24"/>
        <v>-1678096.6199999999</v>
      </c>
    </row>
    <row r="1565" spans="1:7" x14ac:dyDescent="0.2">
      <c r="A1565" s="16"/>
      <c r="B1565" s="31" t="s">
        <v>301</v>
      </c>
      <c r="C1565" s="32">
        <v>45835</v>
      </c>
      <c r="D1565" s="31" t="s">
        <v>482</v>
      </c>
      <c r="E1565" s="31"/>
      <c r="F1565" s="7">
        <v>1189.55</v>
      </c>
      <c r="G1565" s="7">
        <f t="shared" si="24"/>
        <v>-1676907.0699999998</v>
      </c>
    </row>
    <row r="1566" spans="1:7" x14ac:dyDescent="0.2">
      <c r="A1566" s="16"/>
      <c r="B1566" s="31" t="s">
        <v>301</v>
      </c>
      <c r="C1566" s="32">
        <v>45835</v>
      </c>
      <c r="D1566" s="31" t="s">
        <v>483</v>
      </c>
      <c r="E1566" s="31"/>
      <c r="F1566" s="7">
        <v>-9631.01</v>
      </c>
      <c r="G1566" s="7">
        <f t="shared" si="24"/>
        <v>-1686538.0799999998</v>
      </c>
    </row>
    <row r="1567" spans="1:7" x14ac:dyDescent="0.2">
      <c r="A1567" s="16"/>
      <c r="B1567" s="31" t="s">
        <v>301</v>
      </c>
      <c r="C1567" s="32">
        <v>45835</v>
      </c>
      <c r="D1567" s="31" t="s">
        <v>483</v>
      </c>
      <c r="E1567" s="31"/>
      <c r="F1567" s="7">
        <v>9631.01</v>
      </c>
      <c r="G1567" s="7">
        <f t="shared" si="24"/>
        <v>-1676907.0699999998</v>
      </c>
    </row>
    <row r="1568" spans="1:7" x14ac:dyDescent="0.2">
      <c r="A1568" s="16"/>
      <c r="B1568" s="31" t="s">
        <v>301</v>
      </c>
      <c r="C1568" s="32">
        <v>45835</v>
      </c>
      <c r="D1568" s="31" t="s">
        <v>484</v>
      </c>
      <c r="E1568" s="31"/>
      <c r="F1568" s="7">
        <v>-31536.86</v>
      </c>
      <c r="G1568" s="7">
        <f t="shared" si="24"/>
        <v>-1708443.93</v>
      </c>
    </row>
    <row r="1569" spans="1:7" x14ac:dyDescent="0.2">
      <c r="A1569" s="16"/>
      <c r="B1569" s="31" t="s">
        <v>301</v>
      </c>
      <c r="C1569" s="32">
        <v>45835</v>
      </c>
      <c r="D1569" s="31" t="s">
        <v>484</v>
      </c>
      <c r="E1569" s="31"/>
      <c r="F1569" s="7">
        <v>31536.86</v>
      </c>
      <c r="G1569" s="7">
        <f t="shared" si="24"/>
        <v>-1676907.0699999998</v>
      </c>
    </row>
    <row r="1570" spans="1:7" x14ac:dyDescent="0.2">
      <c r="A1570" s="16"/>
      <c r="B1570" s="31" t="s">
        <v>301</v>
      </c>
      <c r="C1570" s="32">
        <v>45835</v>
      </c>
      <c r="D1570" s="31" t="s">
        <v>485</v>
      </c>
      <c r="E1570" s="31"/>
      <c r="F1570" s="7">
        <v>-10670.39</v>
      </c>
      <c r="G1570" s="7">
        <f t="shared" si="24"/>
        <v>-1687577.4599999997</v>
      </c>
    </row>
    <row r="1571" spans="1:7" x14ac:dyDescent="0.2">
      <c r="A1571" s="16"/>
      <c r="B1571" s="31" t="s">
        <v>301</v>
      </c>
      <c r="C1571" s="32">
        <v>45835</v>
      </c>
      <c r="D1571" s="31" t="s">
        <v>485</v>
      </c>
      <c r="E1571" s="31"/>
      <c r="F1571" s="7">
        <v>10670.39</v>
      </c>
      <c r="G1571" s="7">
        <f t="shared" si="24"/>
        <v>-1676907.0699999998</v>
      </c>
    </row>
    <row r="1572" spans="1:7" x14ac:dyDescent="0.2">
      <c r="A1572" s="16"/>
      <c r="B1572" s="31" t="s">
        <v>297</v>
      </c>
      <c r="C1572" s="32">
        <v>45835</v>
      </c>
      <c r="D1572" s="31" t="s">
        <v>486</v>
      </c>
      <c r="E1572" s="31"/>
      <c r="F1572" s="7">
        <v>226.8</v>
      </c>
      <c r="G1572" s="7">
        <f t="shared" si="24"/>
        <v>-1676680.2699999998</v>
      </c>
    </row>
    <row r="1573" spans="1:7" x14ac:dyDescent="0.2">
      <c r="A1573" s="16"/>
      <c r="B1573" s="31" t="s">
        <v>297</v>
      </c>
      <c r="C1573" s="32">
        <v>45835</v>
      </c>
      <c r="D1573" s="31" t="s">
        <v>486</v>
      </c>
      <c r="E1573" s="31"/>
      <c r="F1573" s="7">
        <v>-226.8</v>
      </c>
      <c r="G1573" s="7">
        <f t="shared" si="24"/>
        <v>-1676907.0699999998</v>
      </c>
    </row>
    <row r="1574" spans="1:7" x14ac:dyDescent="0.2">
      <c r="A1574" s="16"/>
      <c r="B1574" s="31" t="s">
        <v>297</v>
      </c>
      <c r="C1574" s="32">
        <v>45836</v>
      </c>
      <c r="D1574" s="31" t="s">
        <v>487</v>
      </c>
      <c r="E1574" s="31"/>
      <c r="F1574" s="7">
        <v>9278.5499999999993</v>
      </c>
      <c r="G1574" s="7">
        <f t="shared" si="24"/>
        <v>-1667628.5199999998</v>
      </c>
    </row>
    <row r="1575" spans="1:7" x14ac:dyDescent="0.2">
      <c r="A1575" s="16"/>
      <c r="B1575" s="31" t="s">
        <v>297</v>
      </c>
      <c r="C1575" s="32">
        <v>45836</v>
      </c>
      <c r="D1575" s="31" t="s">
        <v>487</v>
      </c>
      <c r="E1575" s="31"/>
      <c r="F1575" s="7">
        <v>-9278.5499999999993</v>
      </c>
      <c r="G1575" s="7">
        <f t="shared" si="24"/>
        <v>-1676907.0699999998</v>
      </c>
    </row>
    <row r="1576" spans="1:7" x14ac:dyDescent="0.2">
      <c r="A1576" s="16"/>
      <c r="B1576" s="31" t="s">
        <v>297</v>
      </c>
      <c r="C1576" s="32">
        <v>45836</v>
      </c>
      <c r="D1576" s="31" t="s">
        <v>488</v>
      </c>
      <c r="E1576" s="31"/>
      <c r="F1576" s="7">
        <v>6052.22</v>
      </c>
      <c r="G1576" s="7">
        <f t="shared" si="24"/>
        <v>-1670854.8499999999</v>
      </c>
    </row>
    <row r="1577" spans="1:7" x14ac:dyDescent="0.2">
      <c r="A1577" s="16"/>
      <c r="B1577" s="31" t="s">
        <v>297</v>
      </c>
      <c r="C1577" s="32">
        <v>45836</v>
      </c>
      <c r="D1577" s="31" t="s">
        <v>488</v>
      </c>
      <c r="E1577" s="31"/>
      <c r="F1577" s="7">
        <v>-6052.22</v>
      </c>
      <c r="G1577" s="7">
        <f t="shared" si="24"/>
        <v>-1676907.0699999998</v>
      </c>
    </row>
    <row r="1578" spans="1:7" x14ac:dyDescent="0.2">
      <c r="A1578" s="16"/>
      <c r="B1578" s="31" t="s">
        <v>297</v>
      </c>
      <c r="C1578" s="32">
        <v>45836</v>
      </c>
      <c r="D1578" s="31" t="s">
        <v>489</v>
      </c>
      <c r="E1578" s="31"/>
      <c r="F1578" s="7">
        <v>143.03</v>
      </c>
      <c r="G1578" s="7">
        <f t="shared" si="24"/>
        <v>-1676764.0399999998</v>
      </c>
    </row>
    <row r="1579" spans="1:7" x14ac:dyDescent="0.2">
      <c r="A1579" s="16"/>
      <c r="B1579" s="31" t="s">
        <v>297</v>
      </c>
      <c r="C1579" s="32">
        <v>45836</v>
      </c>
      <c r="D1579" s="31" t="s">
        <v>489</v>
      </c>
      <c r="E1579" s="31"/>
      <c r="F1579" s="7">
        <v>-143.03</v>
      </c>
      <c r="G1579" s="7">
        <f t="shared" si="24"/>
        <v>-1676907.0699999998</v>
      </c>
    </row>
    <row r="1580" spans="1:7" x14ac:dyDescent="0.2">
      <c r="A1580" s="16"/>
      <c r="B1580" s="31" t="s">
        <v>297</v>
      </c>
      <c r="C1580" s="32">
        <v>45836</v>
      </c>
      <c r="D1580" s="31" t="s">
        <v>490</v>
      </c>
      <c r="E1580" s="31"/>
      <c r="F1580" s="7">
        <v>22156.83</v>
      </c>
      <c r="G1580" s="7">
        <f t="shared" si="24"/>
        <v>-1654750.2399999998</v>
      </c>
    </row>
    <row r="1581" spans="1:7" x14ac:dyDescent="0.2">
      <c r="A1581" s="16"/>
      <c r="B1581" s="31" t="s">
        <v>297</v>
      </c>
      <c r="C1581" s="32">
        <v>45836</v>
      </c>
      <c r="D1581" s="31" t="s">
        <v>490</v>
      </c>
      <c r="E1581" s="31"/>
      <c r="F1581" s="7">
        <v>-22156.83</v>
      </c>
      <c r="G1581" s="7">
        <f t="shared" si="24"/>
        <v>-1676907.0699999998</v>
      </c>
    </row>
    <row r="1582" spans="1:7" x14ac:dyDescent="0.2">
      <c r="A1582" s="16"/>
      <c r="B1582" s="31" t="s">
        <v>297</v>
      </c>
      <c r="C1582" s="32">
        <v>45836</v>
      </c>
      <c r="D1582" s="31" t="s">
        <v>491</v>
      </c>
      <c r="E1582" s="31"/>
      <c r="F1582" s="7">
        <v>717.83</v>
      </c>
      <c r="G1582" s="7">
        <f t="shared" si="24"/>
        <v>-1676189.2399999998</v>
      </c>
    </row>
    <row r="1583" spans="1:7" x14ac:dyDescent="0.2">
      <c r="A1583" s="16"/>
      <c r="B1583" s="31" t="s">
        <v>297</v>
      </c>
      <c r="C1583" s="32">
        <v>45836</v>
      </c>
      <c r="D1583" s="31" t="s">
        <v>491</v>
      </c>
      <c r="E1583" s="31"/>
      <c r="F1583" s="7">
        <v>-717.83</v>
      </c>
      <c r="G1583" s="7">
        <f t="shared" si="24"/>
        <v>-1676907.0699999998</v>
      </c>
    </row>
    <row r="1584" spans="1:7" x14ac:dyDescent="0.2">
      <c r="A1584" s="16"/>
      <c r="B1584" s="31" t="s">
        <v>297</v>
      </c>
      <c r="C1584" s="32">
        <v>45836</v>
      </c>
      <c r="D1584" s="31" t="s">
        <v>492</v>
      </c>
      <c r="E1584" s="31"/>
      <c r="F1584" s="7">
        <v>4226.09</v>
      </c>
      <c r="G1584" s="7">
        <f t="shared" si="24"/>
        <v>-1672680.9799999997</v>
      </c>
    </row>
    <row r="1585" spans="1:7" x14ac:dyDescent="0.2">
      <c r="A1585" s="16"/>
      <c r="B1585" s="31" t="s">
        <v>297</v>
      </c>
      <c r="C1585" s="32">
        <v>45836</v>
      </c>
      <c r="D1585" s="31" t="s">
        <v>492</v>
      </c>
      <c r="E1585" s="31"/>
      <c r="F1585" s="7">
        <v>-4226.09</v>
      </c>
      <c r="G1585" s="7">
        <f t="shared" si="24"/>
        <v>-1676907.0699999998</v>
      </c>
    </row>
    <row r="1586" spans="1:7" x14ac:dyDescent="0.2">
      <c r="A1586" s="16"/>
      <c r="B1586" s="31" t="s">
        <v>297</v>
      </c>
      <c r="C1586" s="32">
        <v>45836</v>
      </c>
      <c r="D1586" s="31" t="s">
        <v>493</v>
      </c>
      <c r="E1586" s="31"/>
      <c r="F1586" s="7">
        <v>1168.19</v>
      </c>
      <c r="G1586" s="7">
        <f t="shared" si="24"/>
        <v>-1675738.88</v>
      </c>
    </row>
    <row r="1587" spans="1:7" x14ac:dyDescent="0.2">
      <c r="A1587" s="16"/>
      <c r="B1587" s="31" t="s">
        <v>297</v>
      </c>
      <c r="C1587" s="32">
        <v>45836</v>
      </c>
      <c r="D1587" s="31" t="s">
        <v>493</v>
      </c>
      <c r="E1587" s="31"/>
      <c r="F1587" s="7">
        <v>-1168.19</v>
      </c>
      <c r="G1587" s="7">
        <f t="shared" si="24"/>
        <v>-1676907.0699999998</v>
      </c>
    </row>
    <row r="1588" spans="1:7" x14ac:dyDescent="0.2">
      <c r="A1588" s="16"/>
      <c r="B1588" s="31" t="s">
        <v>297</v>
      </c>
      <c r="C1588" s="32">
        <v>45836</v>
      </c>
      <c r="D1588" s="31" t="s">
        <v>494</v>
      </c>
      <c r="E1588" s="31"/>
      <c r="F1588" s="7">
        <v>1340.7</v>
      </c>
      <c r="G1588" s="7">
        <f t="shared" si="24"/>
        <v>-1675566.3699999999</v>
      </c>
    </row>
    <row r="1589" spans="1:7" x14ac:dyDescent="0.2">
      <c r="A1589" s="16"/>
      <c r="B1589" s="31" t="s">
        <v>297</v>
      </c>
      <c r="C1589" s="32">
        <v>45836</v>
      </c>
      <c r="D1589" s="31" t="s">
        <v>494</v>
      </c>
      <c r="E1589" s="31"/>
      <c r="F1589" s="7">
        <v>-1340.7</v>
      </c>
      <c r="G1589" s="7">
        <f t="shared" si="24"/>
        <v>-1676907.0699999998</v>
      </c>
    </row>
    <row r="1590" spans="1:7" x14ac:dyDescent="0.2">
      <c r="A1590" s="16"/>
      <c r="B1590" s="31" t="s">
        <v>297</v>
      </c>
      <c r="C1590" s="32">
        <v>45836</v>
      </c>
      <c r="D1590" s="31" t="s">
        <v>495</v>
      </c>
      <c r="E1590" s="31"/>
      <c r="F1590" s="7">
        <v>39.31</v>
      </c>
      <c r="G1590" s="7">
        <f t="shared" si="24"/>
        <v>-1676867.7599999998</v>
      </c>
    </row>
    <row r="1591" spans="1:7" x14ac:dyDescent="0.2">
      <c r="A1591" s="16"/>
      <c r="B1591" s="31" t="s">
        <v>297</v>
      </c>
      <c r="C1591" s="32">
        <v>45836</v>
      </c>
      <c r="D1591" s="31" t="s">
        <v>495</v>
      </c>
      <c r="E1591" s="31"/>
      <c r="F1591" s="7">
        <v>-39.31</v>
      </c>
      <c r="G1591" s="7">
        <f t="shared" si="24"/>
        <v>-1676907.0699999998</v>
      </c>
    </row>
    <row r="1592" spans="1:7" x14ac:dyDescent="0.2">
      <c r="A1592" s="16"/>
      <c r="B1592" s="31" t="s">
        <v>297</v>
      </c>
      <c r="C1592" s="32">
        <v>45836</v>
      </c>
      <c r="D1592" s="31" t="s">
        <v>496</v>
      </c>
      <c r="E1592" s="31"/>
      <c r="F1592" s="7">
        <v>288.5</v>
      </c>
      <c r="G1592" s="7">
        <f t="shared" si="24"/>
        <v>-1676618.5699999998</v>
      </c>
    </row>
    <row r="1593" spans="1:7" x14ac:dyDescent="0.2">
      <c r="A1593" s="16"/>
      <c r="B1593" s="31" t="s">
        <v>297</v>
      </c>
      <c r="C1593" s="32">
        <v>45836</v>
      </c>
      <c r="D1593" s="31" t="s">
        <v>496</v>
      </c>
      <c r="E1593" s="31"/>
      <c r="F1593" s="7">
        <v>-288.5</v>
      </c>
      <c r="G1593" s="7">
        <f t="shared" si="24"/>
        <v>-1676907.0699999998</v>
      </c>
    </row>
    <row r="1594" spans="1:7" x14ac:dyDescent="0.2">
      <c r="A1594" s="16"/>
      <c r="B1594" s="31" t="s">
        <v>297</v>
      </c>
      <c r="C1594" s="32">
        <v>45836</v>
      </c>
      <c r="D1594" s="31" t="s">
        <v>497</v>
      </c>
      <c r="E1594" s="31"/>
      <c r="F1594" s="7">
        <v>1183.3499999999999</v>
      </c>
      <c r="G1594" s="7">
        <f t="shared" si="24"/>
        <v>-1675723.7199999997</v>
      </c>
    </row>
    <row r="1595" spans="1:7" x14ac:dyDescent="0.2">
      <c r="A1595" s="16"/>
      <c r="B1595" s="31" t="s">
        <v>297</v>
      </c>
      <c r="C1595" s="32">
        <v>45836</v>
      </c>
      <c r="D1595" s="31" t="s">
        <v>497</v>
      </c>
      <c r="E1595" s="31"/>
      <c r="F1595" s="7">
        <v>-1183.3499999999999</v>
      </c>
      <c r="G1595" s="7">
        <f t="shared" si="24"/>
        <v>-1676907.0699999998</v>
      </c>
    </row>
    <row r="1596" spans="1:7" x14ac:dyDescent="0.2">
      <c r="A1596" s="16"/>
      <c r="B1596" s="31" t="s">
        <v>297</v>
      </c>
      <c r="C1596" s="32">
        <v>45836</v>
      </c>
      <c r="D1596" s="31" t="s">
        <v>498</v>
      </c>
      <c r="E1596" s="31"/>
      <c r="F1596" s="7">
        <v>3966.89</v>
      </c>
      <c r="G1596" s="7">
        <f t="shared" si="24"/>
        <v>-1672940.18</v>
      </c>
    </row>
    <row r="1597" spans="1:7" x14ac:dyDescent="0.2">
      <c r="A1597" s="16"/>
      <c r="B1597" s="31" t="s">
        <v>297</v>
      </c>
      <c r="C1597" s="32">
        <v>45836</v>
      </c>
      <c r="D1597" s="31" t="s">
        <v>498</v>
      </c>
      <c r="E1597" s="31"/>
      <c r="F1597" s="7">
        <v>-3966.89</v>
      </c>
      <c r="G1597" s="7">
        <f t="shared" si="24"/>
        <v>-1676907.0699999998</v>
      </c>
    </row>
    <row r="1598" spans="1:7" x14ac:dyDescent="0.2">
      <c r="A1598" s="16"/>
      <c r="B1598" s="31" t="s">
        <v>297</v>
      </c>
      <c r="C1598" s="32">
        <v>45836</v>
      </c>
      <c r="D1598" s="31" t="s">
        <v>499</v>
      </c>
      <c r="E1598" s="31"/>
      <c r="F1598" s="7">
        <v>2047.49</v>
      </c>
      <c r="G1598" s="7">
        <f t="shared" si="24"/>
        <v>-1674859.5799999998</v>
      </c>
    </row>
    <row r="1599" spans="1:7" x14ac:dyDescent="0.2">
      <c r="A1599" s="16"/>
      <c r="B1599" s="31" t="s">
        <v>297</v>
      </c>
      <c r="C1599" s="32">
        <v>45836</v>
      </c>
      <c r="D1599" s="31" t="s">
        <v>499</v>
      </c>
      <c r="E1599" s="31"/>
      <c r="F1599" s="7">
        <v>-2047.49</v>
      </c>
      <c r="G1599" s="7">
        <f t="shared" si="24"/>
        <v>-1676907.0699999998</v>
      </c>
    </row>
    <row r="1600" spans="1:7" x14ac:dyDescent="0.2">
      <c r="A1600" s="16"/>
      <c r="B1600" s="31" t="s">
        <v>500</v>
      </c>
      <c r="C1600" s="32">
        <v>45838</v>
      </c>
      <c r="D1600" s="31" t="s">
        <v>501</v>
      </c>
      <c r="E1600" s="31"/>
      <c r="F1600" s="7">
        <v>16623216.039999999</v>
      </c>
      <c r="G1600" s="7">
        <f t="shared" si="24"/>
        <v>14946308.969999999</v>
      </c>
    </row>
    <row r="1601" spans="1:7" x14ac:dyDescent="0.2">
      <c r="A1601" s="16"/>
      <c r="B1601" s="31" t="s">
        <v>297</v>
      </c>
      <c r="C1601" s="32">
        <v>45838</v>
      </c>
      <c r="D1601" s="31" t="s">
        <v>502</v>
      </c>
      <c r="E1601" s="31"/>
      <c r="F1601" s="7">
        <v>6773.28</v>
      </c>
      <c r="G1601" s="7">
        <f t="shared" si="24"/>
        <v>14953082.249999998</v>
      </c>
    </row>
    <row r="1602" spans="1:7" x14ac:dyDescent="0.2">
      <c r="A1602" s="16"/>
      <c r="B1602" s="31" t="s">
        <v>297</v>
      </c>
      <c r="C1602" s="32">
        <v>45838</v>
      </c>
      <c r="D1602" s="31" t="s">
        <v>502</v>
      </c>
      <c r="E1602" s="31"/>
      <c r="F1602" s="7">
        <v>-6773.28</v>
      </c>
      <c r="G1602" s="7">
        <f t="shared" si="24"/>
        <v>14946308.969999999</v>
      </c>
    </row>
    <row r="1603" spans="1:7" x14ac:dyDescent="0.2">
      <c r="A1603" s="16"/>
      <c r="B1603" s="31" t="s">
        <v>297</v>
      </c>
      <c r="C1603" s="32">
        <v>45838</v>
      </c>
      <c r="D1603" s="31" t="s">
        <v>503</v>
      </c>
      <c r="E1603" s="31"/>
      <c r="F1603" s="7">
        <v>8.4</v>
      </c>
      <c r="G1603" s="7">
        <f t="shared" si="24"/>
        <v>14946317.369999999</v>
      </c>
    </row>
    <row r="1604" spans="1:7" x14ac:dyDescent="0.2">
      <c r="A1604" s="16"/>
      <c r="B1604" s="31" t="s">
        <v>297</v>
      </c>
      <c r="C1604" s="32">
        <v>45838</v>
      </c>
      <c r="D1604" s="31" t="s">
        <v>503</v>
      </c>
      <c r="E1604" s="31"/>
      <c r="F1604" s="7">
        <v>-8.4</v>
      </c>
      <c r="G1604" s="7">
        <f t="shared" si="24"/>
        <v>14946308.969999999</v>
      </c>
    </row>
    <row r="1605" spans="1:7" x14ac:dyDescent="0.2">
      <c r="A1605" s="16"/>
      <c r="B1605" s="31" t="s">
        <v>297</v>
      </c>
      <c r="C1605" s="32">
        <v>45838</v>
      </c>
      <c r="D1605" s="31" t="s">
        <v>504</v>
      </c>
      <c r="E1605" s="31"/>
      <c r="F1605" s="7">
        <v>23564.84</v>
      </c>
      <c r="G1605" s="7">
        <f t="shared" si="24"/>
        <v>14969873.809999999</v>
      </c>
    </row>
    <row r="1606" spans="1:7" x14ac:dyDescent="0.2">
      <c r="A1606" s="16"/>
      <c r="B1606" s="31" t="s">
        <v>297</v>
      </c>
      <c r="C1606" s="32">
        <v>45838</v>
      </c>
      <c r="D1606" s="31" t="s">
        <v>504</v>
      </c>
      <c r="E1606" s="31"/>
      <c r="F1606" s="7">
        <v>-23564.84</v>
      </c>
      <c r="G1606" s="7">
        <f t="shared" si="24"/>
        <v>14946308.969999999</v>
      </c>
    </row>
    <row r="1607" spans="1:7" x14ac:dyDescent="0.2">
      <c r="A1607" s="16"/>
      <c r="B1607" s="31" t="s">
        <v>297</v>
      </c>
      <c r="C1607" s="32">
        <v>45838</v>
      </c>
      <c r="D1607" s="31" t="s">
        <v>505</v>
      </c>
      <c r="E1607" s="31"/>
      <c r="F1607" s="7">
        <v>27074.77</v>
      </c>
      <c r="G1607" s="7">
        <f t="shared" si="24"/>
        <v>14973383.739999998</v>
      </c>
    </row>
    <row r="1608" spans="1:7" x14ac:dyDescent="0.2">
      <c r="A1608" s="16"/>
      <c r="B1608" s="31" t="s">
        <v>297</v>
      </c>
      <c r="C1608" s="32">
        <v>45838</v>
      </c>
      <c r="D1608" s="31" t="s">
        <v>505</v>
      </c>
      <c r="E1608" s="31"/>
      <c r="F1608" s="7">
        <v>-27074.77</v>
      </c>
      <c r="G1608" s="7">
        <f t="shared" si="24"/>
        <v>14946308.969999999</v>
      </c>
    </row>
    <row r="1609" spans="1:7" x14ac:dyDescent="0.2">
      <c r="A1609" s="16"/>
      <c r="B1609" s="31" t="s">
        <v>297</v>
      </c>
      <c r="C1609" s="32">
        <v>45838</v>
      </c>
      <c r="D1609" s="31" t="s">
        <v>506</v>
      </c>
      <c r="E1609" s="31"/>
      <c r="F1609" s="7">
        <v>4816.6400000000003</v>
      </c>
      <c r="G1609" s="7">
        <f t="shared" si="24"/>
        <v>14951125.609999999</v>
      </c>
    </row>
    <row r="1610" spans="1:7" x14ac:dyDescent="0.2">
      <c r="A1610" s="16"/>
      <c r="B1610" s="31" t="s">
        <v>297</v>
      </c>
      <c r="C1610" s="32">
        <v>45838</v>
      </c>
      <c r="D1610" s="31" t="s">
        <v>506</v>
      </c>
      <c r="E1610" s="31"/>
      <c r="F1610" s="7">
        <v>-4816.6400000000003</v>
      </c>
      <c r="G1610" s="7">
        <f t="shared" si="24"/>
        <v>14946308.969999999</v>
      </c>
    </row>
    <row r="1611" spans="1:7" x14ac:dyDescent="0.2">
      <c r="A1611" s="16"/>
      <c r="B1611" s="31" t="s">
        <v>297</v>
      </c>
      <c r="C1611" s="32">
        <v>45838</v>
      </c>
      <c r="D1611" s="31" t="s">
        <v>507</v>
      </c>
      <c r="E1611" s="31"/>
      <c r="F1611" s="7">
        <v>440</v>
      </c>
      <c r="G1611" s="7">
        <f t="shared" si="24"/>
        <v>14946748.969999999</v>
      </c>
    </row>
    <row r="1612" spans="1:7" x14ac:dyDescent="0.2">
      <c r="A1612" s="16"/>
      <c r="B1612" s="31" t="s">
        <v>297</v>
      </c>
      <c r="C1612" s="32">
        <v>45838</v>
      </c>
      <c r="D1612" s="31" t="s">
        <v>507</v>
      </c>
      <c r="E1612" s="31"/>
      <c r="F1612" s="7">
        <v>-440</v>
      </c>
      <c r="G1612" s="7">
        <f t="shared" si="24"/>
        <v>14946308.969999999</v>
      </c>
    </row>
    <row r="1613" spans="1:7" x14ac:dyDescent="0.2">
      <c r="A1613" s="16"/>
      <c r="B1613" s="31" t="s">
        <v>297</v>
      </c>
      <c r="C1613" s="32">
        <v>45838</v>
      </c>
      <c r="D1613" s="31" t="s">
        <v>508</v>
      </c>
      <c r="E1613" s="31"/>
      <c r="F1613" s="7">
        <v>3265.82</v>
      </c>
      <c r="G1613" s="7">
        <f t="shared" ref="G1613:G1676" si="25">G1612+F1613</f>
        <v>14949574.789999999</v>
      </c>
    </row>
    <row r="1614" spans="1:7" x14ac:dyDescent="0.2">
      <c r="A1614" s="16"/>
      <c r="B1614" s="31" t="s">
        <v>297</v>
      </c>
      <c r="C1614" s="32">
        <v>45838</v>
      </c>
      <c r="D1614" s="31" t="s">
        <v>508</v>
      </c>
      <c r="E1614" s="31"/>
      <c r="F1614" s="7">
        <v>-3265.82</v>
      </c>
      <c r="G1614" s="7">
        <f t="shared" si="25"/>
        <v>14946308.969999999</v>
      </c>
    </row>
    <row r="1615" spans="1:7" x14ac:dyDescent="0.2">
      <c r="A1615" s="16"/>
      <c r="B1615" s="31" t="s">
        <v>297</v>
      </c>
      <c r="C1615" s="32">
        <v>45838</v>
      </c>
      <c r="D1615" s="31" t="s">
        <v>509</v>
      </c>
      <c r="E1615" s="31"/>
      <c r="F1615" s="7">
        <v>1446.55</v>
      </c>
      <c r="G1615" s="7">
        <f t="shared" si="25"/>
        <v>14947755.52</v>
      </c>
    </row>
    <row r="1616" spans="1:7" x14ac:dyDescent="0.2">
      <c r="A1616" s="16"/>
      <c r="B1616" s="31" t="s">
        <v>297</v>
      </c>
      <c r="C1616" s="32">
        <v>45838</v>
      </c>
      <c r="D1616" s="31" t="s">
        <v>509</v>
      </c>
      <c r="E1616" s="31"/>
      <c r="F1616" s="7">
        <v>-1446.55</v>
      </c>
      <c r="G1616" s="7">
        <f t="shared" si="25"/>
        <v>14946308.969999999</v>
      </c>
    </row>
    <row r="1617" spans="1:7" x14ac:dyDescent="0.2">
      <c r="A1617" s="16"/>
      <c r="B1617" s="31" t="s">
        <v>297</v>
      </c>
      <c r="C1617" s="32">
        <v>45838</v>
      </c>
      <c r="D1617" s="31" t="s">
        <v>510</v>
      </c>
      <c r="E1617" s="31"/>
      <c r="F1617" s="7">
        <v>6517.91</v>
      </c>
      <c r="G1617" s="7">
        <f t="shared" si="25"/>
        <v>14952826.879999999</v>
      </c>
    </row>
    <row r="1618" spans="1:7" x14ac:dyDescent="0.2">
      <c r="A1618" s="16"/>
      <c r="B1618" s="31" t="s">
        <v>297</v>
      </c>
      <c r="C1618" s="32">
        <v>45838</v>
      </c>
      <c r="D1618" s="31" t="s">
        <v>510</v>
      </c>
      <c r="E1618" s="31"/>
      <c r="F1618" s="7">
        <v>-6517.91</v>
      </c>
      <c r="G1618" s="7">
        <f t="shared" si="25"/>
        <v>14946308.969999999</v>
      </c>
    </row>
    <row r="1619" spans="1:7" x14ac:dyDescent="0.2">
      <c r="A1619" s="16"/>
      <c r="B1619" s="31" t="s">
        <v>297</v>
      </c>
      <c r="C1619" s="32">
        <v>45838</v>
      </c>
      <c r="D1619" s="31" t="s">
        <v>511</v>
      </c>
      <c r="E1619" s="31"/>
      <c r="F1619" s="7">
        <v>3276.67</v>
      </c>
      <c r="G1619" s="7">
        <f t="shared" si="25"/>
        <v>14949585.639999999</v>
      </c>
    </row>
    <row r="1620" spans="1:7" x14ac:dyDescent="0.2">
      <c r="A1620" s="16"/>
      <c r="B1620" s="31" t="s">
        <v>297</v>
      </c>
      <c r="C1620" s="32">
        <v>45838</v>
      </c>
      <c r="D1620" s="31" t="s">
        <v>511</v>
      </c>
      <c r="E1620" s="31"/>
      <c r="F1620" s="7">
        <v>-3276.67</v>
      </c>
      <c r="G1620" s="7">
        <f t="shared" si="25"/>
        <v>14946308.969999999</v>
      </c>
    </row>
    <row r="1621" spans="1:7" x14ac:dyDescent="0.2">
      <c r="A1621" s="16"/>
      <c r="B1621" s="31" t="s">
        <v>297</v>
      </c>
      <c r="C1621" s="32">
        <v>45838</v>
      </c>
      <c r="D1621" s="31" t="s">
        <v>512</v>
      </c>
      <c r="E1621" s="31"/>
      <c r="F1621" s="7">
        <v>50645.94</v>
      </c>
      <c r="G1621" s="7">
        <f t="shared" si="25"/>
        <v>14996954.909999998</v>
      </c>
    </row>
    <row r="1622" spans="1:7" x14ac:dyDescent="0.2">
      <c r="A1622" s="16"/>
      <c r="B1622" s="31" t="s">
        <v>297</v>
      </c>
      <c r="C1622" s="32">
        <v>45838</v>
      </c>
      <c r="D1622" s="31" t="s">
        <v>512</v>
      </c>
      <c r="E1622" s="31"/>
      <c r="F1622" s="7">
        <v>-50645.94</v>
      </c>
      <c r="G1622" s="7">
        <f t="shared" si="25"/>
        <v>14946308.969999999</v>
      </c>
    </row>
    <row r="1623" spans="1:7" x14ac:dyDescent="0.2">
      <c r="A1623" s="16"/>
      <c r="B1623" s="31" t="s">
        <v>297</v>
      </c>
      <c r="C1623" s="32">
        <v>45838</v>
      </c>
      <c r="D1623" s="31" t="s">
        <v>513</v>
      </c>
      <c r="E1623" s="31"/>
      <c r="F1623" s="7">
        <v>13950</v>
      </c>
      <c r="G1623" s="7">
        <f t="shared" si="25"/>
        <v>14960258.969999999</v>
      </c>
    </row>
    <row r="1624" spans="1:7" x14ac:dyDescent="0.2">
      <c r="A1624" s="16"/>
      <c r="B1624" s="31" t="s">
        <v>297</v>
      </c>
      <c r="C1624" s="32">
        <v>45838</v>
      </c>
      <c r="D1624" s="31" t="s">
        <v>513</v>
      </c>
      <c r="E1624" s="31"/>
      <c r="F1624" s="7">
        <v>-13950</v>
      </c>
      <c r="G1624" s="7">
        <f t="shared" si="25"/>
        <v>14946308.969999999</v>
      </c>
    </row>
    <row r="1625" spans="1:7" x14ac:dyDescent="0.2">
      <c r="A1625" s="16"/>
      <c r="B1625" s="31" t="s">
        <v>297</v>
      </c>
      <c r="C1625" s="32">
        <v>45838</v>
      </c>
      <c r="D1625" s="31" t="s">
        <v>514</v>
      </c>
      <c r="E1625" s="31"/>
      <c r="F1625" s="7">
        <v>3131.91</v>
      </c>
      <c r="G1625" s="7">
        <f t="shared" si="25"/>
        <v>14949440.879999999</v>
      </c>
    </row>
    <row r="1626" spans="1:7" x14ac:dyDescent="0.2">
      <c r="A1626" s="16"/>
      <c r="B1626" s="31" t="s">
        <v>297</v>
      </c>
      <c r="C1626" s="32">
        <v>45838</v>
      </c>
      <c r="D1626" s="31" t="s">
        <v>514</v>
      </c>
      <c r="E1626" s="31"/>
      <c r="F1626" s="7">
        <v>-3131.91</v>
      </c>
      <c r="G1626" s="7">
        <f t="shared" si="25"/>
        <v>14946308.969999999</v>
      </c>
    </row>
    <row r="1627" spans="1:7" x14ac:dyDescent="0.2">
      <c r="A1627" s="16"/>
      <c r="B1627" s="31" t="s">
        <v>297</v>
      </c>
      <c r="C1627" s="32">
        <v>45838</v>
      </c>
      <c r="D1627" s="31" t="s">
        <v>515</v>
      </c>
      <c r="E1627" s="31"/>
      <c r="F1627" s="7">
        <v>868.82</v>
      </c>
      <c r="G1627" s="7">
        <f t="shared" si="25"/>
        <v>14947177.789999999</v>
      </c>
    </row>
    <row r="1628" spans="1:7" x14ac:dyDescent="0.2">
      <c r="A1628" s="16"/>
      <c r="B1628" s="31" t="s">
        <v>297</v>
      </c>
      <c r="C1628" s="32">
        <v>45838</v>
      </c>
      <c r="D1628" s="31" t="s">
        <v>515</v>
      </c>
      <c r="E1628" s="31"/>
      <c r="F1628" s="7">
        <v>-868.82</v>
      </c>
      <c r="G1628" s="7">
        <f t="shared" si="25"/>
        <v>14946308.969999999</v>
      </c>
    </row>
    <row r="1629" spans="1:7" x14ac:dyDescent="0.2">
      <c r="A1629" s="16"/>
      <c r="B1629" s="31" t="s">
        <v>297</v>
      </c>
      <c r="C1629" s="32">
        <v>45838</v>
      </c>
      <c r="D1629" s="31" t="s">
        <v>516</v>
      </c>
      <c r="E1629" s="31"/>
      <c r="F1629" s="7">
        <v>66.349999999999994</v>
      </c>
      <c r="G1629" s="7">
        <f t="shared" si="25"/>
        <v>14946375.319999998</v>
      </c>
    </row>
    <row r="1630" spans="1:7" x14ac:dyDescent="0.2">
      <c r="A1630" s="16"/>
      <c r="B1630" s="31" t="s">
        <v>297</v>
      </c>
      <c r="C1630" s="32">
        <v>45838</v>
      </c>
      <c r="D1630" s="31" t="s">
        <v>516</v>
      </c>
      <c r="E1630" s="31"/>
      <c r="F1630" s="7">
        <v>-66.349999999999994</v>
      </c>
      <c r="G1630" s="7">
        <f t="shared" si="25"/>
        <v>14946308.969999999</v>
      </c>
    </row>
    <row r="1631" spans="1:7" x14ac:dyDescent="0.2">
      <c r="A1631" s="16"/>
      <c r="B1631" s="31" t="s">
        <v>297</v>
      </c>
      <c r="C1631" s="32">
        <v>45838</v>
      </c>
      <c r="D1631" s="31" t="s">
        <v>517</v>
      </c>
      <c r="E1631" s="31"/>
      <c r="F1631" s="7">
        <v>2752.5</v>
      </c>
      <c r="G1631" s="7">
        <f t="shared" si="25"/>
        <v>14949061.469999999</v>
      </c>
    </row>
    <row r="1632" spans="1:7" x14ac:dyDescent="0.2">
      <c r="A1632" s="16"/>
      <c r="B1632" s="31" t="s">
        <v>297</v>
      </c>
      <c r="C1632" s="32">
        <v>45838</v>
      </c>
      <c r="D1632" s="31" t="s">
        <v>517</v>
      </c>
      <c r="E1632" s="31"/>
      <c r="F1632" s="7">
        <v>-2752.5</v>
      </c>
      <c r="G1632" s="7">
        <f t="shared" si="25"/>
        <v>14946308.969999999</v>
      </c>
    </row>
    <row r="1633" spans="1:7" x14ac:dyDescent="0.2">
      <c r="A1633" s="16"/>
      <c r="B1633" s="31" t="s">
        <v>297</v>
      </c>
      <c r="C1633" s="32">
        <v>45838</v>
      </c>
      <c r="D1633" s="31" t="s">
        <v>518</v>
      </c>
      <c r="E1633" s="31"/>
      <c r="F1633" s="7">
        <v>3283.03</v>
      </c>
      <c r="G1633" s="7">
        <f t="shared" si="25"/>
        <v>14949591.999999998</v>
      </c>
    </row>
    <row r="1634" spans="1:7" x14ac:dyDescent="0.2">
      <c r="A1634" s="16"/>
      <c r="B1634" s="31" t="s">
        <v>297</v>
      </c>
      <c r="C1634" s="32">
        <v>45838</v>
      </c>
      <c r="D1634" s="31" t="s">
        <v>518</v>
      </c>
      <c r="E1634" s="31"/>
      <c r="F1634" s="7">
        <v>-3283.03</v>
      </c>
      <c r="G1634" s="7">
        <f t="shared" si="25"/>
        <v>14946308.969999999</v>
      </c>
    </row>
    <row r="1635" spans="1:7" x14ac:dyDescent="0.2">
      <c r="A1635" s="16"/>
      <c r="B1635" s="31" t="s">
        <v>297</v>
      </c>
      <c r="C1635" s="32">
        <v>45838</v>
      </c>
      <c r="D1635" s="31" t="s">
        <v>519</v>
      </c>
      <c r="E1635" s="31"/>
      <c r="F1635" s="7">
        <v>554.29</v>
      </c>
      <c r="G1635" s="7">
        <f t="shared" si="25"/>
        <v>14946863.259999998</v>
      </c>
    </row>
    <row r="1636" spans="1:7" x14ac:dyDescent="0.2">
      <c r="A1636" s="16"/>
      <c r="B1636" s="31" t="s">
        <v>297</v>
      </c>
      <c r="C1636" s="32">
        <v>45838</v>
      </c>
      <c r="D1636" s="31" t="s">
        <v>519</v>
      </c>
      <c r="E1636" s="31"/>
      <c r="F1636" s="7">
        <v>-554.29</v>
      </c>
      <c r="G1636" s="7">
        <f t="shared" si="25"/>
        <v>14946308.969999999</v>
      </c>
    </row>
    <row r="1637" spans="1:7" x14ac:dyDescent="0.2">
      <c r="A1637" s="16"/>
      <c r="B1637" s="31" t="s">
        <v>297</v>
      </c>
      <c r="C1637" s="32">
        <v>45838</v>
      </c>
      <c r="D1637" s="31" t="s">
        <v>520</v>
      </c>
      <c r="E1637" s="31"/>
      <c r="F1637" s="7">
        <v>373.7</v>
      </c>
      <c r="G1637" s="7">
        <f t="shared" si="25"/>
        <v>14946682.669999998</v>
      </c>
    </row>
    <row r="1638" spans="1:7" x14ac:dyDescent="0.2">
      <c r="A1638" s="16"/>
      <c r="B1638" s="31" t="s">
        <v>297</v>
      </c>
      <c r="C1638" s="32">
        <v>45838</v>
      </c>
      <c r="D1638" s="31" t="s">
        <v>520</v>
      </c>
      <c r="E1638" s="31"/>
      <c r="F1638" s="7">
        <v>-373.7</v>
      </c>
      <c r="G1638" s="7">
        <f t="shared" si="25"/>
        <v>14946308.969999999</v>
      </c>
    </row>
    <row r="1639" spans="1:7" x14ac:dyDescent="0.2">
      <c r="A1639" s="16"/>
      <c r="B1639" s="31" t="s">
        <v>297</v>
      </c>
      <c r="C1639" s="32">
        <v>45838</v>
      </c>
      <c r="D1639" s="31" t="s">
        <v>521</v>
      </c>
      <c r="E1639" s="31"/>
      <c r="F1639" s="7">
        <v>5386.05</v>
      </c>
      <c r="G1639" s="7">
        <f t="shared" si="25"/>
        <v>14951695.02</v>
      </c>
    </row>
    <row r="1640" spans="1:7" x14ac:dyDescent="0.2">
      <c r="A1640" s="16"/>
      <c r="B1640" s="31" t="s">
        <v>297</v>
      </c>
      <c r="C1640" s="32">
        <v>45838</v>
      </c>
      <c r="D1640" s="31" t="s">
        <v>521</v>
      </c>
      <c r="E1640" s="31"/>
      <c r="F1640" s="7">
        <v>-5386.05</v>
      </c>
      <c r="G1640" s="7">
        <f t="shared" si="25"/>
        <v>14946308.969999999</v>
      </c>
    </row>
    <row r="1641" spans="1:7" x14ac:dyDescent="0.2">
      <c r="A1641" s="16"/>
      <c r="B1641" s="31" t="s">
        <v>297</v>
      </c>
      <c r="C1641" s="32">
        <v>45838</v>
      </c>
      <c r="D1641" s="31" t="s">
        <v>522</v>
      </c>
      <c r="E1641" s="31"/>
      <c r="F1641" s="7">
        <v>919.1</v>
      </c>
      <c r="G1641" s="7">
        <f t="shared" si="25"/>
        <v>14947228.069999998</v>
      </c>
    </row>
    <row r="1642" spans="1:7" x14ac:dyDescent="0.2">
      <c r="A1642" s="16"/>
      <c r="B1642" s="31" t="s">
        <v>297</v>
      </c>
      <c r="C1642" s="32">
        <v>45838</v>
      </c>
      <c r="D1642" s="31" t="s">
        <v>522</v>
      </c>
      <c r="E1642" s="31"/>
      <c r="F1642" s="7">
        <v>-919.1</v>
      </c>
      <c r="G1642" s="7">
        <f t="shared" si="25"/>
        <v>14946308.969999999</v>
      </c>
    </row>
    <row r="1643" spans="1:7" x14ac:dyDescent="0.2">
      <c r="A1643" s="16"/>
      <c r="B1643" s="31" t="s">
        <v>297</v>
      </c>
      <c r="C1643" s="32">
        <v>45838</v>
      </c>
      <c r="D1643" s="31" t="s">
        <v>523</v>
      </c>
      <c r="E1643" s="31"/>
      <c r="F1643" s="7">
        <v>1323</v>
      </c>
      <c r="G1643" s="7">
        <f t="shared" si="25"/>
        <v>14947631.969999999</v>
      </c>
    </row>
    <row r="1644" spans="1:7" x14ac:dyDescent="0.2">
      <c r="A1644" s="16"/>
      <c r="B1644" s="31" t="s">
        <v>297</v>
      </c>
      <c r="C1644" s="32">
        <v>45838</v>
      </c>
      <c r="D1644" s="31" t="s">
        <v>523</v>
      </c>
      <c r="E1644" s="31"/>
      <c r="F1644" s="7">
        <v>-1323</v>
      </c>
      <c r="G1644" s="7">
        <f t="shared" si="25"/>
        <v>14946308.969999999</v>
      </c>
    </row>
    <row r="1645" spans="1:7" x14ac:dyDescent="0.2">
      <c r="A1645" s="16"/>
      <c r="B1645" s="31" t="s">
        <v>297</v>
      </c>
      <c r="C1645" s="32">
        <v>45838</v>
      </c>
      <c r="D1645" s="31" t="s">
        <v>524</v>
      </c>
      <c r="E1645" s="31"/>
      <c r="F1645" s="7">
        <v>90</v>
      </c>
      <c r="G1645" s="7">
        <f t="shared" si="25"/>
        <v>14946398.969999999</v>
      </c>
    </row>
    <row r="1646" spans="1:7" x14ac:dyDescent="0.2">
      <c r="A1646" s="16"/>
      <c r="B1646" s="31" t="s">
        <v>297</v>
      </c>
      <c r="C1646" s="32">
        <v>45838</v>
      </c>
      <c r="D1646" s="31" t="s">
        <v>524</v>
      </c>
      <c r="E1646" s="31"/>
      <c r="F1646" s="7">
        <v>-90</v>
      </c>
      <c r="G1646" s="7">
        <f t="shared" si="25"/>
        <v>14946308.969999999</v>
      </c>
    </row>
    <row r="1647" spans="1:7" x14ac:dyDescent="0.2">
      <c r="A1647" s="16"/>
      <c r="B1647" s="31" t="s">
        <v>297</v>
      </c>
      <c r="C1647" s="32">
        <v>45838</v>
      </c>
      <c r="D1647" s="31" t="s">
        <v>525</v>
      </c>
      <c r="E1647" s="31"/>
      <c r="F1647" s="7">
        <v>2020.39</v>
      </c>
      <c r="G1647" s="7">
        <f t="shared" si="25"/>
        <v>14948329.359999999</v>
      </c>
    </row>
    <row r="1648" spans="1:7" x14ac:dyDescent="0.2">
      <c r="A1648" s="16"/>
      <c r="B1648" s="31" t="s">
        <v>297</v>
      </c>
      <c r="C1648" s="32">
        <v>45838</v>
      </c>
      <c r="D1648" s="31" t="s">
        <v>525</v>
      </c>
      <c r="E1648" s="31"/>
      <c r="F1648" s="7">
        <v>-2020.39</v>
      </c>
      <c r="G1648" s="7">
        <f t="shared" si="25"/>
        <v>14946308.969999999</v>
      </c>
    </row>
    <row r="1649" spans="1:7" x14ac:dyDescent="0.2">
      <c r="A1649" s="16"/>
      <c r="B1649" s="31" t="s">
        <v>297</v>
      </c>
      <c r="C1649" s="32">
        <v>45838</v>
      </c>
      <c r="D1649" s="31" t="s">
        <v>526</v>
      </c>
      <c r="E1649" s="31"/>
      <c r="F1649" s="7">
        <v>4059.05</v>
      </c>
      <c r="G1649" s="7">
        <f t="shared" si="25"/>
        <v>14950368.02</v>
      </c>
    </row>
    <row r="1650" spans="1:7" x14ac:dyDescent="0.2">
      <c r="A1650" s="16"/>
      <c r="B1650" s="31" t="s">
        <v>297</v>
      </c>
      <c r="C1650" s="32">
        <v>45838</v>
      </c>
      <c r="D1650" s="31" t="s">
        <v>526</v>
      </c>
      <c r="E1650" s="31"/>
      <c r="F1650" s="7">
        <v>-4059.05</v>
      </c>
      <c r="G1650" s="7">
        <f t="shared" si="25"/>
        <v>14946308.969999999</v>
      </c>
    </row>
    <row r="1651" spans="1:7" x14ac:dyDescent="0.2">
      <c r="A1651" s="16"/>
      <c r="B1651" s="31" t="s">
        <v>297</v>
      </c>
      <c r="C1651" s="32">
        <v>45838</v>
      </c>
      <c r="D1651" s="31" t="s">
        <v>527</v>
      </c>
      <c r="E1651" s="31"/>
      <c r="F1651" s="7">
        <v>6990</v>
      </c>
      <c r="G1651" s="7">
        <f t="shared" si="25"/>
        <v>14953298.969999999</v>
      </c>
    </row>
    <row r="1652" spans="1:7" x14ac:dyDescent="0.2">
      <c r="A1652" s="16"/>
      <c r="B1652" s="31" t="s">
        <v>297</v>
      </c>
      <c r="C1652" s="32">
        <v>45838</v>
      </c>
      <c r="D1652" s="31" t="s">
        <v>527</v>
      </c>
      <c r="E1652" s="31"/>
      <c r="F1652" s="7">
        <v>-6990</v>
      </c>
      <c r="G1652" s="7">
        <f t="shared" si="25"/>
        <v>14946308.969999999</v>
      </c>
    </row>
    <row r="1653" spans="1:7" x14ac:dyDescent="0.2">
      <c r="A1653" s="16"/>
      <c r="B1653" s="31" t="s">
        <v>297</v>
      </c>
      <c r="C1653" s="32">
        <v>45838</v>
      </c>
      <c r="D1653" s="31" t="s">
        <v>528</v>
      </c>
      <c r="E1653" s="31"/>
      <c r="F1653" s="7">
        <v>6066.7</v>
      </c>
      <c r="G1653" s="7">
        <f t="shared" si="25"/>
        <v>14952375.669999998</v>
      </c>
    </row>
    <row r="1654" spans="1:7" x14ac:dyDescent="0.2">
      <c r="A1654" s="16"/>
      <c r="B1654" s="31" t="s">
        <v>297</v>
      </c>
      <c r="C1654" s="32">
        <v>45838</v>
      </c>
      <c r="D1654" s="31" t="s">
        <v>528</v>
      </c>
      <c r="E1654" s="31"/>
      <c r="F1654" s="7">
        <v>-6066.7</v>
      </c>
      <c r="G1654" s="7">
        <f t="shared" si="25"/>
        <v>14946308.969999999</v>
      </c>
    </row>
    <row r="1655" spans="1:7" x14ac:dyDescent="0.2">
      <c r="A1655" s="16"/>
      <c r="B1655" s="31" t="s">
        <v>297</v>
      </c>
      <c r="C1655" s="32">
        <v>45838</v>
      </c>
      <c r="D1655" s="31" t="s">
        <v>529</v>
      </c>
      <c r="E1655" s="31"/>
      <c r="F1655" s="7">
        <v>19511.21</v>
      </c>
      <c r="G1655" s="7">
        <f t="shared" si="25"/>
        <v>14965820.18</v>
      </c>
    </row>
    <row r="1656" spans="1:7" x14ac:dyDescent="0.2">
      <c r="A1656" s="16"/>
      <c r="B1656" s="31" t="s">
        <v>297</v>
      </c>
      <c r="C1656" s="32">
        <v>45838</v>
      </c>
      <c r="D1656" s="31" t="s">
        <v>529</v>
      </c>
      <c r="E1656" s="31"/>
      <c r="F1656" s="7">
        <v>-19511.21</v>
      </c>
      <c r="G1656" s="7">
        <f t="shared" si="25"/>
        <v>14946308.969999999</v>
      </c>
    </row>
    <row r="1657" spans="1:7" x14ac:dyDescent="0.2">
      <c r="A1657" s="16"/>
      <c r="B1657" s="31" t="s">
        <v>297</v>
      </c>
      <c r="C1657" s="32">
        <v>45838</v>
      </c>
      <c r="D1657" s="31" t="s">
        <v>530</v>
      </c>
      <c r="E1657" s="31"/>
      <c r="F1657" s="7">
        <v>90</v>
      </c>
      <c r="G1657" s="7">
        <f t="shared" si="25"/>
        <v>14946398.969999999</v>
      </c>
    </row>
    <row r="1658" spans="1:7" x14ac:dyDescent="0.2">
      <c r="A1658" s="16"/>
      <c r="B1658" s="31" t="s">
        <v>297</v>
      </c>
      <c r="C1658" s="32">
        <v>45838</v>
      </c>
      <c r="D1658" s="31" t="s">
        <v>530</v>
      </c>
      <c r="E1658" s="31"/>
      <c r="F1658" s="7">
        <v>-90</v>
      </c>
      <c r="G1658" s="7">
        <f t="shared" si="25"/>
        <v>14946308.969999999</v>
      </c>
    </row>
    <row r="1659" spans="1:7" x14ac:dyDescent="0.2">
      <c r="A1659" s="16"/>
      <c r="B1659" s="31" t="s">
        <v>297</v>
      </c>
      <c r="C1659" s="32">
        <v>45838</v>
      </c>
      <c r="D1659" s="31" t="s">
        <v>531</v>
      </c>
      <c r="E1659" s="31"/>
      <c r="F1659" s="7">
        <v>110</v>
      </c>
      <c r="G1659" s="7">
        <f t="shared" si="25"/>
        <v>14946418.969999999</v>
      </c>
    </row>
    <row r="1660" spans="1:7" x14ac:dyDescent="0.2">
      <c r="A1660" s="16"/>
      <c r="B1660" s="31" t="s">
        <v>297</v>
      </c>
      <c r="C1660" s="32">
        <v>45838</v>
      </c>
      <c r="D1660" s="31" t="s">
        <v>531</v>
      </c>
      <c r="E1660" s="31"/>
      <c r="F1660" s="7">
        <v>-110</v>
      </c>
      <c r="G1660" s="7">
        <f t="shared" si="25"/>
        <v>14946308.969999999</v>
      </c>
    </row>
    <row r="1661" spans="1:7" x14ac:dyDescent="0.2">
      <c r="A1661" s="16"/>
      <c r="B1661" s="31" t="s">
        <v>297</v>
      </c>
      <c r="C1661" s="32">
        <v>45838</v>
      </c>
      <c r="D1661" s="31" t="s">
        <v>532</v>
      </c>
      <c r="E1661" s="31"/>
      <c r="F1661" s="7">
        <v>383</v>
      </c>
      <c r="G1661" s="7">
        <f t="shared" si="25"/>
        <v>14946691.969999999</v>
      </c>
    </row>
    <row r="1662" spans="1:7" x14ac:dyDescent="0.2">
      <c r="A1662" s="16"/>
      <c r="B1662" s="31" t="s">
        <v>297</v>
      </c>
      <c r="C1662" s="32">
        <v>45838</v>
      </c>
      <c r="D1662" s="31" t="s">
        <v>532</v>
      </c>
      <c r="E1662" s="31"/>
      <c r="F1662" s="7">
        <v>-383</v>
      </c>
      <c r="G1662" s="7">
        <f t="shared" si="25"/>
        <v>14946308.969999999</v>
      </c>
    </row>
    <row r="1663" spans="1:7" x14ac:dyDescent="0.2">
      <c r="A1663" s="16"/>
      <c r="B1663" s="31" t="s">
        <v>297</v>
      </c>
      <c r="C1663" s="32">
        <v>45838</v>
      </c>
      <c r="D1663" s="31" t="s">
        <v>533</v>
      </c>
      <c r="E1663" s="31"/>
      <c r="F1663" s="7">
        <v>440.98</v>
      </c>
      <c r="G1663" s="7">
        <f t="shared" si="25"/>
        <v>14946749.949999999</v>
      </c>
    </row>
    <row r="1664" spans="1:7" x14ac:dyDescent="0.2">
      <c r="A1664" s="16"/>
      <c r="B1664" s="31" t="s">
        <v>297</v>
      </c>
      <c r="C1664" s="32">
        <v>45838</v>
      </c>
      <c r="D1664" s="31" t="s">
        <v>533</v>
      </c>
      <c r="E1664" s="31"/>
      <c r="F1664" s="7">
        <v>-440.98</v>
      </c>
      <c r="G1664" s="7">
        <f t="shared" si="25"/>
        <v>14946308.969999999</v>
      </c>
    </row>
    <row r="1665" spans="1:7" x14ac:dyDescent="0.2">
      <c r="A1665" s="16"/>
      <c r="B1665" s="31" t="s">
        <v>297</v>
      </c>
      <c r="C1665" s="32">
        <v>45838</v>
      </c>
      <c r="D1665" s="31" t="s">
        <v>534</v>
      </c>
      <c r="E1665" s="31"/>
      <c r="F1665" s="7">
        <v>1033.94</v>
      </c>
      <c r="G1665" s="7">
        <f t="shared" si="25"/>
        <v>14947342.909999998</v>
      </c>
    </row>
    <row r="1666" spans="1:7" x14ac:dyDescent="0.2">
      <c r="A1666" s="16"/>
      <c r="B1666" s="31" t="s">
        <v>297</v>
      </c>
      <c r="C1666" s="32">
        <v>45838</v>
      </c>
      <c r="D1666" s="31" t="s">
        <v>534</v>
      </c>
      <c r="E1666" s="31"/>
      <c r="F1666" s="7">
        <v>-1033.94</v>
      </c>
      <c r="G1666" s="7">
        <f t="shared" si="25"/>
        <v>14946308.969999999</v>
      </c>
    </row>
    <row r="1667" spans="1:7" x14ac:dyDescent="0.2">
      <c r="A1667" s="16"/>
      <c r="B1667" s="31" t="s">
        <v>297</v>
      </c>
      <c r="C1667" s="32">
        <v>45838</v>
      </c>
      <c r="D1667" s="31" t="s">
        <v>535</v>
      </c>
      <c r="E1667" s="31"/>
      <c r="F1667" s="7">
        <v>1084.53</v>
      </c>
      <c r="G1667" s="7">
        <f t="shared" si="25"/>
        <v>14947393.499999998</v>
      </c>
    </row>
    <row r="1668" spans="1:7" x14ac:dyDescent="0.2">
      <c r="A1668" s="16"/>
      <c r="B1668" s="31" t="s">
        <v>297</v>
      </c>
      <c r="C1668" s="32">
        <v>45838</v>
      </c>
      <c r="D1668" s="31" t="s">
        <v>535</v>
      </c>
      <c r="E1668" s="31"/>
      <c r="F1668" s="7">
        <v>-1084.53</v>
      </c>
      <c r="G1668" s="7">
        <f t="shared" si="25"/>
        <v>14946308.969999999</v>
      </c>
    </row>
    <row r="1669" spans="1:7" x14ac:dyDescent="0.2">
      <c r="A1669" s="16"/>
      <c r="B1669" s="31" t="s">
        <v>297</v>
      </c>
      <c r="C1669" s="32">
        <v>45838</v>
      </c>
      <c r="D1669" s="31" t="s">
        <v>536</v>
      </c>
      <c r="E1669" s="31"/>
      <c r="F1669" s="7">
        <v>1321.47</v>
      </c>
      <c r="G1669" s="7">
        <f t="shared" si="25"/>
        <v>14947630.439999999</v>
      </c>
    </row>
    <row r="1670" spans="1:7" x14ac:dyDescent="0.2">
      <c r="A1670" s="16"/>
      <c r="B1670" s="31" t="s">
        <v>297</v>
      </c>
      <c r="C1670" s="32">
        <v>45838</v>
      </c>
      <c r="D1670" s="31" t="s">
        <v>536</v>
      </c>
      <c r="E1670" s="31"/>
      <c r="F1670" s="7">
        <v>-1321.47</v>
      </c>
      <c r="G1670" s="7">
        <f t="shared" si="25"/>
        <v>14946308.969999999</v>
      </c>
    </row>
    <row r="1671" spans="1:7" x14ac:dyDescent="0.2">
      <c r="A1671" s="16"/>
      <c r="B1671" s="31" t="s">
        <v>297</v>
      </c>
      <c r="C1671" s="32">
        <v>45838</v>
      </c>
      <c r="D1671" s="31" t="s">
        <v>537</v>
      </c>
      <c r="E1671" s="31"/>
      <c r="F1671" s="7">
        <v>1535.77</v>
      </c>
      <c r="G1671" s="7">
        <f t="shared" si="25"/>
        <v>14947844.739999998</v>
      </c>
    </row>
    <row r="1672" spans="1:7" x14ac:dyDescent="0.2">
      <c r="A1672" s="16"/>
      <c r="B1672" s="31" t="s">
        <v>297</v>
      </c>
      <c r="C1672" s="32">
        <v>45838</v>
      </c>
      <c r="D1672" s="31" t="s">
        <v>537</v>
      </c>
      <c r="E1672" s="31"/>
      <c r="F1672" s="7">
        <v>-1535.77</v>
      </c>
      <c r="G1672" s="7">
        <f t="shared" si="25"/>
        <v>14946308.969999999</v>
      </c>
    </row>
    <row r="1673" spans="1:7" x14ac:dyDescent="0.2">
      <c r="A1673" s="16"/>
      <c r="B1673" s="31" t="s">
        <v>297</v>
      </c>
      <c r="C1673" s="32">
        <v>45838</v>
      </c>
      <c r="D1673" s="31" t="s">
        <v>538</v>
      </c>
      <c r="E1673" s="31"/>
      <c r="F1673" s="7">
        <v>1705.83</v>
      </c>
      <c r="G1673" s="7">
        <f t="shared" si="25"/>
        <v>14948014.799999999</v>
      </c>
    </row>
    <row r="1674" spans="1:7" x14ac:dyDescent="0.2">
      <c r="A1674" s="16"/>
      <c r="B1674" s="31" t="s">
        <v>297</v>
      </c>
      <c r="C1674" s="32">
        <v>45838</v>
      </c>
      <c r="D1674" s="31" t="s">
        <v>538</v>
      </c>
      <c r="E1674" s="31"/>
      <c r="F1674" s="7">
        <v>-1705.83</v>
      </c>
      <c r="G1674" s="7">
        <f t="shared" si="25"/>
        <v>14946308.969999999</v>
      </c>
    </row>
    <row r="1675" spans="1:7" x14ac:dyDescent="0.2">
      <c r="A1675" s="16"/>
      <c r="B1675" s="31" t="s">
        <v>297</v>
      </c>
      <c r="C1675" s="32">
        <v>45838</v>
      </c>
      <c r="D1675" s="31" t="s">
        <v>539</v>
      </c>
      <c r="E1675" s="31"/>
      <c r="F1675" s="7">
        <v>2408.5300000000002</v>
      </c>
      <c r="G1675" s="7">
        <f t="shared" si="25"/>
        <v>14948717.499999998</v>
      </c>
    </row>
    <row r="1676" spans="1:7" x14ac:dyDescent="0.2">
      <c r="A1676" s="16"/>
      <c r="B1676" s="31" t="s">
        <v>297</v>
      </c>
      <c r="C1676" s="32">
        <v>45838</v>
      </c>
      <c r="D1676" s="31" t="s">
        <v>539</v>
      </c>
      <c r="E1676" s="31"/>
      <c r="F1676" s="7">
        <v>-2408.5300000000002</v>
      </c>
      <c r="G1676" s="7">
        <f t="shared" si="25"/>
        <v>14946308.969999999</v>
      </c>
    </row>
    <row r="1677" spans="1:7" x14ac:dyDescent="0.2">
      <c r="A1677" s="16"/>
      <c r="B1677" s="31" t="s">
        <v>297</v>
      </c>
      <c r="C1677" s="32">
        <v>45838</v>
      </c>
      <c r="D1677" s="31" t="s">
        <v>540</v>
      </c>
      <c r="E1677" s="31"/>
      <c r="F1677" s="7">
        <v>2664</v>
      </c>
      <c r="G1677" s="7">
        <f t="shared" ref="G1677:G1729" si="26">G1676+F1677</f>
        <v>14948972.969999999</v>
      </c>
    </row>
    <row r="1678" spans="1:7" x14ac:dyDescent="0.2">
      <c r="A1678" s="16"/>
      <c r="B1678" s="31" t="s">
        <v>297</v>
      </c>
      <c r="C1678" s="32">
        <v>45838</v>
      </c>
      <c r="D1678" s="31" t="s">
        <v>540</v>
      </c>
      <c r="E1678" s="31"/>
      <c r="F1678" s="7">
        <v>-2664</v>
      </c>
      <c r="G1678" s="7">
        <f t="shared" si="26"/>
        <v>14946308.969999999</v>
      </c>
    </row>
    <row r="1679" spans="1:7" x14ac:dyDescent="0.2">
      <c r="A1679" s="16"/>
      <c r="B1679" s="31" t="s">
        <v>297</v>
      </c>
      <c r="C1679" s="32">
        <v>45838</v>
      </c>
      <c r="D1679" s="31" t="s">
        <v>541</v>
      </c>
      <c r="E1679" s="31"/>
      <c r="F1679" s="7">
        <v>4824.38</v>
      </c>
      <c r="G1679" s="7">
        <f t="shared" si="26"/>
        <v>14951133.35</v>
      </c>
    </row>
    <row r="1680" spans="1:7" x14ac:dyDescent="0.2">
      <c r="A1680" s="16"/>
      <c r="B1680" s="31" t="s">
        <v>297</v>
      </c>
      <c r="C1680" s="32">
        <v>45838</v>
      </c>
      <c r="D1680" s="31" t="s">
        <v>541</v>
      </c>
      <c r="E1680" s="31"/>
      <c r="F1680" s="7">
        <v>-4824.38</v>
      </c>
      <c r="G1680" s="7">
        <f t="shared" si="26"/>
        <v>14946308.969999999</v>
      </c>
    </row>
    <row r="1681" spans="1:7" x14ac:dyDescent="0.2">
      <c r="A1681" s="16"/>
      <c r="B1681" s="31" t="s">
        <v>297</v>
      </c>
      <c r="C1681" s="32">
        <v>45838</v>
      </c>
      <c r="D1681" s="31" t="s">
        <v>542</v>
      </c>
      <c r="E1681" s="31"/>
      <c r="F1681" s="7">
        <v>6821.66</v>
      </c>
      <c r="G1681" s="7">
        <f t="shared" si="26"/>
        <v>14953130.629999999</v>
      </c>
    </row>
    <row r="1682" spans="1:7" x14ac:dyDescent="0.2">
      <c r="A1682" s="16"/>
      <c r="B1682" s="31" t="s">
        <v>297</v>
      </c>
      <c r="C1682" s="32">
        <v>45838</v>
      </c>
      <c r="D1682" s="31" t="s">
        <v>542</v>
      </c>
      <c r="E1682" s="31"/>
      <c r="F1682" s="7">
        <v>-6821.66</v>
      </c>
      <c r="G1682" s="7">
        <f t="shared" si="26"/>
        <v>14946308.969999999</v>
      </c>
    </row>
    <row r="1683" spans="1:7" x14ac:dyDescent="0.2">
      <c r="A1683" s="16"/>
      <c r="B1683" s="31" t="s">
        <v>297</v>
      </c>
      <c r="C1683" s="32">
        <v>45838</v>
      </c>
      <c r="D1683" s="31" t="s">
        <v>543</v>
      </c>
      <c r="E1683" s="31"/>
      <c r="F1683" s="7">
        <v>3008.32</v>
      </c>
      <c r="G1683" s="7">
        <f t="shared" si="26"/>
        <v>14949317.289999999</v>
      </c>
    </row>
    <row r="1684" spans="1:7" x14ac:dyDescent="0.2">
      <c r="A1684" s="16"/>
      <c r="B1684" s="31" t="s">
        <v>297</v>
      </c>
      <c r="C1684" s="32">
        <v>45838</v>
      </c>
      <c r="D1684" s="31" t="s">
        <v>543</v>
      </c>
      <c r="E1684" s="31"/>
      <c r="F1684" s="7">
        <v>-3008.32</v>
      </c>
      <c r="G1684" s="7">
        <f t="shared" si="26"/>
        <v>14946308.969999999</v>
      </c>
    </row>
    <row r="1685" spans="1:7" x14ac:dyDescent="0.2">
      <c r="A1685" s="16"/>
      <c r="B1685" s="31" t="s">
        <v>297</v>
      </c>
      <c r="C1685" s="32">
        <v>45838</v>
      </c>
      <c r="D1685" s="31" t="s">
        <v>544</v>
      </c>
      <c r="E1685" s="31"/>
      <c r="F1685" s="7">
        <v>6669</v>
      </c>
      <c r="G1685" s="7">
        <f t="shared" si="26"/>
        <v>14952977.969999999</v>
      </c>
    </row>
    <row r="1686" spans="1:7" x14ac:dyDescent="0.2">
      <c r="A1686" s="16"/>
      <c r="B1686" s="31" t="s">
        <v>297</v>
      </c>
      <c r="C1686" s="32">
        <v>45838</v>
      </c>
      <c r="D1686" s="31" t="s">
        <v>544</v>
      </c>
      <c r="E1686" s="31"/>
      <c r="F1686" s="7">
        <v>-6669</v>
      </c>
      <c r="G1686" s="7">
        <f t="shared" si="26"/>
        <v>14946308.969999999</v>
      </c>
    </row>
    <row r="1687" spans="1:7" x14ac:dyDescent="0.2">
      <c r="A1687" s="16"/>
      <c r="B1687" s="31" t="s">
        <v>297</v>
      </c>
      <c r="C1687" s="32">
        <v>45838</v>
      </c>
      <c r="D1687" s="31" t="s">
        <v>545</v>
      </c>
      <c r="E1687" s="31"/>
      <c r="F1687" s="7">
        <v>1497.6</v>
      </c>
      <c r="G1687" s="7">
        <f t="shared" si="26"/>
        <v>14947806.569999998</v>
      </c>
    </row>
    <row r="1688" spans="1:7" x14ac:dyDescent="0.2">
      <c r="A1688" s="16"/>
      <c r="B1688" s="31" t="s">
        <v>297</v>
      </c>
      <c r="C1688" s="32">
        <v>45838</v>
      </c>
      <c r="D1688" s="31" t="s">
        <v>545</v>
      </c>
      <c r="E1688" s="31"/>
      <c r="F1688" s="7">
        <v>-1497.6</v>
      </c>
      <c r="G1688" s="7">
        <f t="shared" si="26"/>
        <v>14946308.969999999</v>
      </c>
    </row>
    <row r="1689" spans="1:7" x14ac:dyDescent="0.2">
      <c r="A1689" s="16"/>
      <c r="B1689" s="31" t="s">
        <v>297</v>
      </c>
      <c r="C1689" s="32">
        <v>45838</v>
      </c>
      <c r="D1689" s="31" t="s">
        <v>546</v>
      </c>
      <c r="E1689" s="31"/>
      <c r="F1689" s="7">
        <v>3756.61</v>
      </c>
      <c r="G1689" s="7">
        <f t="shared" si="26"/>
        <v>14950065.579999998</v>
      </c>
    </row>
    <row r="1690" spans="1:7" x14ac:dyDescent="0.2">
      <c r="A1690" s="16"/>
      <c r="B1690" s="31" t="s">
        <v>297</v>
      </c>
      <c r="C1690" s="32">
        <v>45838</v>
      </c>
      <c r="D1690" s="31" t="s">
        <v>546</v>
      </c>
      <c r="E1690" s="31"/>
      <c r="F1690" s="7">
        <v>-3756.61</v>
      </c>
      <c r="G1690" s="7">
        <f t="shared" si="26"/>
        <v>14946308.969999999</v>
      </c>
    </row>
    <row r="1691" spans="1:7" x14ac:dyDescent="0.2">
      <c r="A1691" s="16"/>
      <c r="B1691" s="31" t="s">
        <v>297</v>
      </c>
      <c r="C1691" s="32">
        <v>45838</v>
      </c>
      <c r="D1691" s="31" t="s">
        <v>547</v>
      </c>
      <c r="E1691" s="31"/>
      <c r="F1691" s="7">
        <v>2505.11</v>
      </c>
      <c r="G1691" s="7">
        <f t="shared" si="26"/>
        <v>14948814.079999998</v>
      </c>
    </row>
    <row r="1692" spans="1:7" x14ac:dyDescent="0.2">
      <c r="A1692" s="16"/>
      <c r="B1692" s="31" t="s">
        <v>297</v>
      </c>
      <c r="C1692" s="32">
        <v>45838</v>
      </c>
      <c r="D1692" s="31" t="s">
        <v>547</v>
      </c>
      <c r="E1692" s="31"/>
      <c r="F1692" s="7">
        <v>-2505.11</v>
      </c>
      <c r="G1692" s="7">
        <f t="shared" si="26"/>
        <v>14946308.969999999</v>
      </c>
    </row>
    <row r="1693" spans="1:7" x14ac:dyDescent="0.2">
      <c r="A1693" s="16"/>
      <c r="B1693" s="31" t="s">
        <v>297</v>
      </c>
      <c r="C1693" s="32">
        <v>45838</v>
      </c>
      <c r="D1693" s="31" t="s">
        <v>548</v>
      </c>
      <c r="E1693" s="31"/>
      <c r="F1693" s="7">
        <v>19481.939999999999</v>
      </c>
      <c r="G1693" s="7">
        <f t="shared" si="26"/>
        <v>14965790.909999998</v>
      </c>
    </row>
    <row r="1694" spans="1:7" x14ac:dyDescent="0.2">
      <c r="A1694" s="16"/>
      <c r="B1694" s="31" t="s">
        <v>297</v>
      </c>
      <c r="C1694" s="32">
        <v>45838</v>
      </c>
      <c r="D1694" s="31" t="s">
        <v>548</v>
      </c>
      <c r="E1694" s="31"/>
      <c r="F1694" s="7">
        <v>-19481.939999999999</v>
      </c>
      <c r="G1694" s="7">
        <f t="shared" si="26"/>
        <v>14946308.969999999</v>
      </c>
    </row>
    <row r="1695" spans="1:7" x14ac:dyDescent="0.2">
      <c r="A1695" s="16"/>
      <c r="B1695" s="31" t="s">
        <v>297</v>
      </c>
      <c r="C1695" s="32">
        <v>45838</v>
      </c>
      <c r="D1695" s="31" t="s">
        <v>549</v>
      </c>
      <c r="E1695" s="31"/>
      <c r="F1695" s="7">
        <v>8605.98</v>
      </c>
      <c r="G1695" s="7">
        <f t="shared" si="26"/>
        <v>14954914.949999999</v>
      </c>
    </row>
    <row r="1696" spans="1:7" x14ac:dyDescent="0.2">
      <c r="A1696" s="16"/>
      <c r="B1696" s="31" t="s">
        <v>297</v>
      </c>
      <c r="C1696" s="32">
        <v>45838</v>
      </c>
      <c r="D1696" s="31" t="s">
        <v>549</v>
      </c>
      <c r="E1696" s="31"/>
      <c r="F1696" s="7">
        <v>-8605.98</v>
      </c>
      <c r="G1696" s="7">
        <f t="shared" si="26"/>
        <v>14946308.969999999</v>
      </c>
    </row>
    <row r="1697" spans="1:7" x14ac:dyDescent="0.2">
      <c r="A1697" s="16"/>
      <c r="B1697" s="31" t="s">
        <v>297</v>
      </c>
      <c r="C1697" s="32">
        <v>45838</v>
      </c>
      <c r="D1697" s="31" t="s">
        <v>550</v>
      </c>
      <c r="E1697" s="31"/>
      <c r="F1697" s="7">
        <v>391.5</v>
      </c>
      <c r="G1697" s="7">
        <f t="shared" si="26"/>
        <v>14946700.469999999</v>
      </c>
    </row>
    <row r="1698" spans="1:7" x14ac:dyDescent="0.2">
      <c r="A1698" s="16"/>
      <c r="B1698" s="31" t="s">
        <v>297</v>
      </c>
      <c r="C1698" s="32">
        <v>45838</v>
      </c>
      <c r="D1698" s="31" t="s">
        <v>550</v>
      </c>
      <c r="E1698" s="31"/>
      <c r="F1698" s="7">
        <v>-391.5</v>
      </c>
      <c r="G1698" s="7">
        <f t="shared" si="26"/>
        <v>14946308.969999999</v>
      </c>
    </row>
    <row r="1699" spans="1:7" x14ac:dyDescent="0.2">
      <c r="A1699" s="16"/>
      <c r="B1699" s="31" t="s">
        <v>297</v>
      </c>
      <c r="C1699" s="32">
        <v>45838</v>
      </c>
      <c r="D1699" s="31" t="s">
        <v>551</v>
      </c>
      <c r="E1699" s="31"/>
      <c r="F1699" s="7">
        <v>5183.82</v>
      </c>
      <c r="G1699" s="7">
        <f t="shared" si="26"/>
        <v>14951492.789999999</v>
      </c>
    </row>
    <row r="1700" spans="1:7" x14ac:dyDescent="0.2">
      <c r="A1700" s="16"/>
      <c r="B1700" s="31" t="s">
        <v>297</v>
      </c>
      <c r="C1700" s="32">
        <v>45838</v>
      </c>
      <c r="D1700" s="31" t="s">
        <v>551</v>
      </c>
      <c r="E1700" s="31"/>
      <c r="F1700" s="7">
        <v>-5183.82</v>
      </c>
      <c r="G1700" s="7">
        <f t="shared" si="26"/>
        <v>14946308.969999999</v>
      </c>
    </row>
    <row r="1701" spans="1:7" x14ac:dyDescent="0.2">
      <c r="A1701" s="16"/>
      <c r="B1701" s="31" t="s">
        <v>297</v>
      </c>
      <c r="C1701" s="32">
        <v>45838</v>
      </c>
      <c r="D1701" s="31" t="s">
        <v>552</v>
      </c>
      <c r="E1701" s="31"/>
      <c r="F1701" s="7">
        <v>5322.42</v>
      </c>
      <c r="G1701" s="7">
        <f t="shared" si="26"/>
        <v>14951631.389999999</v>
      </c>
    </row>
    <row r="1702" spans="1:7" x14ac:dyDescent="0.2">
      <c r="A1702" s="16"/>
      <c r="B1702" s="31" t="s">
        <v>297</v>
      </c>
      <c r="C1702" s="32">
        <v>45838</v>
      </c>
      <c r="D1702" s="31" t="s">
        <v>552</v>
      </c>
      <c r="E1702" s="31"/>
      <c r="F1702" s="7">
        <v>-5322.42</v>
      </c>
      <c r="G1702" s="7">
        <f t="shared" si="26"/>
        <v>14946308.969999999</v>
      </c>
    </row>
    <row r="1703" spans="1:7" x14ac:dyDescent="0.2">
      <c r="A1703" s="16"/>
      <c r="B1703" s="31" t="s">
        <v>297</v>
      </c>
      <c r="C1703" s="32">
        <v>45838</v>
      </c>
      <c r="D1703" s="31" t="s">
        <v>553</v>
      </c>
      <c r="E1703" s="31"/>
      <c r="F1703" s="7">
        <v>4947.9799999999996</v>
      </c>
      <c r="G1703" s="7">
        <f t="shared" si="26"/>
        <v>14951256.949999999</v>
      </c>
    </row>
    <row r="1704" spans="1:7" x14ac:dyDescent="0.2">
      <c r="A1704" s="16"/>
      <c r="B1704" s="31" t="s">
        <v>297</v>
      </c>
      <c r="C1704" s="32">
        <v>45838</v>
      </c>
      <c r="D1704" s="31" t="s">
        <v>553</v>
      </c>
      <c r="E1704" s="31"/>
      <c r="F1704" s="7">
        <v>-4947.9799999999996</v>
      </c>
      <c r="G1704" s="7">
        <f t="shared" si="26"/>
        <v>14946308.969999999</v>
      </c>
    </row>
    <row r="1705" spans="1:7" x14ac:dyDescent="0.2">
      <c r="A1705" s="16"/>
      <c r="B1705" s="31" t="s">
        <v>297</v>
      </c>
      <c r="C1705" s="32">
        <v>45838</v>
      </c>
      <c r="D1705" s="31" t="s">
        <v>554</v>
      </c>
      <c r="E1705" s="31"/>
      <c r="F1705" s="7">
        <v>8911.7800000000007</v>
      </c>
      <c r="G1705" s="7">
        <f t="shared" si="26"/>
        <v>14955220.749999998</v>
      </c>
    </row>
    <row r="1706" spans="1:7" x14ac:dyDescent="0.2">
      <c r="A1706" s="16"/>
      <c r="B1706" s="31" t="s">
        <v>297</v>
      </c>
      <c r="C1706" s="32">
        <v>45838</v>
      </c>
      <c r="D1706" s="31" t="s">
        <v>554</v>
      </c>
      <c r="E1706" s="31"/>
      <c r="F1706" s="7">
        <v>-8911.7800000000007</v>
      </c>
      <c r="G1706" s="7">
        <f t="shared" si="26"/>
        <v>14946308.969999999</v>
      </c>
    </row>
    <row r="1707" spans="1:7" x14ac:dyDescent="0.2">
      <c r="A1707" s="16"/>
      <c r="B1707" s="31" t="s">
        <v>297</v>
      </c>
      <c r="C1707" s="32">
        <v>45838</v>
      </c>
      <c r="D1707" s="31" t="s">
        <v>555</v>
      </c>
      <c r="E1707" s="31"/>
      <c r="F1707" s="7">
        <v>1917</v>
      </c>
      <c r="G1707" s="7">
        <f t="shared" si="26"/>
        <v>14948225.969999999</v>
      </c>
    </row>
    <row r="1708" spans="1:7" x14ac:dyDescent="0.2">
      <c r="A1708" s="16"/>
      <c r="B1708" s="31" t="s">
        <v>297</v>
      </c>
      <c r="C1708" s="32">
        <v>45838</v>
      </c>
      <c r="D1708" s="31" t="s">
        <v>555</v>
      </c>
      <c r="E1708" s="31"/>
      <c r="F1708" s="7">
        <v>-1917</v>
      </c>
      <c r="G1708" s="7">
        <f t="shared" si="26"/>
        <v>14946308.969999999</v>
      </c>
    </row>
    <row r="1709" spans="1:7" x14ac:dyDescent="0.2">
      <c r="A1709" s="16"/>
      <c r="B1709" s="31" t="s">
        <v>297</v>
      </c>
      <c r="C1709" s="32">
        <v>45838</v>
      </c>
      <c r="D1709" s="31" t="s">
        <v>556</v>
      </c>
      <c r="E1709" s="31"/>
      <c r="F1709" s="7">
        <v>1320</v>
      </c>
      <c r="G1709" s="7">
        <f t="shared" si="26"/>
        <v>14947628.969999999</v>
      </c>
    </row>
    <row r="1710" spans="1:7" x14ac:dyDescent="0.2">
      <c r="A1710" s="16"/>
      <c r="B1710" s="31" t="s">
        <v>297</v>
      </c>
      <c r="C1710" s="32">
        <v>45838</v>
      </c>
      <c r="D1710" s="31" t="s">
        <v>556</v>
      </c>
      <c r="E1710" s="31"/>
      <c r="F1710" s="7">
        <v>-1320</v>
      </c>
      <c r="G1710" s="7">
        <f t="shared" si="26"/>
        <v>14946308.969999999</v>
      </c>
    </row>
    <row r="1711" spans="1:7" x14ac:dyDescent="0.2">
      <c r="A1711" s="16"/>
      <c r="B1711" s="31" t="s">
        <v>297</v>
      </c>
      <c r="C1711" s="32">
        <v>45838</v>
      </c>
      <c r="D1711" s="31" t="s">
        <v>557</v>
      </c>
      <c r="E1711" s="31"/>
      <c r="F1711" s="7">
        <v>13564.65</v>
      </c>
      <c r="G1711" s="7">
        <f t="shared" si="26"/>
        <v>14959873.619999999</v>
      </c>
    </row>
    <row r="1712" spans="1:7" x14ac:dyDescent="0.2">
      <c r="A1712" s="16"/>
      <c r="B1712" s="31" t="s">
        <v>297</v>
      </c>
      <c r="C1712" s="32">
        <v>45838</v>
      </c>
      <c r="D1712" s="31" t="s">
        <v>557</v>
      </c>
      <c r="E1712" s="31"/>
      <c r="F1712" s="7">
        <v>-13564.65</v>
      </c>
      <c r="G1712" s="7">
        <f t="shared" si="26"/>
        <v>14946308.969999999</v>
      </c>
    </row>
    <row r="1713" spans="1:7" x14ac:dyDescent="0.2">
      <c r="A1713" s="16"/>
      <c r="B1713" s="31" t="s">
        <v>297</v>
      </c>
      <c r="C1713" s="32">
        <v>45838</v>
      </c>
      <c r="D1713" s="31" t="s">
        <v>558</v>
      </c>
      <c r="E1713" s="31"/>
      <c r="F1713" s="7">
        <v>3654</v>
      </c>
      <c r="G1713" s="7">
        <f t="shared" si="26"/>
        <v>14949962.969999999</v>
      </c>
    </row>
    <row r="1714" spans="1:7" x14ac:dyDescent="0.2">
      <c r="A1714" s="16"/>
      <c r="B1714" s="31" t="s">
        <v>297</v>
      </c>
      <c r="C1714" s="32">
        <v>45838</v>
      </c>
      <c r="D1714" s="31" t="s">
        <v>558</v>
      </c>
      <c r="E1714" s="31"/>
      <c r="F1714" s="7">
        <v>-3654</v>
      </c>
      <c r="G1714" s="7">
        <f t="shared" si="26"/>
        <v>14946308.969999999</v>
      </c>
    </row>
    <row r="1715" spans="1:7" x14ac:dyDescent="0.2">
      <c r="A1715" s="16"/>
      <c r="B1715" s="31" t="s">
        <v>297</v>
      </c>
      <c r="C1715" s="32">
        <v>45838</v>
      </c>
      <c r="D1715" s="31" t="s">
        <v>559</v>
      </c>
      <c r="E1715" s="31"/>
      <c r="F1715" s="7">
        <v>41155.78</v>
      </c>
      <c r="G1715" s="7">
        <f t="shared" si="26"/>
        <v>14987464.749999998</v>
      </c>
    </row>
    <row r="1716" spans="1:7" x14ac:dyDescent="0.2">
      <c r="A1716" s="16"/>
      <c r="B1716" s="31" t="s">
        <v>297</v>
      </c>
      <c r="C1716" s="32">
        <v>45838</v>
      </c>
      <c r="D1716" s="31" t="s">
        <v>559</v>
      </c>
      <c r="E1716" s="31"/>
      <c r="F1716" s="7">
        <v>-41155.78</v>
      </c>
      <c r="G1716" s="7">
        <f t="shared" si="26"/>
        <v>14946308.969999999</v>
      </c>
    </row>
    <row r="1717" spans="1:7" x14ac:dyDescent="0.2">
      <c r="A1717" s="16"/>
      <c r="B1717" s="31" t="s">
        <v>297</v>
      </c>
      <c r="C1717" s="32">
        <v>45838</v>
      </c>
      <c r="D1717" s="31" t="s">
        <v>560</v>
      </c>
      <c r="E1717" s="31"/>
      <c r="F1717" s="7">
        <v>5919.78</v>
      </c>
      <c r="G1717" s="7">
        <f t="shared" si="26"/>
        <v>14952228.749999998</v>
      </c>
    </row>
    <row r="1718" spans="1:7" x14ac:dyDescent="0.2">
      <c r="A1718" s="16"/>
      <c r="B1718" s="31" t="s">
        <v>297</v>
      </c>
      <c r="C1718" s="32">
        <v>45838</v>
      </c>
      <c r="D1718" s="31" t="s">
        <v>560</v>
      </c>
      <c r="E1718" s="31"/>
      <c r="F1718" s="7">
        <v>-5919.78</v>
      </c>
      <c r="G1718" s="7">
        <f t="shared" si="26"/>
        <v>14946308.969999999</v>
      </c>
    </row>
    <row r="1719" spans="1:7" x14ac:dyDescent="0.2">
      <c r="A1719" s="16"/>
      <c r="B1719" s="31" t="s">
        <v>301</v>
      </c>
      <c r="C1719" s="32">
        <v>45838</v>
      </c>
      <c r="D1719" s="31" t="s">
        <v>561</v>
      </c>
      <c r="E1719" s="31"/>
      <c r="F1719" s="7">
        <v>-17851.55</v>
      </c>
      <c r="G1719" s="7">
        <f t="shared" si="26"/>
        <v>14928457.419999998</v>
      </c>
    </row>
    <row r="1720" spans="1:7" x14ac:dyDescent="0.2">
      <c r="A1720" s="16"/>
      <c r="B1720" s="31" t="s">
        <v>301</v>
      </c>
      <c r="C1720" s="32">
        <v>45838</v>
      </c>
      <c r="D1720" s="31" t="s">
        <v>561</v>
      </c>
      <c r="E1720" s="31"/>
      <c r="F1720" s="7">
        <v>17851.55</v>
      </c>
      <c r="G1720" s="7">
        <f t="shared" si="26"/>
        <v>14946308.969999999</v>
      </c>
    </row>
    <row r="1721" spans="1:7" x14ac:dyDescent="0.2">
      <c r="A1721" s="16"/>
      <c r="B1721" s="31" t="s">
        <v>297</v>
      </c>
      <c r="C1721" s="32">
        <v>45838</v>
      </c>
      <c r="D1721" s="31" t="s">
        <v>562</v>
      </c>
      <c r="E1721" s="31"/>
      <c r="F1721" s="7">
        <v>456.5</v>
      </c>
      <c r="G1721" s="7">
        <f t="shared" si="26"/>
        <v>14946765.469999999</v>
      </c>
    </row>
    <row r="1722" spans="1:7" x14ac:dyDescent="0.2">
      <c r="A1722" s="16"/>
      <c r="B1722" s="31" t="s">
        <v>297</v>
      </c>
      <c r="C1722" s="32">
        <v>45838</v>
      </c>
      <c r="D1722" s="31" t="s">
        <v>562</v>
      </c>
      <c r="E1722" s="31"/>
      <c r="F1722" s="7">
        <v>-456.5</v>
      </c>
      <c r="G1722" s="7">
        <f t="shared" si="26"/>
        <v>14946308.969999999</v>
      </c>
    </row>
    <row r="1723" spans="1:7" x14ac:dyDescent="0.2">
      <c r="A1723" s="16"/>
      <c r="B1723" s="31" t="s">
        <v>500</v>
      </c>
      <c r="C1723" s="32">
        <v>45838</v>
      </c>
      <c r="D1723" s="31" t="s">
        <v>563</v>
      </c>
      <c r="E1723" s="31"/>
      <c r="F1723" s="19">
        <v>-1685212.63</v>
      </c>
      <c r="G1723" s="7">
        <f t="shared" si="26"/>
        <v>13261096.34</v>
      </c>
    </row>
    <row r="1724" spans="1:7" x14ac:dyDescent="0.2">
      <c r="A1724" s="16"/>
      <c r="B1724" s="31" t="s">
        <v>297</v>
      </c>
      <c r="C1724" s="32">
        <v>45838</v>
      </c>
      <c r="D1724" s="31" t="s">
        <v>564</v>
      </c>
      <c r="E1724" s="31"/>
      <c r="F1724" s="7">
        <v>3220</v>
      </c>
      <c r="G1724" s="7">
        <f t="shared" si="26"/>
        <v>13264316.34</v>
      </c>
    </row>
    <row r="1725" spans="1:7" x14ac:dyDescent="0.2">
      <c r="A1725" s="16"/>
      <c r="B1725" s="31" t="s">
        <v>297</v>
      </c>
      <c r="C1725" s="32">
        <v>45838</v>
      </c>
      <c r="D1725" s="31" t="s">
        <v>564</v>
      </c>
      <c r="E1725" s="31"/>
      <c r="F1725" s="7">
        <v>-3220</v>
      </c>
      <c r="G1725" s="7">
        <f t="shared" si="26"/>
        <v>13261096.34</v>
      </c>
    </row>
    <row r="1726" spans="1:7" x14ac:dyDescent="0.2">
      <c r="A1726" s="16"/>
      <c r="B1726" s="31" t="s">
        <v>297</v>
      </c>
      <c r="C1726" s="32">
        <v>45838</v>
      </c>
      <c r="D1726" s="31" t="s">
        <v>565</v>
      </c>
      <c r="E1726" s="31"/>
      <c r="F1726" s="7">
        <v>1191.52</v>
      </c>
      <c r="G1726" s="7">
        <f t="shared" si="26"/>
        <v>13262287.859999999</v>
      </c>
    </row>
    <row r="1727" spans="1:7" x14ac:dyDescent="0.2">
      <c r="A1727" s="16"/>
      <c r="B1727" s="31" t="s">
        <v>297</v>
      </c>
      <c r="C1727" s="32">
        <v>45838</v>
      </c>
      <c r="D1727" s="31" t="s">
        <v>565</v>
      </c>
      <c r="E1727" s="31"/>
      <c r="F1727" s="7">
        <v>-1191.52</v>
      </c>
      <c r="G1727" s="7">
        <f t="shared" si="26"/>
        <v>13261096.34</v>
      </c>
    </row>
    <row r="1728" spans="1:7" x14ac:dyDescent="0.2">
      <c r="A1728" s="16"/>
      <c r="B1728" s="31" t="s">
        <v>297</v>
      </c>
      <c r="C1728" s="32">
        <v>45838</v>
      </c>
      <c r="D1728" s="31" t="s">
        <v>565</v>
      </c>
      <c r="E1728" s="31"/>
      <c r="F1728" s="7">
        <v>8911.7800000000007</v>
      </c>
      <c r="G1728" s="7">
        <f t="shared" si="26"/>
        <v>13270008.119999999</v>
      </c>
    </row>
    <row r="1729" spans="1:7" x14ac:dyDescent="0.2">
      <c r="A1729" s="16"/>
      <c r="B1729" s="31" t="s">
        <v>297</v>
      </c>
      <c r="C1729" s="32">
        <v>45838</v>
      </c>
      <c r="D1729" s="31" t="s">
        <v>565</v>
      </c>
      <c r="E1729" s="31"/>
      <c r="F1729" s="7">
        <v>-8911.7800000000007</v>
      </c>
      <c r="G1729" s="7">
        <f t="shared" si="26"/>
        <v>13261096.34</v>
      </c>
    </row>
    <row r="1730" spans="1:7" x14ac:dyDescent="0.2">
      <c r="A1730" s="17" t="s">
        <v>566</v>
      </c>
      <c r="B1730" s="33"/>
      <c r="C1730" s="34"/>
      <c r="D1730" s="33"/>
      <c r="E1730" s="33"/>
      <c r="F1730" s="10">
        <f>SUM(F12:F1729)</f>
        <v>13261096.34</v>
      </c>
      <c r="G1730" s="10">
        <f>G1729</f>
        <v>13261096.34</v>
      </c>
    </row>
    <row r="1731" spans="1:7" x14ac:dyDescent="0.2">
      <c r="A1731" s="9" t="s">
        <v>54</v>
      </c>
      <c r="B1731" s="33"/>
      <c r="C1731" s="34"/>
      <c r="D1731" s="33"/>
      <c r="E1731" s="33"/>
      <c r="F1731" s="10">
        <f>SUM(F11,F1730)</f>
        <v>13261096.34</v>
      </c>
      <c r="G1731" s="10">
        <f>G11+G1730</f>
        <v>13261096.34</v>
      </c>
    </row>
    <row r="1732" spans="1:7" x14ac:dyDescent="0.2">
      <c r="A1732" s="11" t="s">
        <v>58</v>
      </c>
      <c r="B1732" s="33"/>
      <c r="C1732" s="34"/>
      <c r="D1732" s="33"/>
      <c r="E1732" s="33"/>
      <c r="F1732" s="10">
        <f>SUM(F10,F1731)</f>
        <v>13261096.34</v>
      </c>
      <c r="G1732" s="10">
        <f>G10+G1731</f>
        <v>13261096.34</v>
      </c>
    </row>
    <row r="1733" spans="1:7" x14ac:dyDescent="0.2">
      <c r="A1733" s="12" t="s">
        <v>59</v>
      </c>
      <c r="B1733" s="14"/>
      <c r="C1733" s="35"/>
      <c r="D1733" s="14"/>
      <c r="E1733" s="14"/>
      <c r="F1733" s="13">
        <f>0+0+0+F1732</f>
        <v>13261096.34</v>
      </c>
      <c r="G1733" s="13">
        <f>0+0+0+G1732</f>
        <v>13261096.34</v>
      </c>
    </row>
    <row r="1734" spans="1:7" x14ac:dyDescent="0.2">
      <c r="A1734" s="14" t="s">
        <v>88</v>
      </c>
      <c r="B1734" s="14"/>
      <c r="C1734" s="35"/>
      <c r="D1734" s="14"/>
      <c r="E1734" s="14"/>
      <c r="F1734" s="13">
        <f>F1733+0+0</f>
        <v>13261096.34</v>
      </c>
      <c r="G1734" s="13">
        <f>G1733+0+0</f>
        <v>13261096.34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9AFE-CF11-4F26-9BF8-74D403B650B8}">
  <dimension ref="A1:J29"/>
  <sheetViews>
    <sheetView workbookViewId="0">
      <selection activeCell="J14" sqref="J14"/>
    </sheetView>
  </sheetViews>
  <sheetFormatPr defaultRowHeight="11.25" x14ac:dyDescent="0.2"/>
  <cols>
    <col min="3" max="3" width="10.1640625" bestFit="1" customWidth="1"/>
    <col min="6" max="7" width="11.33203125" bestFit="1" customWidth="1"/>
  </cols>
  <sheetData>
    <row r="1" spans="1:10" ht="15.75" x14ac:dyDescent="0.25">
      <c r="A1" s="170" t="s">
        <v>0</v>
      </c>
      <c r="B1" s="170"/>
      <c r="C1" s="170"/>
      <c r="D1" s="170"/>
      <c r="E1" s="170"/>
      <c r="F1" s="170"/>
      <c r="G1" s="170"/>
    </row>
    <row r="2" spans="1:10" ht="15.75" x14ac:dyDescent="0.25">
      <c r="A2" s="170" t="s">
        <v>1</v>
      </c>
      <c r="B2" s="170"/>
      <c r="C2" s="170"/>
      <c r="D2" s="170"/>
      <c r="E2" s="170"/>
      <c r="F2" s="170"/>
      <c r="G2" s="170"/>
    </row>
    <row r="3" spans="1:10" ht="18" x14ac:dyDescent="0.25">
      <c r="A3" s="169" t="s">
        <v>290</v>
      </c>
      <c r="B3" s="169"/>
      <c r="C3" s="169"/>
      <c r="D3" s="169"/>
      <c r="E3" s="169"/>
      <c r="F3" s="169"/>
      <c r="G3" s="169"/>
    </row>
    <row r="4" spans="1:10" ht="18" x14ac:dyDescent="0.25">
      <c r="A4" s="169" t="s">
        <v>3514</v>
      </c>
      <c r="B4" s="169"/>
      <c r="C4" s="169"/>
      <c r="D4" s="169"/>
      <c r="E4" s="169"/>
      <c r="F4" s="169"/>
      <c r="G4" s="169"/>
    </row>
    <row r="5" spans="1:10" ht="18" x14ac:dyDescent="0.25">
      <c r="A5" s="169" t="s">
        <v>3</v>
      </c>
      <c r="B5" s="169"/>
      <c r="C5" s="169"/>
      <c r="D5" s="169"/>
      <c r="E5" s="169"/>
      <c r="F5" s="169"/>
      <c r="G5" s="169"/>
    </row>
    <row r="6" spans="1:10" ht="18" x14ac:dyDescent="0.25">
      <c r="A6" s="169" t="s">
        <v>3</v>
      </c>
      <c r="B6" s="169"/>
      <c r="C6" s="169"/>
      <c r="D6" s="169"/>
      <c r="E6" s="169"/>
      <c r="F6" s="169"/>
      <c r="G6" s="169"/>
    </row>
    <row r="7" spans="1:10" x14ac:dyDescent="0.2">
      <c r="A7" s="1" t="s">
        <v>5</v>
      </c>
      <c r="B7" s="1" t="s">
        <v>292</v>
      </c>
      <c r="C7" s="1" t="s">
        <v>293</v>
      </c>
      <c r="D7" s="1" t="s">
        <v>294</v>
      </c>
      <c r="E7" s="1" t="s">
        <v>295</v>
      </c>
      <c r="F7" s="2" t="s">
        <v>6</v>
      </c>
      <c r="G7" s="2" t="s">
        <v>296</v>
      </c>
    </row>
    <row r="8" spans="1:10" x14ac:dyDescent="0.2">
      <c r="A8" s="3" t="s">
        <v>20</v>
      </c>
      <c r="B8" s="3"/>
      <c r="C8" s="30"/>
      <c r="D8" s="3"/>
      <c r="E8" s="3"/>
      <c r="F8" s="4">
        <v>0</v>
      </c>
      <c r="G8" s="4">
        <v>0</v>
      </c>
    </row>
    <row r="9" spans="1:10" x14ac:dyDescent="0.2">
      <c r="A9" s="5" t="s">
        <v>21</v>
      </c>
      <c r="B9" s="3"/>
      <c r="C9" s="30"/>
      <c r="D9" s="3"/>
      <c r="E9" s="3"/>
      <c r="F9" s="4">
        <v>0</v>
      </c>
      <c r="G9" s="4">
        <v>0</v>
      </c>
    </row>
    <row r="10" spans="1:10" x14ac:dyDescent="0.2">
      <c r="A10" s="6" t="s">
        <v>42</v>
      </c>
      <c r="B10" s="31"/>
      <c r="C10" s="32"/>
      <c r="D10" s="31"/>
      <c r="E10" s="31"/>
      <c r="F10" s="7">
        <v>0</v>
      </c>
      <c r="G10" s="7">
        <v>0</v>
      </c>
    </row>
    <row r="11" spans="1:10" x14ac:dyDescent="0.2">
      <c r="A11" s="8" t="s">
        <v>47</v>
      </c>
      <c r="B11" s="31"/>
      <c r="C11" s="32"/>
      <c r="D11" s="31"/>
      <c r="E11" s="31"/>
      <c r="F11" s="7">
        <v>0</v>
      </c>
      <c r="G11" s="7">
        <v>0</v>
      </c>
    </row>
    <row r="12" spans="1:10" x14ac:dyDescent="0.2">
      <c r="A12" s="15" t="s">
        <v>48</v>
      </c>
      <c r="B12" s="31"/>
      <c r="C12" s="32"/>
      <c r="D12" s="31"/>
      <c r="E12" s="31"/>
      <c r="F12" s="7">
        <v>0</v>
      </c>
      <c r="G12" s="7">
        <v>0</v>
      </c>
    </row>
    <row r="13" spans="1:10" x14ac:dyDescent="0.2">
      <c r="A13" s="16"/>
      <c r="B13" s="31" t="s">
        <v>301</v>
      </c>
      <c r="C13" s="32">
        <v>44636</v>
      </c>
      <c r="D13" s="31" t="s">
        <v>3515</v>
      </c>
      <c r="E13" s="31"/>
      <c r="F13" s="7">
        <v>-177.5</v>
      </c>
      <c r="G13" s="7">
        <f t="shared" ref="G13:G24" si="0">G12+F13</f>
        <v>-177.5</v>
      </c>
      <c r="I13" t="s">
        <v>3521</v>
      </c>
      <c r="J13" s="36">
        <v>0</v>
      </c>
    </row>
    <row r="14" spans="1:10" x14ac:dyDescent="0.2">
      <c r="A14" s="16"/>
      <c r="B14" s="31" t="s">
        <v>301</v>
      </c>
      <c r="C14" s="32">
        <v>44636</v>
      </c>
      <c r="D14" s="31" t="s">
        <v>3515</v>
      </c>
      <c r="E14" s="31"/>
      <c r="F14" s="7">
        <v>177.5</v>
      </c>
      <c r="G14" s="7">
        <f t="shared" si="0"/>
        <v>0</v>
      </c>
    </row>
    <row r="15" spans="1:10" x14ac:dyDescent="0.2">
      <c r="A15" s="16"/>
      <c r="B15" s="31" t="s">
        <v>301</v>
      </c>
      <c r="C15" s="32">
        <v>44659</v>
      </c>
      <c r="D15" s="31" t="s">
        <v>3516</v>
      </c>
      <c r="E15" s="31"/>
      <c r="F15" s="7">
        <v>-5992.38</v>
      </c>
      <c r="G15" s="7">
        <f t="shared" si="0"/>
        <v>-5992.38</v>
      </c>
    </row>
    <row r="16" spans="1:10" x14ac:dyDescent="0.2">
      <c r="A16" s="16"/>
      <c r="B16" s="31" t="s">
        <v>301</v>
      </c>
      <c r="C16" s="32">
        <v>44659</v>
      </c>
      <c r="D16" s="31" t="s">
        <v>3516</v>
      </c>
      <c r="E16" s="31"/>
      <c r="F16" s="7">
        <v>5992.38</v>
      </c>
      <c r="G16" s="7">
        <f t="shared" si="0"/>
        <v>0</v>
      </c>
    </row>
    <row r="17" spans="1:7" x14ac:dyDescent="0.2">
      <c r="A17" s="16"/>
      <c r="B17" s="31" t="s">
        <v>297</v>
      </c>
      <c r="C17" s="32">
        <v>44707</v>
      </c>
      <c r="D17" s="31" t="s">
        <v>3517</v>
      </c>
      <c r="E17" s="31"/>
      <c r="F17" s="7">
        <v>1032.6500000000001</v>
      </c>
      <c r="G17" s="7">
        <f t="shared" si="0"/>
        <v>1032.6500000000001</v>
      </c>
    </row>
    <row r="18" spans="1:7" x14ac:dyDescent="0.2">
      <c r="A18" s="16"/>
      <c r="B18" s="31" t="s">
        <v>297</v>
      </c>
      <c r="C18" s="32">
        <v>44707</v>
      </c>
      <c r="D18" s="31" t="s">
        <v>3517</v>
      </c>
      <c r="E18" s="31"/>
      <c r="F18" s="7">
        <v>-1032.6500000000001</v>
      </c>
      <c r="G18" s="7">
        <f t="shared" si="0"/>
        <v>0</v>
      </c>
    </row>
    <row r="19" spans="1:7" x14ac:dyDescent="0.2">
      <c r="A19" s="16"/>
      <c r="B19" s="31" t="s">
        <v>301</v>
      </c>
      <c r="C19" s="32">
        <v>44797</v>
      </c>
      <c r="D19" s="31" t="s">
        <v>3518</v>
      </c>
      <c r="E19" s="31"/>
      <c r="F19" s="7">
        <v>-10500</v>
      </c>
      <c r="G19" s="7">
        <f t="shared" si="0"/>
        <v>-10500</v>
      </c>
    </row>
    <row r="20" spans="1:7" x14ac:dyDescent="0.2">
      <c r="A20" s="16"/>
      <c r="B20" s="31" t="s">
        <v>301</v>
      </c>
      <c r="C20" s="32">
        <v>44797</v>
      </c>
      <c r="D20" s="31" t="s">
        <v>3518</v>
      </c>
      <c r="E20" s="31"/>
      <c r="F20" s="7">
        <v>10500</v>
      </c>
      <c r="G20" s="7">
        <f t="shared" si="0"/>
        <v>0</v>
      </c>
    </row>
    <row r="21" spans="1:7" x14ac:dyDescent="0.2">
      <c r="A21" s="16"/>
      <c r="B21" s="31" t="s">
        <v>297</v>
      </c>
      <c r="C21" s="32">
        <v>44847</v>
      </c>
      <c r="D21" s="31" t="s">
        <v>3519</v>
      </c>
      <c r="E21" s="31"/>
      <c r="F21" s="7">
        <v>15010.14</v>
      </c>
      <c r="G21" s="7">
        <f t="shared" si="0"/>
        <v>15010.14</v>
      </c>
    </row>
    <row r="22" spans="1:7" x14ac:dyDescent="0.2">
      <c r="A22" s="16"/>
      <c r="B22" s="31" t="s">
        <v>297</v>
      </c>
      <c r="C22" s="32">
        <v>44847</v>
      </c>
      <c r="D22" s="31" t="s">
        <v>3519</v>
      </c>
      <c r="E22" s="31"/>
      <c r="F22" s="7">
        <v>-15010.14</v>
      </c>
      <c r="G22" s="7">
        <f t="shared" si="0"/>
        <v>0</v>
      </c>
    </row>
    <row r="23" spans="1:7" x14ac:dyDescent="0.2">
      <c r="A23" s="16"/>
      <c r="B23" s="31" t="s">
        <v>297</v>
      </c>
      <c r="C23" s="32">
        <v>44918</v>
      </c>
      <c r="D23" s="31" t="s">
        <v>3520</v>
      </c>
      <c r="E23" s="31"/>
      <c r="F23" s="7">
        <v>353.77</v>
      </c>
      <c r="G23" s="7">
        <f t="shared" si="0"/>
        <v>353.77</v>
      </c>
    </row>
    <row r="24" spans="1:7" x14ac:dyDescent="0.2">
      <c r="A24" s="16"/>
      <c r="B24" s="31" t="s">
        <v>297</v>
      </c>
      <c r="C24" s="32">
        <v>44918</v>
      </c>
      <c r="D24" s="31" t="s">
        <v>3520</v>
      </c>
      <c r="E24" s="31"/>
      <c r="F24" s="7">
        <v>-353.77</v>
      </c>
      <c r="G24" s="7">
        <f t="shared" si="0"/>
        <v>0</v>
      </c>
    </row>
    <row r="25" spans="1:7" x14ac:dyDescent="0.2">
      <c r="A25" s="17" t="s">
        <v>566</v>
      </c>
      <c r="B25" s="33"/>
      <c r="C25" s="34"/>
      <c r="D25" s="33"/>
      <c r="E25" s="33"/>
      <c r="F25" s="10">
        <f>SUM(F12:F24)</f>
        <v>0</v>
      </c>
      <c r="G25" s="10">
        <f>G24</f>
        <v>0</v>
      </c>
    </row>
    <row r="26" spans="1:7" x14ac:dyDescent="0.2">
      <c r="A26" s="9" t="s">
        <v>54</v>
      </c>
      <c r="B26" s="33"/>
      <c r="C26" s="34"/>
      <c r="D26" s="33"/>
      <c r="E26" s="33"/>
      <c r="F26" s="10">
        <f>SUM(F11,F25)</f>
        <v>0</v>
      </c>
      <c r="G26" s="10">
        <f>G11+G25</f>
        <v>0</v>
      </c>
    </row>
    <row r="27" spans="1:7" x14ac:dyDescent="0.2">
      <c r="A27" s="11" t="s">
        <v>58</v>
      </c>
      <c r="B27" s="33"/>
      <c r="C27" s="34"/>
      <c r="D27" s="33"/>
      <c r="E27" s="33"/>
      <c r="F27" s="10">
        <f>SUM(F10,F26)</f>
        <v>0</v>
      </c>
      <c r="G27" s="10">
        <f>G10+G26</f>
        <v>0</v>
      </c>
    </row>
    <row r="28" spans="1:7" x14ac:dyDescent="0.2">
      <c r="A28" s="12" t="s">
        <v>59</v>
      </c>
      <c r="B28" s="14"/>
      <c r="C28" s="35"/>
      <c r="D28" s="14"/>
      <c r="E28" s="14"/>
      <c r="F28" s="13">
        <f>0+0+0+F27</f>
        <v>0</v>
      </c>
      <c r="G28" s="13">
        <f>0+0+0+G27</f>
        <v>0</v>
      </c>
    </row>
    <row r="29" spans="1:7" x14ac:dyDescent="0.2">
      <c r="A29" s="14" t="s">
        <v>88</v>
      </c>
      <c r="B29" s="14"/>
      <c r="C29" s="35"/>
      <c r="D29" s="14"/>
      <c r="E29" s="14"/>
      <c r="F29" s="13">
        <f>F28+0+0</f>
        <v>0</v>
      </c>
      <c r="G29" s="13">
        <f>G28+0+0</f>
        <v>0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DB7F-D997-4FC6-B7B8-298CD477B941}">
  <dimension ref="A1:J165"/>
  <sheetViews>
    <sheetView workbookViewId="0">
      <selection activeCell="K29" sqref="K29"/>
    </sheetView>
  </sheetViews>
  <sheetFormatPr defaultRowHeight="11.25" x14ac:dyDescent="0.2"/>
  <cols>
    <col min="3" max="3" width="10.1640625" bestFit="1" customWidth="1"/>
    <col min="6" max="7" width="11.33203125" bestFit="1" customWidth="1"/>
  </cols>
  <sheetData>
    <row r="1" spans="1:10" ht="15.75" x14ac:dyDescent="0.25">
      <c r="A1" s="170" t="s">
        <v>0</v>
      </c>
      <c r="B1" s="170"/>
      <c r="C1" s="170"/>
      <c r="D1" s="170"/>
      <c r="E1" s="170"/>
      <c r="F1" s="170"/>
      <c r="G1" s="170"/>
    </row>
    <row r="2" spans="1:10" ht="15.75" x14ac:dyDescent="0.25">
      <c r="A2" s="170" t="s">
        <v>1</v>
      </c>
      <c r="B2" s="170"/>
      <c r="C2" s="170"/>
      <c r="D2" s="170"/>
      <c r="E2" s="170"/>
      <c r="F2" s="170"/>
      <c r="G2" s="170"/>
    </row>
    <row r="3" spans="1:10" ht="18" x14ac:dyDescent="0.25">
      <c r="A3" s="169" t="s">
        <v>290</v>
      </c>
      <c r="B3" s="169"/>
      <c r="C3" s="169"/>
      <c r="D3" s="169"/>
      <c r="E3" s="169"/>
      <c r="F3" s="169"/>
      <c r="G3" s="169"/>
    </row>
    <row r="4" spans="1:10" ht="18" x14ac:dyDescent="0.25">
      <c r="A4" s="169" t="s">
        <v>3058</v>
      </c>
      <c r="B4" s="169"/>
      <c r="C4" s="169"/>
      <c r="D4" s="169"/>
      <c r="E4" s="169"/>
      <c r="F4" s="169"/>
      <c r="G4" s="169"/>
    </row>
    <row r="5" spans="1:10" ht="18" x14ac:dyDescent="0.25">
      <c r="A5" s="169" t="s">
        <v>3</v>
      </c>
      <c r="B5" s="169"/>
      <c r="C5" s="169"/>
      <c r="D5" s="169"/>
      <c r="E5" s="169"/>
      <c r="F5" s="169"/>
      <c r="G5" s="169"/>
    </row>
    <row r="6" spans="1:10" ht="18" x14ac:dyDescent="0.25">
      <c r="A6" s="169" t="s">
        <v>3</v>
      </c>
      <c r="B6" s="169"/>
      <c r="C6" s="169"/>
      <c r="D6" s="169"/>
      <c r="E6" s="169"/>
      <c r="F6" s="169"/>
      <c r="G6" s="169"/>
    </row>
    <row r="7" spans="1:10" x14ac:dyDescent="0.2">
      <c r="A7" s="1" t="s">
        <v>5</v>
      </c>
      <c r="B7" s="1" t="s">
        <v>292</v>
      </c>
      <c r="C7" s="1" t="s">
        <v>293</v>
      </c>
      <c r="D7" s="1" t="s">
        <v>294</v>
      </c>
      <c r="E7" s="1" t="s">
        <v>295</v>
      </c>
      <c r="F7" s="2" t="s">
        <v>6</v>
      </c>
      <c r="G7" s="2" t="s">
        <v>296</v>
      </c>
    </row>
    <row r="8" spans="1:10" x14ac:dyDescent="0.2">
      <c r="A8" s="3" t="s">
        <v>20</v>
      </c>
      <c r="B8" s="3"/>
      <c r="C8" s="30"/>
      <c r="D8" s="3"/>
      <c r="E8" s="3"/>
      <c r="F8" s="4">
        <v>0</v>
      </c>
      <c r="G8" s="4">
        <v>0</v>
      </c>
    </row>
    <row r="9" spans="1:10" x14ac:dyDescent="0.2">
      <c r="A9" s="5" t="s">
        <v>21</v>
      </c>
      <c r="B9" s="3"/>
      <c r="C9" s="30"/>
      <c r="D9" s="3"/>
      <c r="E9" s="3"/>
      <c r="F9" s="4">
        <v>0</v>
      </c>
      <c r="G9" s="4">
        <v>0</v>
      </c>
    </row>
    <row r="10" spans="1:10" x14ac:dyDescent="0.2">
      <c r="A10" s="6" t="s">
        <v>42</v>
      </c>
      <c r="B10" s="31"/>
      <c r="C10" s="32"/>
      <c r="D10" s="31"/>
      <c r="E10" s="31"/>
      <c r="F10" s="7">
        <v>0</v>
      </c>
      <c r="G10" s="7">
        <v>0</v>
      </c>
    </row>
    <row r="11" spans="1:10" x14ac:dyDescent="0.2">
      <c r="A11" s="8" t="s">
        <v>47</v>
      </c>
      <c r="B11" s="31"/>
      <c r="C11" s="32"/>
      <c r="D11" s="31"/>
      <c r="E11" s="31"/>
      <c r="F11" s="7">
        <v>0</v>
      </c>
      <c r="G11" s="7">
        <v>0</v>
      </c>
    </row>
    <row r="12" spans="1:10" x14ac:dyDescent="0.2">
      <c r="A12" s="15" t="s">
        <v>48</v>
      </c>
      <c r="B12" s="31"/>
      <c r="C12" s="32"/>
      <c r="D12" s="31"/>
      <c r="E12" s="31"/>
      <c r="F12" s="7">
        <v>0</v>
      </c>
      <c r="G12" s="7">
        <v>0</v>
      </c>
    </row>
    <row r="13" spans="1:10" x14ac:dyDescent="0.2">
      <c r="A13" s="16"/>
      <c r="B13" s="31" t="s">
        <v>297</v>
      </c>
      <c r="C13" s="32">
        <v>45052</v>
      </c>
      <c r="D13" s="31" t="s">
        <v>3059</v>
      </c>
      <c r="E13" s="31"/>
      <c r="F13" s="7">
        <v>3763.2</v>
      </c>
      <c r="G13" s="7">
        <f t="shared" ref="G13:G76" si="0">G12+F13</f>
        <v>3763.2</v>
      </c>
      <c r="I13" s="20" t="s">
        <v>3522</v>
      </c>
      <c r="J13" s="38">
        <f>SUM(F13:F160)</f>
        <v>0</v>
      </c>
    </row>
    <row r="14" spans="1:10" x14ac:dyDescent="0.2">
      <c r="A14" s="16"/>
      <c r="B14" s="31" t="s">
        <v>297</v>
      </c>
      <c r="C14" s="32">
        <v>45052</v>
      </c>
      <c r="D14" s="31" t="s">
        <v>3059</v>
      </c>
      <c r="E14" s="31"/>
      <c r="F14" s="7">
        <v>-3763.2</v>
      </c>
      <c r="G14" s="7">
        <f t="shared" si="0"/>
        <v>0</v>
      </c>
    </row>
    <row r="15" spans="1:10" x14ac:dyDescent="0.2">
      <c r="A15" s="16"/>
      <c r="B15" s="31" t="s">
        <v>297</v>
      </c>
      <c r="C15" s="32">
        <v>45057</v>
      </c>
      <c r="D15" s="31" t="s">
        <v>3060</v>
      </c>
      <c r="E15" s="31"/>
      <c r="F15" s="7">
        <v>21041</v>
      </c>
      <c r="G15" s="7">
        <f t="shared" si="0"/>
        <v>21041</v>
      </c>
    </row>
    <row r="16" spans="1:10" x14ac:dyDescent="0.2">
      <c r="A16" s="16"/>
      <c r="B16" s="31" t="s">
        <v>297</v>
      </c>
      <c r="C16" s="32">
        <v>45057</v>
      </c>
      <c r="D16" s="31" t="s">
        <v>3060</v>
      </c>
      <c r="E16" s="31"/>
      <c r="F16" s="7">
        <v>-21041</v>
      </c>
      <c r="G16" s="7">
        <f t="shared" si="0"/>
        <v>0</v>
      </c>
    </row>
    <row r="17" spans="1:7" x14ac:dyDescent="0.2">
      <c r="A17" s="16"/>
      <c r="B17" s="31" t="s">
        <v>297</v>
      </c>
      <c r="C17" s="32">
        <v>45061</v>
      </c>
      <c r="D17" s="31" t="s">
        <v>3061</v>
      </c>
      <c r="E17" s="31"/>
      <c r="F17" s="7">
        <v>33750</v>
      </c>
      <c r="G17" s="7">
        <f t="shared" si="0"/>
        <v>33750</v>
      </c>
    </row>
    <row r="18" spans="1:7" x14ac:dyDescent="0.2">
      <c r="A18" s="16"/>
      <c r="B18" s="31" t="s">
        <v>297</v>
      </c>
      <c r="C18" s="32">
        <v>45061</v>
      </c>
      <c r="D18" s="31" t="s">
        <v>3061</v>
      </c>
      <c r="E18" s="31"/>
      <c r="F18" s="7">
        <v>-33750</v>
      </c>
      <c r="G18" s="7">
        <f t="shared" si="0"/>
        <v>0</v>
      </c>
    </row>
    <row r="19" spans="1:7" x14ac:dyDescent="0.2">
      <c r="A19" s="16"/>
      <c r="B19" s="31" t="s">
        <v>297</v>
      </c>
      <c r="C19" s="32">
        <v>45084</v>
      </c>
      <c r="D19" s="31" t="s">
        <v>3062</v>
      </c>
      <c r="E19" s="31"/>
      <c r="F19" s="7">
        <v>45164</v>
      </c>
      <c r="G19" s="7">
        <f t="shared" si="0"/>
        <v>45164</v>
      </c>
    </row>
    <row r="20" spans="1:7" x14ac:dyDescent="0.2">
      <c r="A20" s="16"/>
      <c r="B20" s="31" t="s">
        <v>297</v>
      </c>
      <c r="C20" s="32">
        <v>45084</v>
      </c>
      <c r="D20" s="31" t="s">
        <v>3062</v>
      </c>
      <c r="E20" s="31"/>
      <c r="F20" s="7">
        <v>-45164</v>
      </c>
      <c r="G20" s="7">
        <f t="shared" si="0"/>
        <v>0</v>
      </c>
    </row>
    <row r="21" spans="1:7" x14ac:dyDescent="0.2">
      <c r="A21" s="16"/>
      <c r="B21" s="31" t="s">
        <v>297</v>
      </c>
      <c r="C21" s="32">
        <v>45108</v>
      </c>
      <c r="D21" s="31" t="s">
        <v>3063</v>
      </c>
      <c r="E21" s="31"/>
      <c r="F21" s="7">
        <v>502.31</v>
      </c>
      <c r="G21" s="7">
        <f t="shared" si="0"/>
        <v>502.31</v>
      </c>
    </row>
    <row r="22" spans="1:7" x14ac:dyDescent="0.2">
      <c r="A22" s="16"/>
      <c r="B22" s="31" t="s">
        <v>297</v>
      </c>
      <c r="C22" s="32">
        <v>45108</v>
      </c>
      <c r="D22" s="31" t="s">
        <v>3063</v>
      </c>
      <c r="E22" s="31"/>
      <c r="F22" s="7">
        <v>-502.31</v>
      </c>
      <c r="G22" s="7">
        <f t="shared" si="0"/>
        <v>0</v>
      </c>
    </row>
    <row r="23" spans="1:7" x14ac:dyDescent="0.2">
      <c r="A23" s="16"/>
      <c r="B23" s="31" t="s">
        <v>297</v>
      </c>
      <c r="C23" s="32">
        <v>45112</v>
      </c>
      <c r="D23" s="31" t="s">
        <v>3064</v>
      </c>
      <c r="E23" s="31"/>
      <c r="F23" s="7">
        <v>34856.589999999997</v>
      </c>
      <c r="G23" s="7">
        <f t="shared" si="0"/>
        <v>34856.589999999997</v>
      </c>
    </row>
    <row r="24" spans="1:7" x14ac:dyDescent="0.2">
      <c r="A24" s="16"/>
      <c r="B24" s="31" t="s">
        <v>297</v>
      </c>
      <c r="C24" s="32">
        <v>45112</v>
      </c>
      <c r="D24" s="31" t="s">
        <v>3064</v>
      </c>
      <c r="E24" s="31"/>
      <c r="F24" s="7">
        <v>-34856.589999999997</v>
      </c>
      <c r="G24" s="7">
        <f t="shared" si="0"/>
        <v>0</v>
      </c>
    </row>
    <row r="25" spans="1:7" x14ac:dyDescent="0.2">
      <c r="A25" s="16"/>
      <c r="B25" s="31" t="s">
        <v>297</v>
      </c>
      <c r="C25" s="32">
        <v>45133</v>
      </c>
      <c r="D25" s="31" t="s">
        <v>3065</v>
      </c>
      <c r="E25" s="31"/>
      <c r="F25" s="7">
        <v>77.36</v>
      </c>
      <c r="G25" s="7">
        <f t="shared" si="0"/>
        <v>77.36</v>
      </c>
    </row>
    <row r="26" spans="1:7" x14ac:dyDescent="0.2">
      <c r="A26" s="16"/>
      <c r="B26" s="31" t="s">
        <v>297</v>
      </c>
      <c r="C26" s="32">
        <v>45133</v>
      </c>
      <c r="D26" s="31" t="s">
        <v>3065</v>
      </c>
      <c r="E26" s="31"/>
      <c r="F26" s="7">
        <v>-77.36</v>
      </c>
      <c r="G26" s="7">
        <f t="shared" si="0"/>
        <v>0</v>
      </c>
    </row>
    <row r="27" spans="1:7" x14ac:dyDescent="0.2">
      <c r="A27" s="16"/>
      <c r="B27" s="31" t="s">
        <v>297</v>
      </c>
      <c r="C27" s="32">
        <v>45142</v>
      </c>
      <c r="D27" s="31" t="s">
        <v>3066</v>
      </c>
      <c r="E27" s="31"/>
      <c r="F27" s="7">
        <v>76.52</v>
      </c>
      <c r="G27" s="7">
        <f t="shared" si="0"/>
        <v>76.52</v>
      </c>
    </row>
    <row r="28" spans="1:7" x14ac:dyDescent="0.2">
      <c r="A28" s="16"/>
      <c r="B28" s="31" t="s">
        <v>297</v>
      </c>
      <c r="C28" s="32">
        <v>45142</v>
      </c>
      <c r="D28" s="31" t="s">
        <v>3066</v>
      </c>
      <c r="E28" s="31"/>
      <c r="F28" s="7">
        <v>-76.52</v>
      </c>
      <c r="G28" s="7">
        <f t="shared" si="0"/>
        <v>0</v>
      </c>
    </row>
    <row r="29" spans="1:7" x14ac:dyDescent="0.2">
      <c r="A29" s="16"/>
      <c r="B29" s="31" t="s">
        <v>301</v>
      </c>
      <c r="C29" s="32">
        <v>45149</v>
      </c>
      <c r="D29" s="31" t="s">
        <v>3067</v>
      </c>
      <c r="E29" s="31"/>
      <c r="F29" s="7">
        <v>-90.03</v>
      </c>
      <c r="G29" s="7">
        <f t="shared" si="0"/>
        <v>-90.03</v>
      </c>
    </row>
    <row r="30" spans="1:7" x14ac:dyDescent="0.2">
      <c r="A30" s="16"/>
      <c r="B30" s="31" t="s">
        <v>301</v>
      </c>
      <c r="C30" s="32">
        <v>45149</v>
      </c>
      <c r="D30" s="31" t="s">
        <v>3067</v>
      </c>
      <c r="E30" s="31"/>
      <c r="F30" s="7">
        <v>90.03</v>
      </c>
      <c r="G30" s="7">
        <f t="shared" si="0"/>
        <v>0</v>
      </c>
    </row>
    <row r="31" spans="1:7" x14ac:dyDescent="0.2">
      <c r="A31" s="16"/>
      <c r="B31" s="31" t="s">
        <v>301</v>
      </c>
      <c r="C31" s="32">
        <v>45155</v>
      </c>
      <c r="D31" s="31" t="s">
        <v>3068</v>
      </c>
      <c r="E31" s="31"/>
      <c r="F31" s="7">
        <v>-513.70000000000005</v>
      </c>
      <c r="G31" s="7">
        <f t="shared" si="0"/>
        <v>-513.70000000000005</v>
      </c>
    </row>
    <row r="32" spans="1:7" x14ac:dyDescent="0.2">
      <c r="A32" s="16"/>
      <c r="B32" s="31" t="s">
        <v>301</v>
      </c>
      <c r="C32" s="32">
        <v>45155</v>
      </c>
      <c r="D32" s="31" t="s">
        <v>3068</v>
      </c>
      <c r="E32" s="31"/>
      <c r="F32" s="7">
        <v>513.70000000000005</v>
      </c>
      <c r="G32" s="7">
        <f t="shared" si="0"/>
        <v>0</v>
      </c>
    </row>
    <row r="33" spans="1:7" x14ac:dyDescent="0.2">
      <c r="A33" s="16"/>
      <c r="B33" s="31" t="s">
        <v>297</v>
      </c>
      <c r="C33" s="32">
        <v>45183</v>
      </c>
      <c r="D33" s="31" t="s">
        <v>3069</v>
      </c>
      <c r="E33" s="31"/>
      <c r="F33" s="7">
        <v>5203.87</v>
      </c>
      <c r="G33" s="7">
        <f t="shared" si="0"/>
        <v>5203.87</v>
      </c>
    </row>
    <row r="34" spans="1:7" x14ac:dyDescent="0.2">
      <c r="A34" s="16"/>
      <c r="B34" s="31" t="s">
        <v>297</v>
      </c>
      <c r="C34" s="32">
        <v>45183</v>
      </c>
      <c r="D34" s="31" t="s">
        <v>3069</v>
      </c>
      <c r="E34" s="31"/>
      <c r="F34" s="7">
        <v>-5203.87</v>
      </c>
      <c r="G34" s="7">
        <f t="shared" si="0"/>
        <v>0</v>
      </c>
    </row>
    <row r="35" spans="1:7" x14ac:dyDescent="0.2">
      <c r="A35" s="16"/>
      <c r="B35" s="31" t="s">
        <v>297</v>
      </c>
      <c r="C35" s="32">
        <v>45198</v>
      </c>
      <c r="D35" s="31" t="s">
        <v>3070</v>
      </c>
      <c r="E35" s="31"/>
      <c r="F35" s="7">
        <v>4370.13</v>
      </c>
      <c r="G35" s="7">
        <f t="shared" si="0"/>
        <v>4370.13</v>
      </c>
    </row>
    <row r="36" spans="1:7" x14ac:dyDescent="0.2">
      <c r="A36" s="16"/>
      <c r="B36" s="31" t="s">
        <v>297</v>
      </c>
      <c r="C36" s="32">
        <v>45198</v>
      </c>
      <c r="D36" s="31" t="s">
        <v>3070</v>
      </c>
      <c r="E36" s="31"/>
      <c r="F36" s="7">
        <v>-4370.13</v>
      </c>
      <c r="G36" s="7">
        <f t="shared" si="0"/>
        <v>0</v>
      </c>
    </row>
    <row r="37" spans="1:7" x14ac:dyDescent="0.2">
      <c r="A37" s="16"/>
      <c r="B37" s="31" t="s">
        <v>297</v>
      </c>
      <c r="C37" s="32">
        <v>45198</v>
      </c>
      <c r="D37" s="31" t="s">
        <v>3071</v>
      </c>
      <c r="E37" s="31"/>
      <c r="F37" s="7">
        <v>17721.02</v>
      </c>
      <c r="G37" s="7">
        <f t="shared" si="0"/>
        <v>17721.02</v>
      </c>
    </row>
    <row r="38" spans="1:7" x14ac:dyDescent="0.2">
      <c r="A38" s="16"/>
      <c r="B38" s="31" t="s">
        <v>297</v>
      </c>
      <c r="C38" s="32">
        <v>45198</v>
      </c>
      <c r="D38" s="31" t="s">
        <v>3071</v>
      </c>
      <c r="E38" s="31"/>
      <c r="F38" s="7">
        <v>-17721.02</v>
      </c>
      <c r="G38" s="7">
        <f t="shared" si="0"/>
        <v>0</v>
      </c>
    </row>
    <row r="39" spans="1:7" x14ac:dyDescent="0.2">
      <c r="A39" s="16"/>
      <c r="B39" s="31" t="s">
        <v>297</v>
      </c>
      <c r="C39" s="32">
        <v>45198</v>
      </c>
      <c r="D39" s="31" t="s">
        <v>3072</v>
      </c>
      <c r="E39" s="31"/>
      <c r="F39" s="7">
        <v>2121.17</v>
      </c>
      <c r="G39" s="7">
        <f t="shared" si="0"/>
        <v>2121.17</v>
      </c>
    </row>
    <row r="40" spans="1:7" x14ac:dyDescent="0.2">
      <c r="A40" s="16"/>
      <c r="B40" s="31" t="s">
        <v>297</v>
      </c>
      <c r="C40" s="32">
        <v>45198</v>
      </c>
      <c r="D40" s="31" t="s">
        <v>3072</v>
      </c>
      <c r="E40" s="31"/>
      <c r="F40" s="7">
        <v>-2121.17</v>
      </c>
      <c r="G40" s="7">
        <f t="shared" si="0"/>
        <v>0</v>
      </c>
    </row>
    <row r="41" spans="1:7" x14ac:dyDescent="0.2">
      <c r="A41" s="16"/>
      <c r="B41" s="31" t="s">
        <v>297</v>
      </c>
      <c r="C41" s="32">
        <v>45204</v>
      </c>
      <c r="D41" s="31" t="s">
        <v>3073</v>
      </c>
      <c r="E41" s="31"/>
      <c r="F41" s="7">
        <v>113.05</v>
      </c>
      <c r="G41" s="7">
        <f t="shared" si="0"/>
        <v>113.05</v>
      </c>
    </row>
    <row r="42" spans="1:7" x14ac:dyDescent="0.2">
      <c r="A42" s="16"/>
      <c r="B42" s="31" t="s">
        <v>297</v>
      </c>
      <c r="C42" s="32">
        <v>45204</v>
      </c>
      <c r="D42" s="31" t="s">
        <v>3073</v>
      </c>
      <c r="E42" s="31"/>
      <c r="F42" s="7">
        <v>-113.05</v>
      </c>
      <c r="G42" s="7">
        <f t="shared" si="0"/>
        <v>0</v>
      </c>
    </row>
    <row r="43" spans="1:7" x14ac:dyDescent="0.2">
      <c r="A43" s="16"/>
      <c r="B43" s="31" t="s">
        <v>297</v>
      </c>
      <c r="C43" s="32">
        <v>45216</v>
      </c>
      <c r="D43" s="31" t="s">
        <v>3074</v>
      </c>
      <c r="E43" s="31"/>
      <c r="F43" s="7">
        <v>28363.48</v>
      </c>
      <c r="G43" s="7">
        <f t="shared" si="0"/>
        <v>28363.48</v>
      </c>
    </row>
    <row r="44" spans="1:7" x14ac:dyDescent="0.2">
      <c r="A44" s="16"/>
      <c r="B44" s="31" t="s">
        <v>297</v>
      </c>
      <c r="C44" s="32">
        <v>45216</v>
      </c>
      <c r="D44" s="31" t="s">
        <v>3074</v>
      </c>
      <c r="E44" s="31"/>
      <c r="F44" s="7">
        <v>-28363.48</v>
      </c>
      <c r="G44" s="7">
        <f t="shared" si="0"/>
        <v>0</v>
      </c>
    </row>
    <row r="45" spans="1:7" x14ac:dyDescent="0.2">
      <c r="A45" s="16"/>
      <c r="B45" s="31" t="s">
        <v>297</v>
      </c>
      <c r="C45" s="32">
        <v>45218</v>
      </c>
      <c r="D45" s="31" t="s">
        <v>3075</v>
      </c>
      <c r="E45" s="31"/>
      <c r="F45" s="7">
        <v>2026.26</v>
      </c>
      <c r="G45" s="7">
        <f t="shared" si="0"/>
        <v>2026.26</v>
      </c>
    </row>
    <row r="46" spans="1:7" x14ac:dyDescent="0.2">
      <c r="A46" s="16"/>
      <c r="B46" s="31" t="s">
        <v>297</v>
      </c>
      <c r="C46" s="32">
        <v>45218</v>
      </c>
      <c r="D46" s="31" t="s">
        <v>3075</v>
      </c>
      <c r="E46" s="31"/>
      <c r="F46" s="7">
        <v>-2026.26</v>
      </c>
      <c r="G46" s="7">
        <f t="shared" si="0"/>
        <v>0</v>
      </c>
    </row>
    <row r="47" spans="1:7" x14ac:dyDescent="0.2">
      <c r="A47" s="16"/>
      <c r="B47" s="31" t="s">
        <v>297</v>
      </c>
      <c r="C47" s="32">
        <v>45218</v>
      </c>
      <c r="D47" s="31" t="s">
        <v>3076</v>
      </c>
      <c r="E47" s="31"/>
      <c r="F47" s="7">
        <v>8549.34</v>
      </c>
      <c r="G47" s="7">
        <f t="shared" si="0"/>
        <v>8549.34</v>
      </c>
    </row>
    <row r="48" spans="1:7" x14ac:dyDescent="0.2">
      <c r="A48" s="16"/>
      <c r="B48" s="31" t="s">
        <v>297</v>
      </c>
      <c r="C48" s="32">
        <v>45218</v>
      </c>
      <c r="D48" s="31" t="s">
        <v>3076</v>
      </c>
      <c r="E48" s="31"/>
      <c r="F48" s="7">
        <v>-8549.34</v>
      </c>
      <c r="G48" s="7">
        <f t="shared" si="0"/>
        <v>0</v>
      </c>
    </row>
    <row r="49" spans="1:7" x14ac:dyDescent="0.2">
      <c r="A49" s="16"/>
      <c r="B49" s="31" t="s">
        <v>297</v>
      </c>
      <c r="C49" s="32">
        <v>45218</v>
      </c>
      <c r="D49" s="31" t="s">
        <v>3077</v>
      </c>
      <c r="E49" s="31"/>
      <c r="F49" s="7">
        <v>474.15</v>
      </c>
      <c r="G49" s="7">
        <f t="shared" si="0"/>
        <v>474.15</v>
      </c>
    </row>
    <row r="50" spans="1:7" x14ac:dyDescent="0.2">
      <c r="A50" s="16"/>
      <c r="B50" s="31" t="s">
        <v>297</v>
      </c>
      <c r="C50" s="32">
        <v>45218</v>
      </c>
      <c r="D50" s="31" t="s">
        <v>3077</v>
      </c>
      <c r="E50" s="31"/>
      <c r="F50" s="7">
        <v>-474.15</v>
      </c>
      <c r="G50" s="7">
        <f t="shared" si="0"/>
        <v>0</v>
      </c>
    </row>
    <row r="51" spans="1:7" x14ac:dyDescent="0.2">
      <c r="A51" s="16"/>
      <c r="B51" s="31" t="s">
        <v>297</v>
      </c>
      <c r="C51" s="32">
        <v>45218</v>
      </c>
      <c r="D51" s="31" t="s">
        <v>3078</v>
      </c>
      <c r="E51" s="31"/>
      <c r="F51" s="7">
        <v>499.63</v>
      </c>
      <c r="G51" s="7">
        <f t="shared" si="0"/>
        <v>499.63</v>
      </c>
    </row>
    <row r="52" spans="1:7" x14ac:dyDescent="0.2">
      <c r="A52" s="16"/>
      <c r="B52" s="31" t="s">
        <v>297</v>
      </c>
      <c r="C52" s="32">
        <v>45218</v>
      </c>
      <c r="D52" s="31" t="s">
        <v>3078</v>
      </c>
      <c r="E52" s="31"/>
      <c r="F52" s="7">
        <v>-499.63</v>
      </c>
      <c r="G52" s="7">
        <f t="shared" si="0"/>
        <v>0</v>
      </c>
    </row>
    <row r="53" spans="1:7" x14ac:dyDescent="0.2">
      <c r="A53" s="16"/>
      <c r="B53" s="31" t="s">
        <v>297</v>
      </c>
      <c r="C53" s="32">
        <v>45218</v>
      </c>
      <c r="D53" s="31" t="s">
        <v>3079</v>
      </c>
      <c r="E53" s="31"/>
      <c r="F53" s="7">
        <v>50142.18</v>
      </c>
      <c r="G53" s="7">
        <f t="shared" si="0"/>
        <v>50142.18</v>
      </c>
    </row>
    <row r="54" spans="1:7" x14ac:dyDescent="0.2">
      <c r="A54" s="16"/>
      <c r="B54" s="31" t="s">
        <v>297</v>
      </c>
      <c r="C54" s="32">
        <v>45218</v>
      </c>
      <c r="D54" s="31" t="s">
        <v>3079</v>
      </c>
      <c r="E54" s="31"/>
      <c r="F54" s="7">
        <v>-50142.18</v>
      </c>
      <c r="G54" s="7">
        <f t="shared" si="0"/>
        <v>0</v>
      </c>
    </row>
    <row r="55" spans="1:7" x14ac:dyDescent="0.2">
      <c r="A55" s="16"/>
      <c r="B55" s="31" t="s">
        <v>297</v>
      </c>
      <c r="C55" s="32">
        <v>45223</v>
      </c>
      <c r="D55" s="31" t="s">
        <v>3080</v>
      </c>
      <c r="E55" s="31"/>
      <c r="F55" s="7">
        <v>1315.54</v>
      </c>
      <c r="G55" s="7">
        <f t="shared" si="0"/>
        <v>1315.54</v>
      </c>
    </row>
    <row r="56" spans="1:7" x14ac:dyDescent="0.2">
      <c r="A56" s="16"/>
      <c r="B56" s="31" t="s">
        <v>297</v>
      </c>
      <c r="C56" s="32">
        <v>45223</v>
      </c>
      <c r="D56" s="31" t="s">
        <v>3080</v>
      </c>
      <c r="E56" s="31"/>
      <c r="F56" s="7">
        <v>-1315.54</v>
      </c>
      <c r="G56" s="7">
        <f t="shared" si="0"/>
        <v>0</v>
      </c>
    </row>
    <row r="57" spans="1:7" x14ac:dyDescent="0.2">
      <c r="A57" s="16"/>
      <c r="B57" s="31" t="s">
        <v>297</v>
      </c>
      <c r="C57" s="32">
        <v>45225</v>
      </c>
      <c r="D57" s="31" t="s">
        <v>3081</v>
      </c>
      <c r="E57" s="31"/>
      <c r="F57" s="7">
        <v>617.38</v>
      </c>
      <c r="G57" s="7">
        <f t="shared" si="0"/>
        <v>617.38</v>
      </c>
    </row>
    <row r="58" spans="1:7" x14ac:dyDescent="0.2">
      <c r="A58" s="16"/>
      <c r="B58" s="31" t="s">
        <v>297</v>
      </c>
      <c r="C58" s="32">
        <v>45225</v>
      </c>
      <c r="D58" s="31" t="s">
        <v>3081</v>
      </c>
      <c r="E58" s="31"/>
      <c r="F58" s="7">
        <v>-617.38</v>
      </c>
      <c r="G58" s="7">
        <f t="shared" si="0"/>
        <v>0</v>
      </c>
    </row>
    <row r="59" spans="1:7" x14ac:dyDescent="0.2">
      <c r="A59" s="16"/>
      <c r="B59" s="31" t="s">
        <v>297</v>
      </c>
      <c r="C59" s="32">
        <v>45231</v>
      </c>
      <c r="D59" s="31" t="s">
        <v>3082</v>
      </c>
      <c r="E59" s="31"/>
      <c r="F59" s="7">
        <v>3464</v>
      </c>
      <c r="G59" s="7">
        <f t="shared" si="0"/>
        <v>3464</v>
      </c>
    </row>
    <row r="60" spans="1:7" x14ac:dyDescent="0.2">
      <c r="A60" s="16"/>
      <c r="B60" s="31" t="s">
        <v>297</v>
      </c>
      <c r="C60" s="32">
        <v>45231</v>
      </c>
      <c r="D60" s="31" t="s">
        <v>3082</v>
      </c>
      <c r="E60" s="31"/>
      <c r="F60" s="7">
        <v>-3464</v>
      </c>
      <c r="G60" s="7">
        <f t="shared" si="0"/>
        <v>0</v>
      </c>
    </row>
    <row r="61" spans="1:7" x14ac:dyDescent="0.2">
      <c r="A61" s="16"/>
      <c r="B61" s="31" t="s">
        <v>297</v>
      </c>
      <c r="C61" s="32">
        <v>45232</v>
      </c>
      <c r="D61" s="31" t="s">
        <v>3083</v>
      </c>
      <c r="E61" s="31"/>
      <c r="F61" s="7">
        <v>29036.48</v>
      </c>
      <c r="G61" s="7">
        <f t="shared" si="0"/>
        <v>29036.48</v>
      </c>
    </row>
    <row r="62" spans="1:7" x14ac:dyDescent="0.2">
      <c r="A62" s="16"/>
      <c r="B62" s="31" t="s">
        <v>297</v>
      </c>
      <c r="C62" s="32">
        <v>45232</v>
      </c>
      <c r="D62" s="31" t="s">
        <v>3083</v>
      </c>
      <c r="E62" s="31"/>
      <c r="F62" s="7">
        <v>-29036.48</v>
      </c>
      <c r="G62" s="7">
        <f t="shared" si="0"/>
        <v>0</v>
      </c>
    </row>
    <row r="63" spans="1:7" x14ac:dyDescent="0.2">
      <c r="A63" s="16"/>
      <c r="B63" s="31" t="s">
        <v>297</v>
      </c>
      <c r="C63" s="32">
        <v>45232</v>
      </c>
      <c r="D63" s="31" t="s">
        <v>3084</v>
      </c>
      <c r="E63" s="31"/>
      <c r="F63" s="7">
        <v>98.7</v>
      </c>
      <c r="G63" s="7">
        <f t="shared" si="0"/>
        <v>98.7</v>
      </c>
    </row>
    <row r="64" spans="1:7" x14ac:dyDescent="0.2">
      <c r="A64" s="16"/>
      <c r="B64" s="31" t="s">
        <v>297</v>
      </c>
      <c r="C64" s="32">
        <v>45232</v>
      </c>
      <c r="D64" s="31" t="s">
        <v>3084</v>
      </c>
      <c r="E64" s="31"/>
      <c r="F64" s="7">
        <v>-98.7</v>
      </c>
      <c r="G64" s="7">
        <f t="shared" si="0"/>
        <v>0</v>
      </c>
    </row>
    <row r="65" spans="1:7" x14ac:dyDescent="0.2">
      <c r="A65" s="16"/>
      <c r="B65" s="31" t="s">
        <v>297</v>
      </c>
      <c r="C65" s="32">
        <v>45232</v>
      </c>
      <c r="D65" s="31" t="s">
        <v>3085</v>
      </c>
      <c r="E65" s="31"/>
      <c r="F65" s="7">
        <v>128.38999999999999</v>
      </c>
      <c r="G65" s="7">
        <f t="shared" si="0"/>
        <v>128.38999999999999</v>
      </c>
    </row>
    <row r="66" spans="1:7" x14ac:dyDescent="0.2">
      <c r="A66" s="16"/>
      <c r="B66" s="31" t="s">
        <v>297</v>
      </c>
      <c r="C66" s="32">
        <v>45232</v>
      </c>
      <c r="D66" s="31" t="s">
        <v>3085</v>
      </c>
      <c r="E66" s="31"/>
      <c r="F66" s="7">
        <v>-128.38999999999999</v>
      </c>
      <c r="G66" s="7">
        <f t="shared" si="0"/>
        <v>0</v>
      </c>
    </row>
    <row r="67" spans="1:7" x14ac:dyDescent="0.2">
      <c r="A67" s="16"/>
      <c r="B67" s="31" t="s">
        <v>297</v>
      </c>
      <c r="C67" s="32">
        <v>45232</v>
      </c>
      <c r="D67" s="31" t="s">
        <v>3086</v>
      </c>
      <c r="E67" s="31"/>
      <c r="F67" s="7">
        <v>105.42</v>
      </c>
      <c r="G67" s="7">
        <f t="shared" si="0"/>
        <v>105.42</v>
      </c>
    </row>
    <row r="68" spans="1:7" x14ac:dyDescent="0.2">
      <c r="A68" s="16"/>
      <c r="B68" s="31" t="s">
        <v>297</v>
      </c>
      <c r="C68" s="32">
        <v>45232</v>
      </c>
      <c r="D68" s="31" t="s">
        <v>3086</v>
      </c>
      <c r="E68" s="31"/>
      <c r="F68" s="7">
        <v>-105.42</v>
      </c>
      <c r="G68" s="7">
        <f t="shared" si="0"/>
        <v>0</v>
      </c>
    </row>
    <row r="69" spans="1:7" x14ac:dyDescent="0.2">
      <c r="A69" s="16"/>
      <c r="B69" s="31" t="s">
        <v>297</v>
      </c>
      <c r="C69" s="32">
        <v>45243</v>
      </c>
      <c r="D69" s="31" t="s">
        <v>3087</v>
      </c>
      <c r="E69" s="31"/>
      <c r="F69" s="7">
        <v>21886.080000000002</v>
      </c>
      <c r="G69" s="7">
        <f t="shared" si="0"/>
        <v>21886.080000000002</v>
      </c>
    </row>
    <row r="70" spans="1:7" x14ac:dyDescent="0.2">
      <c r="A70" s="16"/>
      <c r="B70" s="31" t="s">
        <v>297</v>
      </c>
      <c r="C70" s="32">
        <v>45243</v>
      </c>
      <c r="D70" s="31" t="s">
        <v>3087</v>
      </c>
      <c r="E70" s="31"/>
      <c r="F70" s="7">
        <v>-21886.080000000002</v>
      </c>
      <c r="G70" s="7">
        <f t="shared" si="0"/>
        <v>0</v>
      </c>
    </row>
    <row r="71" spans="1:7" x14ac:dyDescent="0.2">
      <c r="A71" s="16"/>
      <c r="B71" s="31" t="s">
        <v>297</v>
      </c>
      <c r="C71" s="32">
        <v>45246</v>
      </c>
      <c r="D71" s="31" t="s">
        <v>3088</v>
      </c>
      <c r="E71" s="31"/>
      <c r="F71" s="7">
        <v>464.73</v>
      </c>
      <c r="G71" s="7">
        <f t="shared" si="0"/>
        <v>464.73</v>
      </c>
    </row>
    <row r="72" spans="1:7" x14ac:dyDescent="0.2">
      <c r="A72" s="16"/>
      <c r="B72" s="31" t="s">
        <v>297</v>
      </c>
      <c r="C72" s="32">
        <v>45246</v>
      </c>
      <c r="D72" s="31" t="s">
        <v>3088</v>
      </c>
      <c r="E72" s="31"/>
      <c r="F72" s="7">
        <v>-464.73</v>
      </c>
      <c r="G72" s="7">
        <f t="shared" si="0"/>
        <v>0</v>
      </c>
    </row>
    <row r="73" spans="1:7" x14ac:dyDescent="0.2">
      <c r="A73" s="16"/>
      <c r="B73" s="31" t="s">
        <v>297</v>
      </c>
      <c r="C73" s="32">
        <v>45246</v>
      </c>
      <c r="D73" s="31" t="s">
        <v>3089</v>
      </c>
      <c r="E73" s="31"/>
      <c r="F73" s="7">
        <v>4017.52</v>
      </c>
      <c r="G73" s="7">
        <f t="shared" si="0"/>
        <v>4017.52</v>
      </c>
    </row>
    <row r="74" spans="1:7" x14ac:dyDescent="0.2">
      <c r="A74" s="16"/>
      <c r="B74" s="31" t="s">
        <v>297</v>
      </c>
      <c r="C74" s="32">
        <v>45246</v>
      </c>
      <c r="D74" s="31" t="s">
        <v>3089</v>
      </c>
      <c r="E74" s="31"/>
      <c r="F74" s="7">
        <v>-4017.52</v>
      </c>
      <c r="G74" s="7">
        <f t="shared" si="0"/>
        <v>0</v>
      </c>
    </row>
    <row r="75" spans="1:7" x14ac:dyDescent="0.2">
      <c r="A75" s="16"/>
      <c r="B75" s="31" t="s">
        <v>297</v>
      </c>
      <c r="C75" s="32">
        <v>45254</v>
      </c>
      <c r="D75" s="31" t="s">
        <v>3090</v>
      </c>
      <c r="E75" s="31"/>
      <c r="F75" s="7">
        <v>18493.66</v>
      </c>
      <c r="G75" s="7">
        <f t="shared" si="0"/>
        <v>18493.66</v>
      </c>
    </row>
    <row r="76" spans="1:7" x14ac:dyDescent="0.2">
      <c r="A76" s="16"/>
      <c r="B76" s="31" t="s">
        <v>297</v>
      </c>
      <c r="C76" s="32">
        <v>45254</v>
      </c>
      <c r="D76" s="31" t="s">
        <v>3090</v>
      </c>
      <c r="E76" s="31"/>
      <c r="F76" s="7">
        <v>-18493.66</v>
      </c>
      <c r="G76" s="7">
        <f t="shared" si="0"/>
        <v>0</v>
      </c>
    </row>
    <row r="77" spans="1:7" x14ac:dyDescent="0.2">
      <c r="A77" s="16"/>
      <c r="B77" s="31" t="s">
        <v>297</v>
      </c>
      <c r="C77" s="32">
        <v>45254</v>
      </c>
      <c r="D77" s="31" t="s">
        <v>3091</v>
      </c>
      <c r="E77" s="31"/>
      <c r="F77" s="7">
        <v>3012.03</v>
      </c>
      <c r="G77" s="7">
        <f t="shared" ref="G77:G140" si="1">G76+F77</f>
        <v>3012.03</v>
      </c>
    </row>
    <row r="78" spans="1:7" x14ac:dyDescent="0.2">
      <c r="A78" s="16"/>
      <c r="B78" s="31" t="s">
        <v>297</v>
      </c>
      <c r="C78" s="32">
        <v>45254</v>
      </c>
      <c r="D78" s="31" t="s">
        <v>3091</v>
      </c>
      <c r="E78" s="31"/>
      <c r="F78" s="7">
        <v>-3012.03</v>
      </c>
      <c r="G78" s="7">
        <f t="shared" si="1"/>
        <v>0</v>
      </c>
    </row>
    <row r="79" spans="1:7" x14ac:dyDescent="0.2">
      <c r="A79" s="16"/>
      <c r="B79" s="31" t="s">
        <v>297</v>
      </c>
      <c r="C79" s="32">
        <v>45259</v>
      </c>
      <c r="D79" s="31" t="s">
        <v>3092</v>
      </c>
      <c r="E79" s="31"/>
      <c r="F79" s="7">
        <v>406.75</v>
      </c>
      <c r="G79" s="7">
        <f t="shared" si="1"/>
        <v>406.75</v>
      </c>
    </row>
    <row r="80" spans="1:7" x14ac:dyDescent="0.2">
      <c r="A80" s="16"/>
      <c r="B80" s="31" t="s">
        <v>297</v>
      </c>
      <c r="C80" s="32">
        <v>45259</v>
      </c>
      <c r="D80" s="31" t="s">
        <v>3092</v>
      </c>
      <c r="E80" s="31"/>
      <c r="F80" s="7">
        <v>-406.75</v>
      </c>
      <c r="G80" s="7">
        <f t="shared" si="1"/>
        <v>0</v>
      </c>
    </row>
    <row r="81" spans="1:7" x14ac:dyDescent="0.2">
      <c r="A81" s="16"/>
      <c r="B81" s="31" t="s">
        <v>297</v>
      </c>
      <c r="C81" s="32">
        <v>45260</v>
      </c>
      <c r="D81" s="31" t="s">
        <v>3093</v>
      </c>
      <c r="E81" s="31"/>
      <c r="F81" s="7">
        <v>39927.57</v>
      </c>
      <c r="G81" s="7">
        <f t="shared" si="1"/>
        <v>39927.57</v>
      </c>
    </row>
    <row r="82" spans="1:7" x14ac:dyDescent="0.2">
      <c r="A82" s="16"/>
      <c r="B82" s="31" t="s">
        <v>297</v>
      </c>
      <c r="C82" s="32">
        <v>45260</v>
      </c>
      <c r="D82" s="31" t="s">
        <v>3093</v>
      </c>
      <c r="E82" s="31"/>
      <c r="F82" s="7">
        <v>-39927.57</v>
      </c>
      <c r="G82" s="7">
        <f t="shared" si="1"/>
        <v>0</v>
      </c>
    </row>
    <row r="83" spans="1:7" x14ac:dyDescent="0.2">
      <c r="A83" s="16"/>
      <c r="B83" s="31" t="s">
        <v>297</v>
      </c>
      <c r="C83" s="32">
        <v>45260</v>
      </c>
      <c r="D83" s="31" t="s">
        <v>3094</v>
      </c>
      <c r="E83" s="31"/>
      <c r="F83" s="7">
        <v>7652.58</v>
      </c>
      <c r="G83" s="7">
        <f t="shared" si="1"/>
        <v>7652.58</v>
      </c>
    </row>
    <row r="84" spans="1:7" x14ac:dyDescent="0.2">
      <c r="A84" s="16"/>
      <c r="B84" s="31" t="s">
        <v>297</v>
      </c>
      <c r="C84" s="32">
        <v>45260</v>
      </c>
      <c r="D84" s="31" t="s">
        <v>3094</v>
      </c>
      <c r="E84" s="31"/>
      <c r="F84" s="7">
        <v>-7652.58</v>
      </c>
      <c r="G84" s="7">
        <f t="shared" si="1"/>
        <v>0</v>
      </c>
    </row>
    <row r="85" spans="1:7" x14ac:dyDescent="0.2">
      <c r="A85" s="16"/>
      <c r="B85" s="31" t="s">
        <v>297</v>
      </c>
      <c r="C85" s="32">
        <v>45260</v>
      </c>
      <c r="D85" s="31" t="s">
        <v>3095</v>
      </c>
      <c r="E85" s="31"/>
      <c r="F85" s="7">
        <v>8410.1200000000008</v>
      </c>
      <c r="G85" s="7">
        <f t="shared" si="1"/>
        <v>8410.1200000000008</v>
      </c>
    </row>
    <row r="86" spans="1:7" x14ac:dyDescent="0.2">
      <c r="A86" s="16"/>
      <c r="B86" s="31" t="s">
        <v>297</v>
      </c>
      <c r="C86" s="32">
        <v>45260</v>
      </c>
      <c r="D86" s="31" t="s">
        <v>3095</v>
      </c>
      <c r="E86" s="31"/>
      <c r="F86" s="7">
        <v>-8410.1200000000008</v>
      </c>
      <c r="G86" s="7">
        <f t="shared" si="1"/>
        <v>0</v>
      </c>
    </row>
    <row r="87" spans="1:7" x14ac:dyDescent="0.2">
      <c r="A87" s="16"/>
      <c r="B87" s="31" t="s">
        <v>297</v>
      </c>
      <c r="C87" s="32">
        <v>45260</v>
      </c>
      <c r="D87" s="31" t="s">
        <v>3096</v>
      </c>
      <c r="E87" s="31"/>
      <c r="F87" s="7">
        <v>1152.5</v>
      </c>
      <c r="G87" s="7">
        <f t="shared" si="1"/>
        <v>1152.5</v>
      </c>
    </row>
    <row r="88" spans="1:7" x14ac:dyDescent="0.2">
      <c r="A88" s="16"/>
      <c r="B88" s="31" t="s">
        <v>297</v>
      </c>
      <c r="C88" s="32">
        <v>45260</v>
      </c>
      <c r="D88" s="31" t="s">
        <v>3096</v>
      </c>
      <c r="E88" s="31"/>
      <c r="F88" s="7">
        <v>-1152.5</v>
      </c>
      <c r="G88" s="7">
        <f t="shared" si="1"/>
        <v>0</v>
      </c>
    </row>
    <row r="89" spans="1:7" x14ac:dyDescent="0.2">
      <c r="A89" s="16"/>
      <c r="B89" s="31" t="s">
        <v>297</v>
      </c>
      <c r="C89" s="32">
        <v>45260</v>
      </c>
      <c r="D89" s="31" t="s">
        <v>3097</v>
      </c>
      <c r="E89" s="31"/>
      <c r="F89" s="7">
        <v>2487.1</v>
      </c>
      <c r="G89" s="7">
        <f t="shared" si="1"/>
        <v>2487.1</v>
      </c>
    </row>
    <row r="90" spans="1:7" x14ac:dyDescent="0.2">
      <c r="A90" s="16"/>
      <c r="B90" s="31" t="s">
        <v>297</v>
      </c>
      <c r="C90" s="32">
        <v>45260</v>
      </c>
      <c r="D90" s="31" t="s">
        <v>3097</v>
      </c>
      <c r="E90" s="31"/>
      <c r="F90" s="7">
        <v>-2487.1</v>
      </c>
      <c r="G90" s="7">
        <f t="shared" si="1"/>
        <v>0</v>
      </c>
    </row>
    <row r="91" spans="1:7" x14ac:dyDescent="0.2">
      <c r="A91" s="16"/>
      <c r="B91" s="31" t="s">
        <v>297</v>
      </c>
      <c r="C91" s="32">
        <v>45260</v>
      </c>
      <c r="D91" s="31" t="s">
        <v>3098</v>
      </c>
      <c r="E91" s="31"/>
      <c r="F91" s="7">
        <v>11450.08</v>
      </c>
      <c r="G91" s="7">
        <f t="shared" si="1"/>
        <v>11450.08</v>
      </c>
    </row>
    <row r="92" spans="1:7" x14ac:dyDescent="0.2">
      <c r="A92" s="16"/>
      <c r="B92" s="31" t="s">
        <v>297</v>
      </c>
      <c r="C92" s="32">
        <v>45260</v>
      </c>
      <c r="D92" s="31" t="s">
        <v>3098</v>
      </c>
      <c r="E92" s="31"/>
      <c r="F92" s="7">
        <v>-11450.08</v>
      </c>
      <c r="G92" s="7">
        <f t="shared" si="1"/>
        <v>0</v>
      </c>
    </row>
    <row r="93" spans="1:7" x14ac:dyDescent="0.2">
      <c r="A93" s="16"/>
      <c r="B93" s="31" t="s">
        <v>297</v>
      </c>
      <c r="C93" s="32">
        <v>45260</v>
      </c>
      <c r="D93" s="31" t="s">
        <v>3099</v>
      </c>
      <c r="E93" s="31"/>
      <c r="F93" s="7">
        <v>696.59</v>
      </c>
      <c r="G93" s="7">
        <f t="shared" si="1"/>
        <v>696.59</v>
      </c>
    </row>
    <row r="94" spans="1:7" x14ac:dyDescent="0.2">
      <c r="A94" s="16"/>
      <c r="B94" s="31" t="s">
        <v>297</v>
      </c>
      <c r="C94" s="32">
        <v>45260</v>
      </c>
      <c r="D94" s="31" t="s">
        <v>3099</v>
      </c>
      <c r="E94" s="31"/>
      <c r="F94" s="7">
        <v>-696.59</v>
      </c>
      <c r="G94" s="7">
        <f t="shared" si="1"/>
        <v>0</v>
      </c>
    </row>
    <row r="95" spans="1:7" x14ac:dyDescent="0.2">
      <c r="A95" s="16"/>
      <c r="B95" s="31" t="s">
        <v>297</v>
      </c>
      <c r="C95" s="32">
        <v>45260</v>
      </c>
      <c r="D95" s="31" t="s">
        <v>3100</v>
      </c>
      <c r="E95" s="31"/>
      <c r="F95" s="7">
        <v>9825.8700000000008</v>
      </c>
      <c r="G95" s="7">
        <f t="shared" si="1"/>
        <v>9825.8700000000008</v>
      </c>
    </row>
    <row r="96" spans="1:7" x14ac:dyDescent="0.2">
      <c r="A96" s="16"/>
      <c r="B96" s="31" t="s">
        <v>297</v>
      </c>
      <c r="C96" s="32">
        <v>45260</v>
      </c>
      <c r="D96" s="31" t="s">
        <v>3100</v>
      </c>
      <c r="E96" s="31"/>
      <c r="F96" s="7">
        <v>-9825.8700000000008</v>
      </c>
      <c r="G96" s="7">
        <f t="shared" si="1"/>
        <v>0</v>
      </c>
    </row>
    <row r="97" spans="1:7" x14ac:dyDescent="0.2">
      <c r="A97" s="16"/>
      <c r="B97" s="31" t="s">
        <v>297</v>
      </c>
      <c r="C97" s="32">
        <v>45260</v>
      </c>
      <c r="D97" s="31" t="s">
        <v>3101</v>
      </c>
      <c r="E97" s="31"/>
      <c r="F97" s="7">
        <v>4505.1099999999997</v>
      </c>
      <c r="G97" s="7">
        <f t="shared" si="1"/>
        <v>4505.1099999999997</v>
      </c>
    </row>
    <row r="98" spans="1:7" x14ac:dyDescent="0.2">
      <c r="A98" s="16"/>
      <c r="B98" s="31" t="s">
        <v>297</v>
      </c>
      <c r="C98" s="32">
        <v>45260</v>
      </c>
      <c r="D98" s="31" t="s">
        <v>3101</v>
      </c>
      <c r="E98" s="31"/>
      <c r="F98" s="7">
        <v>-4505.1099999999997</v>
      </c>
      <c r="G98" s="7">
        <f t="shared" si="1"/>
        <v>0</v>
      </c>
    </row>
    <row r="99" spans="1:7" x14ac:dyDescent="0.2">
      <c r="A99" s="16"/>
      <c r="B99" s="31" t="s">
        <v>297</v>
      </c>
      <c r="C99" s="32">
        <v>45260</v>
      </c>
      <c r="D99" s="31" t="s">
        <v>3102</v>
      </c>
      <c r="E99" s="31"/>
      <c r="F99" s="7">
        <v>2580.3000000000002</v>
      </c>
      <c r="G99" s="7">
        <f t="shared" si="1"/>
        <v>2580.3000000000002</v>
      </c>
    </row>
    <row r="100" spans="1:7" x14ac:dyDescent="0.2">
      <c r="A100" s="16"/>
      <c r="B100" s="31" t="s">
        <v>297</v>
      </c>
      <c r="C100" s="32">
        <v>45260</v>
      </c>
      <c r="D100" s="31" t="s">
        <v>3102</v>
      </c>
      <c r="E100" s="31"/>
      <c r="F100" s="7">
        <v>-2580.3000000000002</v>
      </c>
      <c r="G100" s="7">
        <f t="shared" si="1"/>
        <v>0</v>
      </c>
    </row>
    <row r="101" spans="1:7" x14ac:dyDescent="0.2">
      <c r="A101" s="16"/>
      <c r="B101" s="31" t="s">
        <v>297</v>
      </c>
      <c r="C101" s="32">
        <v>45260</v>
      </c>
      <c r="D101" s="31" t="s">
        <v>3103</v>
      </c>
      <c r="E101" s="31"/>
      <c r="F101" s="7">
        <v>6708.68</v>
      </c>
      <c r="G101" s="7">
        <f t="shared" si="1"/>
        <v>6708.68</v>
      </c>
    </row>
    <row r="102" spans="1:7" x14ac:dyDescent="0.2">
      <c r="A102" s="16"/>
      <c r="B102" s="31" t="s">
        <v>297</v>
      </c>
      <c r="C102" s="32">
        <v>45260</v>
      </c>
      <c r="D102" s="31" t="s">
        <v>3103</v>
      </c>
      <c r="E102" s="31"/>
      <c r="F102" s="7">
        <v>-6708.68</v>
      </c>
      <c r="G102" s="7">
        <f t="shared" si="1"/>
        <v>0</v>
      </c>
    </row>
    <row r="103" spans="1:7" x14ac:dyDescent="0.2">
      <c r="A103" s="16"/>
      <c r="B103" s="31" t="s">
        <v>297</v>
      </c>
      <c r="C103" s="32">
        <v>45265</v>
      </c>
      <c r="D103" s="31" t="s">
        <v>3104</v>
      </c>
      <c r="E103" s="31"/>
      <c r="F103" s="7">
        <v>2367.23</v>
      </c>
      <c r="G103" s="7">
        <f t="shared" si="1"/>
        <v>2367.23</v>
      </c>
    </row>
    <row r="104" spans="1:7" x14ac:dyDescent="0.2">
      <c r="A104" s="16"/>
      <c r="B104" s="31" t="s">
        <v>297</v>
      </c>
      <c r="C104" s="32">
        <v>45265</v>
      </c>
      <c r="D104" s="31" t="s">
        <v>3104</v>
      </c>
      <c r="E104" s="31"/>
      <c r="F104" s="7">
        <v>-2367.23</v>
      </c>
      <c r="G104" s="7">
        <f t="shared" si="1"/>
        <v>0</v>
      </c>
    </row>
    <row r="105" spans="1:7" x14ac:dyDescent="0.2">
      <c r="A105" s="16"/>
      <c r="B105" s="31" t="s">
        <v>297</v>
      </c>
      <c r="C105" s="32">
        <v>45271</v>
      </c>
      <c r="D105" s="31" t="s">
        <v>3105</v>
      </c>
      <c r="E105" s="31"/>
      <c r="F105" s="7">
        <v>400</v>
      </c>
      <c r="G105" s="7">
        <f t="shared" si="1"/>
        <v>400</v>
      </c>
    </row>
    <row r="106" spans="1:7" x14ac:dyDescent="0.2">
      <c r="A106" s="16"/>
      <c r="B106" s="31" t="s">
        <v>297</v>
      </c>
      <c r="C106" s="32">
        <v>45271</v>
      </c>
      <c r="D106" s="31" t="s">
        <v>3105</v>
      </c>
      <c r="E106" s="31"/>
      <c r="F106" s="7">
        <v>-400</v>
      </c>
      <c r="G106" s="7">
        <f t="shared" si="1"/>
        <v>0</v>
      </c>
    </row>
    <row r="107" spans="1:7" x14ac:dyDescent="0.2">
      <c r="A107" s="16"/>
      <c r="B107" s="31" t="s">
        <v>297</v>
      </c>
      <c r="C107" s="32">
        <v>45274</v>
      </c>
      <c r="D107" s="31" t="s">
        <v>3106</v>
      </c>
      <c r="E107" s="31"/>
      <c r="F107" s="7">
        <v>4874.12</v>
      </c>
      <c r="G107" s="7">
        <f t="shared" si="1"/>
        <v>4874.12</v>
      </c>
    </row>
    <row r="108" spans="1:7" x14ac:dyDescent="0.2">
      <c r="A108" s="16"/>
      <c r="B108" s="31" t="s">
        <v>297</v>
      </c>
      <c r="C108" s="32">
        <v>45274</v>
      </c>
      <c r="D108" s="31" t="s">
        <v>3106</v>
      </c>
      <c r="E108" s="31"/>
      <c r="F108" s="7">
        <v>-4874.12</v>
      </c>
      <c r="G108" s="7">
        <f t="shared" si="1"/>
        <v>0</v>
      </c>
    </row>
    <row r="109" spans="1:7" x14ac:dyDescent="0.2">
      <c r="A109" s="16"/>
      <c r="B109" s="31" t="s">
        <v>297</v>
      </c>
      <c r="C109" s="32">
        <v>45274</v>
      </c>
      <c r="D109" s="31" t="s">
        <v>3107</v>
      </c>
      <c r="E109" s="31"/>
      <c r="F109" s="7">
        <v>60159.82</v>
      </c>
      <c r="G109" s="7">
        <f t="shared" si="1"/>
        <v>60159.82</v>
      </c>
    </row>
    <row r="110" spans="1:7" x14ac:dyDescent="0.2">
      <c r="A110" s="16"/>
      <c r="B110" s="31" t="s">
        <v>297</v>
      </c>
      <c r="C110" s="32">
        <v>45274</v>
      </c>
      <c r="D110" s="31" t="s">
        <v>3107</v>
      </c>
      <c r="E110" s="31"/>
      <c r="F110" s="7">
        <v>-60159.82</v>
      </c>
      <c r="G110" s="7">
        <f t="shared" si="1"/>
        <v>0</v>
      </c>
    </row>
    <row r="111" spans="1:7" x14ac:dyDescent="0.2">
      <c r="A111" s="16"/>
      <c r="B111" s="31" t="s">
        <v>297</v>
      </c>
      <c r="C111" s="32">
        <v>45279</v>
      </c>
      <c r="D111" s="31" t="s">
        <v>3108</v>
      </c>
      <c r="E111" s="31"/>
      <c r="F111" s="7">
        <v>7569.67</v>
      </c>
      <c r="G111" s="7">
        <f t="shared" si="1"/>
        <v>7569.67</v>
      </c>
    </row>
    <row r="112" spans="1:7" x14ac:dyDescent="0.2">
      <c r="A112" s="16"/>
      <c r="B112" s="31" t="s">
        <v>297</v>
      </c>
      <c r="C112" s="32">
        <v>45279</v>
      </c>
      <c r="D112" s="31" t="s">
        <v>3108</v>
      </c>
      <c r="E112" s="31"/>
      <c r="F112" s="7">
        <v>-7569.67</v>
      </c>
      <c r="G112" s="7">
        <f t="shared" si="1"/>
        <v>0</v>
      </c>
    </row>
    <row r="113" spans="1:7" x14ac:dyDescent="0.2">
      <c r="A113" s="16"/>
      <c r="B113" s="31" t="s">
        <v>301</v>
      </c>
      <c r="C113" s="32">
        <v>45279</v>
      </c>
      <c r="D113" s="31" t="s">
        <v>3109</v>
      </c>
      <c r="E113" s="31"/>
      <c r="F113" s="7">
        <v>-45314.69</v>
      </c>
      <c r="G113" s="7">
        <f t="shared" si="1"/>
        <v>-45314.69</v>
      </c>
    </row>
    <row r="114" spans="1:7" x14ac:dyDescent="0.2">
      <c r="A114" s="16"/>
      <c r="B114" s="31" t="s">
        <v>301</v>
      </c>
      <c r="C114" s="32">
        <v>45279</v>
      </c>
      <c r="D114" s="31" t="s">
        <v>3109</v>
      </c>
      <c r="E114" s="31"/>
      <c r="F114" s="7">
        <v>45314.69</v>
      </c>
      <c r="G114" s="7">
        <f t="shared" si="1"/>
        <v>0</v>
      </c>
    </row>
    <row r="115" spans="1:7" x14ac:dyDescent="0.2">
      <c r="A115" s="16"/>
      <c r="B115" s="31" t="s">
        <v>297</v>
      </c>
      <c r="C115" s="32">
        <v>45280</v>
      </c>
      <c r="D115" s="31" t="s">
        <v>3110</v>
      </c>
      <c r="E115" s="31"/>
      <c r="F115" s="7">
        <v>28794.26</v>
      </c>
      <c r="G115" s="7">
        <f t="shared" si="1"/>
        <v>28794.26</v>
      </c>
    </row>
    <row r="116" spans="1:7" x14ac:dyDescent="0.2">
      <c r="A116" s="16"/>
      <c r="B116" s="31" t="s">
        <v>297</v>
      </c>
      <c r="C116" s="32">
        <v>45280</v>
      </c>
      <c r="D116" s="31" t="s">
        <v>3110</v>
      </c>
      <c r="E116" s="31"/>
      <c r="F116" s="7">
        <v>-28794.26</v>
      </c>
      <c r="G116" s="7">
        <f t="shared" si="1"/>
        <v>0</v>
      </c>
    </row>
    <row r="117" spans="1:7" x14ac:dyDescent="0.2">
      <c r="A117" s="16"/>
      <c r="B117" s="31" t="s">
        <v>297</v>
      </c>
      <c r="C117" s="32">
        <v>45280</v>
      </c>
      <c r="D117" s="31" t="s">
        <v>3111</v>
      </c>
      <c r="E117" s="31"/>
      <c r="F117" s="7">
        <v>5824.31</v>
      </c>
      <c r="G117" s="7">
        <f t="shared" si="1"/>
        <v>5824.31</v>
      </c>
    </row>
    <row r="118" spans="1:7" x14ac:dyDescent="0.2">
      <c r="A118" s="16"/>
      <c r="B118" s="31" t="s">
        <v>297</v>
      </c>
      <c r="C118" s="32">
        <v>45280</v>
      </c>
      <c r="D118" s="31" t="s">
        <v>3111</v>
      </c>
      <c r="E118" s="31"/>
      <c r="F118" s="7">
        <v>-5824.31</v>
      </c>
      <c r="G118" s="7">
        <f t="shared" si="1"/>
        <v>0</v>
      </c>
    </row>
    <row r="119" spans="1:7" x14ac:dyDescent="0.2">
      <c r="A119" s="16"/>
      <c r="B119" s="31" t="s">
        <v>297</v>
      </c>
      <c r="C119" s="32">
        <v>45280</v>
      </c>
      <c r="D119" s="31" t="s">
        <v>3112</v>
      </c>
      <c r="E119" s="31"/>
      <c r="F119" s="7">
        <v>15220.37</v>
      </c>
      <c r="G119" s="7">
        <f t="shared" si="1"/>
        <v>15220.37</v>
      </c>
    </row>
    <row r="120" spans="1:7" x14ac:dyDescent="0.2">
      <c r="A120" s="16"/>
      <c r="B120" s="31" t="s">
        <v>297</v>
      </c>
      <c r="C120" s="32">
        <v>45280</v>
      </c>
      <c r="D120" s="31" t="s">
        <v>3112</v>
      </c>
      <c r="E120" s="31"/>
      <c r="F120" s="7">
        <v>-15220.37</v>
      </c>
      <c r="G120" s="7">
        <f t="shared" si="1"/>
        <v>0</v>
      </c>
    </row>
    <row r="121" spans="1:7" x14ac:dyDescent="0.2">
      <c r="A121" s="16"/>
      <c r="B121" s="31" t="s">
        <v>297</v>
      </c>
      <c r="C121" s="32">
        <v>45280</v>
      </c>
      <c r="D121" s="31" t="s">
        <v>3113</v>
      </c>
      <c r="E121" s="31"/>
      <c r="F121" s="7">
        <v>9673.3700000000008</v>
      </c>
      <c r="G121" s="7">
        <f t="shared" si="1"/>
        <v>9673.3700000000008</v>
      </c>
    </row>
    <row r="122" spans="1:7" x14ac:dyDescent="0.2">
      <c r="A122" s="16"/>
      <c r="B122" s="31" t="s">
        <v>297</v>
      </c>
      <c r="C122" s="32">
        <v>45280</v>
      </c>
      <c r="D122" s="31" t="s">
        <v>3113</v>
      </c>
      <c r="E122" s="31"/>
      <c r="F122" s="7">
        <v>-9673.3700000000008</v>
      </c>
      <c r="G122" s="7">
        <f t="shared" si="1"/>
        <v>0</v>
      </c>
    </row>
    <row r="123" spans="1:7" x14ac:dyDescent="0.2">
      <c r="A123" s="16"/>
      <c r="B123" s="31" t="s">
        <v>297</v>
      </c>
      <c r="C123" s="32">
        <v>45280</v>
      </c>
      <c r="D123" s="31" t="s">
        <v>3114</v>
      </c>
      <c r="E123" s="31"/>
      <c r="F123" s="7">
        <v>85588.11</v>
      </c>
      <c r="G123" s="7">
        <f t="shared" si="1"/>
        <v>85588.11</v>
      </c>
    </row>
    <row r="124" spans="1:7" x14ac:dyDescent="0.2">
      <c r="A124" s="16"/>
      <c r="B124" s="31" t="s">
        <v>297</v>
      </c>
      <c r="C124" s="32">
        <v>45280</v>
      </c>
      <c r="D124" s="31" t="s">
        <v>3114</v>
      </c>
      <c r="E124" s="31"/>
      <c r="F124" s="7">
        <v>-85588.11</v>
      </c>
      <c r="G124" s="7">
        <f t="shared" si="1"/>
        <v>0</v>
      </c>
    </row>
    <row r="125" spans="1:7" x14ac:dyDescent="0.2">
      <c r="A125" s="16"/>
      <c r="B125" s="31" t="s">
        <v>297</v>
      </c>
      <c r="C125" s="32">
        <v>45287</v>
      </c>
      <c r="D125" s="31" t="s">
        <v>3115</v>
      </c>
      <c r="E125" s="31"/>
      <c r="F125" s="7">
        <v>2594.64</v>
      </c>
      <c r="G125" s="7">
        <f t="shared" si="1"/>
        <v>2594.64</v>
      </c>
    </row>
    <row r="126" spans="1:7" x14ac:dyDescent="0.2">
      <c r="A126" s="16"/>
      <c r="B126" s="31" t="s">
        <v>297</v>
      </c>
      <c r="C126" s="32">
        <v>45287</v>
      </c>
      <c r="D126" s="31" t="s">
        <v>3115</v>
      </c>
      <c r="E126" s="31"/>
      <c r="F126" s="7">
        <v>-2594.64</v>
      </c>
      <c r="G126" s="7">
        <f t="shared" si="1"/>
        <v>0</v>
      </c>
    </row>
    <row r="127" spans="1:7" x14ac:dyDescent="0.2">
      <c r="A127" s="16"/>
      <c r="B127" s="31" t="s">
        <v>297</v>
      </c>
      <c r="C127" s="32">
        <v>45287</v>
      </c>
      <c r="D127" s="31" t="s">
        <v>3116</v>
      </c>
      <c r="E127" s="31"/>
      <c r="F127" s="7">
        <v>37869.089999999997</v>
      </c>
      <c r="G127" s="7">
        <f t="shared" si="1"/>
        <v>37869.089999999997</v>
      </c>
    </row>
    <row r="128" spans="1:7" x14ac:dyDescent="0.2">
      <c r="A128" s="16"/>
      <c r="B128" s="31" t="s">
        <v>297</v>
      </c>
      <c r="C128" s="32">
        <v>45287</v>
      </c>
      <c r="D128" s="31" t="s">
        <v>3116</v>
      </c>
      <c r="E128" s="31"/>
      <c r="F128" s="7">
        <v>-37869.089999999997</v>
      </c>
      <c r="G128" s="7">
        <f t="shared" si="1"/>
        <v>0</v>
      </c>
    </row>
    <row r="129" spans="1:7" x14ac:dyDescent="0.2">
      <c r="A129" s="16"/>
      <c r="B129" s="31" t="s">
        <v>297</v>
      </c>
      <c r="C129" s="32">
        <v>45288</v>
      </c>
      <c r="D129" s="31" t="s">
        <v>3117</v>
      </c>
      <c r="E129" s="31"/>
      <c r="F129" s="7">
        <v>1529.86</v>
      </c>
      <c r="G129" s="7">
        <f t="shared" si="1"/>
        <v>1529.86</v>
      </c>
    </row>
    <row r="130" spans="1:7" x14ac:dyDescent="0.2">
      <c r="A130" s="16"/>
      <c r="B130" s="31" t="s">
        <v>297</v>
      </c>
      <c r="C130" s="32">
        <v>45288</v>
      </c>
      <c r="D130" s="31" t="s">
        <v>3117</v>
      </c>
      <c r="E130" s="31"/>
      <c r="F130" s="7">
        <v>-1529.86</v>
      </c>
      <c r="G130" s="7">
        <f t="shared" si="1"/>
        <v>0</v>
      </c>
    </row>
    <row r="131" spans="1:7" x14ac:dyDescent="0.2">
      <c r="A131" s="16"/>
      <c r="B131" s="31" t="s">
        <v>297</v>
      </c>
      <c r="C131" s="32">
        <v>45288</v>
      </c>
      <c r="D131" s="31" t="s">
        <v>3118</v>
      </c>
      <c r="E131" s="31"/>
      <c r="F131" s="7">
        <v>9659.23</v>
      </c>
      <c r="G131" s="7">
        <f t="shared" si="1"/>
        <v>9659.23</v>
      </c>
    </row>
    <row r="132" spans="1:7" x14ac:dyDescent="0.2">
      <c r="A132" s="16"/>
      <c r="B132" s="31" t="s">
        <v>297</v>
      </c>
      <c r="C132" s="32">
        <v>45288</v>
      </c>
      <c r="D132" s="31" t="s">
        <v>3118</v>
      </c>
      <c r="E132" s="31"/>
      <c r="F132" s="7">
        <v>-9659.23</v>
      </c>
      <c r="G132" s="7">
        <f t="shared" si="1"/>
        <v>0</v>
      </c>
    </row>
    <row r="133" spans="1:7" x14ac:dyDescent="0.2">
      <c r="A133" s="16"/>
      <c r="B133" s="31" t="s">
        <v>297</v>
      </c>
      <c r="C133" s="32">
        <v>45288</v>
      </c>
      <c r="D133" s="31" t="s">
        <v>3119</v>
      </c>
      <c r="E133" s="31"/>
      <c r="F133" s="7">
        <v>1422.94</v>
      </c>
      <c r="G133" s="7">
        <f t="shared" si="1"/>
        <v>1422.94</v>
      </c>
    </row>
    <row r="134" spans="1:7" x14ac:dyDescent="0.2">
      <c r="A134" s="16"/>
      <c r="B134" s="31" t="s">
        <v>297</v>
      </c>
      <c r="C134" s="32">
        <v>45288</v>
      </c>
      <c r="D134" s="31" t="s">
        <v>3119</v>
      </c>
      <c r="E134" s="31"/>
      <c r="F134" s="7">
        <v>-1422.94</v>
      </c>
      <c r="G134" s="7">
        <f t="shared" si="1"/>
        <v>0</v>
      </c>
    </row>
    <row r="135" spans="1:7" x14ac:dyDescent="0.2">
      <c r="A135" s="16"/>
      <c r="B135" s="31" t="s">
        <v>297</v>
      </c>
      <c r="C135" s="32">
        <v>45288</v>
      </c>
      <c r="D135" s="31" t="s">
        <v>3120</v>
      </c>
      <c r="E135" s="31"/>
      <c r="F135" s="7">
        <v>6957.88</v>
      </c>
      <c r="G135" s="7">
        <f t="shared" si="1"/>
        <v>6957.88</v>
      </c>
    </row>
    <row r="136" spans="1:7" x14ac:dyDescent="0.2">
      <c r="A136" s="16"/>
      <c r="B136" s="31" t="s">
        <v>297</v>
      </c>
      <c r="C136" s="32">
        <v>45288</v>
      </c>
      <c r="D136" s="31" t="s">
        <v>3120</v>
      </c>
      <c r="E136" s="31"/>
      <c r="F136" s="7">
        <v>-6957.88</v>
      </c>
      <c r="G136" s="7">
        <f t="shared" si="1"/>
        <v>0</v>
      </c>
    </row>
    <row r="137" spans="1:7" x14ac:dyDescent="0.2">
      <c r="A137" s="16"/>
      <c r="B137" s="31" t="s">
        <v>297</v>
      </c>
      <c r="C137" s="32">
        <v>45288</v>
      </c>
      <c r="D137" s="31" t="s">
        <v>3121</v>
      </c>
      <c r="E137" s="31"/>
      <c r="F137" s="7">
        <v>5599.05</v>
      </c>
      <c r="G137" s="7">
        <f t="shared" si="1"/>
        <v>5599.05</v>
      </c>
    </row>
    <row r="138" spans="1:7" x14ac:dyDescent="0.2">
      <c r="A138" s="16"/>
      <c r="B138" s="31" t="s">
        <v>297</v>
      </c>
      <c r="C138" s="32">
        <v>45288</v>
      </c>
      <c r="D138" s="31" t="s">
        <v>3121</v>
      </c>
      <c r="E138" s="31"/>
      <c r="F138" s="7">
        <v>-5599.05</v>
      </c>
      <c r="G138" s="7">
        <f t="shared" si="1"/>
        <v>0</v>
      </c>
    </row>
    <row r="139" spans="1:7" x14ac:dyDescent="0.2">
      <c r="A139" s="16"/>
      <c r="B139" s="31" t="s">
        <v>297</v>
      </c>
      <c r="C139" s="32">
        <v>45289</v>
      </c>
      <c r="D139" s="31" t="s">
        <v>3122</v>
      </c>
      <c r="E139" s="31"/>
      <c r="F139" s="7">
        <v>176.55</v>
      </c>
      <c r="G139" s="7">
        <f t="shared" si="1"/>
        <v>176.55</v>
      </c>
    </row>
    <row r="140" spans="1:7" x14ac:dyDescent="0.2">
      <c r="A140" s="16"/>
      <c r="B140" s="31" t="s">
        <v>297</v>
      </c>
      <c r="C140" s="32">
        <v>45289</v>
      </c>
      <c r="D140" s="31" t="s">
        <v>3122</v>
      </c>
      <c r="E140" s="31"/>
      <c r="F140" s="7">
        <v>-176.55</v>
      </c>
      <c r="G140" s="7">
        <f t="shared" si="1"/>
        <v>0</v>
      </c>
    </row>
    <row r="141" spans="1:7" x14ac:dyDescent="0.2">
      <c r="A141" s="16"/>
      <c r="B141" s="31" t="s">
        <v>297</v>
      </c>
      <c r="C141" s="32">
        <v>45291</v>
      </c>
      <c r="D141" s="31" t="s">
        <v>3123</v>
      </c>
      <c r="E141" s="31"/>
      <c r="F141" s="7">
        <v>4225.59</v>
      </c>
      <c r="G141" s="7">
        <f t="shared" ref="G141:G160" si="2">G140+F141</f>
        <v>4225.59</v>
      </c>
    </row>
    <row r="142" spans="1:7" x14ac:dyDescent="0.2">
      <c r="A142" s="16"/>
      <c r="B142" s="31" t="s">
        <v>297</v>
      </c>
      <c r="C142" s="32">
        <v>45291</v>
      </c>
      <c r="D142" s="31" t="s">
        <v>3123</v>
      </c>
      <c r="E142" s="31"/>
      <c r="F142" s="7">
        <v>-4225.59</v>
      </c>
      <c r="G142" s="7">
        <f t="shared" si="2"/>
        <v>0</v>
      </c>
    </row>
    <row r="143" spans="1:7" x14ac:dyDescent="0.2">
      <c r="A143" s="16"/>
      <c r="B143" s="31" t="s">
        <v>297</v>
      </c>
      <c r="C143" s="32">
        <v>45291</v>
      </c>
      <c r="D143" s="31" t="s">
        <v>3124</v>
      </c>
      <c r="E143" s="31"/>
      <c r="F143" s="7">
        <v>1573.68</v>
      </c>
      <c r="G143" s="7">
        <f t="shared" si="2"/>
        <v>1573.68</v>
      </c>
    </row>
    <row r="144" spans="1:7" x14ac:dyDescent="0.2">
      <c r="A144" s="16"/>
      <c r="B144" s="31" t="s">
        <v>297</v>
      </c>
      <c r="C144" s="32">
        <v>45291</v>
      </c>
      <c r="D144" s="31" t="s">
        <v>3124</v>
      </c>
      <c r="E144" s="31"/>
      <c r="F144" s="7">
        <v>-1573.68</v>
      </c>
      <c r="G144" s="7">
        <f t="shared" si="2"/>
        <v>0</v>
      </c>
    </row>
    <row r="145" spans="1:7" x14ac:dyDescent="0.2">
      <c r="A145" s="16"/>
      <c r="B145" s="31" t="s">
        <v>297</v>
      </c>
      <c r="C145" s="32">
        <v>45291</v>
      </c>
      <c r="D145" s="31" t="s">
        <v>3125</v>
      </c>
      <c r="E145" s="31"/>
      <c r="F145" s="7">
        <v>3966.62</v>
      </c>
      <c r="G145" s="7">
        <f t="shared" si="2"/>
        <v>3966.62</v>
      </c>
    </row>
    <row r="146" spans="1:7" x14ac:dyDescent="0.2">
      <c r="A146" s="16"/>
      <c r="B146" s="31" t="s">
        <v>297</v>
      </c>
      <c r="C146" s="32">
        <v>45291</v>
      </c>
      <c r="D146" s="31" t="s">
        <v>3125</v>
      </c>
      <c r="E146" s="31"/>
      <c r="F146" s="7">
        <v>-3966.62</v>
      </c>
      <c r="G146" s="7">
        <f t="shared" si="2"/>
        <v>0</v>
      </c>
    </row>
    <row r="147" spans="1:7" x14ac:dyDescent="0.2">
      <c r="A147" s="16"/>
      <c r="B147" s="31" t="s">
        <v>297</v>
      </c>
      <c r="C147" s="32">
        <v>45291</v>
      </c>
      <c r="D147" s="31" t="s">
        <v>3126</v>
      </c>
      <c r="E147" s="31"/>
      <c r="F147" s="7">
        <v>14318.36</v>
      </c>
      <c r="G147" s="7">
        <f t="shared" si="2"/>
        <v>14318.36</v>
      </c>
    </row>
    <row r="148" spans="1:7" x14ac:dyDescent="0.2">
      <c r="A148" s="16"/>
      <c r="B148" s="31" t="s">
        <v>297</v>
      </c>
      <c r="C148" s="32">
        <v>45291</v>
      </c>
      <c r="D148" s="31" t="s">
        <v>3126</v>
      </c>
      <c r="E148" s="31"/>
      <c r="F148" s="7">
        <v>-14318.36</v>
      </c>
      <c r="G148" s="7">
        <f t="shared" si="2"/>
        <v>0</v>
      </c>
    </row>
    <row r="149" spans="1:7" x14ac:dyDescent="0.2">
      <c r="A149" s="16"/>
      <c r="B149" s="31" t="s">
        <v>297</v>
      </c>
      <c r="C149" s="32">
        <v>45291</v>
      </c>
      <c r="D149" s="31" t="s">
        <v>3127</v>
      </c>
      <c r="E149" s="31"/>
      <c r="F149" s="7">
        <v>21576.5</v>
      </c>
      <c r="G149" s="7">
        <f t="shared" si="2"/>
        <v>21576.5</v>
      </c>
    </row>
    <row r="150" spans="1:7" x14ac:dyDescent="0.2">
      <c r="A150" s="16"/>
      <c r="B150" s="31" t="s">
        <v>297</v>
      </c>
      <c r="C150" s="32">
        <v>45291</v>
      </c>
      <c r="D150" s="31" t="s">
        <v>3127</v>
      </c>
      <c r="E150" s="31"/>
      <c r="F150" s="7">
        <v>-21576.5</v>
      </c>
      <c r="G150" s="7">
        <f t="shared" si="2"/>
        <v>0</v>
      </c>
    </row>
    <row r="151" spans="1:7" x14ac:dyDescent="0.2">
      <c r="A151" s="16"/>
      <c r="B151" s="31" t="s">
        <v>297</v>
      </c>
      <c r="C151" s="32">
        <v>45291</v>
      </c>
      <c r="D151" s="31" t="s">
        <v>3128</v>
      </c>
      <c r="E151" s="31"/>
      <c r="F151" s="7">
        <v>296.83999999999997</v>
      </c>
      <c r="G151" s="7">
        <f t="shared" si="2"/>
        <v>296.83999999999997</v>
      </c>
    </row>
    <row r="152" spans="1:7" x14ac:dyDescent="0.2">
      <c r="A152" s="16"/>
      <c r="B152" s="31" t="s">
        <v>297</v>
      </c>
      <c r="C152" s="32">
        <v>45291</v>
      </c>
      <c r="D152" s="31" t="s">
        <v>3128</v>
      </c>
      <c r="E152" s="31"/>
      <c r="F152" s="7">
        <v>-296.83999999999997</v>
      </c>
      <c r="G152" s="7">
        <f t="shared" si="2"/>
        <v>0</v>
      </c>
    </row>
    <row r="153" spans="1:7" x14ac:dyDescent="0.2">
      <c r="A153" s="16"/>
      <c r="B153" s="31" t="s">
        <v>297</v>
      </c>
      <c r="C153" s="32">
        <v>45291</v>
      </c>
      <c r="D153" s="31" t="s">
        <v>3129</v>
      </c>
      <c r="E153" s="31"/>
      <c r="F153" s="7">
        <v>7368.88</v>
      </c>
      <c r="G153" s="7">
        <f t="shared" si="2"/>
        <v>7368.88</v>
      </c>
    </row>
    <row r="154" spans="1:7" x14ac:dyDescent="0.2">
      <c r="A154" s="16"/>
      <c r="B154" s="31" t="s">
        <v>297</v>
      </c>
      <c r="C154" s="32">
        <v>45291</v>
      </c>
      <c r="D154" s="31" t="s">
        <v>3129</v>
      </c>
      <c r="E154" s="31"/>
      <c r="F154" s="7">
        <v>-7368.88</v>
      </c>
      <c r="G154" s="7">
        <f t="shared" si="2"/>
        <v>0</v>
      </c>
    </row>
    <row r="155" spans="1:7" x14ac:dyDescent="0.2">
      <c r="A155" s="16"/>
      <c r="B155" s="31" t="s">
        <v>297</v>
      </c>
      <c r="C155" s="32">
        <v>45291</v>
      </c>
      <c r="D155" s="31" t="s">
        <v>3130</v>
      </c>
      <c r="E155" s="31"/>
      <c r="F155" s="7">
        <v>25813.82</v>
      </c>
      <c r="G155" s="7">
        <f t="shared" si="2"/>
        <v>25813.82</v>
      </c>
    </row>
    <row r="156" spans="1:7" x14ac:dyDescent="0.2">
      <c r="A156" s="16"/>
      <c r="B156" s="31" t="s">
        <v>297</v>
      </c>
      <c r="C156" s="32">
        <v>45291</v>
      </c>
      <c r="D156" s="31" t="s">
        <v>3130</v>
      </c>
      <c r="E156" s="31"/>
      <c r="F156" s="7">
        <v>-25813.82</v>
      </c>
      <c r="G156" s="7">
        <f t="shared" si="2"/>
        <v>0</v>
      </c>
    </row>
    <row r="157" spans="1:7" x14ac:dyDescent="0.2">
      <c r="A157" s="16"/>
      <c r="B157" s="31" t="s">
        <v>297</v>
      </c>
      <c r="C157" s="32">
        <v>45291</v>
      </c>
      <c r="D157" s="31" t="s">
        <v>3131</v>
      </c>
      <c r="E157" s="31"/>
      <c r="F157" s="7">
        <v>568.76</v>
      </c>
      <c r="G157" s="7">
        <f t="shared" si="2"/>
        <v>568.76</v>
      </c>
    </row>
    <row r="158" spans="1:7" x14ac:dyDescent="0.2">
      <c r="A158" s="16"/>
      <c r="B158" s="31" t="s">
        <v>297</v>
      </c>
      <c r="C158" s="32">
        <v>45291</v>
      </c>
      <c r="D158" s="31" t="s">
        <v>3131</v>
      </c>
      <c r="E158" s="31"/>
      <c r="F158" s="7">
        <v>-568.76</v>
      </c>
      <c r="G158" s="7">
        <f t="shared" si="2"/>
        <v>0</v>
      </c>
    </row>
    <row r="159" spans="1:7" x14ac:dyDescent="0.2">
      <c r="A159" s="16"/>
      <c r="B159" s="31" t="s">
        <v>297</v>
      </c>
      <c r="C159" s="32">
        <v>45291</v>
      </c>
      <c r="D159" s="31" t="s">
        <v>3132</v>
      </c>
      <c r="E159" s="31"/>
      <c r="F159" s="7">
        <v>48064.52</v>
      </c>
      <c r="G159" s="7">
        <f t="shared" si="2"/>
        <v>48064.52</v>
      </c>
    </row>
    <row r="160" spans="1:7" x14ac:dyDescent="0.2">
      <c r="A160" s="16"/>
      <c r="B160" s="31" t="s">
        <v>297</v>
      </c>
      <c r="C160" s="32">
        <v>45291</v>
      </c>
      <c r="D160" s="31" t="s">
        <v>3132</v>
      </c>
      <c r="E160" s="31"/>
      <c r="F160" s="7">
        <v>-48064.52</v>
      </c>
      <c r="G160" s="7">
        <f t="shared" si="2"/>
        <v>0</v>
      </c>
    </row>
    <row r="161" spans="1:7" x14ac:dyDescent="0.2">
      <c r="A161" s="17" t="s">
        <v>566</v>
      </c>
      <c r="B161" s="33"/>
      <c r="C161" s="34"/>
      <c r="D161" s="33"/>
      <c r="E161" s="33"/>
      <c r="F161" s="10">
        <f>SUM(F12:F160)</f>
        <v>0</v>
      </c>
      <c r="G161" s="10">
        <f>G160</f>
        <v>0</v>
      </c>
    </row>
    <row r="162" spans="1:7" x14ac:dyDescent="0.2">
      <c r="A162" s="9" t="s">
        <v>54</v>
      </c>
      <c r="B162" s="33"/>
      <c r="C162" s="34"/>
      <c r="D162" s="33"/>
      <c r="E162" s="33"/>
      <c r="F162" s="10">
        <f>SUM(F11,F161)</f>
        <v>0</v>
      </c>
      <c r="G162" s="10">
        <f>G11+G161</f>
        <v>0</v>
      </c>
    </row>
    <row r="163" spans="1:7" x14ac:dyDescent="0.2">
      <c r="A163" s="11" t="s">
        <v>58</v>
      </c>
      <c r="B163" s="33"/>
      <c r="C163" s="34"/>
      <c r="D163" s="33"/>
      <c r="E163" s="33"/>
      <c r="F163" s="10">
        <f>SUM(F10,F162)</f>
        <v>0</v>
      </c>
      <c r="G163" s="10">
        <f>G10+G162</f>
        <v>0</v>
      </c>
    </row>
    <row r="164" spans="1:7" x14ac:dyDescent="0.2">
      <c r="A164" s="12" t="s">
        <v>59</v>
      </c>
      <c r="B164" s="14"/>
      <c r="C164" s="35"/>
      <c r="D164" s="14"/>
      <c r="E164" s="14"/>
      <c r="F164" s="13">
        <f>0+0+0+F163</f>
        <v>0</v>
      </c>
      <c r="G164" s="13">
        <f>0+0+0+G163</f>
        <v>0</v>
      </c>
    </row>
    <row r="165" spans="1:7" x14ac:dyDescent="0.2">
      <c r="A165" s="14" t="s">
        <v>88</v>
      </c>
      <c r="B165" s="14"/>
      <c r="C165" s="35"/>
      <c r="D165" s="14"/>
      <c r="E165" s="14"/>
      <c r="F165" s="13">
        <f>F164+0+0</f>
        <v>0</v>
      </c>
      <c r="G165" s="13">
        <f>G164+0+0</f>
        <v>0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A0D0-85B4-4956-B086-3CD76D8F4DC9}">
  <dimension ref="A1:J777"/>
  <sheetViews>
    <sheetView workbookViewId="0">
      <selection activeCell="J32" sqref="J32"/>
    </sheetView>
  </sheetViews>
  <sheetFormatPr defaultRowHeight="11.25" x14ac:dyDescent="0.2"/>
  <cols>
    <col min="3" max="3" width="10.1640625" bestFit="1" customWidth="1"/>
    <col min="6" max="7" width="12.33203125" bestFit="1" customWidth="1"/>
  </cols>
  <sheetData>
    <row r="1" spans="1:10" ht="15.75" x14ac:dyDescent="0.25">
      <c r="A1" s="170" t="s">
        <v>0</v>
      </c>
      <c r="B1" s="170"/>
      <c r="C1" s="170"/>
      <c r="D1" s="170"/>
      <c r="E1" s="170"/>
      <c r="F1" s="170"/>
      <c r="G1" s="170"/>
    </row>
    <row r="2" spans="1:10" ht="15.75" x14ac:dyDescent="0.25">
      <c r="A2" s="170" t="s">
        <v>1</v>
      </c>
      <c r="B2" s="170"/>
      <c r="C2" s="170"/>
      <c r="D2" s="170"/>
      <c r="E2" s="170"/>
      <c r="F2" s="170"/>
      <c r="G2" s="170"/>
    </row>
    <row r="3" spans="1:10" ht="18" x14ac:dyDescent="0.25">
      <c r="A3" s="169" t="s">
        <v>290</v>
      </c>
      <c r="B3" s="169"/>
      <c r="C3" s="169"/>
      <c r="D3" s="169"/>
      <c r="E3" s="169"/>
      <c r="F3" s="169"/>
      <c r="G3" s="169"/>
    </row>
    <row r="4" spans="1:10" ht="18" x14ac:dyDescent="0.25">
      <c r="A4" s="169" t="s">
        <v>3133</v>
      </c>
      <c r="B4" s="169"/>
      <c r="C4" s="169"/>
      <c r="D4" s="169"/>
      <c r="E4" s="169"/>
      <c r="F4" s="169"/>
      <c r="G4" s="169"/>
    </row>
    <row r="5" spans="1:10" ht="18" x14ac:dyDescent="0.25">
      <c r="A5" s="169" t="s">
        <v>3</v>
      </c>
      <c r="B5" s="169"/>
      <c r="C5" s="169"/>
      <c r="D5" s="169"/>
      <c r="E5" s="169"/>
      <c r="F5" s="169"/>
      <c r="G5" s="169"/>
    </row>
    <row r="6" spans="1:10" ht="18" x14ac:dyDescent="0.25">
      <c r="A6" s="169" t="s">
        <v>3</v>
      </c>
      <c r="B6" s="169"/>
      <c r="C6" s="169"/>
      <c r="D6" s="169"/>
      <c r="E6" s="169"/>
      <c r="F6" s="169"/>
      <c r="G6" s="169"/>
    </row>
    <row r="7" spans="1:10" x14ac:dyDescent="0.2">
      <c r="A7" s="1" t="s">
        <v>5</v>
      </c>
      <c r="B7" s="1" t="s">
        <v>292</v>
      </c>
      <c r="C7" s="1" t="s">
        <v>293</v>
      </c>
      <c r="D7" s="1" t="s">
        <v>294</v>
      </c>
      <c r="E7" s="1" t="s">
        <v>295</v>
      </c>
      <c r="F7" s="2" t="s">
        <v>6</v>
      </c>
      <c r="G7" s="2" t="s">
        <v>296</v>
      </c>
    </row>
    <row r="8" spans="1:10" x14ac:dyDescent="0.2">
      <c r="A8" s="3" t="s">
        <v>20</v>
      </c>
      <c r="B8" s="3"/>
      <c r="C8" s="30"/>
      <c r="D8" s="3"/>
      <c r="E8" s="3"/>
      <c r="F8" s="4">
        <v>0</v>
      </c>
      <c r="G8" s="4">
        <v>0</v>
      </c>
    </row>
    <row r="9" spans="1:10" x14ac:dyDescent="0.2">
      <c r="A9" s="5" t="s">
        <v>21</v>
      </c>
      <c r="B9" s="3"/>
      <c r="C9" s="30"/>
      <c r="D9" s="3"/>
      <c r="E9" s="3"/>
      <c r="F9" s="4">
        <v>0</v>
      </c>
      <c r="G9" s="4">
        <v>0</v>
      </c>
    </row>
    <row r="10" spans="1:10" x14ac:dyDescent="0.2">
      <c r="A10" s="6" t="s">
        <v>42</v>
      </c>
      <c r="B10" s="31"/>
      <c r="C10" s="32"/>
      <c r="D10" s="31"/>
      <c r="E10" s="31"/>
      <c r="F10" s="7">
        <v>0</v>
      </c>
      <c r="G10" s="7">
        <v>0</v>
      </c>
    </row>
    <row r="11" spans="1:10" x14ac:dyDescent="0.2">
      <c r="A11" s="8" t="s">
        <v>47</v>
      </c>
      <c r="B11" s="31"/>
      <c r="C11" s="32"/>
      <c r="D11" s="31"/>
      <c r="E11" s="31"/>
      <c r="F11" s="7">
        <v>0</v>
      </c>
      <c r="G11" s="7">
        <v>0</v>
      </c>
    </row>
    <row r="12" spans="1:10" x14ac:dyDescent="0.2">
      <c r="A12" s="15" t="s">
        <v>48</v>
      </c>
      <c r="B12" s="31"/>
      <c r="C12" s="32"/>
      <c r="D12" s="31"/>
      <c r="E12" s="31"/>
      <c r="F12" s="7">
        <v>0</v>
      </c>
      <c r="G12" s="7">
        <v>0</v>
      </c>
    </row>
    <row r="13" spans="1:10" x14ac:dyDescent="0.2">
      <c r="A13" s="16"/>
      <c r="B13" s="31" t="s">
        <v>297</v>
      </c>
      <c r="C13" s="32">
        <v>45292</v>
      </c>
      <c r="D13" s="31" t="s">
        <v>3134</v>
      </c>
      <c r="E13" s="31"/>
      <c r="F13" s="7">
        <v>30910.47</v>
      </c>
      <c r="G13" s="7">
        <f t="shared" ref="G13:G76" si="0">G12+F13</f>
        <v>30910.47</v>
      </c>
      <c r="I13" s="20" t="s">
        <v>3523</v>
      </c>
      <c r="J13" s="38">
        <f>SUM(F13:F772)</f>
        <v>0</v>
      </c>
    </row>
    <row r="14" spans="1:10" x14ac:dyDescent="0.2">
      <c r="A14" s="16"/>
      <c r="B14" s="31" t="s">
        <v>297</v>
      </c>
      <c r="C14" s="32">
        <v>45292</v>
      </c>
      <c r="D14" s="31" t="s">
        <v>3134</v>
      </c>
      <c r="E14" s="31"/>
      <c r="F14" s="7">
        <v>-30910.47</v>
      </c>
      <c r="G14" s="7">
        <f t="shared" si="0"/>
        <v>0</v>
      </c>
    </row>
    <row r="15" spans="1:10" x14ac:dyDescent="0.2">
      <c r="A15" s="16"/>
      <c r="B15" s="31" t="s">
        <v>297</v>
      </c>
      <c r="C15" s="32">
        <v>45292</v>
      </c>
      <c r="D15" s="31" t="s">
        <v>3135</v>
      </c>
      <c r="E15" s="31"/>
      <c r="F15" s="7">
        <v>1425.18</v>
      </c>
      <c r="G15" s="7">
        <f t="shared" si="0"/>
        <v>1425.18</v>
      </c>
    </row>
    <row r="16" spans="1:10" x14ac:dyDescent="0.2">
      <c r="A16" s="16"/>
      <c r="B16" s="31" t="s">
        <v>297</v>
      </c>
      <c r="C16" s="32">
        <v>45292</v>
      </c>
      <c r="D16" s="31" t="s">
        <v>3135</v>
      </c>
      <c r="E16" s="31"/>
      <c r="F16" s="7">
        <v>-1425.18</v>
      </c>
      <c r="G16" s="7">
        <f t="shared" si="0"/>
        <v>0</v>
      </c>
    </row>
    <row r="17" spans="1:7" x14ac:dyDescent="0.2">
      <c r="A17" s="16"/>
      <c r="B17" s="31" t="s">
        <v>297</v>
      </c>
      <c r="C17" s="32">
        <v>45292</v>
      </c>
      <c r="D17" s="31" t="s">
        <v>3136</v>
      </c>
      <c r="E17" s="31"/>
      <c r="F17" s="7">
        <v>224.28</v>
      </c>
      <c r="G17" s="7">
        <f t="shared" si="0"/>
        <v>224.28</v>
      </c>
    </row>
    <row r="18" spans="1:7" x14ac:dyDescent="0.2">
      <c r="A18" s="16"/>
      <c r="B18" s="31" t="s">
        <v>297</v>
      </c>
      <c r="C18" s="32">
        <v>45292</v>
      </c>
      <c r="D18" s="31" t="s">
        <v>3136</v>
      </c>
      <c r="E18" s="31"/>
      <c r="F18" s="7">
        <v>-224.28</v>
      </c>
      <c r="G18" s="7">
        <f t="shared" si="0"/>
        <v>0</v>
      </c>
    </row>
    <row r="19" spans="1:7" x14ac:dyDescent="0.2">
      <c r="A19" s="16"/>
      <c r="B19" s="31" t="s">
        <v>297</v>
      </c>
      <c r="C19" s="32">
        <v>45292</v>
      </c>
      <c r="D19" s="31" t="s">
        <v>3137</v>
      </c>
      <c r="E19" s="31"/>
      <c r="F19" s="7">
        <v>3709.62</v>
      </c>
      <c r="G19" s="7">
        <f t="shared" si="0"/>
        <v>3709.62</v>
      </c>
    </row>
    <row r="20" spans="1:7" x14ac:dyDescent="0.2">
      <c r="A20" s="16"/>
      <c r="B20" s="31" t="s">
        <v>297</v>
      </c>
      <c r="C20" s="32">
        <v>45292</v>
      </c>
      <c r="D20" s="31" t="s">
        <v>3137</v>
      </c>
      <c r="E20" s="31"/>
      <c r="F20" s="7">
        <v>-3709.62</v>
      </c>
      <c r="G20" s="7">
        <f t="shared" si="0"/>
        <v>0</v>
      </c>
    </row>
    <row r="21" spans="1:7" x14ac:dyDescent="0.2">
      <c r="A21" s="16"/>
      <c r="B21" s="31" t="s">
        <v>297</v>
      </c>
      <c r="C21" s="32">
        <v>45292</v>
      </c>
      <c r="D21" s="31" t="s">
        <v>3138</v>
      </c>
      <c r="E21" s="31"/>
      <c r="F21" s="7">
        <v>1350</v>
      </c>
      <c r="G21" s="7">
        <f t="shared" si="0"/>
        <v>1350</v>
      </c>
    </row>
    <row r="22" spans="1:7" x14ac:dyDescent="0.2">
      <c r="A22" s="16"/>
      <c r="B22" s="31" t="s">
        <v>297</v>
      </c>
      <c r="C22" s="32">
        <v>45292</v>
      </c>
      <c r="D22" s="31" t="s">
        <v>3138</v>
      </c>
      <c r="E22" s="31"/>
      <c r="F22" s="7">
        <v>-1350</v>
      </c>
      <c r="G22" s="7">
        <f t="shared" si="0"/>
        <v>0</v>
      </c>
    </row>
    <row r="23" spans="1:7" x14ac:dyDescent="0.2">
      <c r="A23" s="16"/>
      <c r="B23" s="31" t="s">
        <v>297</v>
      </c>
      <c r="C23" s="32">
        <v>45292</v>
      </c>
      <c r="D23" s="31" t="s">
        <v>3139</v>
      </c>
      <c r="E23" s="31"/>
      <c r="F23" s="7">
        <v>300</v>
      </c>
      <c r="G23" s="7">
        <f t="shared" si="0"/>
        <v>300</v>
      </c>
    </row>
    <row r="24" spans="1:7" x14ac:dyDescent="0.2">
      <c r="A24" s="16"/>
      <c r="B24" s="31" t="s">
        <v>297</v>
      </c>
      <c r="C24" s="32">
        <v>45292</v>
      </c>
      <c r="D24" s="31" t="s">
        <v>3139</v>
      </c>
      <c r="E24" s="31"/>
      <c r="F24" s="7">
        <v>-300</v>
      </c>
      <c r="G24" s="7">
        <f t="shared" si="0"/>
        <v>0</v>
      </c>
    </row>
    <row r="25" spans="1:7" x14ac:dyDescent="0.2">
      <c r="A25" s="16"/>
      <c r="B25" s="31" t="s">
        <v>297</v>
      </c>
      <c r="C25" s="32">
        <v>45292</v>
      </c>
      <c r="D25" s="31" t="s">
        <v>3140</v>
      </c>
      <c r="E25" s="31"/>
      <c r="F25" s="7">
        <v>844.75</v>
      </c>
      <c r="G25" s="7">
        <f t="shared" si="0"/>
        <v>844.75</v>
      </c>
    </row>
    <row r="26" spans="1:7" x14ac:dyDescent="0.2">
      <c r="A26" s="16"/>
      <c r="B26" s="31" t="s">
        <v>297</v>
      </c>
      <c r="C26" s="32">
        <v>45292</v>
      </c>
      <c r="D26" s="31" t="s">
        <v>3140</v>
      </c>
      <c r="E26" s="31"/>
      <c r="F26" s="7">
        <v>-844.75</v>
      </c>
      <c r="G26" s="7">
        <f t="shared" si="0"/>
        <v>0</v>
      </c>
    </row>
    <row r="27" spans="1:7" x14ac:dyDescent="0.2">
      <c r="A27" s="16"/>
      <c r="B27" s="31" t="s">
        <v>297</v>
      </c>
      <c r="C27" s="32">
        <v>45292</v>
      </c>
      <c r="D27" s="31" t="s">
        <v>3141</v>
      </c>
      <c r="E27" s="31"/>
      <c r="F27" s="7">
        <v>2845.09</v>
      </c>
      <c r="G27" s="7">
        <f t="shared" si="0"/>
        <v>2845.09</v>
      </c>
    </row>
    <row r="28" spans="1:7" x14ac:dyDescent="0.2">
      <c r="A28" s="16"/>
      <c r="B28" s="31" t="s">
        <v>297</v>
      </c>
      <c r="C28" s="32">
        <v>45292</v>
      </c>
      <c r="D28" s="31" t="s">
        <v>3141</v>
      </c>
      <c r="E28" s="31"/>
      <c r="F28" s="7">
        <v>-2845.09</v>
      </c>
      <c r="G28" s="7">
        <f t="shared" si="0"/>
        <v>0</v>
      </c>
    </row>
    <row r="29" spans="1:7" x14ac:dyDescent="0.2">
      <c r="A29" s="16"/>
      <c r="B29" s="31" t="s">
        <v>301</v>
      </c>
      <c r="C29" s="32">
        <v>45292</v>
      </c>
      <c r="D29" s="31" t="s">
        <v>3142</v>
      </c>
      <c r="E29" s="31"/>
      <c r="F29" s="7">
        <v>-1860.64</v>
      </c>
      <c r="G29" s="7">
        <f t="shared" si="0"/>
        <v>-1860.64</v>
      </c>
    </row>
    <row r="30" spans="1:7" x14ac:dyDescent="0.2">
      <c r="A30" s="16"/>
      <c r="B30" s="31" t="s">
        <v>301</v>
      </c>
      <c r="C30" s="32">
        <v>45292</v>
      </c>
      <c r="D30" s="31" t="s">
        <v>3142</v>
      </c>
      <c r="E30" s="31"/>
      <c r="F30" s="7">
        <v>1860.64</v>
      </c>
      <c r="G30" s="7">
        <f t="shared" si="0"/>
        <v>0</v>
      </c>
    </row>
    <row r="31" spans="1:7" x14ac:dyDescent="0.2">
      <c r="A31" s="16"/>
      <c r="B31" s="31" t="s">
        <v>297</v>
      </c>
      <c r="C31" s="32">
        <v>45296</v>
      </c>
      <c r="D31" s="31" t="s">
        <v>3143</v>
      </c>
      <c r="E31" s="31"/>
      <c r="F31" s="7">
        <v>2000</v>
      </c>
      <c r="G31" s="7">
        <f t="shared" si="0"/>
        <v>2000</v>
      </c>
    </row>
    <row r="32" spans="1:7" x14ac:dyDescent="0.2">
      <c r="A32" s="16"/>
      <c r="B32" s="31" t="s">
        <v>297</v>
      </c>
      <c r="C32" s="32">
        <v>45296</v>
      </c>
      <c r="D32" s="31" t="s">
        <v>3143</v>
      </c>
      <c r="E32" s="31"/>
      <c r="F32" s="7">
        <v>-2000</v>
      </c>
      <c r="G32" s="7">
        <f t="shared" si="0"/>
        <v>0</v>
      </c>
    </row>
    <row r="33" spans="1:7" x14ac:dyDescent="0.2">
      <c r="A33" s="16"/>
      <c r="B33" s="31" t="s">
        <v>297</v>
      </c>
      <c r="C33" s="32">
        <v>45296</v>
      </c>
      <c r="D33" s="31" t="s">
        <v>3144</v>
      </c>
      <c r="E33" s="31"/>
      <c r="F33" s="7">
        <v>2371.67</v>
      </c>
      <c r="G33" s="7">
        <f t="shared" si="0"/>
        <v>2371.67</v>
      </c>
    </row>
    <row r="34" spans="1:7" x14ac:dyDescent="0.2">
      <c r="A34" s="16"/>
      <c r="B34" s="31" t="s">
        <v>297</v>
      </c>
      <c r="C34" s="32">
        <v>45296</v>
      </c>
      <c r="D34" s="31" t="s">
        <v>3144</v>
      </c>
      <c r="E34" s="31"/>
      <c r="F34" s="7">
        <v>-2371.67</v>
      </c>
      <c r="G34" s="7">
        <f t="shared" si="0"/>
        <v>0</v>
      </c>
    </row>
    <row r="35" spans="1:7" x14ac:dyDescent="0.2">
      <c r="A35" s="16"/>
      <c r="B35" s="31" t="s">
        <v>297</v>
      </c>
      <c r="C35" s="32">
        <v>45296</v>
      </c>
      <c r="D35" s="31" t="s">
        <v>3145</v>
      </c>
      <c r="E35" s="31"/>
      <c r="F35" s="7">
        <v>658.35</v>
      </c>
      <c r="G35" s="7">
        <f t="shared" si="0"/>
        <v>658.35</v>
      </c>
    </row>
    <row r="36" spans="1:7" x14ac:dyDescent="0.2">
      <c r="A36" s="16"/>
      <c r="B36" s="31" t="s">
        <v>297</v>
      </c>
      <c r="C36" s="32">
        <v>45296</v>
      </c>
      <c r="D36" s="31" t="s">
        <v>3145</v>
      </c>
      <c r="E36" s="31"/>
      <c r="F36" s="7">
        <v>-658.35</v>
      </c>
      <c r="G36" s="7">
        <f t="shared" si="0"/>
        <v>0</v>
      </c>
    </row>
    <row r="37" spans="1:7" x14ac:dyDescent="0.2">
      <c r="A37" s="16"/>
      <c r="B37" s="31" t="s">
        <v>297</v>
      </c>
      <c r="C37" s="32">
        <v>45299</v>
      </c>
      <c r="D37" s="31" t="s">
        <v>3146</v>
      </c>
      <c r="E37" s="31"/>
      <c r="F37" s="7">
        <v>2359.04</v>
      </c>
      <c r="G37" s="7">
        <f t="shared" si="0"/>
        <v>2359.04</v>
      </c>
    </row>
    <row r="38" spans="1:7" x14ac:dyDescent="0.2">
      <c r="A38" s="16"/>
      <c r="B38" s="31" t="s">
        <v>297</v>
      </c>
      <c r="C38" s="32">
        <v>45299</v>
      </c>
      <c r="D38" s="31" t="s">
        <v>3146</v>
      </c>
      <c r="E38" s="31"/>
      <c r="F38" s="7">
        <v>-2359.04</v>
      </c>
      <c r="G38" s="7">
        <f t="shared" si="0"/>
        <v>0</v>
      </c>
    </row>
    <row r="39" spans="1:7" x14ac:dyDescent="0.2">
      <c r="A39" s="16"/>
      <c r="B39" s="31" t="s">
        <v>297</v>
      </c>
      <c r="C39" s="32">
        <v>45299</v>
      </c>
      <c r="D39" s="31" t="s">
        <v>3147</v>
      </c>
      <c r="E39" s="31"/>
      <c r="F39" s="7">
        <v>1092.6099999999999</v>
      </c>
      <c r="G39" s="7">
        <f t="shared" si="0"/>
        <v>1092.6099999999999</v>
      </c>
    </row>
    <row r="40" spans="1:7" x14ac:dyDescent="0.2">
      <c r="A40" s="16"/>
      <c r="B40" s="31" t="s">
        <v>297</v>
      </c>
      <c r="C40" s="32">
        <v>45299</v>
      </c>
      <c r="D40" s="31" t="s">
        <v>3147</v>
      </c>
      <c r="E40" s="31"/>
      <c r="F40" s="7">
        <v>-1092.6099999999999</v>
      </c>
      <c r="G40" s="7">
        <f t="shared" si="0"/>
        <v>0</v>
      </c>
    </row>
    <row r="41" spans="1:7" x14ac:dyDescent="0.2">
      <c r="A41" s="16"/>
      <c r="B41" s="31" t="s">
        <v>297</v>
      </c>
      <c r="C41" s="32">
        <v>45299</v>
      </c>
      <c r="D41" s="31" t="s">
        <v>3148</v>
      </c>
      <c r="E41" s="31"/>
      <c r="F41" s="7">
        <v>1697.58</v>
      </c>
      <c r="G41" s="7">
        <f t="shared" si="0"/>
        <v>1697.58</v>
      </c>
    </row>
    <row r="42" spans="1:7" x14ac:dyDescent="0.2">
      <c r="A42" s="16"/>
      <c r="B42" s="31" t="s">
        <v>297</v>
      </c>
      <c r="C42" s="32">
        <v>45299</v>
      </c>
      <c r="D42" s="31" t="s">
        <v>3148</v>
      </c>
      <c r="E42" s="31"/>
      <c r="F42" s="7">
        <v>-1697.58</v>
      </c>
      <c r="G42" s="7">
        <f t="shared" si="0"/>
        <v>0</v>
      </c>
    </row>
    <row r="43" spans="1:7" x14ac:dyDescent="0.2">
      <c r="A43" s="16"/>
      <c r="B43" s="31" t="s">
        <v>297</v>
      </c>
      <c r="C43" s="32">
        <v>45302</v>
      </c>
      <c r="D43" s="31" t="s">
        <v>3149</v>
      </c>
      <c r="E43" s="31"/>
      <c r="F43" s="7">
        <v>997.21</v>
      </c>
      <c r="G43" s="7">
        <f t="shared" si="0"/>
        <v>997.21</v>
      </c>
    </row>
    <row r="44" spans="1:7" x14ac:dyDescent="0.2">
      <c r="A44" s="16"/>
      <c r="B44" s="31" t="s">
        <v>297</v>
      </c>
      <c r="C44" s="32">
        <v>45302</v>
      </c>
      <c r="D44" s="31" t="s">
        <v>3149</v>
      </c>
      <c r="E44" s="31"/>
      <c r="F44" s="7">
        <v>-997.21</v>
      </c>
      <c r="G44" s="7">
        <f t="shared" si="0"/>
        <v>0</v>
      </c>
    </row>
    <row r="45" spans="1:7" x14ac:dyDescent="0.2">
      <c r="A45" s="16"/>
      <c r="B45" s="31" t="s">
        <v>297</v>
      </c>
      <c r="C45" s="32">
        <v>45302</v>
      </c>
      <c r="D45" s="31" t="s">
        <v>3150</v>
      </c>
      <c r="E45" s="31"/>
      <c r="F45" s="7">
        <v>809.99</v>
      </c>
      <c r="G45" s="7">
        <f t="shared" si="0"/>
        <v>809.99</v>
      </c>
    </row>
    <row r="46" spans="1:7" x14ac:dyDescent="0.2">
      <c r="A46" s="16"/>
      <c r="B46" s="31" t="s">
        <v>297</v>
      </c>
      <c r="C46" s="32">
        <v>45302</v>
      </c>
      <c r="D46" s="31" t="s">
        <v>3150</v>
      </c>
      <c r="E46" s="31"/>
      <c r="F46" s="7">
        <v>-809.99</v>
      </c>
      <c r="G46" s="7">
        <f t="shared" si="0"/>
        <v>0</v>
      </c>
    </row>
    <row r="47" spans="1:7" x14ac:dyDescent="0.2">
      <c r="A47" s="16"/>
      <c r="B47" s="31" t="s">
        <v>297</v>
      </c>
      <c r="C47" s="32">
        <v>45302</v>
      </c>
      <c r="D47" s="31" t="s">
        <v>3151</v>
      </c>
      <c r="E47" s="31"/>
      <c r="F47" s="7">
        <v>8044.97</v>
      </c>
      <c r="G47" s="7">
        <f t="shared" si="0"/>
        <v>8044.97</v>
      </c>
    </row>
    <row r="48" spans="1:7" x14ac:dyDescent="0.2">
      <c r="A48" s="16"/>
      <c r="B48" s="31" t="s">
        <v>297</v>
      </c>
      <c r="C48" s="32">
        <v>45302</v>
      </c>
      <c r="D48" s="31" t="s">
        <v>3151</v>
      </c>
      <c r="E48" s="31"/>
      <c r="F48" s="7">
        <v>-8044.97</v>
      </c>
      <c r="G48" s="7">
        <f t="shared" si="0"/>
        <v>0</v>
      </c>
    </row>
    <row r="49" spans="1:7" x14ac:dyDescent="0.2">
      <c r="A49" s="16"/>
      <c r="B49" s="31" t="s">
        <v>301</v>
      </c>
      <c r="C49" s="32">
        <v>45307</v>
      </c>
      <c r="D49" s="31" t="s">
        <v>3152</v>
      </c>
      <c r="E49" s="31"/>
      <c r="F49" s="7">
        <v>-102.74</v>
      </c>
      <c r="G49" s="7">
        <f t="shared" si="0"/>
        <v>-102.74</v>
      </c>
    </row>
    <row r="50" spans="1:7" x14ac:dyDescent="0.2">
      <c r="A50" s="16"/>
      <c r="B50" s="31" t="s">
        <v>301</v>
      </c>
      <c r="C50" s="32">
        <v>45307</v>
      </c>
      <c r="D50" s="31" t="s">
        <v>3152</v>
      </c>
      <c r="E50" s="31"/>
      <c r="F50" s="7">
        <v>102.74</v>
      </c>
      <c r="G50" s="7">
        <f t="shared" si="0"/>
        <v>0</v>
      </c>
    </row>
    <row r="51" spans="1:7" x14ac:dyDescent="0.2">
      <c r="A51" s="16"/>
      <c r="B51" s="31" t="s">
        <v>297</v>
      </c>
      <c r="C51" s="32">
        <v>45314</v>
      </c>
      <c r="D51" s="31" t="s">
        <v>3153</v>
      </c>
      <c r="E51" s="31"/>
      <c r="F51" s="7">
        <v>893.72</v>
      </c>
      <c r="G51" s="7">
        <f t="shared" si="0"/>
        <v>893.72</v>
      </c>
    </row>
    <row r="52" spans="1:7" x14ac:dyDescent="0.2">
      <c r="A52" s="16"/>
      <c r="B52" s="31" t="s">
        <v>297</v>
      </c>
      <c r="C52" s="32">
        <v>45314</v>
      </c>
      <c r="D52" s="31" t="s">
        <v>3153</v>
      </c>
      <c r="E52" s="31"/>
      <c r="F52" s="7">
        <v>-893.72</v>
      </c>
      <c r="G52" s="7">
        <f t="shared" si="0"/>
        <v>0</v>
      </c>
    </row>
    <row r="53" spans="1:7" x14ac:dyDescent="0.2">
      <c r="A53" s="16"/>
      <c r="B53" s="31" t="s">
        <v>297</v>
      </c>
      <c r="C53" s="32">
        <v>45314</v>
      </c>
      <c r="D53" s="31" t="s">
        <v>3154</v>
      </c>
      <c r="E53" s="31"/>
      <c r="F53" s="7">
        <v>1129.95</v>
      </c>
      <c r="G53" s="7">
        <f t="shared" si="0"/>
        <v>1129.95</v>
      </c>
    </row>
    <row r="54" spans="1:7" x14ac:dyDescent="0.2">
      <c r="A54" s="16"/>
      <c r="B54" s="31" t="s">
        <v>297</v>
      </c>
      <c r="C54" s="32">
        <v>45314</v>
      </c>
      <c r="D54" s="31" t="s">
        <v>3154</v>
      </c>
      <c r="E54" s="31"/>
      <c r="F54" s="7">
        <v>-1129.95</v>
      </c>
      <c r="G54" s="7">
        <f t="shared" si="0"/>
        <v>0</v>
      </c>
    </row>
    <row r="55" spans="1:7" x14ac:dyDescent="0.2">
      <c r="A55" s="16"/>
      <c r="B55" s="31" t="s">
        <v>297</v>
      </c>
      <c r="C55" s="32">
        <v>45321</v>
      </c>
      <c r="D55" s="31" t="s">
        <v>3155</v>
      </c>
      <c r="E55" s="31"/>
      <c r="F55" s="7">
        <v>1126.6600000000001</v>
      </c>
      <c r="G55" s="7">
        <f t="shared" si="0"/>
        <v>1126.6600000000001</v>
      </c>
    </row>
    <row r="56" spans="1:7" x14ac:dyDescent="0.2">
      <c r="A56" s="16"/>
      <c r="B56" s="31" t="s">
        <v>297</v>
      </c>
      <c r="C56" s="32">
        <v>45321</v>
      </c>
      <c r="D56" s="31" t="s">
        <v>3155</v>
      </c>
      <c r="E56" s="31"/>
      <c r="F56" s="7">
        <v>-1126.6600000000001</v>
      </c>
      <c r="G56" s="7">
        <f t="shared" si="0"/>
        <v>0</v>
      </c>
    </row>
    <row r="57" spans="1:7" x14ac:dyDescent="0.2">
      <c r="A57" s="16"/>
      <c r="B57" s="31" t="s">
        <v>297</v>
      </c>
      <c r="C57" s="32">
        <v>45322</v>
      </c>
      <c r="D57" s="31" t="s">
        <v>3156</v>
      </c>
      <c r="E57" s="31"/>
      <c r="F57" s="7">
        <v>778.75</v>
      </c>
      <c r="G57" s="7">
        <f t="shared" si="0"/>
        <v>778.75</v>
      </c>
    </row>
    <row r="58" spans="1:7" x14ac:dyDescent="0.2">
      <c r="A58" s="16"/>
      <c r="B58" s="31" t="s">
        <v>297</v>
      </c>
      <c r="C58" s="32">
        <v>45322</v>
      </c>
      <c r="D58" s="31" t="s">
        <v>3156</v>
      </c>
      <c r="E58" s="31"/>
      <c r="F58" s="7">
        <v>-778.75</v>
      </c>
      <c r="G58" s="7">
        <f t="shared" si="0"/>
        <v>0</v>
      </c>
    </row>
    <row r="59" spans="1:7" x14ac:dyDescent="0.2">
      <c r="A59" s="16"/>
      <c r="B59" s="31" t="s">
        <v>297</v>
      </c>
      <c r="C59" s="32">
        <v>45323</v>
      </c>
      <c r="D59" s="31" t="s">
        <v>3157</v>
      </c>
      <c r="E59" s="31"/>
      <c r="F59" s="7">
        <v>416.12</v>
      </c>
      <c r="G59" s="7">
        <f t="shared" si="0"/>
        <v>416.12</v>
      </c>
    </row>
    <row r="60" spans="1:7" x14ac:dyDescent="0.2">
      <c r="A60" s="16"/>
      <c r="B60" s="31" t="s">
        <v>297</v>
      </c>
      <c r="C60" s="32">
        <v>45323</v>
      </c>
      <c r="D60" s="31" t="s">
        <v>3157</v>
      </c>
      <c r="E60" s="31"/>
      <c r="F60" s="7">
        <v>-416.12</v>
      </c>
      <c r="G60" s="7">
        <f t="shared" si="0"/>
        <v>0</v>
      </c>
    </row>
    <row r="61" spans="1:7" x14ac:dyDescent="0.2">
      <c r="A61" s="16"/>
      <c r="B61" s="31" t="s">
        <v>297</v>
      </c>
      <c r="C61" s="32">
        <v>45323</v>
      </c>
      <c r="D61" s="31" t="s">
        <v>3158</v>
      </c>
      <c r="E61" s="31"/>
      <c r="F61" s="7">
        <v>340</v>
      </c>
      <c r="G61" s="7">
        <f t="shared" si="0"/>
        <v>340</v>
      </c>
    </row>
    <row r="62" spans="1:7" x14ac:dyDescent="0.2">
      <c r="A62" s="16"/>
      <c r="B62" s="31" t="s">
        <v>297</v>
      </c>
      <c r="C62" s="32">
        <v>45323</v>
      </c>
      <c r="D62" s="31" t="s">
        <v>3158</v>
      </c>
      <c r="E62" s="31"/>
      <c r="F62" s="7">
        <v>-340</v>
      </c>
      <c r="G62" s="7">
        <f t="shared" si="0"/>
        <v>0</v>
      </c>
    </row>
    <row r="63" spans="1:7" x14ac:dyDescent="0.2">
      <c r="A63" s="16"/>
      <c r="B63" s="31" t="s">
        <v>297</v>
      </c>
      <c r="C63" s="32">
        <v>45325</v>
      </c>
      <c r="D63" s="31" t="s">
        <v>3159</v>
      </c>
      <c r="E63" s="31"/>
      <c r="F63" s="7">
        <v>653.75</v>
      </c>
      <c r="G63" s="7">
        <f t="shared" si="0"/>
        <v>653.75</v>
      </c>
    </row>
    <row r="64" spans="1:7" x14ac:dyDescent="0.2">
      <c r="A64" s="16"/>
      <c r="B64" s="31" t="s">
        <v>297</v>
      </c>
      <c r="C64" s="32">
        <v>45325</v>
      </c>
      <c r="D64" s="31" t="s">
        <v>3159</v>
      </c>
      <c r="E64" s="31"/>
      <c r="F64" s="7">
        <v>-653.75</v>
      </c>
      <c r="G64" s="7">
        <f t="shared" si="0"/>
        <v>0</v>
      </c>
    </row>
    <row r="65" spans="1:7" x14ac:dyDescent="0.2">
      <c r="A65" s="16"/>
      <c r="B65" s="31" t="s">
        <v>301</v>
      </c>
      <c r="C65" s="32">
        <v>45329</v>
      </c>
      <c r="D65" s="31" t="s">
        <v>3160</v>
      </c>
      <c r="E65" s="31"/>
      <c r="F65" s="7">
        <v>-52670.48</v>
      </c>
      <c r="G65" s="7">
        <f t="shared" si="0"/>
        <v>-52670.48</v>
      </c>
    </row>
    <row r="66" spans="1:7" x14ac:dyDescent="0.2">
      <c r="A66" s="16"/>
      <c r="B66" s="31" t="s">
        <v>301</v>
      </c>
      <c r="C66" s="32">
        <v>45329</v>
      </c>
      <c r="D66" s="31" t="s">
        <v>3160</v>
      </c>
      <c r="E66" s="31"/>
      <c r="F66" s="7">
        <v>52670.48</v>
      </c>
      <c r="G66" s="7">
        <f t="shared" si="0"/>
        <v>0</v>
      </c>
    </row>
    <row r="67" spans="1:7" x14ac:dyDescent="0.2">
      <c r="A67" s="16"/>
      <c r="B67" s="31" t="s">
        <v>297</v>
      </c>
      <c r="C67" s="32">
        <v>45329</v>
      </c>
      <c r="D67" s="31" t="s">
        <v>3161</v>
      </c>
      <c r="E67" s="31"/>
      <c r="F67" s="7">
        <v>4339.51</v>
      </c>
      <c r="G67" s="7">
        <f t="shared" si="0"/>
        <v>4339.51</v>
      </c>
    </row>
    <row r="68" spans="1:7" x14ac:dyDescent="0.2">
      <c r="A68" s="16"/>
      <c r="B68" s="31" t="s">
        <v>297</v>
      </c>
      <c r="C68" s="32">
        <v>45329</v>
      </c>
      <c r="D68" s="31" t="s">
        <v>3161</v>
      </c>
      <c r="E68" s="31"/>
      <c r="F68" s="7">
        <v>-4339.51</v>
      </c>
      <c r="G68" s="7">
        <f t="shared" si="0"/>
        <v>0</v>
      </c>
    </row>
    <row r="69" spans="1:7" x14ac:dyDescent="0.2">
      <c r="A69" s="16"/>
      <c r="B69" s="31" t="s">
        <v>297</v>
      </c>
      <c r="C69" s="32">
        <v>45336</v>
      </c>
      <c r="D69" s="31" t="s">
        <v>3162</v>
      </c>
      <c r="E69" s="31"/>
      <c r="F69" s="7">
        <v>6737.68</v>
      </c>
      <c r="G69" s="7">
        <f t="shared" si="0"/>
        <v>6737.68</v>
      </c>
    </row>
    <row r="70" spans="1:7" x14ac:dyDescent="0.2">
      <c r="A70" s="16"/>
      <c r="B70" s="31" t="s">
        <v>297</v>
      </c>
      <c r="C70" s="32">
        <v>45336</v>
      </c>
      <c r="D70" s="31" t="s">
        <v>3162</v>
      </c>
      <c r="E70" s="31"/>
      <c r="F70" s="7">
        <v>-6737.68</v>
      </c>
      <c r="G70" s="7">
        <f t="shared" si="0"/>
        <v>0</v>
      </c>
    </row>
    <row r="71" spans="1:7" x14ac:dyDescent="0.2">
      <c r="A71" s="16"/>
      <c r="B71" s="31" t="s">
        <v>297</v>
      </c>
      <c r="C71" s="32">
        <v>45336</v>
      </c>
      <c r="D71" s="31" t="s">
        <v>3163</v>
      </c>
      <c r="E71" s="31"/>
      <c r="F71" s="7">
        <v>723.7</v>
      </c>
      <c r="G71" s="7">
        <f t="shared" si="0"/>
        <v>723.7</v>
      </c>
    </row>
    <row r="72" spans="1:7" x14ac:dyDescent="0.2">
      <c r="A72" s="16"/>
      <c r="B72" s="31" t="s">
        <v>297</v>
      </c>
      <c r="C72" s="32">
        <v>45336</v>
      </c>
      <c r="D72" s="31" t="s">
        <v>3163</v>
      </c>
      <c r="E72" s="31"/>
      <c r="F72" s="7">
        <v>-723.7</v>
      </c>
      <c r="G72" s="7">
        <f t="shared" si="0"/>
        <v>0</v>
      </c>
    </row>
    <row r="73" spans="1:7" x14ac:dyDescent="0.2">
      <c r="A73" s="16"/>
      <c r="B73" s="31" t="s">
        <v>297</v>
      </c>
      <c r="C73" s="32">
        <v>45336</v>
      </c>
      <c r="D73" s="31" t="s">
        <v>3164</v>
      </c>
      <c r="E73" s="31"/>
      <c r="F73" s="7">
        <v>3350.88</v>
      </c>
      <c r="G73" s="7">
        <f t="shared" si="0"/>
        <v>3350.88</v>
      </c>
    </row>
    <row r="74" spans="1:7" x14ac:dyDescent="0.2">
      <c r="A74" s="16"/>
      <c r="B74" s="31" t="s">
        <v>297</v>
      </c>
      <c r="C74" s="32">
        <v>45336</v>
      </c>
      <c r="D74" s="31" t="s">
        <v>3164</v>
      </c>
      <c r="E74" s="31"/>
      <c r="F74" s="7">
        <v>-3350.88</v>
      </c>
      <c r="G74" s="7">
        <f t="shared" si="0"/>
        <v>0</v>
      </c>
    </row>
    <row r="75" spans="1:7" x14ac:dyDescent="0.2">
      <c r="A75" s="16"/>
      <c r="B75" s="31" t="s">
        <v>297</v>
      </c>
      <c r="C75" s="32">
        <v>45337</v>
      </c>
      <c r="D75" s="31" t="s">
        <v>3165</v>
      </c>
      <c r="E75" s="31"/>
      <c r="F75" s="7">
        <v>65859.13</v>
      </c>
      <c r="G75" s="7">
        <f t="shared" si="0"/>
        <v>65859.13</v>
      </c>
    </row>
    <row r="76" spans="1:7" x14ac:dyDescent="0.2">
      <c r="A76" s="16"/>
      <c r="B76" s="31" t="s">
        <v>297</v>
      </c>
      <c r="C76" s="32">
        <v>45337</v>
      </c>
      <c r="D76" s="31" t="s">
        <v>3165</v>
      </c>
      <c r="E76" s="31"/>
      <c r="F76" s="7">
        <v>-65859.13</v>
      </c>
      <c r="G76" s="7">
        <f t="shared" si="0"/>
        <v>0</v>
      </c>
    </row>
    <row r="77" spans="1:7" x14ac:dyDescent="0.2">
      <c r="A77" s="16"/>
      <c r="B77" s="31" t="s">
        <v>301</v>
      </c>
      <c r="C77" s="32">
        <v>45337</v>
      </c>
      <c r="D77" s="31" t="s">
        <v>3166</v>
      </c>
      <c r="E77" s="31"/>
      <c r="F77" s="7">
        <v>-6000</v>
      </c>
      <c r="G77" s="7">
        <f t="shared" ref="G77:G140" si="1">G76+F77</f>
        <v>-6000</v>
      </c>
    </row>
    <row r="78" spans="1:7" x14ac:dyDescent="0.2">
      <c r="A78" s="16"/>
      <c r="B78" s="31" t="s">
        <v>301</v>
      </c>
      <c r="C78" s="32">
        <v>45337</v>
      </c>
      <c r="D78" s="31" t="s">
        <v>3166</v>
      </c>
      <c r="E78" s="31"/>
      <c r="F78" s="7">
        <v>6000</v>
      </c>
      <c r="G78" s="7">
        <f t="shared" si="1"/>
        <v>0</v>
      </c>
    </row>
    <row r="79" spans="1:7" x14ac:dyDescent="0.2">
      <c r="A79" s="16"/>
      <c r="B79" s="31" t="s">
        <v>297</v>
      </c>
      <c r="C79" s="32">
        <v>45338</v>
      </c>
      <c r="D79" s="31" t="s">
        <v>3167</v>
      </c>
      <c r="E79" s="31"/>
      <c r="F79" s="7">
        <v>552.85</v>
      </c>
      <c r="G79" s="7">
        <f t="shared" si="1"/>
        <v>552.85</v>
      </c>
    </row>
    <row r="80" spans="1:7" x14ac:dyDescent="0.2">
      <c r="A80" s="16"/>
      <c r="B80" s="31" t="s">
        <v>297</v>
      </c>
      <c r="C80" s="32">
        <v>45338</v>
      </c>
      <c r="D80" s="31" t="s">
        <v>3167</v>
      </c>
      <c r="E80" s="31"/>
      <c r="F80" s="7">
        <v>-552.85</v>
      </c>
      <c r="G80" s="7">
        <f t="shared" si="1"/>
        <v>0</v>
      </c>
    </row>
    <row r="81" spans="1:7" x14ac:dyDescent="0.2">
      <c r="A81" s="16"/>
      <c r="B81" s="31" t="s">
        <v>297</v>
      </c>
      <c r="C81" s="32">
        <v>45339</v>
      </c>
      <c r="D81" s="31" t="s">
        <v>3168</v>
      </c>
      <c r="E81" s="31"/>
      <c r="F81" s="7">
        <v>602</v>
      </c>
      <c r="G81" s="7">
        <f t="shared" si="1"/>
        <v>602</v>
      </c>
    </row>
    <row r="82" spans="1:7" x14ac:dyDescent="0.2">
      <c r="A82" s="16"/>
      <c r="B82" s="31" t="s">
        <v>297</v>
      </c>
      <c r="C82" s="32">
        <v>45339</v>
      </c>
      <c r="D82" s="31" t="s">
        <v>3168</v>
      </c>
      <c r="E82" s="31"/>
      <c r="F82" s="7">
        <v>-602</v>
      </c>
      <c r="G82" s="7">
        <f t="shared" si="1"/>
        <v>0</v>
      </c>
    </row>
    <row r="83" spans="1:7" x14ac:dyDescent="0.2">
      <c r="A83" s="16"/>
      <c r="B83" s="31" t="s">
        <v>297</v>
      </c>
      <c r="C83" s="32">
        <v>45339</v>
      </c>
      <c r="D83" s="31" t="s">
        <v>3169</v>
      </c>
      <c r="E83" s="31"/>
      <c r="F83" s="7">
        <v>111.9</v>
      </c>
      <c r="G83" s="7">
        <f t="shared" si="1"/>
        <v>111.9</v>
      </c>
    </row>
    <row r="84" spans="1:7" x14ac:dyDescent="0.2">
      <c r="A84" s="16"/>
      <c r="B84" s="31" t="s">
        <v>297</v>
      </c>
      <c r="C84" s="32">
        <v>45339</v>
      </c>
      <c r="D84" s="31" t="s">
        <v>3169</v>
      </c>
      <c r="E84" s="31"/>
      <c r="F84" s="7">
        <v>-111.9</v>
      </c>
      <c r="G84" s="7">
        <f t="shared" si="1"/>
        <v>0</v>
      </c>
    </row>
    <row r="85" spans="1:7" x14ac:dyDescent="0.2">
      <c r="A85" s="16"/>
      <c r="B85" s="31" t="s">
        <v>297</v>
      </c>
      <c r="C85" s="32">
        <v>45344</v>
      </c>
      <c r="D85" s="31" t="s">
        <v>3170</v>
      </c>
      <c r="E85" s="31"/>
      <c r="F85" s="7">
        <v>12002.19</v>
      </c>
      <c r="G85" s="7">
        <f t="shared" si="1"/>
        <v>12002.19</v>
      </c>
    </row>
    <row r="86" spans="1:7" x14ac:dyDescent="0.2">
      <c r="A86" s="16"/>
      <c r="B86" s="31" t="s">
        <v>297</v>
      </c>
      <c r="C86" s="32">
        <v>45344</v>
      </c>
      <c r="D86" s="31" t="s">
        <v>3170</v>
      </c>
      <c r="E86" s="31"/>
      <c r="F86" s="7">
        <v>-12002.19</v>
      </c>
      <c r="G86" s="7">
        <f t="shared" si="1"/>
        <v>0</v>
      </c>
    </row>
    <row r="87" spans="1:7" x14ac:dyDescent="0.2">
      <c r="A87" s="16"/>
      <c r="B87" s="31" t="s">
        <v>297</v>
      </c>
      <c r="C87" s="32">
        <v>45344</v>
      </c>
      <c r="D87" s="31" t="s">
        <v>3171</v>
      </c>
      <c r="E87" s="31"/>
      <c r="F87" s="7">
        <v>72378.73</v>
      </c>
      <c r="G87" s="7">
        <f t="shared" si="1"/>
        <v>72378.73</v>
      </c>
    </row>
    <row r="88" spans="1:7" x14ac:dyDescent="0.2">
      <c r="A88" s="16"/>
      <c r="B88" s="31" t="s">
        <v>297</v>
      </c>
      <c r="C88" s="32">
        <v>45344</v>
      </c>
      <c r="D88" s="31" t="s">
        <v>3171</v>
      </c>
      <c r="E88" s="31"/>
      <c r="F88" s="7">
        <v>-72378.73</v>
      </c>
      <c r="G88" s="7">
        <f t="shared" si="1"/>
        <v>0</v>
      </c>
    </row>
    <row r="89" spans="1:7" x14ac:dyDescent="0.2">
      <c r="A89" s="16"/>
      <c r="B89" s="31" t="s">
        <v>297</v>
      </c>
      <c r="C89" s="32">
        <v>45350</v>
      </c>
      <c r="D89" s="31" t="s">
        <v>3172</v>
      </c>
      <c r="E89" s="31"/>
      <c r="F89" s="7">
        <v>17327.87</v>
      </c>
      <c r="G89" s="7">
        <f t="shared" si="1"/>
        <v>17327.87</v>
      </c>
    </row>
    <row r="90" spans="1:7" x14ac:dyDescent="0.2">
      <c r="A90" s="16"/>
      <c r="B90" s="31" t="s">
        <v>297</v>
      </c>
      <c r="C90" s="32">
        <v>45350</v>
      </c>
      <c r="D90" s="31" t="s">
        <v>3172</v>
      </c>
      <c r="E90" s="31"/>
      <c r="F90" s="7">
        <v>-17327.87</v>
      </c>
      <c r="G90" s="7">
        <f t="shared" si="1"/>
        <v>0</v>
      </c>
    </row>
    <row r="91" spans="1:7" x14ac:dyDescent="0.2">
      <c r="A91" s="16"/>
      <c r="B91" s="31" t="s">
        <v>297</v>
      </c>
      <c r="C91" s="32">
        <v>45350</v>
      </c>
      <c r="D91" s="31" t="s">
        <v>3173</v>
      </c>
      <c r="E91" s="31"/>
      <c r="F91" s="7">
        <v>854.09</v>
      </c>
      <c r="G91" s="7">
        <f t="shared" si="1"/>
        <v>854.09</v>
      </c>
    </row>
    <row r="92" spans="1:7" x14ac:dyDescent="0.2">
      <c r="A92" s="16"/>
      <c r="B92" s="31" t="s">
        <v>297</v>
      </c>
      <c r="C92" s="32">
        <v>45350</v>
      </c>
      <c r="D92" s="31" t="s">
        <v>3173</v>
      </c>
      <c r="E92" s="31"/>
      <c r="F92" s="7">
        <v>-854.09</v>
      </c>
      <c r="G92" s="7">
        <f t="shared" si="1"/>
        <v>0</v>
      </c>
    </row>
    <row r="93" spans="1:7" x14ac:dyDescent="0.2">
      <c r="A93" s="16"/>
      <c r="B93" s="31" t="s">
        <v>297</v>
      </c>
      <c r="C93" s="32">
        <v>45350</v>
      </c>
      <c r="D93" s="31" t="s">
        <v>3174</v>
      </c>
      <c r="E93" s="31"/>
      <c r="F93" s="7">
        <v>1265.5999999999999</v>
      </c>
      <c r="G93" s="7">
        <f t="shared" si="1"/>
        <v>1265.5999999999999</v>
      </c>
    </row>
    <row r="94" spans="1:7" x14ac:dyDescent="0.2">
      <c r="A94" s="16"/>
      <c r="B94" s="31" t="s">
        <v>297</v>
      </c>
      <c r="C94" s="32">
        <v>45350</v>
      </c>
      <c r="D94" s="31" t="s">
        <v>3174</v>
      </c>
      <c r="E94" s="31"/>
      <c r="F94" s="7">
        <v>-1265.5999999999999</v>
      </c>
      <c r="G94" s="7">
        <f t="shared" si="1"/>
        <v>0</v>
      </c>
    </row>
    <row r="95" spans="1:7" x14ac:dyDescent="0.2">
      <c r="A95" s="16"/>
      <c r="B95" s="31" t="s">
        <v>297</v>
      </c>
      <c r="C95" s="32">
        <v>45350</v>
      </c>
      <c r="D95" s="31" t="s">
        <v>3175</v>
      </c>
      <c r="E95" s="31"/>
      <c r="F95" s="7">
        <v>3526.96</v>
      </c>
      <c r="G95" s="7">
        <f t="shared" si="1"/>
        <v>3526.96</v>
      </c>
    </row>
    <row r="96" spans="1:7" x14ac:dyDescent="0.2">
      <c r="A96" s="16"/>
      <c r="B96" s="31" t="s">
        <v>297</v>
      </c>
      <c r="C96" s="32">
        <v>45350</v>
      </c>
      <c r="D96" s="31" t="s">
        <v>3175</v>
      </c>
      <c r="E96" s="31"/>
      <c r="F96" s="7">
        <v>-3526.96</v>
      </c>
      <c r="G96" s="7">
        <f t="shared" si="1"/>
        <v>0</v>
      </c>
    </row>
    <row r="97" spans="1:7" x14ac:dyDescent="0.2">
      <c r="A97" s="16"/>
      <c r="B97" s="31" t="s">
        <v>297</v>
      </c>
      <c r="C97" s="32">
        <v>45350</v>
      </c>
      <c r="D97" s="31" t="s">
        <v>3176</v>
      </c>
      <c r="E97" s="31"/>
      <c r="F97" s="7">
        <v>61328.73</v>
      </c>
      <c r="G97" s="7">
        <f t="shared" si="1"/>
        <v>61328.73</v>
      </c>
    </row>
    <row r="98" spans="1:7" x14ac:dyDescent="0.2">
      <c r="A98" s="16"/>
      <c r="B98" s="31" t="s">
        <v>297</v>
      </c>
      <c r="C98" s="32">
        <v>45350</v>
      </c>
      <c r="D98" s="31" t="s">
        <v>3176</v>
      </c>
      <c r="E98" s="31"/>
      <c r="F98" s="7">
        <v>-61328.73</v>
      </c>
      <c r="G98" s="7">
        <f t="shared" si="1"/>
        <v>0</v>
      </c>
    </row>
    <row r="99" spans="1:7" x14ac:dyDescent="0.2">
      <c r="A99" s="16"/>
      <c r="B99" s="31" t="s">
        <v>297</v>
      </c>
      <c r="C99" s="32">
        <v>45351</v>
      </c>
      <c r="D99" s="31" t="s">
        <v>3177</v>
      </c>
      <c r="E99" s="31"/>
      <c r="F99" s="7">
        <v>9330.6299999999992</v>
      </c>
      <c r="G99" s="7">
        <f t="shared" si="1"/>
        <v>9330.6299999999992</v>
      </c>
    </row>
    <row r="100" spans="1:7" x14ac:dyDescent="0.2">
      <c r="A100" s="16"/>
      <c r="B100" s="31" t="s">
        <v>297</v>
      </c>
      <c r="C100" s="32">
        <v>45351</v>
      </c>
      <c r="D100" s="31" t="s">
        <v>3177</v>
      </c>
      <c r="E100" s="31"/>
      <c r="F100" s="7">
        <v>-9330.6299999999992</v>
      </c>
      <c r="G100" s="7">
        <f t="shared" si="1"/>
        <v>0</v>
      </c>
    </row>
    <row r="101" spans="1:7" x14ac:dyDescent="0.2">
      <c r="A101" s="16"/>
      <c r="B101" s="31" t="s">
        <v>297</v>
      </c>
      <c r="C101" s="32">
        <v>45351</v>
      </c>
      <c r="D101" s="31" t="s">
        <v>3178</v>
      </c>
      <c r="E101" s="31"/>
      <c r="F101" s="7">
        <v>1166.8900000000001</v>
      </c>
      <c r="G101" s="7">
        <f t="shared" si="1"/>
        <v>1166.8900000000001</v>
      </c>
    </row>
    <row r="102" spans="1:7" x14ac:dyDescent="0.2">
      <c r="A102" s="16"/>
      <c r="B102" s="31" t="s">
        <v>297</v>
      </c>
      <c r="C102" s="32">
        <v>45351</v>
      </c>
      <c r="D102" s="31" t="s">
        <v>3178</v>
      </c>
      <c r="E102" s="31"/>
      <c r="F102" s="7">
        <v>-1166.8900000000001</v>
      </c>
      <c r="G102" s="7">
        <f t="shared" si="1"/>
        <v>0</v>
      </c>
    </row>
    <row r="103" spans="1:7" x14ac:dyDescent="0.2">
      <c r="A103" s="16"/>
      <c r="B103" s="31" t="s">
        <v>297</v>
      </c>
      <c r="C103" s="32">
        <v>45351</v>
      </c>
      <c r="D103" s="31" t="s">
        <v>3179</v>
      </c>
      <c r="E103" s="31"/>
      <c r="F103" s="7">
        <v>581.54</v>
      </c>
      <c r="G103" s="7">
        <f t="shared" si="1"/>
        <v>581.54</v>
      </c>
    </row>
    <row r="104" spans="1:7" x14ac:dyDescent="0.2">
      <c r="A104" s="16"/>
      <c r="B104" s="31" t="s">
        <v>297</v>
      </c>
      <c r="C104" s="32">
        <v>45351</v>
      </c>
      <c r="D104" s="31" t="s">
        <v>3179</v>
      </c>
      <c r="E104" s="31"/>
      <c r="F104" s="7">
        <v>-581.54</v>
      </c>
      <c r="G104" s="7">
        <f t="shared" si="1"/>
        <v>0</v>
      </c>
    </row>
    <row r="105" spans="1:7" x14ac:dyDescent="0.2">
      <c r="A105" s="16"/>
      <c r="B105" s="31" t="s">
        <v>301</v>
      </c>
      <c r="C105" s="32">
        <v>45351</v>
      </c>
      <c r="D105" s="31" t="s">
        <v>3180</v>
      </c>
      <c r="E105" s="31"/>
      <c r="F105" s="7">
        <v>-4113.66</v>
      </c>
      <c r="G105" s="7">
        <f t="shared" si="1"/>
        <v>-4113.66</v>
      </c>
    </row>
    <row r="106" spans="1:7" x14ac:dyDescent="0.2">
      <c r="A106" s="16"/>
      <c r="B106" s="31" t="s">
        <v>301</v>
      </c>
      <c r="C106" s="32">
        <v>45351</v>
      </c>
      <c r="D106" s="31" t="s">
        <v>3180</v>
      </c>
      <c r="E106" s="31"/>
      <c r="F106" s="7">
        <v>4113.66</v>
      </c>
      <c r="G106" s="7">
        <f t="shared" si="1"/>
        <v>0</v>
      </c>
    </row>
    <row r="107" spans="1:7" x14ac:dyDescent="0.2">
      <c r="A107" s="16"/>
      <c r="B107" s="31" t="s">
        <v>297</v>
      </c>
      <c r="C107" s="32">
        <v>45352</v>
      </c>
      <c r="D107" s="31" t="s">
        <v>3181</v>
      </c>
      <c r="E107" s="31"/>
      <c r="F107" s="7">
        <v>14947.4</v>
      </c>
      <c r="G107" s="7">
        <f t="shared" si="1"/>
        <v>14947.4</v>
      </c>
    </row>
    <row r="108" spans="1:7" x14ac:dyDescent="0.2">
      <c r="A108" s="16"/>
      <c r="B108" s="31" t="s">
        <v>297</v>
      </c>
      <c r="C108" s="32">
        <v>45352</v>
      </c>
      <c r="D108" s="31" t="s">
        <v>3181</v>
      </c>
      <c r="E108" s="31"/>
      <c r="F108" s="7">
        <v>-14947.4</v>
      </c>
      <c r="G108" s="7">
        <f t="shared" si="1"/>
        <v>0</v>
      </c>
    </row>
    <row r="109" spans="1:7" x14ac:dyDescent="0.2">
      <c r="A109" s="16"/>
      <c r="B109" s="31" t="s">
        <v>297</v>
      </c>
      <c r="C109" s="32">
        <v>45352</v>
      </c>
      <c r="D109" s="31" t="s">
        <v>3182</v>
      </c>
      <c r="E109" s="31"/>
      <c r="F109" s="7">
        <v>44105.01</v>
      </c>
      <c r="G109" s="7">
        <f t="shared" si="1"/>
        <v>44105.01</v>
      </c>
    </row>
    <row r="110" spans="1:7" x14ac:dyDescent="0.2">
      <c r="A110" s="16"/>
      <c r="B110" s="31" t="s">
        <v>297</v>
      </c>
      <c r="C110" s="32">
        <v>45352</v>
      </c>
      <c r="D110" s="31" t="s">
        <v>3182</v>
      </c>
      <c r="E110" s="31"/>
      <c r="F110" s="7">
        <v>-44105.01</v>
      </c>
      <c r="G110" s="7">
        <f t="shared" si="1"/>
        <v>0</v>
      </c>
    </row>
    <row r="111" spans="1:7" x14ac:dyDescent="0.2">
      <c r="A111" s="16"/>
      <c r="B111" s="31" t="s">
        <v>297</v>
      </c>
      <c r="C111" s="32">
        <v>45355</v>
      </c>
      <c r="D111" s="31" t="s">
        <v>3183</v>
      </c>
      <c r="E111" s="31"/>
      <c r="F111" s="7">
        <v>119.1</v>
      </c>
      <c r="G111" s="7">
        <f t="shared" si="1"/>
        <v>119.1</v>
      </c>
    </row>
    <row r="112" spans="1:7" x14ac:dyDescent="0.2">
      <c r="A112" s="16"/>
      <c r="B112" s="31" t="s">
        <v>297</v>
      </c>
      <c r="C112" s="32">
        <v>45355</v>
      </c>
      <c r="D112" s="31" t="s">
        <v>3183</v>
      </c>
      <c r="E112" s="31"/>
      <c r="F112" s="7">
        <v>-119.1</v>
      </c>
      <c r="G112" s="7">
        <f t="shared" si="1"/>
        <v>0</v>
      </c>
    </row>
    <row r="113" spans="1:7" x14ac:dyDescent="0.2">
      <c r="A113" s="16"/>
      <c r="B113" s="31" t="s">
        <v>297</v>
      </c>
      <c r="C113" s="32">
        <v>45355</v>
      </c>
      <c r="D113" s="31" t="s">
        <v>3184</v>
      </c>
      <c r="E113" s="31"/>
      <c r="F113" s="7">
        <v>109.35</v>
      </c>
      <c r="G113" s="7">
        <f t="shared" si="1"/>
        <v>109.35</v>
      </c>
    </row>
    <row r="114" spans="1:7" x14ac:dyDescent="0.2">
      <c r="A114" s="16"/>
      <c r="B114" s="31" t="s">
        <v>297</v>
      </c>
      <c r="C114" s="32">
        <v>45355</v>
      </c>
      <c r="D114" s="31" t="s">
        <v>3184</v>
      </c>
      <c r="E114" s="31"/>
      <c r="F114" s="7">
        <v>-109.35</v>
      </c>
      <c r="G114" s="7">
        <f t="shared" si="1"/>
        <v>0</v>
      </c>
    </row>
    <row r="115" spans="1:7" x14ac:dyDescent="0.2">
      <c r="A115" s="16"/>
      <c r="B115" s="31" t="s">
        <v>297</v>
      </c>
      <c r="C115" s="32">
        <v>45358</v>
      </c>
      <c r="D115" s="31" t="s">
        <v>3185</v>
      </c>
      <c r="E115" s="31"/>
      <c r="F115" s="7">
        <v>7367.4</v>
      </c>
      <c r="G115" s="7">
        <f t="shared" si="1"/>
        <v>7367.4</v>
      </c>
    </row>
    <row r="116" spans="1:7" x14ac:dyDescent="0.2">
      <c r="A116" s="16"/>
      <c r="B116" s="31" t="s">
        <v>297</v>
      </c>
      <c r="C116" s="32">
        <v>45358</v>
      </c>
      <c r="D116" s="31" t="s">
        <v>3185</v>
      </c>
      <c r="E116" s="31"/>
      <c r="F116" s="7">
        <v>-7367.4</v>
      </c>
      <c r="G116" s="7">
        <f t="shared" si="1"/>
        <v>0</v>
      </c>
    </row>
    <row r="117" spans="1:7" x14ac:dyDescent="0.2">
      <c r="A117" s="16"/>
      <c r="B117" s="31" t="s">
        <v>301</v>
      </c>
      <c r="C117" s="32">
        <v>45358</v>
      </c>
      <c r="D117" s="31" t="s">
        <v>3186</v>
      </c>
      <c r="E117" s="31"/>
      <c r="F117" s="7">
        <v>-8186</v>
      </c>
      <c r="G117" s="7">
        <f t="shared" si="1"/>
        <v>-8186</v>
      </c>
    </row>
    <row r="118" spans="1:7" x14ac:dyDescent="0.2">
      <c r="A118" s="16"/>
      <c r="B118" s="31" t="s">
        <v>301</v>
      </c>
      <c r="C118" s="32">
        <v>45358</v>
      </c>
      <c r="D118" s="31" t="s">
        <v>3186</v>
      </c>
      <c r="E118" s="31"/>
      <c r="F118" s="7">
        <v>8186</v>
      </c>
      <c r="G118" s="7">
        <f t="shared" si="1"/>
        <v>0</v>
      </c>
    </row>
    <row r="119" spans="1:7" x14ac:dyDescent="0.2">
      <c r="A119" s="16"/>
      <c r="B119" s="31" t="s">
        <v>297</v>
      </c>
      <c r="C119" s="32">
        <v>45359</v>
      </c>
      <c r="D119" s="31" t="s">
        <v>3187</v>
      </c>
      <c r="E119" s="31"/>
      <c r="F119" s="7">
        <v>8243.17</v>
      </c>
      <c r="G119" s="7">
        <f t="shared" si="1"/>
        <v>8243.17</v>
      </c>
    </row>
    <row r="120" spans="1:7" x14ac:dyDescent="0.2">
      <c r="A120" s="16"/>
      <c r="B120" s="31" t="s">
        <v>297</v>
      </c>
      <c r="C120" s="32">
        <v>45359</v>
      </c>
      <c r="D120" s="31" t="s">
        <v>3187</v>
      </c>
      <c r="E120" s="31"/>
      <c r="F120" s="7">
        <v>-8243.17</v>
      </c>
      <c r="G120" s="7">
        <f t="shared" si="1"/>
        <v>0</v>
      </c>
    </row>
    <row r="121" spans="1:7" x14ac:dyDescent="0.2">
      <c r="A121" s="16"/>
      <c r="B121" s="31" t="s">
        <v>297</v>
      </c>
      <c r="C121" s="32">
        <v>45366</v>
      </c>
      <c r="D121" s="31" t="s">
        <v>3188</v>
      </c>
      <c r="E121" s="31"/>
      <c r="F121" s="7">
        <v>52.59</v>
      </c>
      <c r="G121" s="7">
        <f t="shared" si="1"/>
        <v>52.59</v>
      </c>
    </row>
    <row r="122" spans="1:7" x14ac:dyDescent="0.2">
      <c r="A122" s="16"/>
      <c r="B122" s="31" t="s">
        <v>297</v>
      </c>
      <c r="C122" s="32">
        <v>45366</v>
      </c>
      <c r="D122" s="31" t="s">
        <v>3188</v>
      </c>
      <c r="E122" s="31"/>
      <c r="F122" s="7">
        <v>-52.59</v>
      </c>
      <c r="G122" s="7">
        <f t="shared" si="1"/>
        <v>0</v>
      </c>
    </row>
    <row r="123" spans="1:7" x14ac:dyDescent="0.2">
      <c r="A123" s="16"/>
      <c r="B123" s="31" t="s">
        <v>297</v>
      </c>
      <c r="C123" s="32">
        <v>45366</v>
      </c>
      <c r="D123" s="31" t="s">
        <v>3189</v>
      </c>
      <c r="E123" s="31"/>
      <c r="F123" s="7">
        <v>20216.38</v>
      </c>
      <c r="G123" s="7">
        <f t="shared" si="1"/>
        <v>20216.38</v>
      </c>
    </row>
    <row r="124" spans="1:7" x14ac:dyDescent="0.2">
      <c r="A124" s="16"/>
      <c r="B124" s="31" t="s">
        <v>297</v>
      </c>
      <c r="C124" s="32">
        <v>45366</v>
      </c>
      <c r="D124" s="31" t="s">
        <v>3189</v>
      </c>
      <c r="E124" s="31"/>
      <c r="F124" s="7">
        <v>-20216.38</v>
      </c>
      <c r="G124" s="7">
        <f t="shared" si="1"/>
        <v>0</v>
      </c>
    </row>
    <row r="125" spans="1:7" x14ac:dyDescent="0.2">
      <c r="A125" s="16"/>
      <c r="B125" s="31" t="s">
        <v>297</v>
      </c>
      <c r="C125" s="32">
        <v>45366</v>
      </c>
      <c r="D125" s="31" t="s">
        <v>3190</v>
      </c>
      <c r="E125" s="31"/>
      <c r="F125" s="7">
        <v>2765.95</v>
      </c>
      <c r="G125" s="7">
        <f t="shared" si="1"/>
        <v>2765.95</v>
      </c>
    </row>
    <row r="126" spans="1:7" x14ac:dyDescent="0.2">
      <c r="A126" s="16"/>
      <c r="B126" s="31" t="s">
        <v>297</v>
      </c>
      <c r="C126" s="32">
        <v>45366</v>
      </c>
      <c r="D126" s="31" t="s">
        <v>3190</v>
      </c>
      <c r="E126" s="31"/>
      <c r="F126" s="7">
        <v>-2765.95</v>
      </c>
      <c r="G126" s="7">
        <f t="shared" si="1"/>
        <v>0</v>
      </c>
    </row>
    <row r="127" spans="1:7" x14ac:dyDescent="0.2">
      <c r="A127" s="16"/>
      <c r="B127" s="31" t="s">
        <v>297</v>
      </c>
      <c r="C127" s="32">
        <v>45366</v>
      </c>
      <c r="D127" s="31" t="s">
        <v>3191</v>
      </c>
      <c r="E127" s="31"/>
      <c r="F127" s="7">
        <v>100189.37</v>
      </c>
      <c r="G127" s="7">
        <f t="shared" si="1"/>
        <v>100189.37</v>
      </c>
    </row>
    <row r="128" spans="1:7" x14ac:dyDescent="0.2">
      <c r="A128" s="16"/>
      <c r="B128" s="31" t="s">
        <v>297</v>
      </c>
      <c r="C128" s="32">
        <v>45366</v>
      </c>
      <c r="D128" s="31" t="s">
        <v>3191</v>
      </c>
      <c r="E128" s="31"/>
      <c r="F128" s="7">
        <v>-100189.37</v>
      </c>
      <c r="G128" s="7">
        <f t="shared" si="1"/>
        <v>0</v>
      </c>
    </row>
    <row r="129" spans="1:7" x14ac:dyDescent="0.2">
      <c r="A129" s="16"/>
      <c r="B129" s="31" t="s">
        <v>297</v>
      </c>
      <c r="C129" s="32">
        <v>45372</v>
      </c>
      <c r="D129" s="31" t="s">
        <v>3192</v>
      </c>
      <c r="E129" s="31"/>
      <c r="F129" s="7">
        <v>212.86</v>
      </c>
      <c r="G129" s="7">
        <f t="shared" si="1"/>
        <v>212.86</v>
      </c>
    </row>
    <row r="130" spans="1:7" x14ac:dyDescent="0.2">
      <c r="A130" s="16"/>
      <c r="B130" s="31" t="s">
        <v>297</v>
      </c>
      <c r="C130" s="32">
        <v>45372</v>
      </c>
      <c r="D130" s="31" t="s">
        <v>3192</v>
      </c>
      <c r="E130" s="31"/>
      <c r="F130" s="7">
        <v>-212.86</v>
      </c>
      <c r="G130" s="7">
        <f t="shared" si="1"/>
        <v>0</v>
      </c>
    </row>
    <row r="131" spans="1:7" x14ac:dyDescent="0.2">
      <c r="A131" s="16"/>
      <c r="B131" s="31" t="s">
        <v>297</v>
      </c>
      <c r="C131" s="32">
        <v>45372</v>
      </c>
      <c r="D131" s="31" t="s">
        <v>3193</v>
      </c>
      <c r="E131" s="31"/>
      <c r="F131" s="7">
        <v>196.17</v>
      </c>
      <c r="G131" s="7">
        <f t="shared" si="1"/>
        <v>196.17</v>
      </c>
    </row>
    <row r="132" spans="1:7" x14ac:dyDescent="0.2">
      <c r="A132" s="16"/>
      <c r="B132" s="31" t="s">
        <v>297</v>
      </c>
      <c r="C132" s="32">
        <v>45372</v>
      </c>
      <c r="D132" s="31" t="s">
        <v>3193</v>
      </c>
      <c r="E132" s="31"/>
      <c r="F132" s="7">
        <v>-196.17</v>
      </c>
      <c r="G132" s="7">
        <f t="shared" si="1"/>
        <v>0</v>
      </c>
    </row>
    <row r="133" spans="1:7" x14ac:dyDescent="0.2">
      <c r="A133" s="16"/>
      <c r="B133" s="31" t="s">
        <v>297</v>
      </c>
      <c r="C133" s="32">
        <v>45372</v>
      </c>
      <c r="D133" s="31" t="s">
        <v>3194</v>
      </c>
      <c r="E133" s="31"/>
      <c r="F133" s="7">
        <v>210.84</v>
      </c>
      <c r="G133" s="7">
        <f t="shared" si="1"/>
        <v>210.84</v>
      </c>
    </row>
    <row r="134" spans="1:7" x14ac:dyDescent="0.2">
      <c r="A134" s="16"/>
      <c r="B134" s="31" t="s">
        <v>297</v>
      </c>
      <c r="C134" s="32">
        <v>45372</v>
      </c>
      <c r="D134" s="31" t="s">
        <v>3194</v>
      </c>
      <c r="E134" s="31"/>
      <c r="F134" s="7">
        <v>-210.84</v>
      </c>
      <c r="G134" s="7">
        <f t="shared" si="1"/>
        <v>0</v>
      </c>
    </row>
    <row r="135" spans="1:7" x14ac:dyDescent="0.2">
      <c r="A135" s="16"/>
      <c r="B135" s="31" t="s">
        <v>297</v>
      </c>
      <c r="C135" s="32">
        <v>45372</v>
      </c>
      <c r="D135" s="31" t="s">
        <v>3195</v>
      </c>
      <c r="E135" s="31"/>
      <c r="F135" s="7">
        <v>9027.1200000000008</v>
      </c>
      <c r="G135" s="7">
        <f t="shared" si="1"/>
        <v>9027.1200000000008</v>
      </c>
    </row>
    <row r="136" spans="1:7" x14ac:dyDescent="0.2">
      <c r="A136" s="16"/>
      <c r="B136" s="31" t="s">
        <v>297</v>
      </c>
      <c r="C136" s="32">
        <v>45372</v>
      </c>
      <c r="D136" s="31" t="s">
        <v>3195</v>
      </c>
      <c r="E136" s="31"/>
      <c r="F136" s="7">
        <v>-9027.1200000000008</v>
      </c>
      <c r="G136" s="7">
        <f t="shared" si="1"/>
        <v>0</v>
      </c>
    </row>
    <row r="137" spans="1:7" x14ac:dyDescent="0.2">
      <c r="A137" s="16"/>
      <c r="B137" s="31" t="s">
        <v>297</v>
      </c>
      <c r="C137" s="32">
        <v>45372</v>
      </c>
      <c r="D137" s="31" t="s">
        <v>3196</v>
      </c>
      <c r="E137" s="31"/>
      <c r="F137" s="7">
        <v>220</v>
      </c>
      <c r="G137" s="7">
        <f t="shared" si="1"/>
        <v>220</v>
      </c>
    </row>
    <row r="138" spans="1:7" x14ac:dyDescent="0.2">
      <c r="A138" s="16"/>
      <c r="B138" s="31" t="s">
        <v>297</v>
      </c>
      <c r="C138" s="32">
        <v>45372</v>
      </c>
      <c r="D138" s="31" t="s">
        <v>3196</v>
      </c>
      <c r="E138" s="31"/>
      <c r="F138" s="7">
        <v>-220</v>
      </c>
      <c r="G138" s="7">
        <f t="shared" si="1"/>
        <v>0</v>
      </c>
    </row>
    <row r="139" spans="1:7" x14ac:dyDescent="0.2">
      <c r="A139" s="16"/>
      <c r="B139" s="31" t="s">
        <v>297</v>
      </c>
      <c r="C139" s="32">
        <v>45372</v>
      </c>
      <c r="D139" s="31" t="s">
        <v>3197</v>
      </c>
      <c r="E139" s="31"/>
      <c r="F139" s="7">
        <v>244.03</v>
      </c>
      <c r="G139" s="7">
        <f t="shared" si="1"/>
        <v>244.03</v>
      </c>
    </row>
    <row r="140" spans="1:7" x14ac:dyDescent="0.2">
      <c r="A140" s="16"/>
      <c r="B140" s="31" t="s">
        <v>297</v>
      </c>
      <c r="C140" s="32">
        <v>45372</v>
      </c>
      <c r="D140" s="31" t="s">
        <v>3197</v>
      </c>
      <c r="E140" s="31"/>
      <c r="F140" s="7">
        <v>-244.03</v>
      </c>
      <c r="G140" s="7">
        <f t="shared" si="1"/>
        <v>0</v>
      </c>
    </row>
    <row r="141" spans="1:7" x14ac:dyDescent="0.2">
      <c r="A141" s="16"/>
      <c r="B141" s="31" t="s">
        <v>297</v>
      </c>
      <c r="C141" s="32">
        <v>45373</v>
      </c>
      <c r="D141" s="31" t="s">
        <v>3198</v>
      </c>
      <c r="E141" s="31"/>
      <c r="F141" s="7">
        <v>1516.94</v>
      </c>
      <c r="G141" s="7">
        <f t="shared" ref="G141:G204" si="2">G140+F141</f>
        <v>1516.94</v>
      </c>
    </row>
    <row r="142" spans="1:7" x14ac:dyDescent="0.2">
      <c r="A142" s="16"/>
      <c r="B142" s="31" t="s">
        <v>297</v>
      </c>
      <c r="C142" s="32">
        <v>45373</v>
      </c>
      <c r="D142" s="31" t="s">
        <v>3198</v>
      </c>
      <c r="E142" s="31"/>
      <c r="F142" s="7">
        <v>-1516.94</v>
      </c>
      <c r="G142" s="7">
        <f t="shared" si="2"/>
        <v>0</v>
      </c>
    </row>
    <row r="143" spans="1:7" x14ac:dyDescent="0.2">
      <c r="A143" s="16"/>
      <c r="B143" s="31" t="s">
        <v>297</v>
      </c>
      <c r="C143" s="32">
        <v>45373</v>
      </c>
      <c r="D143" s="31" t="s">
        <v>3199</v>
      </c>
      <c r="E143" s="31"/>
      <c r="F143" s="7">
        <v>941.94</v>
      </c>
      <c r="G143" s="7">
        <f t="shared" si="2"/>
        <v>941.94</v>
      </c>
    </row>
    <row r="144" spans="1:7" x14ac:dyDescent="0.2">
      <c r="A144" s="16"/>
      <c r="B144" s="31" t="s">
        <v>297</v>
      </c>
      <c r="C144" s="32">
        <v>45373</v>
      </c>
      <c r="D144" s="31" t="s">
        <v>3199</v>
      </c>
      <c r="E144" s="31"/>
      <c r="F144" s="7">
        <v>-941.94</v>
      </c>
      <c r="G144" s="7">
        <f t="shared" si="2"/>
        <v>0</v>
      </c>
    </row>
    <row r="145" spans="1:7" x14ac:dyDescent="0.2">
      <c r="A145" s="16"/>
      <c r="B145" s="31" t="s">
        <v>297</v>
      </c>
      <c r="C145" s="32">
        <v>45379</v>
      </c>
      <c r="D145" s="31" t="s">
        <v>3200</v>
      </c>
      <c r="E145" s="31"/>
      <c r="F145" s="7">
        <v>46656.74</v>
      </c>
      <c r="G145" s="7">
        <f t="shared" si="2"/>
        <v>46656.74</v>
      </c>
    </row>
    <row r="146" spans="1:7" x14ac:dyDescent="0.2">
      <c r="A146" s="16"/>
      <c r="B146" s="31" t="s">
        <v>297</v>
      </c>
      <c r="C146" s="32">
        <v>45379</v>
      </c>
      <c r="D146" s="31" t="s">
        <v>3200</v>
      </c>
      <c r="E146" s="31"/>
      <c r="F146" s="7">
        <v>-46656.74</v>
      </c>
      <c r="G146" s="7">
        <f t="shared" si="2"/>
        <v>0</v>
      </c>
    </row>
    <row r="147" spans="1:7" x14ac:dyDescent="0.2">
      <c r="A147" s="16"/>
      <c r="B147" s="31" t="s">
        <v>297</v>
      </c>
      <c r="C147" s="32">
        <v>45383</v>
      </c>
      <c r="D147" s="31" t="s">
        <v>3201</v>
      </c>
      <c r="E147" s="31"/>
      <c r="F147" s="7">
        <v>7592.08</v>
      </c>
      <c r="G147" s="7">
        <f t="shared" si="2"/>
        <v>7592.08</v>
      </c>
    </row>
    <row r="148" spans="1:7" x14ac:dyDescent="0.2">
      <c r="A148" s="16"/>
      <c r="B148" s="31" t="s">
        <v>297</v>
      </c>
      <c r="C148" s="32">
        <v>45383</v>
      </c>
      <c r="D148" s="31" t="s">
        <v>3201</v>
      </c>
      <c r="E148" s="31"/>
      <c r="F148" s="7">
        <v>-7592.08</v>
      </c>
      <c r="G148" s="7">
        <f t="shared" si="2"/>
        <v>0</v>
      </c>
    </row>
    <row r="149" spans="1:7" x14ac:dyDescent="0.2">
      <c r="A149" s="16"/>
      <c r="B149" s="31" t="s">
        <v>297</v>
      </c>
      <c r="C149" s="32">
        <v>45386</v>
      </c>
      <c r="D149" s="31" t="s">
        <v>3202</v>
      </c>
      <c r="E149" s="31"/>
      <c r="F149" s="7">
        <v>996.61</v>
      </c>
      <c r="G149" s="7">
        <f t="shared" si="2"/>
        <v>996.61</v>
      </c>
    </row>
    <row r="150" spans="1:7" x14ac:dyDescent="0.2">
      <c r="A150" s="16"/>
      <c r="B150" s="31" t="s">
        <v>297</v>
      </c>
      <c r="C150" s="32">
        <v>45386</v>
      </c>
      <c r="D150" s="31" t="s">
        <v>3202</v>
      </c>
      <c r="E150" s="31"/>
      <c r="F150" s="7">
        <v>-996.61</v>
      </c>
      <c r="G150" s="7">
        <f t="shared" si="2"/>
        <v>0</v>
      </c>
    </row>
    <row r="151" spans="1:7" x14ac:dyDescent="0.2">
      <c r="A151" s="16"/>
      <c r="B151" s="31" t="s">
        <v>297</v>
      </c>
      <c r="C151" s="32">
        <v>45390</v>
      </c>
      <c r="D151" s="31" t="s">
        <v>3203</v>
      </c>
      <c r="E151" s="31"/>
      <c r="F151" s="7">
        <v>200</v>
      </c>
      <c r="G151" s="7">
        <f t="shared" si="2"/>
        <v>200</v>
      </c>
    </row>
    <row r="152" spans="1:7" x14ac:dyDescent="0.2">
      <c r="A152" s="16"/>
      <c r="B152" s="31" t="s">
        <v>297</v>
      </c>
      <c r="C152" s="32">
        <v>45390</v>
      </c>
      <c r="D152" s="31" t="s">
        <v>3203</v>
      </c>
      <c r="E152" s="31"/>
      <c r="F152" s="7">
        <v>-200</v>
      </c>
      <c r="G152" s="7">
        <f t="shared" si="2"/>
        <v>0</v>
      </c>
    </row>
    <row r="153" spans="1:7" x14ac:dyDescent="0.2">
      <c r="A153" s="16"/>
      <c r="B153" s="31" t="s">
        <v>297</v>
      </c>
      <c r="C153" s="32">
        <v>45392</v>
      </c>
      <c r="D153" s="31" t="s">
        <v>3204</v>
      </c>
      <c r="E153" s="31"/>
      <c r="F153" s="7">
        <v>38.950000000000003</v>
      </c>
      <c r="G153" s="7">
        <f t="shared" si="2"/>
        <v>38.950000000000003</v>
      </c>
    </row>
    <row r="154" spans="1:7" x14ac:dyDescent="0.2">
      <c r="A154" s="16"/>
      <c r="B154" s="31" t="s">
        <v>297</v>
      </c>
      <c r="C154" s="32">
        <v>45392</v>
      </c>
      <c r="D154" s="31" t="s">
        <v>3204</v>
      </c>
      <c r="E154" s="31"/>
      <c r="F154" s="7">
        <v>-38.950000000000003</v>
      </c>
      <c r="G154" s="7">
        <f t="shared" si="2"/>
        <v>0</v>
      </c>
    </row>
    <row r="155" spans="1:7" x14ac:dyDescent="0.2">
      <c r="A155" s="16"/>
      <c r="B155" s="31" t="s">
        <v>297</v>
      </c>
      <c r="C155" s="32">
        <v>45392</v>
      </c>
      <c r="D155" s="31" t="s">
        <v>3205</v>
      </c>
      <c r="E155" s="31"/>
      <c r="F155" s="7">
        <v>565.5</v>
      </c>
      <c r="G155" s="7">
        <f t="shared" si="2"/>
        <v>565.5</v>
      </c>
    </row>
    <row r="156" spans="1:7" x14ac:dyDescent="0.2">
      <c r="A156" s="16"/>
      <c r="B156" s="31" t="s">
        <v>297</v>
      </c>
      <c r="C156" s="32">
        <v>45392</v>
      </c>
      <c r="D156" s="31" t="s">
        <v>3205</v>
      </c>
      <c r="E156" s="31"/>
      <c r="F156" s="7">
        <v>-565.5</v>
      </c>
      <c r="G156" s="7">
        <f t="shared" si="2"/>
        <v>0</v>
      </c>
    </row>
    <row r="157" spans="1:7" x14ac:dyDescent="0.2">
      <c r="A157" s="16"/>
      <c r="B157" s="31" t="s">
        <v>297</v>
      </c>
      <c r="C157" s="32">
        <v>45392</v>
      </c>
      <c r="D157" s="31" t="s">
        <v>3206</v>
      </c>
      <c r="E157" s="31"/>
      <c r="F157" s="7">
        <v>4224.9799999999996</v>
      </c>
      <c r="G157" s="7">
        <f t="shared" si="2"/>
        <v>4224.9799999999996</v>
      </c>
    </row>
    <row r="158" spans="1:7" x14ac:dyDescent="0.2">
      <c r="A158" s="16"/>
      <c r="B158" s="31" t="s">
        <v>297</v>
      </c>
      <c r="C158" s="32">
        <v>45392</v>
      </c>
      <c r="D158" s="31" t="s">
        <v>3206</v>
      </c>
      <c r="E158" s="31"/>
      <c r="F158" s="7">
        <v>-4224.9799999999996</v>
      </c>
      <c r="G158" s="7">
        <f t="shared" si="2"/>
        <v>0</v>
      </c>
    </row>
    <row r="159" spans="1:7" x14ac:dyDescent="0.2">
      <c r="A159" s="16"/>
      <c r="B159" s="31" t="s">
        <v>297</v>
      </c>
      <c r="C159" s="32">
        <v>45394</v>
      </c>
      <c r="D159" s="31" t="s">
        <v>3207</v>
      </c>
      <c r="E159" s="31"/>
      <c r="F159" s="7">
        <v>1174.08</v>
      </c>
      <c r="G159" s="7">
        <f t="shared" si="2"/>
        <v>1174.08</v>
      </c>
    </row>
    <row r="160" spans="1:7" x14ac:dyDescent="0.2">
      <c r="A160" s="16"/>
      <c r="B160" s="31" t="s">
        <v>297</v>
      </c>
      <c r="C160" s="32">
        <v>45394</v>
      </c>
      <c r="D160" s="31" t="s">
        <v>3207</v>
      </c>
      <c r="E160" s="31"/>
      <c r="F160" s="7">
        <v>-1174.08</v>
      </c>
      <c r="G160" s="7">
        <f t="shared" si="2"/>
        <v>0</v>
      </c>
    </row>
    <row r="161" spans="1:7" x14ac:dyDescent="0.2">
      <c r="A161" s="16"/>
      <c r="B161" s="31" t="s">
        <v>297</v>
      </c>
      <c r="C161" s="32">
        <v>45394</v>
      </c>
      <c r="D161" s="31" t="s">
        <v>3208</v>
      </c>
      <c r="E161" s="31"/>
      <c r="F161" s="7">
        <v>3769.29</v>
      </c>
      <c r="G161" s="7">
        <f t="shared" si="2"/>
        <v>3769.29</v>
      </c>
    </row>
    <row r="162" spans="1:7" x14ac:dyDescent="0.2">
      <c r="A162" s="16"/>
      <c r="B162" s="31" t="s">
        <v>297</v>
      </c>
      <c r="C162" s="32">
        <v>45394</v>
      </c>
      <c r="D162" s="31" t="s">
        <v>3208</v>
      </c>
      <c r="E162" s="31"/>
      <c r="F162" s="7">
        <v>-3769.29</v>
      </c>
      <c r="G162" s="7">
        <f t="shared" si="2"/>
        <v>0</v>
      </c>
    </row>
    <row r="163" spans="1:7" x14ac:dyDescent="0.2">
      <c r="A163" s="16"/>
      <c r="B163" s="31" t="s">
        <v>297</v>
      </c>
      <c r="C163" s="32">
        <v>45394</v>
      </c>
      <c r="D163" s="31" t="s">
        <v>3209</v>
      </c>
      <c r="E163" s="31"/>
      <c r="F163" s="7">
        <v>5333.33</v>
      </c>
      <c r="G163" s="7">
        <f t="shared" si="2"/>
        <v>5333.33</v>
      </c>
    </row>
    <row r="164" spans="1:7" x14ac:dyDescent="0.2">
      <c r="A164" s="16"/>
      <c r="B164" s="31" t="s">
        <v>297</v>
      </c>
      <c r="C164" s="32">
        <v>45394</v>
      </c>
      <c r="D164" s="31" t="s">
        <v>3209</v>
      </c>
      <c r="E164" s="31"/>
      <c r="F164" s="7">
        <v>-5333.33</v>
      </c>
      <c r="G164" s="7">
        <f t="shared" si="2"/>
        <v>0</v>
      </c>
    </row>
    <row r="165" spans="1:7" x14ac:dyDescent="0.2">
      <c r="A165" s="16"/>
      <c r="B165" s="31" t="s">
        <v>297</v>
      </c>
      <c r="C165" s="32">
        <v>45399</v>
      </c>
      <c r="D165" s="31" t="s">
        <v>3210</v>
      </c>
      <c r="E165" s="31"/>
      <c r="F165" s="7">
        <v>1364.53</v>
      </c>
      <c r="G165" s="7">
        <f t="shared" si="2"/>
        <v>1364.53</v>
      </c>
    </row>
    <row r="166" spans="1:7" x14ac:dyDescent="0.2">
      <c r="A166" s="16"/>
      <c r="B166" s="31" t="s">
        <v>297</v>
      </c>
      <c r="C166" s="32">
        <v>45399</v>
      </c>
      <c r="D166" s="31" t="s">
        <v>3210</v>
      </c>
      <c r="E166" s="31"/>
      <c r="F166" s="7">
        <v>-1364.53</v>
      </c>
      <c r="G166" s="7">
        <f t="shared" si="2"/>
        <v>0</v>
      </c>
    </row>
    <row r="167" spans="1:7" x14ac:dyDescent="0.2">
      <c r="A167" s="16"/>
      <c r="B167" s="31" t="s">
        <v>297</v>
      </c>
      <c r="C167" s="32">
        <v>45401</v>
      </c>
      <c r="D167" s="31" t="s">
        <v>3211</v>
      </c>
      <c r="E167" s="31"/>
      <c r="F167" s="7">
        <v>6330.48</v>
      </c>
      <c r="G167" s="7">
        <f t="shared" si="2"/>
        <v>6330.48</v>
      </c>
    </row>
    <row r="168" spans="1:7" x14ac:dyDescent="0.2">
      <c r="A168" s="16"/>
      <c r="B168" s="31" t="s">
        <v>297</v>
      </c>
      <c r="C168" s="32">
        <v>45401</v>
      </c>
      <c r="D168" s="31" t="s">
        <v>3211</v>
      </c>
      <c r="E168" s="31"/>
      <c r="F168" s="7">
        <v>-6330.48</v>
      </c>
      <c r="G168" s="7">
        <f t="shared" si="2"/>
        <v>0</v>
      </c>
    </row>
    <row r="169" spans="1:7" x14ac:dyDescent="0.2">
      <c r="A169" s="16"/>
      <c r="B169" s="31" t="s">
        <v>301</v>
      </c>
      <c r="C169" s="32">
        <v>45401</v>
      </c>
      <c r="D169" s="31" t="s">
        <v>3212</v>
      </c>
      <c r="E169" s="31"/>
      <c r="F169" s="7">
        <v>-3986.78</v>
      </c>
      <c r="G169" s="7">
        <f t="shared" si="2"/>
        <v>-3986.78</v>
      </c>
    </row>
    <row r="170" spans="1:7" x14ac:dyDescent="0.2">
      <c r="A170" s="16"/>
      <c r="B170" s="31" t="s">
        <v>301</v>
      </c>
      <c r="C170" s="32">
        <v>45401</v>
      </c>
      <c r="D170" s="31" t="s">
        <v>3212</v>
      </c>
      <c r="E170" s="31"/>
      <c r="F170" s="7">
        <v>3986.78</v>
      </c>
      <c r="G170" s="7">
        <f t="shared" si="2"/>
        <v>0</v>
      </c>
    </row>
    <row r="171" spans="1:7" x14ac:dyDescent="0.2">
      <c r="A171" s="16"/>
      <c r="B171" s="31" t="s">
        <v>297</v>
      </c>
      <c r="C171" s="32">
        <v>45401</v>
      </c>
      <c r="D171" s="31" t="s">
        <v>3213</v>
      </c>
      <c r="E171" s="31"/>
      <c r="F171" s="7">
        <v>394.9</v>
      </c>
      <c r="G171" s="7">
        <f t="shared" si="2"/>
        <v>394.9</v>
      </c>
    </row>
    <row r="172" spans="1:7" x14ac:dyDescent="0.2">
      <c r="A172" s="16"/>
      <c r="B172" s="31" t="s">
        <v>297</v>
      </c>
      <c r="C172" s="32">
        <v>45401</v>
      </c>
      <c r="D172" s="31" t="s">
        <v>3213</v>
      </c>
      <c r="E172" s="31"/>
      <c r="F172" s="7">
        <v>-394.9</v>
      </c>
      <c r="G172" s="7">
        <f t="shared" si="2"/>
        <v>0</v>
      </c>
    </row>
    <row r="173" spans="1:7" x14ac:dyDescent="0.2">
      <c r="A173" s="16"/>
      <c r="B173" s="31" t="s">
        <v>301</v>
      </c>
      <c r="C173" s="32">
        <v>45411</v>
      </c>
      <c r="D173" s="31" t="s">
        <v>3214</v>
      </c>
      <c r="E173" s="31"/>
      <c r="F173" s="7">
        <v>-157.16999999999999</v>
      </c>
      <c r="G173" s="7">
        <f t="shared" si="2"/>
        <v>-157.16999999999999</v>
      </c>
    </row>
    <row r="174" spans="1:7" x14ac:dyDescent="0.2">
      <c r="A174" s="16"/>
      <c r="B174" s="31" t="s">
        <v>301</v>
      </c>
      <c r="C174" s="32">
        <v>45411</v>
      </c>
      <c r="D174" s="31" t="s">
        <v>3214</v>
      </c>
      <c r="E174" s="31"/>
      <c r="F174" s="7">
        <v>157.16999999999999</v>
      </c>
      <c r="G174" s="7">
        <f t="shared" si="2"/>
        <v>0</v>
      </c>
    </row>
    <row r="175" spans="1:7" x14ac:dyDescent="0.2">
      <c r="A175" s="16"/>
      <c r="B175" s="31" t="s">
        <v>297</v>
      </c>
      <c r="C175" s="32">
        <v>45416</v>
      </c>
      <c r="D175" s="31" t="s">
        <v>3215</v>
      </c>
      <c r="E175" s="31"/>
      <c r="F175" s="7">
        <v>54.26</v>
      </c>
      <c r="G175" s="7">
        <f t="shared" si="2"/>
        <v>54.26</v>
      </c>
    </row>
    <row r="176" spans="1:7" x14ac:dyDescent="0.2">
      <c r="A176" s="16"/>
      <c r="B176" s="31" t="s">
        <v>297</v>
      </c>
      <c r="C176" s="32">
        <v>45416</v>
      </c>
      <c r="D176" s="31" t="s">
        <v>3215</v>
      </c>
      <c r="E176" s="31"/>
      <c r="F176" s="7">
        <v>-54.26</v>
      </c>
      <c r="G176" s="7">
        <f t="shared" si="2"/>
        <v>0</v>
      </c>
    </row>
    <row r="177" spans="1:7" x14ac:dyDescent="0.2">
      <c r="A177" s="16"/>
      <c r="B177" s="31" t="s">
        <v>297</v>
      </c>
      <c r="C177" s="32">
        <v>45418</v>
      </c>
      <c r="D177" s="31" t="s">
        <v>3216</v>
      </c>
      <c r="E177" s="31"/>
      <c r="F177" s="7">
        <v>1217.5999999999999</v>
      </c>
      <c r="G177" s="7">
        <f t="shared" si="2"/>
        <v>1217.5999999999999</v>
      </c>
    </row>
    <row r="178" spans="1:7" x14ac:dyDescent="0.2">
      <c r="A178" s="16"/>
      <c r="B178" s="31" t="s">
        <v>297</v>
      </c>
      <c r="C178" s="32">
        <v>45418</v>
      </c>
      <c r="D178" s="31" t="s">
        <v>3216</v>
      </c>
      <c r="E178" s="31"/>
      <c r="F178" s="7">
        <v>-1217.5999999999999</v>
      </c>
      <c r="G178" s="7">
        <f t="shared" si="2"/>
        <v>0</v>
      </c>
    </row>
    <row r="179" spans="1:7" x14ac:dyDescent="0.2">
      <c r="A179" s="16"/>
      <c r="B179" s="31" t="s">
        <v>297</v>
      </c>
      <c r="C179" s="32">
        <v>45418</v>
      </c>
      <c r="D179" s="31" t="s">
        <v>3217</v>
      </c>
      <c r="E179" s="31"/>
      <c r="F179" s="7">
        <v>22837.5</v>
      </c>
      <c r="G179" s="7">
        <f t="shared" si="2"/>
        <v>22837.5</v>
      </c>
    </row>
    <row r="180" spans="1:7" x14ac:dyDescent="0.2">
      <c r="A180" s="16"/>
      <c r="B180" s="31" t="s">
        <v>297</v>
      </c>
      <c r="C180" s="32">
        <v>45418</v>
      </c>
      <c r="D180" s="31" t="s">
        <v>3217</v>
      </c>
      <c r="E180" s="31"/>
      <c r="F180" s="7">
        <v>-22837.5</v>
      </c>
      <c r="G180" s="7">
        <f t="shared" si="2"/>
        <v>0</v>
      </c>
    </row>
    <row r="181" spans="1:7" x14ac:dyDescent="0.2">
      <c r="A181" s="16"/>
      <c r="B181" s="31" t="s">
        <v>297</v>
      </c>
      <c r="C181" s="32">
        <v>45418</v>
      </c>
      <c r="D181" s="31" t="s">
        <v>3218</v>
      </c>
      <c r="E181" s="31"/>
      <c r="F181" s="7">
        <v>5887</v>
      </c>
      <c r="G181" s="7">
        <f t="shared" si="2"/>
        <v>5887</v>
      </c>
    </row>
    <row r="182" spans="1:7" x14ac:dyDescent="0.2">
      <c r="A182" s="16"/>
      <c r="B182" s="31" t="s">
        <v>297</v>
      </c>
      <c r="C182" s="32">
        <v>45418</v>
      </c>
      <c r="D182" s="31" t="s">
        <v>3218</v>
      </c>
      <c r="E182" s="31"/>
      <c r="F182" s="7">
        <v>-5887</v>
      </c>
      <c r="G182" s="7">
        <f t="shared" si="2"/>
        <v>0</v>
      </c>
    </row>
    <row r="183" spans="1:7" x14ac:dyDescent="0.2">
      <c r="A183" s="16"/>
      <c r="B183" s="31" t="s">
        <v>297</v>
      </c>
      <c r="C183" s="32">
        <v>45418</v>
      </c>
      <c r="D183" s="31" t="s">
        <v>3219</v>
      </c>
      <c r="E183" s="31"/>
      <c r="F183" s="7">
        <v>1218</v>
      </c>
      <c r="G183" s="7">
        <f t="shared" si="2"/>
        <v>1218</v>
      </c>
    </row>
    <row r="184" spans="1:7" x14ac:dyDescent="0.2">
      <c r="A184" s="16"/>
      <c r="B184" s="31" t="s">
        <v>297</v>
      </c>
      <c r="C184" s="32">
        <v>45418</v>
      </c>
      <c r="D184" s="31" t="s">
        <v>3219</v>
      </c>
      <c r="E184" s="31"/>
      <c r="F184" s="7">
        <v>-1218</v>
      </c>
      <c r="G184" s="7">
        <f t="shared" si="2"/>
        <v>0</v>
      </c>
    </row>
    <row r="185" spans="1:7" x14ac:dyDescent="0.2">
      <c r="A185" s="16"/>
      <c r="B185" s="31" t="s">
        <v>297</v>
      </c>
      <c r="C185" s="32">
        <v>45418</v>
      </c>
      <c r="D185" s="31" t="s">
        <v>3220</v>
      </c>
      <c r="E185" s="31"/>
      <c r="F185" s="7">
        <v>2903.02</v>
      </c>
      <c r="G185" s="7">
        <f t="shared" si="2"/>
        <v>2903.02</v>
      </c>
    </row>
    <row r="186" spans="1:7" x14ac:dyDescent="0.2">
      <c r="A186" s="16"/>
      <c r="B186" s="31" t="s">
        <v>297</v>
      </c>
      <c r="C186" s="32">
        <v>45418</v>
      </c>
      <c r="D186" s="31" t="s">
        <v>3220</v>
      </c>
      <c r="E186" s="31"/>
      <c r="F186" s="7">
        <v>-2903.02</v>
      </c>
      <c r="G186" s="7">
        <f t="shared" si="2"/>
        <v>0</v>
      </c>
    </row>
    <row r="187" spans="1:7" x14ac:dyDescent="0.2">
      <c r="A187" s="16"/>
      <c r="B187" s="31" t="s">
        <v>297</v>
      </c>
      <c r="C187" s="32">
        <v>45420</v>
      </c>
      <c r="D187" s="31" t="s">
        <v>3221</v>
      </c>
      <c r="E187" s="31"/>
      <c r="F187" s="7">
        <v>13398</v>
      </c>
      <c r="G187" s="7">
        <f t="shared" si="2"/>
        <v>13398</v>
      </c>
    </row>
    <row r="188" spans="1:7" x14ac:dyDescent="0.2">
      <c r="A188" s="16"/>
      <c r="B188" s="31" t="s">
        <v>297</v>
      </c>
      <c r="C188" s="32">
        <v>45420</v>
      </c>
      <c r="D188" s="31" t="s">
        <v>3221</v>
      </c>
      <c r="E188" s="31"/>
      <c r="F188" s="7">
        <v>-13398</v>
      </c>
      <c r="G188" s="7">
        <f t="shared" si="2"/>
        <v>0</v>
      </c>
    </row>
    <row r="189" spans="1:7" x14ac:dyDescent="0.2">
      <c r="A189" s="16"/>
      <c r="B189" s="31" t="s">
        <v>297</v>
      </c>
      <c r="C189" s="32">
        <v>45425</v>
      </c>
      <c r="D189" s="31" t="s">
        <v>3222</v>
      </c>
      <c r="E189" s="31"/>
      <c r="F189" s="7">
        <v>222.31</v>
      </c>
      <c r="G189" s="7">
        <f t="shared" si="2"/>
        <v>222.31</v>
      </c>
    </row>
    <row r="190" spans="1:7" x14ac:dyDescent="0.2">
      <c r="A190" s="16"/>
      <c r="B190" s="31" t="s">
        <v>297</v>
      </c>
      <c r="C190" s="32">
        <v>45425</v>
      </c>
      <c r="D190" s="31" t="s">
        <v>3222</v>
      </c>
      <c r="E190" s="31"/>
      <c r="F190" s="7">
        <v>-222.31</v>
      </c>
      <c r="G190" s="7">
        <f t="shared" si="2"/>
        <v>0</v>
      </c>
    </row>
    <row r="191" spans="1:7" x14ac:dyDescent="0.2">
      <c r="A191" s="16"/>
      <c r="B191" s="31" t="s">
        <v>297</v>
      </c>
      <c r="C191" s="32">
        <v>45434</v>
      </c>
      <c r="D191" s="31" t="s">
        <v>3223</v>
      </c>
      <c r="E191" s="31"/>
      <c r="F191" s="7">
        <v>598.74</v>
      </c>
      <c r="G191" s="7">
        <f t="shared" si="2"/>
        <v>598.74</v>
      </c>
    </row>
    <row r="192" spans="1:7" x14ac:dyDescent="0.2">
      <c r="A192" s="16"/>
      <c r="B192" s="31" t="s">
        <v>297</v>
      </c>
      <c r="C192" s="32">
        <v>45434</v>
      </c>
      <c r="D192" s="31" t="s">
        <v>3223</v>
      </c>
      <c r="E192" s="31"/>
      <c r="F192" s="7">
        <v>-598.74</v>
      </c>
      <c r="G192" s="7">
        <f t="shared" si="2"/>
        <v>0</v>
      </c>
    </row>
    <row r="193" spans="1:7" x14ac:dyDescent="0.2">
      <c r="A193" s="16"/>
      <c r="B193" s="31" t="s">
        <v>297</v>
      </c>
      <c r="C193" s="32">
        <v>45436</v>
      </c>
      <c r="D193" s="31" t="s">
        <v>3224</v>
      </c>
      <c r="E193" s="31"/>
      <c r="F193" s="7">
        <v>2192.4</v>
      </c>
      <c r="G193" s="7">
        <f t="shared" si="2"/>
        <v>2192.4</v>
      </c>
    </row>
    <row r="194" spans="1:7" x14ac:dyDescent="0.2">
      <c r="A194" s="16"/>
      <c r="B194" s="31" t="s">
        <v>297</v>
      </c>
      <c r="C194" s="32">
        <v>45436</v>
      </c>
      <c r="D194" s="31" t="s">
        <v>3224</v>
      </c>
      <c r="E194" s="31"/>
      <c r="F194" s="7">
        <v>-2192.4</v>
      </c>
      <c r="G194" s="7">
        <f t="shared" si="2"/>
        <v>0</v>
      </c>
    </row>
    <row r="195" spans="1:7" x14ac:dyDescent="0.2">
      <c r="A195" s="16"/>
      <c r="B195" s="31" t="s">
        <v>297</v>
      </c>
      <c r="C195" s="32">
        <v>45440</v>
      </c>
      <c r="D195" s="31" t="s">
        <v>3225</v>
      </c>
      <c r="E195" s="31"/>
      <c r="F195" s="7">
        <v>1154.98</v>
      </c>
      <c r="G195" s="7">
        <f t="shared" si="2"/>
        <v>1154.98</v>
      </c>
    </row>
    <row r="196" spans="1:7" x14ac:dyDescent="0.2">
      <c r="A196" s="16"/>
      <c r="B196" s="31" t="s">
        <v>297</v>
      </c>
      <c r="C196" s="32">
        <v>45440</v>
      </c>
      <c r="D196" s="31" t="s">
        <v>3225</v>
      </c>
      <c r="E196" s="31"/>
      <c r="F196" s="7">
        <v>-1154.98</v>
      </c>
      <c r="G196" s="7">
        <f t="shared" si="2"/>
        <v>0</v>
      </c>
    </row>
    <row r="197" spans="1:7" x14ac:dyDescent="0.2">
      <c r="A197" s="16"/>
      <c r="B197" s="31" t="s">
        <v>301</v>
      </c>
      <c r="C197" s="32">
        <v>45441</v>
      </c>
      <c r="D197" s="31" t="s">
        <v>3226</v>
      </c>
      <c r="E197" s="31"/>
      <c r="F197" s="7">
        <v>-8690.33</v>
      </c>
      <c r="G197" s="7">
        <f t="shared" si="2"/>
        <v>-8690.33</v>
      </c>
    </row>
    <row r="198" spans="1:7" x14ac:dyDescent="0.2">
      <c r="A198" s="16"/>
      <c r="B198" s="31" t="s">
        <v>301</v>
      </c>
      <c r="C198" s="32">
        <v>45441</v>
      </c>
      <c r="D198" s="31" t="s">
        <v>3226</v>
      </c>
      <c r="E198" s="31"/>
      <c r="F198" s="7">
        <v>8690.33</v>
      </c>
      <c r="G198" s="7">
        <f t="shared" si="2"/>
        <v>0</v>
      </c>
    </row>
    <row r="199" spans="1:7" x14ac:dyDescent="0.2">
      <c r="A199" s="16"/>
      <c r="B199" s="31" t="s">
        <v>301</v>
      </c>
      <c r="C199" s="32">
        <v>45441</v>
      </c>
      <c r="D199" s="31" t="s">
        <v>3227</v>
      </c>
      <c r="E199" s="31"/>
      <c r="F199" s="7">
        <v>-9.16</v>
      </c>
      <c r="G199" s="7">
        <f t="shared" si="2"/>
        <v>-9.16</v>
      </c>
    </row>
    <row r="200" spans="1:7" x14ac:dyDescent="0.2">
      <c r="A200" s="16"/>
      <c r="B200" s="31" t="s">
        <v>301</v>
      </c>
      <c r="C200" s="32">
        <v>45441</v>
      </c>
      <c r="D200" s="31" t="s">
        <v>3227</v>
      </c>
      <c r="E200" s="31"/>
      <c r="F200" s="7">
        <v>9.16</v>
      </c>
      <c r="G200" s="7">
        <f t="shared" si="2"/>
        <v>0</v>
      </c>
    </row>
    <row r="201" spans="1:7" x14ac:dyDescent="0.2">
      <c r="A201" s="16"/>
      <c r="B201" s="31" t="s">
        <v>297</v>
      </c>
      <c r="C201" s="32">
        <v>45442</v>
      </c>
      <c r="D201" s="31" t="s">
        <v>3228</v>
      </c>
      <c r="E201" s="31"/>
      <c r="F201" s="7">
        <v>233</v>
      </c>
      <c r="G201" s="7">
        <f t="shared" si="2"/>
        <v>233</v>
      </c>
    </row>
    <row r="202" spans="1:7" x14ac:dyDescent="0.2">
      <c r="A202" s="16"/>
      <c r="B202" s="31" t="s">
        <v>297</v>
      </c>
      <c r="C202" s="32">
        <v>45442</v>
      </c>
      <c r="D202" s="31" t="s">
        <v>3228</v>
      </c>
      <c r="E202" s="31"/>
      <c r="F202" s="7">
        <v>-233</v>
      </c>
      <c r="G202" s="7">
        <f t="shared" si="2"/>
        <v>0</v>
      </c>
    </row>
    <row r="203" spans="1:7" x14ac:dyDescent="0.2">
      <c r="A203" s="16"/>
      <c r="B203" s="31" t="s">
        <v>297</v>
      </c>
      <c r="C203" s="32">
        <v>45442</v>
      </c>
      <c r="D203" s="31" t="s">
        <v>3229</v>
      </c>
      <c r="E203" s="31"/>
      <c r="F203" s="7">
        <v>859.1</v>
      </c>
      <c r="G203" s="7">
        <f t="shared" si="2"/>
        <v>859.1</v>
      </c>
    </row>
    <row r="204" spans="1:7" x14ac:dyDescent="0.2">
      <c r="A204" s="16"/>
      <c r="B204" s="31" t="s">
        <v>297</v>
      </c>
      <c r="C204" s="32">
        <v>45442</v>
      </c>
      <c r="D204" s="31" t="s">
        <v>3229</v>
      </c>
      <c r="E204" s="31"/>
      <c r="F204" s="7">
        <v>-859.1</v>
      </c>
      <c r="G204" s="7">
        <f t="shared" si="2"/>
        <v>0</v>
      </c>
    </row>
    <row r="205" spans="1:7" x14ac:dyDescent="0.2">
      <c r="A205" s="16"/>
      <c r="B205" s="31" t="s">
        <v>297</v>
      </c>
      <c r="C205" s="32">
        <v>45443</v>
      </c>
      <c r="D205" s="31" t="s">
        <v>3230</v>
      </c>
      <c r="E205" s="31"/>
      <c r="F205" s="7">
        <v>7685.4</v>
      </c>
      <c r="G205" s="7">
        <f t="shared" ref="G205:G268" si="3">G204+F205</f>
        <v>7685.4</v>
      </c>
    </row>
    <row r="206" spans="1:7" x14ac:dyDescent="0.2">
      <c r="A206" s="16"/>
      <c r="B206" s="31" t="s">
        <v>297</v>
      </c>
      <c r="C206" s="32">
        <v>45443</v>
      </c>
      <c r="D206" s="31" t="s">
        <v>3230</v>
      </c>
      <c r="E206" s="31"/>
      <c r="F206" s="7">
        <v>-7685.4</v>
      </c>
      <c r="G206" s="7">
        <f t="shared" si="3"/>
        <v>0</v>
      </c>
    </row>
    <row r="207" spans="1:7" x14ac:dyDescent="0.2">
      <c r="A207" s="16"/>
      <c r="B207" s="31" t="s">
        <v>297</v>
      </c>
      <c r="C207" s="32">
        <v>45443</v>
      </c>
      <c r="D207" s="31" t="s">
        <v>3231</v>
      </c>
      <c r="E207" s="31"/>
      <c r="F207" s="7">
        <v>1139.03</v>
      </c>
      <c r="G207" s="7">
        <f t="shared" si="3"/>
        <v>1139.03</v>
      </c>
    </row>
    <row r="208" spans="1:7" x14ac:dyDescent="0.2">
      <c r="A208" s="16"/>
      <c r="B208" s="31" t="s">
        <v>297</v>
      </c>
      <c r="C208" s="32">
        <v>45443</v>
      </c>
      <c r="D208" s="31" t="s">
        <v>3231</v>
      </c>
      <c r="E208" s="31"/>
      <c r="F208" s="7">
        <v>-1139.03</v>
      </c>
      <c r="G208" s="7">
        <f t="shared" si="3"/>
        <v>0</v>
      </c>
    </row>
    <row r="209" spans="1:7" x14ac:dyDescent="0.2">
      <c r="A209" s="16"/>
      <c r="B209" s="31" t="s">
        <v>297</v>
      </c>
      <c r="C209" s="32">
        <v>45444</v>
      </c>
      <c r="D209" s="31" t="s">
        <v>3232</v>
      </c>
      <c r="E209" s="31"/>
      <c r="F209" s="7">
        <v>1043</v>
      </c>
      <c r="G209" s="7">
        <f t="shared" si="3"/>
        <v>1043</v>
      </c>
    </row>
    <row r="210" spans="1:7" x14ac:dyDescent="0.2">
      <c r="A210" s="16"/>
      <c r="B210" s="31" t="s">
        <v>297</v>
      </c>
      <c r="C210" s="32">
        <v>45444</v>
      </c>
      <c r="D210" s="31" t="s">
        <v>3232</v>
      </c>
      <c r="E210" s="31"/>
      <c r="F210" s="7">
        <v>-1043</v>
      </c>
      <c r="G210" s="7">
        <f t="shared" si="3"/>
        <v>0</v>
      </c>
    </row>
    <row r="211" spans="1:7" x14ac:dyDescent="0.2">
      <c r="A211" s="16"/>
      <c r="B211" s="31" t="s">
        <v>297</v>
      </c>
      <c r="C211" s="32">
        <v>45444</v>
      </c>
      <c r="D211" s="31" t="s">
        <v>3233</v>
      </c>
      <c r="E211" s="31"/>
      <c r="F211" s="7">
        <v>109.44</v>
      </c>
      <c r="G211" s="7">
        <f t="shared" si="3"/>
        <v>109.44</v>
      </c>
    </row>
    <row r="212" spans="1:7" x14ac:dyDescent="0.2">
      <c r="A212" s="16"/>
      <c r="B212" s="31" t="s">
        <v>297</v>
      </c>
      <c r="C212" s="32">
        <v>45444</v>
      </c>
      <c r="D212" s="31" t="s">
        <v>3233</v>
      </c>
      <c r="E212" s="31"/>
      <c r="F212" s="7">
        <v>-109.44</v>
      </c>
      <c r="G212" s="7">
        <f t="shared" si="3"/>
        <v>0</v>
      </c>
    </row>
    <row r="213" spans="1:7" x14ac:dyDescent="0.2">
      <c r="A213" s="16"/>
      <c r="B213" s="31" t="s">
        <v>297</v>
      </c>
      <c r="C213" s="32">
        <v>45444</v>
      </c>
      <c r="D213" s="31" t="s">
        <v>3234</v>
      </c>
      <c r="E213" s="31"/>
      <c r="F213" s="7">
        <v>9403.44</v>
      </c>
      <c r="G213" s="7">
        <f t="shared" si="3"/>
        <v>9403.44</v>
      </c>
    </row>
    <row r="214" spans="1:7" x14ac:dyDescent="0.2">
      <c r="A214" s="16"/>
      <c r="B214" s="31" t="s">
        <v>297</v>
      </c>
      <c r="C214" s="32">
        <v>45444</v>
      </c>
      <c r="D214" s="31" t="s">
        <v>3234</v>
      </c>
      <c r="E214" s="31"/>
      <c r="F214" s="7">
        <v>-9403.44</v>
      </c>
      <c r="G214" s="7">
        <f t="shared" si="3"/>
        <v>0</v>
      </c>
    </row>
    <row r="215" spans="1:7" x14ac:dyDescent="0.2">
      <c r="A215" s="16"/>
      <c r="B215" s="31" t="s">
        <v>297</v>
      </c>
      <c r="C215" s="32">
        <v>45444</v>
      </c>
      <c r="D215" s="31" t="s">
        <v>3235</v>
      </c>
      <c r="E215" s="31"/>
      <c r="F215" s="7">
        <v>513.27</v>
      </c>
      <c r="G215" s="7">
        <f t="shared" si="3"/>
        <v>513.27</v>
      </c>
    </row>
    <row r="216" spans="1:7" x14ac:dyDescent="0.2">
      <c r="A216" s="16"/>
      <c r="B216" s="31" t="s">
        <v>297</v>
      </c>
      <c r="C216" s="32">
        <v>45444</v>
      </c>
      <c r="D216" s="31" t="s">
        <v>3235</v>
      </c>
      <c r="E216" s="31"/>
      <c r="F216" s="7">
        <v>-513.27</v>
      </c>
      <c r="G216" s="7">
        <f t="shared" si="3"/>
        <v>0</v>
      </c>
    </row>
    <row r="217" spans="1:7" x14ac:dyDescent="0.2">
      <c r="A217" s="16"/>
      <c r="B217" s="31" t="s">
        <v>297</v>
      </c>
      <c r="C217" s="32">
        <v>45446</v>
      </c>
      <c r="D217" s="31" t="s">
        <v>3236</v>
      </c>
      <c r="E217" s="31"/>
      <c r="F217" s="7">
        <v>2152.48</v>
      </c>
      <c r="G217" s="7">
        <f t="shared" si="3"/>
        <v>2152.48</v>
      </c>
    </row>
    <row r="218" spans="1:7" x14ac:dyDescent="0.2">
      <c r="A218" s="16"/>
      <c r="B218" s="31" t="s">
        <v>297</v>
      </c>
      <c r="C218" s="32">
        <v>45446</v>
      </c>
      <c r="D218" s="31" t="s">
        <v>3236</v>
      </c>
      <c r="E218" s="31"/>
      <c r="F218" s="7">
        <v>-2152.48</v>
      </c>
      <c r="G218" s="7">
        <f t="shared" si="3"/>
        <v>0</v>
      </c>
    </row>
    <row r="219" spans="1:7" x14ac:dyDescent="0.2">
      <c r="A219" s="16"/>
      <c r="B219" s="31" t="s">
        <v>297</v>
      </c>
      <c r="C219" s="32">
        <v>45446</v>
      </c>
      <c r="D219" s="31" t="s">
        <v>3237</v>
      </c>
      <c r="E219" s="31"/>
      <c r="F219" s="7">
        <v>5204.46</v>
      </c>
      <c r="G219" s="7">
        <f t="shared" si="3"/>
        <v>5204.46</v>
      </c>
    </row>
    <row r="220" spans="1:7" x14ac:dyDescent="0.2">
      <c r="A220" s="16"/>
      <c r="B220" s="31" t="s">
        <v>297</v>
      </c>
      <c r="C220" s="32">
        <v>45446</v>
      </c>
      <c r="D220" s="31" t="s">
        <v>3237</v>
      </c>
      <c r="E220" s="31"/>
      <c r="F220" s="7">
        <v>-5204.46</v>
      </c>
      <c r="G220" s="7">
        <f t="shared" si="3"/>
        <v>0</v>
      </c>
    </row>
    <row r="221" spans="1:7" x14ac:dyDescent="0.2">
      <c r="A221" s="16"/>
      <c r="B221" s="31" t="s">
        <v>297</v>
      </c>
      <c r="C221" s="32">
        <v>45446</v>
      </c>
      <c r="D221" s="31" t="s">
        <v>3238</v>
      </c>
      <c r="E221" s="31"/>
      <c r="F221" s="7">
        <v>7040</v>
      </c>
      <c r="G221" s="7">
        <f t="shared" si="3"/>
        <v>7040</v>
      </c>
    </row>
    <row r="222" spans="1:7" x14ac:dyDescent="0.2">
      <c r="A222" s="16"/>
      <c r="B222" s="31" t="s">
        <v>297</v>
      </c>
      <c r="C222" s="32">
        <v>45446</v>
      </c>
      <c r="D222" s="31" t="s">
        <v>3238</v>
      </c>
      <c r="E222" s="31"/>
      <c r="F222" s="7">
        <v>-7040</v>
      </c>
      <c r="G222" s="7">
        <f t="shared" si="3"/>
        <v>0</v>
      </c>
    </row>
    <row r="223" spans="1:7" x14ac:dyDescent="0.2">
      <c r="A223" s="16"/>
      <c r="B223" s="31" t="s">
        <v>297</v>
      </c>
      <c r="C223" s="32">
        <v>45446</v>
      </c>
      <c r="D223" s="31" t="s">
        <v>3239</v>
      </c>
      <c r="E223" s="31"/>
      <c r="F223" s="7">
        <v>13844.95</v>
      </c>
      <c r="G223" s="7">
        <f t="shared" si="3"/>
        <v>13844.95</v>
      </c>
    </row>
    <row r="224" spans="1:7" x14ac:dyDescent="0.2">
      <c r="A224" s="16"/>
      <c r="B224" s="31" t="s">
        <v>297</v>
      </c>
      <c r="C224" s="32">
        <v>45446</v>
      </c>
      <c r="D224" s="31" t="s">
        <v>3239</v>
      </c>
      <c r="E224" s="31"/>
      <c r="F224" s="7">
        <v>-13844.95</v>
      </c>
      <c r="G224" s="7">
        <f t="shared" si="3"/>
        <v>0</v>
      </c>
    </row>
    <row r="225" spans="1:7" x14ac:dyDescent="0.2">
      <c r="A225" s="16"/>
      <c r="B225" s="31" t="s">
        <v>297</v>
      </c>
      <c r="C225" s="32">
        <v>45446</v>
      </c>
      <c r="D225" s="31" t="s">
        <v>3240</v>
      </c>
      <c r="E225" s="31"/>
      <c r="F225" s="7">
        <v>4552.0200000000004</v>
      </c>
      <c r="G225" s="7">
        <f t="shared" si="3"/>
        <v>4552.0200000000004</v>
      </c>
    </row>
    <row r="226" spans="1:7" x14ac:dyDescent="0.2">
      <c r="A226" s="16"/>
      <c r="B226" s="31" t="s">
        <v>297</v>
      </c>
      <c r="C226" s="32">
        <v>45446</v>
      </c>
      <c r="D226" s="31" t="s">
        <v>3240</v>
      </c>
      <c r="E226" s="31"/>
      <c r="F226" s="7">
        <v>-4552.0200000000004</v>
      </c>
      <c r="G226" s="7">
        <f t="shared" si="3"/>
        <v>0</v>
      </c>
    </row>
    <row r="227" spans="1:7" x14ac:dyDescent="0.2">
      <c r="A227" s="16"/>
      <c r="B227" s="31" t="s">
        <v>297</v>
      </c>
      <c r="C227" s="32">
        <v>45447</v>
      </c>
      <c r="D227" s="31" t="s">
        <v>3241</v>
      </c>
      <c r="E227" s="31"/>
      <c r="F227" s="7">
        <v>859.1</v>
      </c>
      <c r="G227" s="7">
        <f t="shared" si="3"/>
        <v>859.1</v>
      </c>
    </row>
    <row r="228" spans="1:7" x14ac:dyDescent="0.2">
      <c r="A228" s="16"/>
      <c r="B228" s="31" t="s">
        <v>297</v>
      </c>
      <c r="C228" s="32">
        <v>45447</v>
      </c>
      <c r="D228" s="31" t="s">
        <v>3241</v>
      </c>
      <c r="E228" s="31"/>
      <c r="F228" s="7">
        <v>-859.1</v>
      </c>
      <c r="G228" s="7">
        <f t="shared" si="3"/>
        <v>0</v>
      </c>
    </row>
    <row r="229" spans="1:7" x14ac:dyDescent="0.2">
      <c r="A229" s="16"/>
      <c r="B229" s="31" t="s">
        <v>297</v>
      </c>
      <c r="C229" s="32">
        <v>45450</v>
      </c>
      <c r="D229" s="31" t="s">
        <v>3242</v>
      </c>
      <c r="E229" s="31"/>
      <c r="F229" s="7">
        <v>2252.38</v>
      </c>
      <c r="G229" s="7">
        <f t="shared" si="3"/>
        <v>2252.38</v>
      </c>
    </row>
    <row r="230" spans="1:7" x14ac:dyDescent="0.2">
      <c r="A230" s="16"/>
      <c r="B230" s="31" t="s">
        <v>297</v>
      </c>
      <c r="C230" s="32">
        <v>45450</v>
      </c>
      <c r="D230" s="31" t="s">
        <v>3242</v>
      </c>
      <c r="E230" s="31"/>
      <c r="F230" s="7">
        <v>-2252.38</v>
      </c>
      <c r="G230" s="7">
        <f t="shared" si="3"/>
        <v>0</v>
      </c>
    </row>
    <row r="231" spans="1:7" x14ac:dyDescent="0.2">
      <c r="A231" s="16"/>
      <c r="B231" s="31" t="s">
        <v>301</v>
      </c>
      <c r="C231" s="32">
        <v>45450</v>
      </c>
      <c r="D231" s="31" t="s">
        <v>3243</v>
      </c>
      <c r="E231" s="31"/>
      <c r="F231" s="7">
        <v>-25.9</v>
      </c>
      <c r="G231" s="7">
        <f t="shared" si="3"/>
        <v>-25.9</v>
      </c>
    </row>
    <row r="232" spans="1:7" x14ac:dyDescent="0.2">
      <c r="A232" s="16"/>
      <c r="B232" s="31" t="s">
        <v>301</v>
      </c>
      <c r="C232" s="32">
        <v>45450</v>
      </c>
      <c r="D232" s="31" t="s">
        <v>3243</v>
      </c>
      <c r="E232" s="31"/>
      <c r="F232" s="7">
        <v>25.9</v>
      </c>
      <c r="G232" s="7">
        <f t="shared" si="3"/>
        <v>0</v>
      </c>
    </row>
    <row r="233" spans="1:7" x14ac:dyDescent="0.2">
      <c r="A233" s="16"/>
      <c r="B233" s="31" t="s">
        <v>297</v>
      </c>
      <c r="C233" s="32">
        <v>45450</v>
      </c>
      <c r="D233" s="31" t="s">
        <v>3244</v>
      </c>
      <c r="E233" s="31"/>
      <c r="F233" s="7">
        <v>1936.44</v>
      </c>
      <c r="G233" s="7">
        <f t="shared" si="3"/>
        <v>1936.44</v>
      </c>
    </row>
    <row r="234" spans="1:7" x14ac:dyDescent="0.2">
      <c r="A234" s="16"/>
      <c r="B234" s="31" t="s">
        <v>297</v>
      </c>
      <c r="C234" s="32">
        <v>45450</v>
      </c>
      <c r="D234" s="31" t="s">
        <v>3244</v>
      </c>
      <c r="E234" s="31"/>
      <c r="F234" s="7">
        <v>-1936.44</v>
      </c>
      <c r="G234" s="7">
        <f t="shared" si="3"/>
        <v>0</v>
      </c>
    </row>
    <row r="235" spans="1:7" x14ac:dyDescent="0.2">
      <c r="A235" s="16"/>
      <c r="B235" s="31" t="s">
        <v>301</v>
      </c>
      <c r="C235" s="32">
        <v>45455</v>
      </c>
      <c r="D235" s="31" t="s">
        <v>3245</v>
      </c>
      <c r="E235" s="31"/>
      <c r="F235" s="7">
        <v>-55.7</v>
      </c>
      <c r="G235" s="7">
        <f t="shared" si="3"/>
        <v>-55.7</v>
      </c>
    </row>
    <row r="236" spans="1:7" x14ac:dyDescent="0.2">
      <c r="A236" s="16"/>
      <c r="B236" s="31" t="s">
        <v>301</v>
      </c>
      <c r="C236" s="32">
        <v>45455</v>
      </c>
      <c r="D236" s="31" t="s">
        <v>3245</v>
      </c>
      <c r="E236" s="31"/>
      <c r="F236" s="7">
        <v>55.7</v>
      </c>
      <c r="G236" s="7">
        <f t="shared" si="3"/>
        <v>0</v>
      </c>
    </row>
    <row r="237" spans="1:7" x14ac:dyDescent="0.2">
      <c r="A237" s="16"/>
      <c r="B237" s="31" t="s">
        <v>297</v>
      </c>
      <c r="C237" s="32">
        <v>45457</v>
      </c>
      <c r="D237" s="31" t="s">
        <v>3246</v>
      </c>
      <c r="E237" s="31"/>
      <c r="F237" s="7">
        <v>217.11</v>
      </c>
      <c r="G237" s="7">
        <f t="shared" si="3"/>
        <v>217.11</v>
      </c>
    </row>
    <row r="238" spans="1:7" x14ac:dyDescent="0.2">
      <c r="A238" s="16"/>
      <c r="B238" s="31" t="s">
        <v>297</v>
      </c>
      <c r="C238" s="32">
        <v>45457</v>
      </c>
      <c r="D238" s="31" t="s">
        <v>3246</v>
      </c>
      <c r="E238" s="31"/>
      <c r="F238" s="7">
        <v>-217.11</v>
      </c>
      <c r="G238" s="7">
        <f t="shared" si="3"/>
        <v>0</v>
      </c>
    </row>
    <row r="239" spans="1:7" x14ac:dyDescent="0.2">
      <c r="A239" s="16"/>
      <c r="B239" s="31" t="s">
        <v>301</v>
      </c>
      <c r="C239" s="32">
        <v>45457</v>
      </c>
      <c r="D239" s="31" t="s">
        <v>3247</v>
      </c>
      <c r="E239" s="31"/>
      <c r="F239" s="7">
        <v>-12654.21</v>
      </c>
      <c r="G239" s="7">
        <f t="shared" si="3"/>
        <v>-12654.21</v>
      </c>
    </row>
    <row r="240" spans="1:7" x14ac:dyDescent="0.2">
      <c r="A240" s="16"/>
      <c r="B240" s="31" t="s">
        <v>301</v>
      </c>
      <c r="C240" s="32">
        <v>45457</v>
      </c>
      <c r="D240" s="31" t="s">
        <v>3247</v>
      </c>
      <c r="E240" s="31"/>
      <c r="F240" s="7">
        <v>12654.21</v>
      </c>
      <c r="G240" s="7">
        <f t="shared" si="3"/>
        <v>0</v>
      </c>
    </row>
    <row r="241" spans="1:7" x14ac:dyDescent="0.2">
      <c r="A241" s="16"/>
      <c r="B241" s="31" t="s">
        <v>297</v>
      </c>
      <c r="C241" s="32">
        <v>45460</v>
      </c>
      <c r="D241" s="31" t="s">
        <v>3248</v>
      </c>
      <c r="E241" s="31"/>
      <c r="F241" s="7">
        <v>1824.25</v>
      </c>
      <c r="G241" s="7">
        <f t="shared" si="3"/>
        <v>1824.25</v>
      </c>
    </row>
    <row r="242" spans="1:7" x14ac:dyDescent="0.2">
      <c r="A242" s="16"/>
      <c r="B242" s="31" t="s">
        <v>297</v>
      </c>
      <c r="C242" s="32">
        <v>45460</v>
      </c>
      <c r="D242" s="31" t="s">
        <v>3248</v>
      </c>
      <c r="E242" s="31"/>
      <c r="F242" s="7">
        <v>-1824.25</v>
      </c>
      <c r="G242" s="7">
        <f t="shared" si="3"/>
        <v>0</v>
      </c>
    </row>
    <row r="243" spans="1:7" x14ac:dyDescent="0.2">
      <c r="A243" s="16"/>
      <c r="B243" s="31" t="s">
        <v>301</v>
      </c>
      <c r="C243" s="32">
        <v>45461</v>
      </c>
      <c r="D243" s="31" t="s">
        <v>3249</v>
      </c>
      <c r="E243" s="31"/>
      <c r="F243" s="7">
        <v>-12170.74</v>
      </c>
      <c r="G243" s="7">
        <f t="shared" si="3"/>
        <v>-12170.74</v>
      </c>
    </row>
    <row r="244" spans="1:7" x14ac:dyDescent="0.2">
      <c r="A244" s="16"/>
      <c r="B244" s="31" t="s">
        <v>301</v>
      </c>
      <c r="C244" s="32">
        <v>45461</v>
      </c>
      <c r="D244" s="31" t="s">
        <v>3249</v>
      </c>
      <c r="E244" s="31"/>
      <c r="F244" s="7">
        <v>12170.74</v>
      </c>
      <c r="G244" s="7">
        <f t="shared" si="3"/>
        <v>0</v>
      </c>
    </row>
    <row r="245" spans="1:7" x14ac:dyDescent="0.2">
      <c r="A245" s="16"/>
      <c r="B245" s="31" t="s">
        <v>301</v>
      </c>
      <c r="C245" s="32">
        <v>45461</v>
      </c>
      <c r="D245" s="31" t="s">
        <v>3250</v>
      </c>
      <c r="E245" s="31"/>
      <c r="F245" s="7">
        <v>-317.56</v>
      </c>
      <c r="G245" s="7">
        <f t="shared" si="3"/>
        <v>-317.56</v>
      </c>
    </row>
    <row r="246" spans="1:7" x14ac:dyDescent="0.2">
      <c r="A246" s="16"/>
      <c r="B246" s="31" t="s">
        <v>301</v>
      </c>
      <c r="C246" s="32">
        <v>45461</v>
      </c>
      <c r="D246" s="31" t="s">
        <v>3250</v>
      </c>
      <c r="E246" s="31"/>
      <c r="F246" s="7">
        <v>317.56</v>
      </c>
      <c r="G246" s="7">
        <f t="shared" si="3"/>
        <v>0</v>
      </c>
    </row>
    <row r="247" spans="1:7" x14ac:dyDescent="0.2">
      <c r="A247" s="16"/>
      <c r="B247" s="31" t="s">
        <v>301</v>
      </c>
      <c r="C247" s="32">
        <v>45461</v>
      </c>
      <c r="D247" s="31" t="s">
        <v>3251</v>
      </c>
      <c r="E247" s="31"/>
      <c r="F247" s="7">
        <v>-211.45</v>
      </c>
      <c r="G247" s="7">
        <f t="shared" si="3"/>
        <v>-211.45</v>
      </c>
    </row>
    <row r="248" spans="1:7" x14ac:dyDescent="0.2">
      <c r="A248" s="16"/>
      <c r="B248" s="31" t="s">
        <v>301</v>
      </c>
      <c r="C248" s="32">
        <v>45461</v>
      </c>
      <c r="D248" s="31" t="s">
        <v>3251</v>
      </c>
      <c r="E248" s="31"/>
      <c r="F248" s="7">
        <v>211.45</v>
      </c>
      <c r="G248" s="7">
        <f t="shared" si="3"/>
        <v>0</v>
      </c>
    </row>
    <row r="249" spans="1:7" x14ac:dyDescent="0.2">
      <c r="A249" s="16"/>
      <c r="B249" s="31" t="s">
        <v>301</v>
      </c>
      <c r="C249" s="32">
        <v>45461</v>
      </c>
      <c r="D249" s="31" t="s">
        <v>3252</v>
      </c>
      <c r="E249" s="31"/>
      <c r="F249" s="7">
        <v>-181.59</v>
      </c>
      <c r="G249" s="7">
        <f t="shared" si="3"/>
        <v>-181.59</v>
      </c>
    </row>
    <row r="250" spans="1:7" x14ac:dyDescent="0.2">
      <c r="A250" s="16"/>
      <c r="B250" s="31" t="s">
        <v>301</v>
      </c>
      <c r="C250" s="32">
        <v>45461</v>
      </c>
      <c r="D250" s="31" t="s">
        <v>3252</v>
      </c>
      <c r="E250" s="31"/>
      <c r="F250" s="7">
        <v>181.59</v>
      </c>
      <c r="G250" s="7">
        <f t="shared" si="3"/>
        <v>0</v>
      </c>
    </row>
    <row r="251" spans="1:7" x14ac:dyDescent="0.2">
      <c r="A251" s="16"/>
      <c r="B251" s="31" t="s">
        <v>301</v>
      </c>
      <c r="C251" s="32">
        <v>45461</v>
      </c>
      <c r="D251" s="31" t="s">
        <v>3253</v>
      </c>
      <c r="E251" s="31"/>
      <c r="F251" s="7">
        <v>-159.59</v>
      </c>
      <c r="G251" s="7">
        <f t="shared" si="3"/>
        <v>-159.59</v>
      </c>
    </row>
    <row r="252" spans="1:7" x14ac:dyDescent="0.2">
      <c r="A252" s="16"/>
      <c r="B252" s="31" t="s">
        <v>301</v>
      </c>
      <c r="C252" s="32">
        <v>45461</v>
      </c>
      <c r="D252" s="31" t="s">
        <v>3253</v>
      </c>
      <c r="E252" s="31"/>
      <c r="F252" s="7">
        <v>159.59</v>
      </c>
      <c r="G252" s="7">
        <f t="shared" si="3"/>
        <v>0</v>
      </c>
    </row>
    <row r="253" spans="1:7" x14ac:dyDescent="0.2">
      <c r="A253" s="16"/>
      <c r="B253" s="31" t="s">
        <v>301</v>
      </c>
      <c r="C253" s="32">
        <v>45461</v>
      </c>
      <c r="D253" s="31" t="s">
        <v>3254</v>
      </c>
      <c r="E253" s="31"/>
      <c r="F253" s="7">
        <v>-108.4</v>
      </c>
      <c r="G253" s="7">
        <f t="shared" si="3"/>
        <v>-108.4</v>
      </c>
    </row>
    <row r="254" spans="1:7" x14ac:dyDescent="0.2">
      <c r="A254" s="16"/>
      <c r="B254" s="31" t="s">
        <v>301</v>
      </c>
      <c r="C254" s="32">
        <v>45461</v>
      </c>
      <c r="D254" s="31" t="s">
        <v>3254</v>
      </c>
      <c r="E254" s="31"/>
      <c r="F254" s="7">
        <v>108.4</v>
      </c>
      <c r="G254" s="7">
        <f t="shared" si="3"/>
        <v>0</v>
      </c>
    </row>
    <row r="255" spans="1:7" x14ac:dyDescent="0.2">
      <c r="A255" s="16"/>
      <c r="B255" s="31" t="s">
        <v>297</v>
      </c>
      <c r="C255" s="32">
        <v>45462</v>
      </c>
      <c r="D255" s="31" t="s">
        <v>3255</v>
      </c>
      <c r="E255" s="31"/>
      <c r="F255" s="7">
        <v>973.74</v>
      </c>
      <c r="G255" s="7">
        <f t="shared" si="3"/>
        <v>973.74</v>
      </c>
    </row>
    <row r="256" spans="1:7" x14ac:dyDescent="0.2">
      <c r="A256" s="16"/>
      <c r="B256" s="31" t="s">
        <v>297</v>
      </c>
      <c r="C256" s="32">
        <v>45462</v>
      </c>
      <c r="D256" s="31" t="s">
        <v>3255</v>
      </c>
      <c r="E256" s="31"/>
      <c r="F256" s="7">
        <v>-973.74</v>
      </c>
      <c r="G256" s="7">
        <f t="shared" si="3"/>
        <v>0</v>
      </c>
    </row>
    <row r="257" spans="1:7" x14ac:dyDescent="0.2">
      <c r="A257" s="16"/>
      <c r="B257" s="31" t="s">
        <v>297</v>
      </c>
      <c r="C257" s="32">
        <v>45463</v>
      </c>
      <c r="D257" s="31" t="s">
        <v>3256</v>
      </c>
      <c r="E257" s="31"/>
      <c r="F257" s="7">
        <v>3732.34</v>
      </c>
      <c r="G257" s="7">
        <f t="shared" si="3"/>
        <v>3732.34</v>
      </c>
    </row>
    <row r="258" spans="1:7" x14ac:dyDescent="0.2">
      <c r="A258" s="16"/>
      <c r="B258" s="31" t="s">
        <v>297</v>
      </c>
      <c r="C258" s="32">
        <v>45463</v>
      </c>
      <c r="D258" s="31" t="s">
        <v>3256</v>
      </c>
      <c r="E258" s="31"/>
      <c r="F258" s="7">
        <v>-3732.34</v>
      </c>
      <c r="G258" s="7">
        <f t="shared" si="3"/>
        <v>0</v>
      </c>
    </row>
    <row r="259" spans="1:7" x14ac:dyDescent="0.2">
      <c r="A259" s="16"/>
      <c r="B259" s="31" t="s">
        <v>297</v>
      </c>
      <c r="C259" s="32">
        <v>45469</v>
      </c>
      <c r="D259" s="31" t="s">
        <v>3257</v>
      </c>
      <c r="E259" s="31"/>
      <c r="F259" s="7">
        <v>22.49</v>
      </c>
      <c r="G259" s="7">
        <f t="shared" si="3"/>
        <v>22.49</v>
      </c>
    </row>
    <row r="260" spans="1:7" x14ac:dyDescent="0.2">
      <c r="A260" s="16"/>
      <c r="B260" s="31" t="s">
        <v>297</v>
      </c>
      <c r="C260" s="32">
        <v>45469</v>
      </c>
      <c r="D260" s="31" t="s">
        <v>3257</v>
      </c>
      <c r="E260" s="31"/>
      <c r="F260" s="7">
        <v>-22.49</v>
      </c>
      <c r="G260" s="7">
        <f t="shared" si="3"/>
        <v>0</v>
      </c>
    </row>
    <row r="261" spans="1:7" x14ac:dyDescent="0.2">
      <c r="A261" s="16"/>
      <c r="B261" s="31" t="s">
        <v>301</v>
      </c>
      <c r="C261" s="32">
        <v>45469</v>
      </c>
      <c r="D261" s="31" t="s">
        <v>3258</v>
      </c>
      <c r="E261" s="31"/>
      <c r="F261" s="7">
        <v>-3160</v>
      </c>
      <c r="G261" s="7">
        <f t="shared" si="3"/>
        <v>-3160</v>
      </c>
    </row>
    <row r="262" spans="1:7" x14ac:dyDescent="0.2">
      <c r="A262" s="16"/>
      <c r="B262" s="31" t="s">
        <v>301</v>
      </c>
      <c r="C262" s="32">
        <v>45469</v>
      </c>
      <c r="D262" s="31" t="s">
        <v>3258</v>
      </c>
      <c r="E262" s="31"/>
      <c r="F262" s="7">
        <v>3160</v>
      </c>
      <c r="G262" s="7">
        <f t="shared" si="3"/>
        <v>0</v>
      </c>
    </row>
    <row r="263" spans="1:7" x14ac:dyDescent="0.2">
      <c r="A263" s="16"/>
      <c r="B263" s="31" t="s">
        <v>297</v>
      </c>
      <c r="C263" s="32">
        <v>45471</v>
      </c>
      <c r="D263" s="31" t="s">
        <v>3259</v>
      </c>
      <c r="E263" s="31"/>
      <c r="F263" s="7">
        <v>360.01</v>
      </c>
      <c r="G263" s="7">
        <f t="shared" si="3"/>
        <v>360.01</v>
      </c>
    </row>
    <row r="264" spans="1:7" x14ac:dyDescent="0.2">
      <c r="A264" s="16"/>
      <c r="B264" s="31" t="s">
        <v>297</v>
      </c>
      <c r="C264" s="32">
        <v>45471</v>
      </c>
      <c r="D264" s="31" t="s">
        <v>3259</v>
      </c>
      <c r="E264" s="31"/>
      <c r="F264" s="7">
        <v>-360.01</v>
      </c>
      <c r="G264" s="7">
        <f t="shared" si="3"/>
        <v>0</v>
      </c>
    </row>
    <row r="265" spans="1:7" x14ac:dyDescent="0.2">
      <c r="A265" s="16"/>
      <c r="B265" s="31" t="s">
        <v>297</v>
      </c>
      <c r="C265" s="32">
        <v>45471</v>
      </c>
      <c r="D265" s="31" t="s">
        <v>3260</v>
      </c>
      <c r="E265" s="31"/>
      <c r="F265" s="7">
        <v>6802.52</v>
      </c>
      <c r="G265" s="7">
        <f t="shared" si="3"/>
        <v>6802.52</v>
      </c>
    </row>
    <row r="266" spans="1:7" x14ac:dyDescent="0.2">
      <c r="A266" s="16"/>
      <c r="B266" s="31" t="s">
        <v>297</v>
      </c>
      <c r="C266" s="32">
        <v>45471</v>
      </c>
      <c r="D266" s="31" t="s">
        <v>3260</v>
      </c>
      <c r="E266" s="31"/>
      <c r="F266" s="7">
        <v>-6802.52</v>
      </c>
      <c r="G266" s="7">
        <f t="shared" si="3"/>
        <v>0</v>
      </c>
    </row>
    <row r="267" spans="1:7" x14ac:dyDescent="0.2">
      <c r="A267" s="16"/>
      <c r="B267" s="31" t="s">
        <v>297</v>
      </c>
      <c r="C267" s="32">
        <v>45471</v>
      </c>
      <c r="D267" s="31" t="s">
        <v>3261</v>
      </c>
      <c r="E267" s="31"/>
      <c r="F267" s="7">
        <v>353.66</v>
      </c>
      <c r="G267" s="7">
        <f t="shared" si="3"/>
        <v>353.66</v>
      </c>
    </row>
    <row r="268" spans="1:7" x14ac:dyDescent="0.2">
      <c r="A268" s="16"/>
      <c r="B268" s="31" t="s">
        <v>297</v>
      </c>
      <c r="C268" s="32">
        <v>45471</v>
      </c>
      <c r="D268" s="31" t="s">
        <v>3261</v>
      </c>
      <c r="E268" s="31"/>
      <c r="F268" s="7">
        <v>-353.66</v>
      </c>
      <c r="G268" s="7">
        <f t="shared" si="3"/>
        <v>0</v>
      </c>
    </row>
    <row r="269" spans="1:7" x14ac:dyDescent="0.2">
      <c r="A269" s="16"/>
      <c r="B269" s="31" t="s">
        <v>301</v>
      </c>
      <c r="C269" s="32">
        <v>45473</v>
      </c>
      <c r="D269" s="31" t="s">
        <v>3262</v>
      </c>
      <c r="E269" s="31"/>
      <c r="F269" s="7">
        <v>-799.2</v>
      </c>
      <c r="G269" s="7">
        <f t="shared" ref="G269:G332" si="4">G268+F269</f>
        <v>-799.2</v>
      </c>
    </row>
    <row r="270" spans="1:7" x14ac:dyDescent="0.2">
      <c r="A270" s="16"/>
      <c r="B270" s="31" t="s">
        <v>301</v>
      </c>
      <c r="C270" s="32">
        <v>45473</v>
      </c>
      <c r="D270" s="31" t="s">
        <v>3262</v>
      </c>
      <c r="E270" s="31"/>
      <c r="F270" s="7">
        <v>799.2</v>
      </c>
      <c r="G270" s="7">
        <f t="shared" si="4"/>
        <v>0</v>
      </c>
    </row>
    <row r="271" spans="1:7" x14ac:dyDescent="0.2">
      <c r="A271" s="16"/>
      <c r="B271" s="31" t="s">
        <v>297</v>
      </c>
      <c r="C271" s="32">
        <v>45474</v>
      </c>
      <c r="D271" s="31" t="s">
        <v>3263</v>
      </c>
      <c r="E271" s="31"/>
      <c r="F271" s="7">
        <v>10590.91</v>
      </c>
      <c r="G271" s="7">
        <f t="shared" si="4"/>
        <v>10590.91</v>
      </c>
    </row>
    <row r="272" spans="1:7" x14ac:dyDescent="0.2">
      <c r="A272" s="16"/>
      <c r="B272" s="31" t="s">
        <v>297</v>
      </c>
      <c r="C272" s="32">
        <v>45474</v>
      </c>
      <c r="D272" s="31" t="s">
        <v>3263</v>
      </c>
      <c r="E272" s="31"/>
      <c r="F272" s="7">
        <v>-10590.91</v>
      </c>
      <c r="G272" s="7">
        <f t="shared" si="4"/>
        <v>0</v>
      </c>
    </row>
    <row r="273" spans="1:7" x14ac:dyDescent="0.2">
      <c r="A273" s="16"/>
      <c r="B273" s="31" t="s">
        <v>301</v>
      </c>
      <c r="C273" s="32">
        <v>45475</v>
      </c>
      <c r="D273" s="31" t="s">
        <v>3264</v>
      </c>
      <c r="E273" s="31"/>
      <c r="F273" s="7">
        <v>-13009.33</v>
      </c>
      <c r="G273" s="7">
        <f t="shared" si="4"/>
        <v>-13009.33</v>
      </c>
    </row>
    <row r="274" spans="1:7" x14ac:dyDescent="0.2">
      <c r="A274" s="16"/>
      <c r="B274" s="31" t="s">
        <v>301</v>
      </c>
      <c r="C274" s="32">
        <v>45475</v>
      </c>
      <c r="D274" s="31" t="s">
        <v>3264</v>
      </c>
      <c r="E274" s="31"/>
      <c r="F274" s="7">
        <v>13009.33</v>
      </c>
      <c r="G274" s="7">
        <f t="shared" si="4"/>
        <v>0</v>
      </c>
    </row>
    <row r="275" spans="1:7" x14ac:dyDescent="0.2">
      <c r="A275" s="16"/>
      <c r="B275" s="31" t="s">
        <v>297</v>
      </c>
      <c r="C275" s="32">
        <v>45475</v>
      </c>
      <c r="D275" s="31" t="s">
        <v>3265</v>
      </c>
      <c r="E275" s="31"/>
      <c r="F275" s="7">
        <v>1200.03</v>
      </c>
      <c r="G275" s="7">
        <f t="shared" si="4"/>
        <v>1200.03</v>
      </c>
    </row>
    <row r="276" spans="1:7" x14ac:dyDescent="0.2">
      <c r="A276" s="16"/>
      <c r="B276" s="31" t="s">
        <v>297</v>
      </c>
      <c r="C276" s="32">
        <v>45475</v>
      </c>
      <c r="D276" s="31" t="s">
        <v>3265</v>
      </c>
      <c r="E276" s="31"/>
      <c r="F276" s="7">
        <v>-1200.03</v>
      </c>
      <c r="G276" s="7">
        <f t="shared" si="4"/>
        <v>0</v>
      </c>
    </row>
    <row r="277" spans="1:7" x14ac:dyDescent="0.2">
      <c r="A277" s="16"/>
      <c r="B277" s="31" t="s">
        <v>301</v>
      </c>
      <c r="C277" s="32">
        <v>45483</v>
      </c>
      <c r="D277" s="31" t="s">
        <v>3266</v>
      </c>
      <c r="E277" s="31"/>
      <c r="F277" s="7">
        <v>-6064.03</v>
      </c>
      <c r="G277" s="7">
        <f t="shared" si="4"/>
        <v>-6064.03</v>
      </c>
    </row>
    <row r="278" spans="1:7" x14ac:dyDescent="0.2">
      <c r="A278" s="16"/>
      <c r="B278" s="31" t="s">
        <v>301</v>
      </c>
      <c r="C278" s="32">
        <v>45483</v>
      </c>
      <c r="D278" s="31" t="s">
        <v>3266</v>
      </c>
      <c r="E278" s="31"/>
      <c r="F278" s="7">
        <v>6064.03</v>
      </c>
      <c r="G278" s="7">
        <f t="shared" si="4"/>
        <v>0</v>
      </c>
    </row>
    <row r="279" spans="1:7" x14ac:dyDescent="0.2">
      <c r="A279" s="16"/>
      <c r="B279" s="31" t="s">
        <v>301</v>
      </c>
      <c r="C279" s="32">
        <v>45483</v>
      </c>
      <c r="D279" s="31" t="s">
        <v>3267</v>
      </c>
      <c r="E279" s="31"/>
      <c r="F279" s="7">
        <v>-20851.09</v>
      </c>
      <c r="G279" s="7">
        <f t="shared" si="4"/>
        <v>-20851.09</v>
      </c>
    </row>
    <row r="280" spans="1:7" x14ac:dyDescent="0.2">
      <c r="A280" s="16"/>
      <c r="B280" s="31" t="s">
        <v>301</v>
      </c>
      <c r="C280" s="32">
        <v>45483</v>
      </c>
      <c r="D280" s="31" t="s">
        <v>3267</v>
      </c>
      <c r="E280" s="31"/>
      <c r="F280" s="7">
        <v>20851.09</v>
      </c>
      <c r="G280" s="7">
        <f t="shared" si="4"/>
        <v>0</v>
      </c>
    </row>
    <row r="281" spans="1:7" x14ac:dyDescent="0.2">
      <c r="A281" s="16"/>
      <c r="B281" s="31" t="s">
        <v>301</v>
      </c>
      <c r="C281" s="32">
        <v>45483</v>
      </c>
      <c r="D281" s="31" t="s">
        <v>3268</v>
      </c>
      <c r="E281" s="31"/>
      <c r="F281" s="7">
        <v>-13403</v>
      </c>
      <c r="G281" s="7">
        <f t="shared" si="4"/>
        <v>-13403</v>
      </c>
    </row>
    <row r="282" spans="1:7" x14ac:dyDescent="0.2">
      <c r="A282" s="16"/>
      <c r="B282" s="31" t="s">
        <v>301</v>
      </c>
      <c r="C282" s="32">
        <v>45483</v>
      </c>
      <c r="D282" s="31" t="s">
        <v>3268</v>
      </c>
      <c r="E282" s="31"/>
      <c r="F282" s="7">
        <v>13403</v>
      </c>
      <c r="G282" s="7">
        <f t="shared" si="4"/>
        <v>0</v>
      </c>
    </row>
    <row r="283" spans="1:7" x14ac:dyDescent="0.2">
      <c r="A283" s="16"/>
      <c r="B283" s="31" t="s">
        <v>301</v>
      </c>
      <c r="C283" s="32">
        <v>45483</v>
      </c>
      <c r="D283" s="31" t="s">
        <v>3269</v>
      </c>
      <c r="E283" s="31"/>
      <c r="F283" s="7">
        <v>-45313</v>
      </c>
      <c r="G283" s="7">
        <f t="shared" si="4"/>
        <v>-45313</v>
      </c>
    </row>
    <row r="284" spans="1:7" x14ac:dyDescent="0.2">
      <c r="A284" s="16"/>
      <c r="B284" s="31" t="s">
        <v>301</v>
      </c>
      <c r="C284" s="32">
        <v>45483</v>
      </c>
      <c r="D284" s="31" t="s">
        <v>3269</v>
      </c>
      <c r="E284" s="31"/>
      <c r="F284" s="7">
        <v>45313</v>
      </c>
      <c r="G284" s="7">
        <f t="shared" si="4"/>
        <v>0</v>
      </c>
    </row>
    <row r="285" spans="1:7" x14ac:dyDescent="0.2">
      <c r="A285" s="16"/>
      <c r="B285" s="31" t="s">
        <v>297</v>
      </c>
      <c r="C285" s="32">
        <v>45485</v>
      </c>
      <c r="D285" s="31" t="s">
        <v>3270</v>
      </c>
      <c r="E285" s="31"/>
      <c r="F285" s="7">
        <v>2577.9699999999998</v>
      </c>
      <c r="G285" s="7">
        <f t="shared" si="4"/>
        <v>2577.9699999999998</v>
      </c>
    </row>
    <row r="286" spans="1:7" x14ac:dyDescent="0.2">
      <c r="A286" s="16"/>
      <c r="B286" s="31" t="s">
        <v>297</v>
      </c>
      <c r="C286" s="32">
        <v>45485</v>
      </c>
      <c r="D286" s="31" t="s">
        <v>3270</v>
      </c>
      <c r="E286" s="31"/>
      <c r="F286" s="7">
        <v>-2577.9699999999998</v>
      </c>
      <c r="G286" s="7">
        <f t="shared" si="4"/>
        <v>0</v>
      </c>
    </row>
    <row r="287" spans="1:7" x14ac:dyDescent="0.2">
      <c r="A287" s="16"/>
      <c r="B287" s="31" t="s">
        <v>297</v>
      </c>
      <c r="C287" s="32">
        <v>45490</v>
      </c>
      <c r="D287" s="31" t="s">
        <v>3271</v>
      </c>
      <c r="E287" s="31"/>
      <c r="F287" s="7">
        <v>4530.33</v>
      </c>
      <c r="G287" s="7">
        <f t="shared" si="4"/>
        <v>4530.33</v>
      </c>
    </row>
    <row r="288" spans="1:7" x14ac:dyDescent="0.2">
      <c r="A288" s="16"/>
      <c r="B288" s="31" t="s">
        <v>297</v>
      </c>
      <c r="C288" s="32">
        <v>45490</v>
      </c>
      <c r="D288" s="31" t="s">
        <v>3271</v>
      </c>
      <c r="E288" s="31"/>
      <c r="F288" s="7">
        <v>-4530.33</v>
      </c>
      <c r="G288" s="7">
        <f t="shared" si="4"/>
        <v>0</v>
      </c>
    </row>
    <row r="289" spans="1:7" x14ac:dyDescent="0.2">
      <c r="A289" s="16"/>
      <c r="B289" s="31" t="s">
        <v>301</v>
      </c>
      <c r="C289" s="32">
        <v>45490</v>
      </c>
      <c r="D289" s="31" t="s">
        <v>3272</v>
      </c>
      <c r="E289" s="31"/>
      <c r="F289" s="7">
        <v>-687.01</v>
      </c>
      <c r="G289" s="7">
        <f t="shared" si="4"/>
        <v>-687.01</v>
      </c>
    </row>
    <row r="290" spans="1:7" x14ac:dyDescent="0.2">
      <c r="A290" s="16"/>
      <c r="B290" s="31" t="s">
        <v>301</v>
      </c>
      <c r="C290" s="32">
        <v>45490</v>
      </c>
      <c r="D290" s="31" t="s">
        <v>3272</v>
      </c>
      <c r="E290" s="31"/>
      <c r="F290" s="7">
        <v>687.01</v>
      </c>
      <c r="G290" s="7">
        <f t="shared" si="4"/>
        <v>0</v>
      </c>
    </row>
    <row r="291" spans="1:7" x14ac:dyDescent="0.2">
      <c r="A291" s="16"/>
      <c r="B291" s="31" t="s">
        <v>301</v>
      </c>
      <c r="C291" s="32">
        <v>45490</v>
      </c>
      <c r="D291" s="31" t="s">
        <v>3273</v>
      </c>
      <c r="E291" s="31"/>
      <c r="F291" s="7">
        <v>-676.2</v>
      </c>
      <c r="G291" s="7">
        <f t="shared" si="4"/>
        <v>-676.2</v>
      </c>
    </row>
    <row r="292" spans="1:7" x14ac:dyDescent="0.2">
      <c r="A292" s="16"/>
      <c r="B292" s="31" t="s">
        <v>301</v>
      </c>
      <c r="C292" s="32">
        <v>45490</v>
      </c>
      <c r="D292" s="31" t="s">
        <v>3273</v>
      </c>
      <c r="E292" s="31"/>
      <c r="F292" s="7">
        <v>676.2</v>
      </c>
      <c r="G292" s="7">
        <f t="shared" si="4"/>
        <v>0</v>
      </c>
    </row>
    <row r="293" spans="1:7" x14ac:dyDescent="0.2">
      <c r="A293" s="16"/>
      <c r="B293" s="31" t="s">
        <v>301</v>
      </c>
      <c r="C293" s="32">
        <v>45492</v>
      </c>
      <c r="D293" s="31" t="s">
        <v>3274</v>
      </c>
      <c r="E293" s="31"/>
      <c r="F293" s="7">
        <v>-81745.990000000005</v>
      </c>
      <c r="G293" s="7">
        <f t="shared" si="4"/>
        <v>-81745.990000000005</v>
      </c>
    </row>
    <row r="294" spans="1:7" x14ac:dyDescent="0.2">
      <c r="A294" s="16"/>
      <c r="B294" s="31" t="s">
        <v>301</v>
      </c>
      <c r="C294" s="32">
        <v>45492</v>
      </c>
      <c r="D294" s="31" t="s">
        <v>3274</v>
      </c>
      <c r="E294" s="31"/>
      <c r="F294" s="7">
        <v>81745.990000000005</v>
      </c>
      <c r="G294" s="7">
        <f t="shared" si="4"/>
        <v>0</v>
      </c>
    </row>
    <row r="295" spans="1:7" x14ac:dyDescent="0.2">
      <c r="A295" s="16"/>
      <c r="B295" s="31" t="s">
        <v>301</v>
      </c>
      <c r="C295" s="32">
        <v>45492</v>
      </c>
      <c r="D295" s="31" t="s">
        <v>3275</v>
      </c>
      <c r="E295" s="31"/>
      <c r="F295" s="7">
        <v>-26402.52</v>
      </c>
      <c r="G295" s="7">
        <f t="shared" si="4"/>
        <v>-26402.52</v>
      </c>
    </row>
    <row r="296" spans="1:7" x14ac:dyDescent="0.2">
      <c r="A296" s="16"/>
      <c r="B296" s="31" t="s">
        <v>301</v>
      </c>
      <c r="C296" s="32">
        <v>45492</v>
      </c>
      <c r="D296" s="31" t="s">
        <v>3275</v>
      </c>
      <c r="E296" s="31"/>
      <c r="F296" s="7">
        <v>26402.52</v>
      </c>
      <c r="G296" s="7">
        <f t="shared" si="4"/>
        <v>0</v>
      </c>
    </row>
    <row r="297" spans="1:7" x14ac:dyDescent="0.2">
      <c r="A297" s="16"/>
      <c r="B297" s="31" t="s">
        <v>301</v>
      </c>
      <c r="C297" s="32">
        <v>45492</v>
      </c>
      <c r="D297" s="31" t="s">
        <v>3276</v>
      </c>
      <c r="E297" s="31"/>
      <c r="F297" s="7">
        <v>-16973.2</v>
      </c>
      <c r="G297" s="7">
        <f t="shared" si="4"/>
        <v>-16973.2</v>
      </c>
    </row>
    <row r="298" spans="1:7" x14ac:dyDescent="0.2">
      <c r="A298" s="16"/>
      <c r="B298" s="31" t="s">
        <v>301</v>
      </c>
      <c r="C298" s="32">
        <v>45492</v>
      </c>
      <c r="D298" s="31" t="s">
        <v>3276</v>
      </c>
      <c r="E298" s="31"/>
      <c r="F298" s="7">
        <v>16973.2</v>
      </c>
      <c r="G298" s="7">
        <f t="shared" si="4"/>
        <v>0</v>
      </c>
    </row>
    <row r="299" spans="1:7" x14ac:dyDescent="0.2">
      <c r="A299" s="16"/>
      <c r="B299" s="31" t="s">
        <v>297</v>
      </c>
      <c r="C299" s="32">
        <v>45495</v>
      </c>
      <c r="D299" s="31" t="s">
        <v>3277</v>
      </c>
      <c r="E299" s="31"/>
      <c r="F299" s="7">
        <v>1694.15</v>
      </c>
      <c r="G299" s="7">
        <f t="shared" si="4"/>
        <v>1694.15</v>
      </c>
    </row>
    <row r="300" spans="1:7" x14ac:dyDescent="0.2">
      <c r="A300" s="16"/>
      <c r="B300" s="31" t="s">
        <v>297</v>
      </c>
      <c r="C300" s="32">
        <v>45495</v>
      </c>
      <c r="D300" s="31" t="s">
        <v>3277</v>
      </c>
      <c r="E300" s="31"/>
      <c r="F300" s="7">
        <v>-1694.15</v>
      </c>
      <c r="G300" s="7">
        <f t="shared" si="4"/>
        <v>0</v>
      </c>
    </row>
    <row r="301" spans="1:7" x14ac:dyDescent="0.2">
      <c r="A301" s="16"/>
      <c r="B301" s="31" t="s">
        <v>297</v>
      </c>
      <c r="C301" s="32">
        <v>45496</v>
      </c>
      <c r="D301" s="31" t="s">
        <v>3278</v>
      </c>
      <c r="E301" s="31"/>
      <c r="F301" s="7">
        <v>178.9</v>
      </c>
      <c r="G301" s="7">
        <f t="shared" si="4"/>
        <v>178.9</v>
      </c>
    </row>
    <row r="302" spans="1:7" x14ac:dyDescent="0.2">
      <c r="A302" s="16"/>
      <c r="B302" s="31" t="s">
        <v>297</v>
      </c>
      <c r="C302" s="32">
        <v>45496</v>
      </c>
      <c r="D302" s="31" t="s">
        <v>3278</v>
      </c>
      <c r="E302" s="31"/>
      <c r="F302" s="7">
        <v>-178.9</v>
      </c>
      <c r="G302" s="7">
        <f t="shared" si="4"/>
        <v>0</v>
      </c>
    </row>
    <row r="303" spans="1:7" x14ac:dyDescent="0.2">
      <c r="A303" s="16"/>
      <c r="B303" s="31" t="s">
        <v>297</v>
      </c>
      <c r="C303" s="32">
        <v>45496</v>
      </c>
      <c r="D303" s="31" t="s">
        <v>3279</v>
      </c>
      <c r="E303" s="31"/>
      <c r="F303" s="7">
        <v>544.11</v>
      </c>
      <c r="G303" s="7">
        <f t="shared" si="4"/>
        <v>544.11</v>
      </c>
    </row>
    <row r="304" spans="1:7" x14ac:dyDescent="0.2">
      <c r="A304" s="16"/>
      <c r="B304" s="31" t="s">
        <v>297</v>
      </c>
      <c r="C304" s="32">
        <v>45496</v>
      </c>
      <c r="D304" s="31" t="s">
        <v>3279</v>
      </c>
      <c r="E304" s="31"/>
      <c r="F304" s="7">
        <v>-544.11</v>
      </c>
      <c r="G304" s="7">
        <f t="shared" si="4"/>
        <v>0</v>
      </c>
    </row>
    <row r="305" spans="1:7" x14ac:dyDescent="0.2">
      <c r="A305" s="16"/>
      <c r="B305" s="31" t="s">
        <v>297</v>
      </c>
      <c r="C305" s="32">
        <v>45502</v>
      </c>
      <c r="D305" s="31" t="s">
        <v>3280</v>
      </c>
      <c r="E305" s="31"/>
      <c r="F305" s="7">
        <v>6064</v>
      </c>
      <c r="G305" s="7">
        <f t="shared" si="4"/>
        <v>6064</v>
      </c>
    </row>
    <row r="306" spans="1:7" x14ac:dyDescent="0.2">
      <c r="A306" s="16"/>
      <c r="B306" s="31" t="s">
        <v>297</v>
      </c>
      <c r="C306" s="32">
        <v>45502</v>
      </c>
      <c r="D306" s="31" t="s">
        <v>3280</v>
      </c>
      <c r="E306" s="31"/>
      <c r="F306" s="7">
        <v>-6064</v>
      </c>
      <c r="G306" s="7">
        <f t="shared" si="4"/>
        <v>0</v>
      </c>
    </row>
    <row r="307" spans="1:7" x14ac:dyDescent="0.2">
      <c r="A307" s="16"/>
      <c r="B307" s="31" t="s">
        <v>297</v>
      </c>
      <c r="C307" s="32">
        <v>45502</v>
      </c>
      <c r="D307" s="31" t="s">
        <v>3281</v>
      </c>
      <c r="E307" s="31"/>
      <c r="F307" s="7">
        <v>21942.74</v>
      </c>
      <c r="G307" s="7">
        <f t="shared" si="4"/>
        <v>21942.74</v>
      </c>
    </row>
    <row r="308" spans="1:7" x14ac:dyDescent="0.2">
      <c r="A308" s="16"/>
      <c r="B308" s="31" t="s">
        <v>297</v>
      </c>
      <c r="C308" s="32">
        <v>45502</v>
      </c>
      <c r="D308" s="31" t="s">
        <v>3281</v>
      </c>
      <c r="E308" s="31"/>
      <c r="F308" s="7">
        <v>-21942.74</v>
      </c>
      <c r="G308" s="7">
        <f t="shared" si="4"/>
        <v>0</v>
      </c>
    </row>
    <row r="309" spans="1:7" x14ac:dyDescent="0.2">
      <c r="A309" s="16"/>
      <c r="B309" s="31" t="s">
        <v>297</v>
      </c>
      <c r="C309" s="32">
        <v>45503</v>
      </c>
      <c r="D309" s="31" t="s">
        <v>3282</v>
      </c>
      <c r="E309" s="31"/>
      <c r="F309" s="7">
        <v>748.17</v>
      </c>
      <c r="G309" s="7">
        <f t="shared" si="4"/>
        <v>748.17</v>
      </c>
    </row>
    <row r="310" spans="1:7" x14ac:dyDescent="0.2">
      <c r="A310" s="16"/>
      <c r="B310" s="31" t="s">
        <v>297</v>
      </c>
      <c r="C310" s="32">
        <v>45503</v>
      </c>
      <c r="D310" s="31" t="s">
        <v>3282</v>
      </c>
      <c r="E310" s="31"/>
      <c r="F310" s="7">
        <v>-748.17</v>
      </c>
      <c r="G310" s="7">
        <f t="shared" si="4"/>
        <v>0</v>
      </c>
    </row>
    <row r="311" spans="1:7" x14ac:dyDescent="0.2">
      <c r="A311" s="16"/>
      <c r="B311" s="31" t="s">
        <v>297</v>
      </c>
      <c r="C311" s="32">
        <v>45504</v>
      </c>
      <c r="D311" s="31" t="s">
        <v>3283</v>
      </c>
      <c r="E311" s="31"/>
      <c r="F311" s="7">
        <v>1735.67</v>
      </c>
      <c r="G311" s="7">
        <f t="shared" si="4"/>
        <v>1735.67</v>
      </c>
    </row>
    <row r="312" spans="1:7" x14ac:dyDescent="0.2">
      <c r="A312" s="16"/>
      <c r="B312" s="31" t="s">
        <v>297</v>
      </c>
      <c r="C312" s="32">
        <v>45504</v>
      </c>
      <c r="D312" s="31" t="s">
        <v>3283</v>
      </c>
      <c r="E312" s="31"/>
      <c r="F312" s="7">
        <v>-1735.67</v>
      </c>
      <c r="G312" s="7">
        <f t="shared" si="4"/>
        <v>0</v>
      </c>
    </row>
    <row r="313" spans="1:7" x14ac:dyDescent="0.2">
      <c r="A313" s="16"/>
      <c r="B313" s="31" t="s">
        <v>297</v>
      </c>
      <c r="C313" s="32">
        <v>45504</v>
      </c>
      <c r="D313" s="31" t="s">
        <v>3284</v>
      </c>
      <c r="E313" s="31"/>
      <c r="F313" s="7">
        <v>156.80000000000001</v>
      </c>
      <c r="G313" s="7">
        <f t="shared" si="4"/>
        <v>156.80000000000001</v>
      </c>
    </row>
    <row r="314" spans="1:7" x14ac:dyDescent="0.2">
      <c r="A314" s="16"/>
      <c r="B314" s="31" t="s">
        <v>297</v>
      </c>
      <c r="C314" s="32">
        <v>45504</v>
      </c>
      <c r="D314" s="31" t="s">
        <v>3284</v>
      </c>
      <c r="E314" s="31"/>
      <c r="F314" s="7">
        <v>-156.80000000000001</v>
      </c>
      <c r="G314" s="7">
        <f t="shared" si="4"/>
        <v>0</v>
      </c>
    </row>
    <row r="315" spans="1:7" x14ac:dyDescent="0.2">
      <c r="A315" s="16"/>
      <c r="B315" s="31" t="s">
        <v>297</v>
      </c>
      <c r="C315" s="32">
        <v>45504</v>
      </c>
      <c r="D315" s="31" t="s">
        <v>3285</v>
      </c>
      <c r="E315" s="31"/>
      <c r="F315" s="7">
        <v>6275.92</v>
      </c>
      <c r="G315" s="7">
        <f t="shared" si="4"/>
        <v>6275.92</v>
      </c>
    </row>
    <row r="316" spans="1:7" x14ac:dyDescent="0.2">
      <c r="A316" s="16"/>
      <c r="B316" s="31" t="s">
        <v>297</v>
      </c>
      <c r="C316" s="32">
        <v>45504</v>
      </c>
      <c r="D316" s="31" t="s">
        <v>3285</v>
      </c>
      <c r="E316" s="31"/>
      <c r="F316" s="7">
        <v>-6275.92</v>
      </c>
      <c r="G316" s="7">
        <f t="shared" si="4"/>
        <v>0</v>
      </c>
    </row>
    <row r="317" spans="1:7" x14ac:dyDescent="0.2">
      <c r="A317" s="16"/>
      <c r="B317" s="31" t="s">
        <v>297</v>
      </c>
      <c r="C317" s="32">
        <v>45504</v>
      </c>
      <c r="D317" s="31" t="s">
        <v>3286</v>
      </c>
      <c r="E317" s="31"/>
      <c r="F317" s="7">
        <v>284.08</v>
      </c>
      <c r="G317" s="7">
        <f t="shared" si="4"/>
        <v>284.08</v>
      </c>
    </row>
    <row r="318" spans="1:7" x14ac:dyDescent="0.2">
      <c r="A318" s="16"/>
      <c r="B318" s="31" t="s">
        <v>297</v>
      </c>
      <c r="C318" s="32">
        <v>45504</v>
      </c>
      <c r="D318" s="31" t="s">
        <v>3286</v>
      </c>
      <c r="E318" s="31"/>
      <c r="F318" s="7">
        <v>-284.08</v>
      </c>
      <c r="G318" s="7">
        <f t="shared" si="4"/>
        <v>0</v>
      </c>
    </row>
    <row r="319" spans="1:7" x14ac:dyDescent="0.2">
      <c r="A319" s="16"/>
      <c r="B319" s="31" t="s">
        <v>297</v>
      </c>
      <c r="C319" s="32">
        <v>45504</v>
      </c>
      <c r="D319" s="31" t="s">
        <v>3287</v>
      </c>
      <c r="E319" s="31"/>
      <c r="F319" s="7">
        <v>461.22</v>
      </c>
      <c r="G319" s="7">
        <f t="shared" si="4"/>
        <v>461.22</v>
      </c>
    </row>
    <row r="320" spans="1:7" x14ac:dyDescent="0.2">
      <c r="A320" s="16"/>
      <c r="B320" s="31" t="s">
        <v>297</v>
      </c>
      <c r="C320" s="32">
        <v>45504</v>
      </c>
      <c r="D320" s="31" t="s">
        <v>3287</v>
      </c>
      <c r="E320" s="31"/>
      <c r="F320" s="7">
        <v>-461.22</v>
      </c>
      <c r="G320" s="7">
        <f t="shared" si="4"/>
        <v>0</v>
      </c>
    </row>
    <row r="321" spans="1:7" x14ac:dyDescent="0.2">
      <c r="A321" s="16"/>
      <c r="B321" s="31" t="s">
        <v>297</v>
      </c>
      <c r="C321" s="32">
        <v>45504</v>
      </c>
      <c r="D321" s="31" t="s">
        <v>3288</v>
      </c>
      <c r="E321" s="31"/>
      <c r="F321" s="7">
        <v>7612.74</v>
      </c>
      <c r="G321" s="7">
        <f t="shared" si="4"/>
        <v>7612.74</v>
      </c>
    </row>
    <row r="322" spans="1:7" x14ac:dyDescent="0.2">
      <c r="A322" s="16"/>
      <c r="B322" s="31" t="s">
        <v>297</v>
      </c>
      <c r="C322" s="32">
        <v>45504</v>
      </c>
      <c r="D322" s="31" t="s">
        <v>3288</v>
      </c>
      <c r="E322" s="31"/>
      <c r="F322" s="7">
        <v>-7612.74</v>
      </c>
      <c r="G322" s="7">
        <f t="shared" si="4"/>
        <v>0</v>
      </c>
    </row>
    <row r="323" spans="1:7" x14ac:dyDescent="0.2">
      <c r="A323" s="16"/>
      <c r="B323" s="31" t="s">
        <v>297</v>
      </c>
      <c r="C323" s="32">
        <v>45505</v>
      </c>
      <c r="D323" s="31" t="s">
        <v>3289</v>
      </c>
      <c r="E323" s="31"/>
      <c r="F323" s="7">
        <v>19051.060000000001</v>
      </c>
      <c r="G323" s="7">
        <f t="shared" si="4"/>
        <v>19051.060000000001</v>
      </c>
    </row>
    <row r="324" spans="1:7" x14ac:dyDescent="0.2">
      <c r="A324" s="16"/>
      <c r="B324" s="31" t="s">
        <v>297</v>
      </c>
      <c r="C324" s="32">
        <v>45505</v>
      </c>
      <c r="D324" s="31" t="s">
        <v>3289</v>
      </c>
      <c r="E324" s="31"/>
      <c r="F324" s="7">
        <v>-19051.060000000001</v>
      </c>
      <c r="G324" s="7">
        <f t="shared" si="4"/>
        <v>0</v>
      </c>
    </row>
    <row r="325" spans="1:7" x14ac:dyDescent="0.2">
      <c r="A325" s="16"/>
      <c r="B325" s="31" t="s">
        <v>297</v>
      </c>
      <c r="C325" s="32">
        <v>45505</v>
      </c>
      <c r="D325" s="31" t="s">
        <v>3290</v>
      </c>
      <c r="E325" s="31"/>
      <c r="F325" s="7">
        <v>6194.25</v>
      </c>
      <c r="G325" s="7">
        <f t="shared" si="4"/>
        <v>6194.25</v>
      </c>
    </row>
    <row r="326" spans="1:7" x14ac:dyDescent="0.2">
      <c r="A326" s="16"/>
      <c r="B326" s="31" t="s">
        <v>297</v>
      </c>
      <c r="C326" s="32">
        <v>45505</v>
      </c>
      <c r="D326" s="31" t="s">
        <v>3290</v>
      </c>
      <c r="E326" s="31"/>
      <c r="F326" s="7">
        <v>-6194.25</v>
      </c>
      <c r="G326" s="7">
        <f t="shared" si="4"/>
        <v>0</v>
      </c>
    </row>
    <row r="327" spans="1:7" x14ac:dyDescent="0.2">
      <c r="A327" s="16"/>
      <c r="B327" s="31" t="s">
        <v>297</v>
      </c>
      <c r="C327" s="32">
        <v>45505</v>
      </c>
      <c r="D327" s="31" t="s">
        <v>3291</v>
      </c>
      <c r="E327" s="31"/>
      <c r="F327" s="7">
        <v>4000</v>
      </c>
      <c r="G327" s="7">
        <f t="shared" si="4"/>
        <v>4000</v>
      </c>
    </row>
    <row r="328" spans="1:7" x14ac:dyDescent="0.2">
      <c r="A328" s="16"/>
      <c r="B328" s="31" t="s">
        <v>297</v>
      </c>
      <c r="C328" s="32">
        <v>45505</v>
      </c>
      <c r="D328" s="31" t="s">
        <v>3291</v>
      </c>
      <c r="E328" s="31"/>
      <c r="F328" s="7">
        <v>-4000</v>
      </c>
      <c r="G328" s="7">
        <f t="shared" si="4"/>
        <v>0</v>
      </c>
    </row>
    <row r="329" spans="1:7" x14ac:dyDescent="0.2">
      <c r="A329" s="16"/>
      <c r="B329" s="31" t="s">
        <v>297</v>
      </c>
      <c r="C329" s="32">
        <v>45505</v>
      </c>
      <c r="D329" s="31" t="s">
        <v>3292</v>
      </c>
      <c r="E329" s="31"/>
      <c r="F329" s="7">
        <v>720.82</v>
      </c>
      <c r="G329" s="7">
        <f t="shared" si="4"/>
        <v>720.82</v>
      </c>
    </row>
    <row r="330" spans="1:7" x14ac:dyDescent="0.2">
      <c r="A330" s="16"/>
      <c r="B330" s="31" t="s">
        <v>297</v>
      </c>
      <c r="C330" s="32">
        <v>45505</v>
      </c>
      <c r="D330" s="31" t="s">
        <v>3292</v>
      </c>
      <c r="E330" s="31"/>
      <c r="F330" s="7">
        <v>-720.82</v>
      </c>
      <c r="G330" s="7">
        <f t="shared" si="4"/>
        <v>0</v>
      </c>
    </row>
    <row r="331" spans="1:7" x14ac:dyDescent="0.2">
      <c r="A331" s="16"/>
      <c r="B331" s="31" t="s">
        <v>301</v>
      </c>
      <c r="C331" s="32">
        <v>45505</v>
      </c>
      <c r="D331" s="31" t="s">
        <v>3293</v>
      </c>
      <c r="E331" s="31"/>
      <c r="F331" s="7">
        <v>-33.19</v>
      </c>
      <c r="G331" s="7">
        <f t="shared" si="4"/>
        <v>-33.19</v>
      </c>
    </row>
    <row r="332" spans="1:7" x14ac:dyDescent="0.2">
      <c r="A332" s="16"/>
      <c r="B332" s="31" t="s">
        <v>301</v>
      </c>
      <c r="C332" s="32">
        <v>45505</v>
      </c>
      <c r="D332" s="31" t="s">
        <v>3293</v>
      </c>
      <c r="E332" s="31"/>
      <c r="F332" s="7">
        <v>33.19</v>
      </c>
      <c r="G332" s="7">
        <f t="shared" si="4"/>
        <v>0</v>
      </c>
    </row>
    <row r="333" spans="1:7" x14ac:dyDescent="0.2">
      <c r="A333" s="16"/>
      <c r="B333" s="31" t="s">
        <v>297</v>
      </c>
      <c r="C333" s="32">
        <v>45505</v>
      </c>
      <c r="D333" s="31" t="s">
        <v>3294</v>
      </c>
      <c r="E333" s="31"/>
      <c r="F333" s="7">
        <v>566.66999999999996</v>
      </c>
      <c r="G333" s="7">
        <f t="shared" ref="G333:G396" si="5">G332+F333</f>
        <v>566.66999999999996</v>
      </c>
    </row>
    <row r="334" spans="1:7" x14ac:dyDescent="0.2">
      <c r="A334" s="16"/>
      <c r="B334" s="31" t="s">
        <v>297</v>
      </c>
      <c r="C334" s="32">
        <v>45505</v>
      </c>
      <c r="D334" s="31" t="s">
        <v>3294</v>
      </c>
      <c r="E334" s="31"/>
      <c r="F334" s="7">
        <v>-566.66999999999996</v>
      </c>
      <c r="G334" s="7">
        <f t="shared" si="5"/>
        <v>0</v>
      </c>
    </row>
    <row r="335" spans="1:7" x14ac:dyDescent="0.2">
      <c r="A335" s="16"/>
      <c r="B335" s="31" t="s">
        <v>297</v>
      </c>
      <c r="C335" s="32">
        <v>45505</v>
      </c>
      <c r="D335" s="31" t="s">
        <v>3295</v>
      </c>
      <c r="E335" s="31"/>
      <c r="F335" s="7">
        <v>2600</v>
      </c>
      <c r="G335" s="7">
        <f t="shared" si="5"/>
        <v>2600</v>
      </c>
    </row>
    <row r="336" spans="1:7" x14ac:dyDescent="0.2">
      <c r="A336" s="16"/>
      <c r="B336" s="31" t="s">
        <v>297</v>
      </c>
      <c r="C336" s="32">
        <v>45505</v>
      </c>
      <c r="D336" s="31" t="s">
        <v>3295</v>
      </c>
      <c r="E336" s="31"/>
      <c r="F336" s="7">
        <v>-2600</v>
      </c>
      <c r="G336" s="7">
        <f t="shared" si="5"/>
        <v>0</v>
      </c>
    </row>
    <row r="337" spans="1:7" x14ac:dyDescent="0.2">
      <c r="A337" s="16"/>
      <c r="B337" s="31" t="s">
        <v>297</v>
      </c>
      <c r="C337" s="32">
        <v>45505</v>
      </c>
      <c r="D337" s="31" t="s">
        <v>3296</v>
      </c>
      <c r="E337" s="31"/>
      <c r="F337" s="7">
        <v>90</v>
      </c>
      <c r="G337" s="7">
        <f t="shared" si="5"/>
        <v>90</v>
      </c>
    </row>
    <row r="338" spans="1:7" x14ac:dyDescent="0.2">
      <c r="A338" s="16"/>
      <c r="B338" s="31" t="s">
        <v>297</v>
      </c>
      <c r="C338" s="32">
        <v>45505</v>
      </c>
      <c r="D338" s="31" t="s">
        <v>3296</v>
      </c>
      <c r="E338" s="31"/>
      <c r="F338" s="7">
        <v>-90</v>
      </c>
      <c r="G338" s="7">
        <f t="shared" si="5"/>
        <v>0</v>
      </c>
    </row>
    <row r="339" spans="1:7" x14ac:dyDescent="0.2">
      <c r="A339" s="16"/>
      <c r="B339" s="31" t="s">
        <v>297</v>
      </c>
      <c r="C339" s="32">
        <v>45505</v>
      </c>
      <c r="D339" s="31" t="s">
        <v>3297</v>
      </c>
      <c r="E339" s="31"/>
      <c r="F339" s="7">
        <v>1642.09</v>
      </c>
      <c r="G339" s="7">
        <f t="shared" si="5"/>
        <v>1642.09</v>
      </c>
    </row>
    <row r="340" spans="1:7" x14ac:dyDescent="0.2">
      <c r="A340" s="16"/>
      <c r="B340" s="31" t="s">
        <v>297</v>
      </c>
      <c r="C340" s="32">
        <v>45505</v>
      </c>
      <c r="D340" s="31" t="s">
        <v>3297</v>
      </c>
      <c r="E340" s="31"/>
      <c r="F340" s="7">
        <v>-1642.09</v>
      </c>
      <c r="G340" s="7">
        <f t="shared" si="5"/>
        <v>0</v>
      </c>
    </row>
    <row r="341" spans="1:7" x14ac:dyDescent="0.2">
      <c r="A341" s="16"/>
      <c r="B341" s="31" t="s">
        <v>297</v>
      </c>
      <c r="C341" s="32">
        <v>45505</v>
      </c>
      <c r="D341" s="31" t="s">
        <v>3298</v>
      </c>
      <c r="E341" s="31"/>
      <c r="F341" s="7">
        <v>704</v>
      </c>
      <c r="G341" s="7">
        <f t="shared" si="5"/>
        <v>704</v>
      </c>
    </row>
    <row r="342" spans="1:7" x14ac:dyDescent="0.2">
      <c r="A342" s="16"/>
      <c r="B342" s="31" t="s">
        <v>297</v>
      </c>
      <c r="C342" s="32">
        <v>45505</v>
      </c>
      <c r="D342" s="31" t="s">
        <v>3298</v>
      </c>
      <c r="E342" s="31"/>
      <c r="F342" s="7">
        <v>-704</v>
      </c>
      <c r="G342" s="7">
        <f t="shared" si="5"/>
        <v>0</v>
      </c>
    </row>
    <row r="343" spans="1:7" x14ac:dyDescent="0.2">
      <c r="A343" s="16"/>
      <c r="B343" s="31" t="s">
        <v>297</v>
      </c>
      <c r="C343" s="32">
        <v>45506</v>
      </c>
      <c r="D343" s="31" t="s">
        <v>3299</v>
      </c>
      <c r="E343" s="31"/>
      <c r="F343" s="7">
        <v>36810.019999999997</v>
      </c>
      <c r="G343" s="7">
        <f t="shared" si="5"/>
        <v>36810.019999999997</v>
      </c>
    </row>
    <row r="344" spans="1:7" x14ac:dyDescent="0.2">
      <c r="A344" s="16"/>
      <c r="B344" s="31" t="s">
        <v>297</v>
      </c>
      <c r="C344" s="32">
        <v>45506</v>
      </c>
      <c r="D344" s="31" t="s">
        <v>3299</v>
      </c>
      <c r="E344" s="31"/>
      <c r="F344" s="7">
        <v>-36810.019999999997</v>
      </c>
      <c r="G344" s="7">
        <f t="shared" si="5"/>
        <v>0</v>
      </c>
    </row>
    <row r="345" spans="1:7" x14ac:dyDescent="0.2">
      <c r="A345" s="16"/>
      <c r="B345" s="31" t="s">
        <v>297</v>
      </c>
      <c r="C345" s="32">
        <v>45506</v>
      </c>
      <c r="D345" s="31" t="s">
        <v>3300</v>
      </c>
      <c r="E345" s="31"/>
      <c r="F345" s="7">
        <v>50469.919999999998</v>
      </c>
      <c r="G345" s="7">
        <f t="shared" si="5"/>
        <v>50469.919999999998</v>
      </c>
    </row>
    <row r="346" spans="1:7" x14ac:dyDescent="0.2">
      <c r="A346" s="16"/>
      <c r="B346" s="31" t="s">
        <v>297</v>
      </c>
      <c r="C346" s="32">
        <v>45506</v>
      </c>
      <c r="D346" s="31" t="s">
        <v>3300</v>
      </c>
      <c r="E346" s="31"/>
      <c r="F346" s="7">
        <v>-50469.919999999998</v>
      </c>
      <c r="G346" s="7">
        <f t="shared" si="5"/>
        <v>0</v>
      </c>
    </row>
    <row r="347" spans="1:7" x14ac:dyDescent="0.2">
      <c r="A347" s="16"/>
      <c r="B347" s="31" t="s">
        <v>297</v>
      </c>
      <c r="C347" s="32">
        <v>45508</v>
      </c>
      <c r="D347" s="31" t="s">
        <v>3301</v>
      </c>
      <c r="E347" s="31"/>
      <c r="F347" s="7">
        <v>76480.72</v>
      </c>
      <c r="G347" s="7">
        <f t="shared" si="5"/>
        <v>76480.72</v>
      </c>
    </row>
    <row r="348" spans="1:7" x14ac:dyDescent="0.2">
      <c r="A348" s="16"/>
      <c r="B348" s="31" t="s">
        <v>297</v>
      </c>
      <c r="C348" s="32">
        <v>45508</v>
      </c>
      <c r="D348" s="31" t="s">
        <v>3301</v>
      </c>
      <c r="E348" s="31"/>
      <c r="F348" s="7">
        <v>-76480.72</v>
      </c>
      <c r="G348" s="7">
        <f t="shared" si="5"/>
        <v>0</v>
      </c>
    </row>
    <row r="349" spans="1:7" x14ac:dyDescent="0.2">
      <c r="A349" s="16"/>
      <c r="B349" s="31" t="s">
        <v>297</v>
      </c>
      <c r="C349" s="32">
        <v>45510</v>
      </c>
      <c r="D349" s="31" t="s">
        <v>3302</v>
      </c>
      <c r="E349" s="31"/>
      <c r="F349" s="7">
        <v>14121.04</v>
      </c>
      <c r="G349" s="7">
        <f t="shared" si="5"/>
        <v>14121.04</v>
      </c>
    </row>
    <row r="350" spans="1:7" x14ac:dyDescent="0.2">
      <c r="A350" s="16"/>
      <c r="B350" s="31" t="s">
        <v>297</v>
      </c>
      <c r="C350" s="32">
        <v>45510</v>
      </c>
      <c r="D350" s="31" t="s">
        <v>3302</v>
      </c>
      <c r="E350" s="31"/>
      <c r="F350" s="7">
        <v>-14121.04</v>
      </c>
      <c r="G350" s="7">
        <f t="shared" si="5"/>
        <v>0</v>
      </c>
    </row>
    <row r="351" spans="1:7" x14ac:dyDescent="0.2">
      <c r="A351" s="16"/>
      <c r="B351" s="31" t="s">
        <v>297</v>
      </c>
      <c r="C351" s="32">
        <v>45511</v>
      </c>
      <c r="D351" s="31" t="s">
        <v>3303</v>
      </c>
      <c r="E351" s="31"/>
      <c r="F351" s="7">
        <v>17241.560000000001</v>
      </c>
      <c r="G351" s="7">
        <f t="shared" si="5"/>
        <v>17241.560000000001</v>
      </c>
    </row>
    <row r="352" spans="1:7" x14ac:dyDescent="0.2">
      <c r="A352" s="16"/>
      <c r="B352" s="31" t="s">
        <v>297</v>
      </c>
      <c r="C352" s="32">
        <v>45511</v>
      </c>
      <c r="D352" s="31" t="s">
        <v>3303</v>
      </c>
      <c r="E352" s="31"/>
      <c r="F352" s="7">
        <v>-17241.560000000001</v>
      </c>
      <c r="G352" s="7">
        <f t="shared" si="5"/>
        <v>0</v>
      </c>
    </row>
    <row r="353" spans="1:7" x14ac:dyDescent="0.2">
      <c r="A353" s="16"/>
      <c r="B353" s="31" t="s">
        <v>297</v>
      </c>
      <c r="C353" s="32">
        <v>45511</v>
      </c>
      <c r="D353" s="31" t="s">
        <v>3304</v>
      </c>
      <c r="E353" s="31"/>
      <c r="F353" s="7">
        <v>48732.84</v>
      </c>
      <c r="G353" s="7">
        <f t="shared" si="5"/>
        <v>48732.84</v>
      </c>
    </row>
    <row r="354" spans="1:7" x14ac:dyDescent="0.2">
      <c r="A354" s="16"/>
      <c r="B354" s="31" t="s">
        <v>297</v>
      </c>
      <c r="C354" s="32">
        <v>45511</v>
      </c>
      <c r="D354" s="31" t="s">
        <v>3304</v>
      </c>
      <c r="E354" s="31"/>
      <c r="F354" s="7">
        <v>-48732.84</v>
      </c>
      <c r="G354" s="7">
        <f t="shared" si="5"/>
        <v>0</v>
      </c>
    </row>
    <row r="355" spans="1:7" x14ac:dyDescent="0.2">
      <c r="A355" s="16"/>
      <c r="B355" s="31" t="s">
        <v>297</v>
      </c>
      <c r="C355" s="32">
        <v>45512</v>
      </c>
      <c r="D355" s="31" t="s">
        <v>3305</v>
      </c>
      <c r="E355" s="31"/>
      <c r="F355" s="7">
        <v>590</v>
      </c>
      <c r="G355" s="7">
        <f t="shared" si="5"/>
        <v>590</v>
      </c>
    </row>
    <row r="356" spans="1:7" x14ac:dyDescent="0.2">
      <c r="A356" s="16"/>
      <c r="B356" s="31" t="s">
        <v>297</v>
      </c>
      <c r="C356" s="32">
        <v>45512</v>
      </c>
      <c r="D356" s="31" t="s">
        <v>3305</v>
      </c>
      <c r="E356" s="31"/>
      <c r="F356" s="7">
        <v>-590</v>
      </c>
      <c r="G356" s="7">
        <f t="shared" si="5"/>
        <v>0</v>
      </c>
    </row>
    <row r="357" spans="1:7" x14ac:dyDescent="0.2">
      <c r="A357" s="16"/>
      <c r="B357" s="31" t="s">
        <v>297</v>
      </c>
      <c r="C357" s="32">
        <v>45512</v>
      </c>
      <c r="D357" s="31" t="s">
        <v>3306</v>
      </c>
      <c r="E357" s="31"/>
      <c r="F357" s="7">
        <v>3776.83</v>
      </c>
      <c r="G357" s="7">
        <f t="shared" si="5"/>
        <v>3776.83</v>
      </c>
    </row>
    <row r="358" spans="1:7" x14ac:dyDescent="0.2">
      <c r="A358" s="16"/>
      <c r="B358" s="31" t="s">
        <v>297</v>
      </c>
      <c r="C358" s="32">
        <v>45512</v>
      </c>
      <c r="D358" s="31" t="s">
        <v>3306</v>
      </c>
      <c r="E358" s="31"/>
      <c r="F358" s="7">
        <v>-3776.83</v>
      </c>
      <c r="G358" s="7">
        <f t="shared" si="5"/>
        <v>0</v>
      </c>
    </row>
    <row r="359" spans="1:7" x14ac:dyDescent="0.2">
      <c r="A359" s="16"/>
      <c r="B359" s="31" t="s">
        <v>297</v>
      </c>
      <c r="C359" s="32">
        <v>45512</v>
      </c>
      <c r="D359" s="31" t="s">
        <v>3307</v>
      </c>
      <c r="E359" s="31"/>
      <c r="F359" s="7">
        <v>2605.83</v>
      </c>
      <c r="G359" s="7">
        <f t="shared" si="5"/>
        <v>2605.83</v>
      </c>
    </row>
    <row r="360" spans="1:7" x14ac:dyDescent="0.2">
      <c r="A360" s="16"/>
      <c r="B360" s="31" t="s">
        <v>297</v>
      </c>
      <c r="C360" s="32">
        <v>45512</v>
      </c>
      <c r="D360" s="31" t="s">
        <v>3307</v>
      </c>
      <c r="E360" s="31"/>
      <c r="F360" s="7">
        <v>-2605.83</v>
      </c>
      <c r="G360" s="7">
        <f t="shared" si="5"/>
        <v>0</v>
      </c>
    </row>
    <row r="361" spans="1:7" x14ac:dyDescent="0.2">
      <c r="A361" s="16"/>
      <c r="B361" s="31" t="s">
        <v>297</v>
      </c>
      <c r="C361" s="32">
        <v>45512</v>
      </c>
      <c r="D361" s="31" t="s">
        <v>3308</v>
      </c>
      <c r="E361" s="31"/>
      <c r="F361" s="7">
        <v>1975</v>
      </c>
      <c r="G361" s="7">
        <f t="shared" si="5"/>
        <v>1975</v>
      </c>
    </row>
    <row r="362" spans="1:7" x14ac:dyDescent="0.2">
      <c r="A362" s="16"/>
      <c r="B362" s="31" t="s">
        <v>297</v>
      </c>
      <c r="C362" s="32">
        <v>45512</v>
      </c>
      <c r="D362" s="31" t="s">
        <v>3308</v>
      </c>
      <c r="E362" s="31"/>
      <c r="F362" s="7">
        <v>-1975</v>
      </c>
      <c r="G362" s="7">
        <f t="shared" si="5"/>
        <v>0</v>
      </c>
    </row>
    <row r="363" spans="1:7" x14ac:dyDescent="0.2">
      <c r="A363" s="16"/>
      <c r="B363" s="31" t="s">
        <v>297</v>
      </c>
      <c r="C363" s="32">
        <v>45514</v>
      </c>
      <c r="D363" s="31" t="s">
        <v>3309</v>
      </c>
      <c r="E363" s="31"/>
      <c r="F363" s="7">
        <v>6391.83</v>
      </c>
      <c r="G363" s="7">
        <f t="shared" si="5"/>
        <v>6391.83</v>
      </c>
    </row>
    <row r="364" spans="1:7" x14ac:dyDescent="0.2">
      <c r="A364" s="16"/>
      <c r="B364" s="31" t="s">
        <v>297</v>
      </c>
      <c r="C364" s="32">
        <v>45514</v>
      </c>
      <c r="D364" s="31" t="s">
        <v>3309</v>
      </c>
      <c r="E364" s="31"/>
      <c r="F364" s="7">
        <v>-6391.83</v>
      </c>
      <c r="G364" s="7">
        <f t="shared" si="5"/>
        <v>0</v>
      </c>
    </row>
    <row r="365" spans="1:7" x14ac:dyDescent="0.2">
      <c r="A365" s="16"/>
      <c r="B365" s="31" t="s">
        <v>297</v>
      </c>
      <c r="C365" s="32">
        <v>45527</v>
      </c>
      <c r="D365" s="31" t="s">
        <v>3310</v>
      </c>
      <c r="E365" s="31"/>
      <c r="F365" s="7">
        <v>5349.68</v>
      </c>
      <c r="G365" s="7">
        <f t="shared" si="5"/>
        <v>5349.68</v>
      </c>
    </row>
    <row r="366" spans="1:7" x14ac:dyDescent="0.2">
      <c r="A366" s="16"/>
      <c r="B366" s="31" t="s">
        <v>297</v>
      </c>
      <c r="C366" s="32">
        <v>45527</v>
      </c>
      <c r="D366" s="31" t="s">
        <v>3310</v>
      </c>
      <c r="E366" s="31"/>
      <c r="F366" s="7">
        <v>-5349.68</v>
      </c>
      <c r="G366" s="7">
        <f t="shared" si="5"/>
        <v>0</v>
      </c>
    </row>
    <row r="367" spans="1:7" x14ac:dyDescent="0.2">
      <c r="A367" s="16"/>
      <c r="B367" s="31" t="s">
        <v>297</v>
      </c>
      <c r="C367" s="32">
        <v>45530</v>
      </c>
      <c r="D367" s="31" t="s">
        <v>3311</v>
      </c>
      <c r="E367" s="31"/>
      <c r="F367" s="7">
        <v>2255.1999999999998</v>
      </c>
      <c r="G367" s="7">
        <f t="shared" si="5"/>
        <v>2255.1999999999998</v>
      </c>
    </row>
    <row r="368" spans="1:7" x14ac:dyDescent="0.2">
      <c r="A368" s="16"/>
      <c r="B368" s="31" t="s">
        <v>297</v>
      </c>
      <c r="C368" s="32">
        <v>45530</v>
      </c>
      <c r="D368" s="31" t="s">
        <v>3311</v>
      </c>
      <c r="E368" s="31"/>
      <c r="F368" s="7">
        <v>-2255.1999999999998</v>
      </c>
      <c r="G368" s="7">
        <f t="shared" si="5"/>
        <v>0</v>
      </c>
    </row>
    <row r="369" spans="1:7" x14ac:dyDescent="0.2">
      <c r="A369" s="16"/>
      <c r="B369" s="31" t="s">
        <v>297</v>
      </c>
      <c r="C369" s="32">
        <v>45530</v>
      </c>
      <c r="D369" s="31" t="s">
        <v>3312</v>
      </c>
      <c r="E369" s="31"/>
      <c r="F369" s="7">
        <v>2250.7199999999998</v>
      </c>
      <c r="G369" s="7">
        <f t="shared" si="5"/>
        <v>2250.7199999999998</v>
      </c>
    </row>
    <row r="370" spans="1:7" x14ac:dyDescent="0.2">
      <c r="A370" s="16"/>
      <c r="B370" s="31" t="s">
        <v>297</v>
      </c>
      <c r="C370" s="32">
        <v>45530</v>
      </c>
      <c r="D370" s="31" t="s">
        <v>3312</v>
      </c>
      <c r="E370" s="31"/>
      <c r="F370" s="7">
        <v>-2250.7199999999998</v>
      </c>
      <c r="G370" s="7">
        <f t="shared" si="5"/>
        <v>0</v>
      </c>
    </row>
    <row r="371" spans="1:7" x14ac:dyDescent="0.2">
      <c r="A371" s="16"/>
      <c r="B371" s="31" t="s">
        <v>297</v>
      </c>
      <c r="C371" s="32">
        <v>45532</v>
      </c>
      <c r="D371" s="31" t="s">
        <v>3313</v>
      </c>
      <c r="E371" s="31"/>
      <c r="F371" s="7">
        <v>41698.42</v>
      </c>
      <c r="G371" s="7">
        <f t="shared" si="5"/>
        <v>41698.42</v>
      </c>
    </row>
    <row r="372" spans="1:7" x14ac:dyDescent="0.2">
      <c r="A372" s="16"/>
      <c r="B372" s="31" t="s">
        <v>297</v>
      </c>
      <c r="C372" s="32">
        <v>45532</v>
      </c>
      <c r="D372" s="31" t="s">
        <v>3313</v>
      </c>
      <c r="E372" s="31"/>
      <c r="F372" s="7">
        <v>-41698.42</v>
      </c>
      <c r="G372" s="7">
        <f t="shared" si="5"/>
        <v>0</v>
      </c>
    </row>
    <row r="373" spans="1:7" x14ac:dyDescent="0.2">
      <c r="A373" s="16"/>
      <c r="B373" s="31" t="s">
        <v>297</v>
      </c>
      <c r="C373" s="32">
        <v>45532</v>
      </c>
      <c r="D373" s="31" t="s">
        <v>3314</v>
      </c>
      <c r="E373" s="31"/>
      <c r="F373" s="7">
        <v>3622.29</v>
      </c>
      <c r="G373" s="7">
        <f t="shared" si="5"/>
        <v>3622.29</v>
      </c>
    </row>
    <row r="374" spans="1:7" x14ac:dyDescent="0.2">
      <c r="A374" s="16"/>
      <c r="B374" s="31" t="s">
        <v>297</v>
      </c>
      <c r="C374" s="32">
        <v>45532</v>
      </c>
      <c r="D374" s="31" t="s">
        <v>3314</v>
      </c>
      <c r="E374" s="31"/>
      <c r="F374" s="7">
        <v>-3622.29</v>
      </c>
      <c r="G374" s="7">
        <f t="shared" si="5"/>
        <v>0</v>
      </c>
    </row>
    <row r="375" spans="1:7" x14ac:dyDescent="0.2">
      <c r="A375" s="16"/>
      <c r="B375" s="31" t="s">
        <v>297</v>
      </c>
      <c r="C375" s="32">
        <v>45532</v>
      </c>
      <c r="D375" s="31" t="s">
        <v>3315</v>
      </c>
      <c r="E375" s="31"/>
      <c r="F375" s="7">
        <v>4080.27</v>
      </c>
      <c r="G375" s="7">
        <f t="shared" si="5"/>
        <v>4080.27</v>
      </c>
    </row>
    <row r="376" spans="1:7" x14ac:dyDescent="0.2">
      <c r="A376" s="16"/>
      <c r="B376" s="31" t="s">
        <v>297</v>
      </c>
      <c r="C376" s="32">
        <v>45532</v>
      </c>
      <c r="D376" s="31" t="s">
        <v>3315</v>
      </c>
      <c r="E376" s="31"/>
      <c r="F376" s="7">
        <v>-4080.27</v>
      </c>
      <c r="G376" s="7">
        <f t="shared" si="5"/>
        <v>0</v>
      </c>
    </row>
    <row r="377" spans="1:7" x14ac:dyDescent="0.2">
      <c r="A377" s="16"/>
      <c r="B377" s="31" t="s">
        <v>297</v>
      </c>
      <c r="C377" s="32">
        <v>45536</v>
      </c>
      <c r="D377" s="31" t="s">
        <v>3316</v>
      </c>
      <c r="E377" s="31"/>
      <c r="F377" s="7">
        <v>2341.4699999999998</v>
      </c>
      <c r="G377" s="7">
        <f t="shared" si="5"/>
        <v>2341.4699999999998</v>
      </c>
    </row>
    <row r="378" spans="1:7" x14ac:dyDescent="0.2">
      <c r="A378" s="16"/>
      <c r="B378" s="31" t="s">
        <v>297</v>
      </c>
      <c r="C378" s="32">
        <v>45536</v>
      </c>
      <c r="D378" s="31" t="s">
        <v>3316</v>
      </c>
      <c r="E378" s="31"/>
      <c r="F378" s="7">
        <v>-2341.4699999999998</v>
      </c>
      <c r="G378" s="7">
        <f t="shared" si="5"/>
        <v>0</v>
      </c>
    </row>
    <row r="379" spans="1:7" x14ac:dyDescent="0.2">
      <c r="A379" s="16"/>
      <c r="B379" s="31" t="s">
        <v>297</v>
      </c>
      <c r="C379" s="32">
        <v>45538</v>
      </c>
      <c r="D379" s="31" t="s">
        <v>3317</v>
      </c>
      <c r="E379" s="31"/>
      <c r="F379" s="7">
        <v>708</v>
      </c>
      <c r="G379" s="7">
        <f t="shared" si="5"/>
        <v>708</v>
      </c>
    </row>
    <row r="380" spans="1:7" x14ac:dyDescent="0.2">
      <c r="A380" s="16"/>
      <c r="B380" s="31" t="s">
        <v>297</v>
      </c>
      <c r="C380" s="32">
        <v>45538</v>
      </c>
      <c r="D380" s="31" t="s">
        <v>3317</v>
      </c>
      <c r="E380" s="31"/>
      <c r="F380" s="7">
        <v>-708</v>
      </c>
      <c r="G380" s="7">
        <f t="shared" si="5"/>
        <v>0</v>
      </c>
    </row>
    <row r="381" spans="1:7" x14ac:dyDescent="0.2">
      <c r="A381" s="16"/>
      <c r="B381" s="31" t="s">
        <v>297</v>
      </c>
      <c r="C381" s="32">
        <v>45544</v>
      </c>
      <c r="D381" s="31" t="s">
        <v>3318</v>
      </c>
      <c r="E381" s="31"/>
      <c r="F381" s="7">
        <v>1886.6</v>
      </c>
      <c r="G381" s="7">
        <f t="shared" si="5"/>
        <v>1886.6</v>
      </c>
    </row>
    <row r="382" spans="1:7" x14ac:dyDescent="0.2">
      <c r="A382" s="16"/>
      <c r="B382" s="31" t="s">
        <v>297</v>
      </c>
      <c r="C382" s="32">
        <v>45544</v>
      </c>
      <c r="D382" s="31" t="s">
        <v>3318</v>
      </c>
      <c r="E382" s="31"/>
      <c r="F382" s="7">
        <v>-1886.6</v>
      </c>
      <c r="G382" s="7">
        <f t="shared" si="5"/>
        <v>0</v>
      </c>
    </row>
    <row r="383" spans="1:7" x14ac:dyDescent="0.2">
      <c r="A383" s="16"/>
      <c r="B383" s="31" t="s">
        <v>297</v>
      </c>
      <c r="C383" s="32">
        <v>45546</v>
      </c>
      <c r="D383" s="31" t="s">
        <v>3319</v>
      </c>
      <c r="E383" s="31"/>
      <c r="F383" s="7">
        <v>4974</v>
      </c>
      <c r="G383" s="7">
        <f t="shared" si="5"/>
        <v>4974</v>
      </c>
    </row>
    <row r="384" spans="1:7" x14ac:dyDescent="0.2">
      <c r="A384" s="16"/>
      <c r="B384" s="31" t="s">
        <v>297</v>
      </c>
      <c r="C384" s="32">
        <v>45546</v>
      </c>
      <c r="D384" s="31" t="s">
        <v>3319</v>
      </c>
      <c r="E384" s="31"/>
      <c r="F384" s="7">
        <v>-4974</v>
      </c>
      <c r="G384" s="7">
        <f t="shared" si="5"/>
        <v>0</v>
      </c>
    </row>
    <row r="385" spans="1:7" x14ac:dyDescent="0.2">
      <c r="A385" s="16"/>
      <c r="B385" s="31" t="s">
        <v>297</v>
      </c>
      <c r="C385" s="32">
        <v>45546</v>
      </c>
      <c r="D385" s="31" t="s">
        <v>3320</v>
      </c>
      <c r="E385" s="31"/>
      <c r="F385" s="7">
        <v>4816.1099999999997</v>
      </c>
      <c r="G385" s="7">
        <f t="shared" si="5"/>
        <v>4816.1099999999997</v>
      </c>
    </row>
    <row r="386" spans="1:7" x14ac:dyDescent="0.2">
      <c r="A386" s="16"/>
      <c r="B386" s="31" t="s">
        <v>297</v>
      </c>
      <c r="C386" s="32">
        <v>45546</v>
      </c>
      <c r="D386" s="31" t="s">
        <v>3320</v>
      </c>
      <c r="E386" s="31"/>
      <c r="F386" s="7">
        <v>-4816.1099999999997</v>
      </c>
      <c r="G386" s="7">
        <f t="shared" si="5"/>
        <v>0</v>
      </c>
    </row>
    <row r="387" spans="1:7" x14ac:dyDescent="0.2">
      <c r="A387" s="16"/>
      <c r="B387" s="31" t="s">
        <v>297</v>
      </c>
      <c r="C387" s="32">
        <v>45547</v>
      </c>
      <c r="D387" s="31" t="s">
        <v>3321</v>
      </c>
      <c r="E387" s="31"/>
      <c r="F387" s="7">
        <v>33.130000000000003</v>
      </c>
      <c r="G387" s="7">
        <f t="shared" si="5"/>
        <v>33.130000000000003</v>
      </c>
    </row>
    <row r="388" spans="1:7" x14ac:dyDescent="0.2">
      <c r="A388" s="16"/>
      <c r="B388" s="31" t="s">
        <v>297</v>
      </c>
      <c r="C388" s="32">
        <v>45547</v>
      </c>
      <c r="D388" s="31" t="s">
        <v>3321</v>
      </c>
      <c r="E388" s="31"/>
      <c r="F388" s="7">
        <v>-33.130000000000003</v>
      </c>
      <c r="G388" s="7">
        <f t="shared" si="5"/>
        <v>0</v>
      </c>
    </row>
    <row r="389" spans="1:7" x14ac:dyDescent="0.2">
      <c r="A389" s="16"/>
      <c r="B389" s="31" t="s">
        <v>297</v>
      </c>
      <c r="C389" s="32">
        <v>45550</v>
      </c>
      <c r="D389" s="31" t="s">
        <v>3322</v>
      </c>
      <c r="E389" s="31"/>
      <c r="F389" s="7">
        <v>2375.12</v>
      </c>
      <c r="G389" s="7">
        <f t="shared" si="5"/>
        <v>2375.12</v>
      </c>
    </row>
    <row r="390" spans="1:7" x14ac:dyDescent="0.2">
      <c r="A390" s="16"/>
      <c r="B390" s="31" t="s">
        <v>297</v>
      </c>
      <c r="C390" s="32">
        <v>45550</v>
      </c>
      <c r="D390" s="31" t="s">
        <v>3322</v>
      </c>
      <c r="E390" s="31"/>
      <c r="F390" s="7">
        <v>-2375.12</v>
      </c>
      <c r="G390" s="7">
        <f t="shared" si="5"/>
        <v>0</v>
      </c>
    </row>
    <row r="391" spans="1:7" x14ac:dyDescent="0.2">
      <c r="A391" s="16"/>
      <c r="B391" s="31" t="s">
        <v>297</v>
      </c>
      <c r="C391" s="32">
        <v>45554</v>
      </c>
      <c r="D391" s="31" t="s">
        <v>3323</v>
      </c>
      <c r="E391" s="31"/>
      <c r="F391" s="7">
        <v>485</v>
      </c>
      <c r="G391" s="7">
        <f t="shared" si="5"/>
        <v>485</v>
      </c>
    </row>
    <row r="392" spans="1:7" x14ac:dyDescent="0.2">
      <c r="A392" s="16"/>
      <c r="B392" s="31" t="s">
        <v>297</v>
      </c>
      <c r="C392" s="32">
        <v>45554</v>
      </c>
      <c r="D392" s="31" t="s">
        <v>3323</v>
      </c>
      <c r="E392" s="31"/>
      <c r="F392" s="7">
        <v>-485</v>
      </c>
      <c r="G392" s="7">
        <f t="shared" si="5"/>
        <v>0</v>
      </c>
    </row>
    <row r="393" spans="1:7" x14ac:dyDescent="0.2">
      <c r="A393" s="16"/>
      <c r="B393" s="31" t="s">
        <v>297</v>
      </c>
      <c r="C393" s="32">
        <v>45554</v>
      </c>
      <c r="D393" s="31" t="s">
        <v>3324</v>
      </c>
      <c r="E393" s="31"/>
      <c r="F393" s="7">
        <v>2091.25</v>
      </c>
      <c r="G393" s="7">
        <f t="shared" si="5"/>
        <v>2091.25</v>
      </c>
    </row>
    <row r="394" spans="1:7" x14ac:dyDescent="0.2">
      <c r="A394" s="16"/>
      <c r="B394" s="31" t="s">
        <v>297</v>
      </c>
      <c r="C394" s="32">
        <v>45554</v>
      </c>
      <c r="D394" s="31" t="s">
        <v>3324</v>
      </c>
      <c r="E394" s="31"/>
      <c r="F394" s="7">
        <v>-2091.25</v>
      </c>
      <c r="G394" s="7">
        <f t="shared" si="5"/>
        <v>0</v>
      </c>
    </row>
    <row r="395" spans="1:7" x14ac:dyDescent="0.2">
      <c r="A395" s="16"/>
      <c r="B395" s="31" t="s">
        <v>301</v>
      </c>
      <c r="C395" s="32">
        <v>45555</v>
      </c>
      <c r="D395" s="31" t="s">
        <v>3325</v>
      </c>
      <c r="E395" s="31"/>
      <c r="F395" s="7">
        <v>-10537.96</v>
      </c>
      <c r="G395" s="7">
        <f t="shared" si="5"/>
        <v>-10537.96</v>
      </c>
    </row>
    <row r="396" spans="1:7" x14ac:dyDescent="0.2">
      <c r="A396" s="16"/>
      <c r="B396" s="31" t="s">
        <v>301</v>
      </c>
      <c r="C396" s="32">
        <v>45555</v>
      </c>
      <c r="D396" s="31" t="s">
        <v>3325</v>
      </c>
      <c r="E396" s="31"/>
      <c r="F396" s="7">
        <v>10537.96</v>
      </c>
      <c r="G396" s="7">
        <f t="shared" si="5"/>
        <v>0</v>
      </c>
    </row>
    <row r="397" spans="1:7" x14ac:dyDescent="0.2">
      <c r="A397" s="16"/>
      <c r="B397" s="31" t="s">
        <v>297</v>
      </c>
      <c r="C397" s="32">
        <v>45556</v>
      </c>
      <c r="D397" s="31" t="s">
        <v>3326</v>
      </c>
      <c r="E397" s="31"/>
      <c r="F397" s="7">
        <v>80</v>
      </c>
      <c r="G397" s="7">
        <f t="shared" ref="G397:G460" si="6">G396+F397</f>
        <v>80</v>
      </c>
    </row>
    <row r="398" spans="1:7" x14ac:dyDescent="0.2">
      <c r="A398" s="16"/>
      <c r="B398" s="31" t="s">
        <v>297</v>
      </c>
      <c r="C398" s="32">
        <v>45556</v>
      </c>
      <c r="D398" s="31" t="s">
        <v>3326</v>
      </c>
      <c r="E398" s="31"/>
      <c r="F398" s="7">
        <v>-80</v>
      </c>
      <c r="G398" s="7">
        <f t="shared" si="6"/>
        <v>0</v>
      </c>
    </row>
    <row r="399" spans="1:7" x14ac:dyDescent="0.2">
      <c r="A399" s="16"/>
      <c r="B399" s="31" t="s">
        <v>297</v>
      </c>
      <c r="C399" s="32">
        <v>45558</v>
      </c>
      <c r="D399" s="31" t="s">
        <v>3327</v>
      </c>
      <c r="E399" s="31"/>
      <c r="F399" s="7">
        <v>33433.33</v>
      </c>
      <c r="G399" s="7">
        <f t="shared" si="6"/>
        <v>33433.33</v>
      </c>
    </row>
    <row r="400" spans="1:7" x14ac:dyDescent="0.2">
      <c r="A400" s="16"/>
      <c r="B400" s="31" t="s">
        <v>297</v>
      </c>
      <c r="C400" s="32">
        <v>45558</v>
      </c>
      <c r="D400" s="31" t="s">
        <v>3327</v>
      </c>
      <c r="E400" s="31"/>
      <c r="F400" s="7">
        <v>-33433.33</v>
      </c>
      <c r="G400" s="7">
        <f t="shared" si="6"/>
        <v>0</v>
      </c>
    </row>
    <row r="401" spans="1:7" x14ac:dyDescent="0.2">
      <c r="A401" s="16"/>
      <c r="B401" s="31" t="s">
        <v>297</v>
      </c>
      <c r="C401" s="32">
        <v>45558</v>
      </c>
      <c r="D401" s="31" t="s">
        <v>3328</v>
      </c>
      <c r="E401" s="31"/>
      <c r="F401" s="7">
        <v>3415.51</v>
      </c>
      <c r="G401" s="7">
        <f t="shared" si="6"/>
        <v>3415.51</v>
      </c>
    </row>
    <row r="402" spans="1:7" x14ac:dyDescent="0.2">
      <c r="A402" s="16"/>
      <c r="B402" s="31" t="s">
        <v>297</v>
      </c>
      <c r="C402" s="32">
        <v>45558</v>
      </c>
      <c r="D402" s="31" t="s">
        <v>3328</v>
      </c>
      <c r="E402" s="31"/>
      <c r="F402" s="7">
        <v>-3415.51</v>
      </c>
      <c r="G402" s="7">
        <f t="shared" si="6"/>
        <v>0</v>
      </c>
    </row>
    <row r="403" spans="1:7" x14ac:dyDescent="0.2">
      <c r="A403" s="16"/>
      <c r="B403" s="31" t="s">
        <v>297</v>
      </c>
      <c r="C403" s="32">
        <v>45558</v>
      </c>
      <c r="D403" s="31" t="s">
        <v>3329</v>
      </c>
      <c r="E403" s="31"/>
      <c r="F403" s="7">
        <v>17556.599999999999</v>
      </c>
      <c r="G403" s="7">
        <f t="shared" si="6"/>
        <v>17556.599999999999</v>
      </c>
    </row>
    <row r="404" spans="1:7" x14ac:dyDescent="0.2">
      <c r="A404" s="16"/>
      <c r="B404" s="31" t="s">
        <v>297</v>
      </c>
      <c r="C404" s="32">
        <v>45558</v>
      </c>
      <c r="D404" s="31" t="s">
        <v>3329</v>
      </c>
      <c r="E404" s="31"/>
      <c r="F404" s="7">
        <v>-17556.599999999999</v>
      </c>
      <c r="G404" s="7">
        <f t="shared" si="6"/>
        <v>0</v>
      </c>
    </row>
    <row r="405" spans="1:7" x14ac:dyDescent="0.2">
      <c r="A405" s="16"/>
      <c r="B405" s="31" t="s">
        <v>297</v>
      </c>
      <c r="C405" s="32">
        <v>45558</v>
      </c>
      <c r="D405" s="31" t="s">
        <v>3330</v>
      </c>
      <c r="E405" s="31"/>
      <c r="F405" s="7">
        <v>9093.9500000000007</v>
      </c>
      <c r="G405" s="7">
        <f t="shared" si="6"/>
        <v>9093.9500000000007</v>
      </c>
    </row>
    <row r="406" spans="1:7" x14ac:dyDescent="0.2">
      <c r="A406" s="16"/>
      <c r="B406" s="31" t="s">
        <v>297</v>
      </c>
      <c r="C406" s="32">
        <v>45558</v>
      </c>
      <c r="D406" s="31" t="s">
        <v>3330</v>
      </c>
      <c r="E406" s="31"/>
      <c r="F406" s="7">
        <v>-9093.9500000000007</v>
      </c>
      <c r="G406" s="7">
        <f t="shared" si="6"/>
        <v>0</v>
      </c>
    </row>
    <row r="407" spans="1:7" x14ac:dyDescent="0.2">
      <c r="A407" s="16"/>
      <c r="B407" s="31" t="s">
        <v>297</v>
      </c>
      <c r="C407" s="32">
        <v>45558</v>
      </c>
      <c r="D407" s="31" t="s">
        <v>3331</v>
      </c>
      <c r="E407" s="31"/>
      <c r="F407" s="7">
        <v>8798.44</v>
      </c>
      <c r="G407" s="7">
        <f t="shared" si="6"/>
        <v>8798.44</v>
      </c>
    </row>
    <row r="408" spans="1:7" x14ac:dyDescent="0.2">
      <c r="A408" s="16"/>
      <c r="B408" s="31" t="s">
        <v>297</v>
      </c>
      <c r="C408" s="32">
        <v>45558</v>
      </c>
      <c r="D408" s="31" t="s">
        <v>3331</v>
      </c>
      <c r="E408" s="31"/>
      <c r="F408" s="7">
        <v>-8798.44</v>
      </c>
      <c r="G408" s="7">
        <f t="shared" si="6"/>
        <v>0</v>
      </c>
    </row>
    <row r="409" spans="1:7" x14ac:dyDescent="0.2">
      <c r="A409" s="16"/>
      <c r="B409" s="31" t="s">
        <v>297</v>
      </c>
      <c r="C409" s="32">
        <v>45560</v>
      </c>
      <c r="D409" s="31" t="s">
        <v>3332</v>
      </c>
      <c r="E409" s="31"/>
      <c r="F409" s="7">
        <v>153.41</v>
      </c>
      <c r="G409" s="7">
        <f t="shared" si="6"/>
        <v>153.41</v>
      </c>
    </row>
    <row r="410" spans="1:7" x14ac:dyDescent="0.2">
      <c r="A410" s="16"/>
      <c r="B410" s="31" t="s">
        <v>297</v>
      </c>
      <c r="C410" s="32">
        <v>45560</v>
      </c>
      <c r="D410" s="31" t="s">
        <v>3332</v>
      </c>
      <c r="E410" s="31"/>
      <c r="F410" s="7">
        <v>-153.41</v>
      </c>
      <c r="G410" s="7">
        <f t="shared" si="6"/>
        <v>0</v>
      </c>
    </row>
    <row r="411" spans="1:7" x14ac:dyDescent="0.2">
      <c r="A411" s="16"/>
      <c r="B411" s="31" t="s">
        <v>297</v>
      </c>
      <c r="C411" s="32">
        <v>45560</v>
      </c>
      <c r="D411" s="31" t="s">
        <v>3333</v>
      </c>
      <c r="E411" s="31"/>
      <c r="F411" s="7">
        <v>3561.6</v>
      </c>
      <c r="G411" s="7">
        <f t="shared" si="6"/>
        <v>3561.6</v>
      </c>
    </row>
    <row r="412" spans="1:7" x14ac:dyDescent="0.2">
      <c r="A412" s="16"/>
      <c r="B412" s="31" t="s">
        <v>297</v>
      </c>
      <c r="C412" s="32">
        <v>45560</v>
      </c>
      <c r="D412" s="31" t="s">
        <v>3333</v>
      </c>
      <c r="E412" s="31"/>
      <c r="F412" s="7">
        <v>-3561.6</v>
      </c>
      <c r="G412" s="7">
        <f t="shared" si="6"/>
        <v>0</v>
      </c>
    </row>
    <row r="413" spans="1:7" x14ac:dyDescent="0.2">
      <c r="A413" s="16"/>
      <c r="B413" s="31" t="s">
        <v>297</v>
      </c>
      <c r="C413" s="32">
        <v>45563</v>
      </c>
      <c r="D413" s="31" t="s">
        <v>3334</v>
      </c>
      <c r="E413" s="31"/>
      <c r="F413" s="7">
        <v>6886.2</v>
      </c>
      <c r="G413" s="7">
        <f t="shared" si="6"/>
        <v>6886.2</v>
      </c>
    </row>
    <row r="414" spans="1:7" x14ac:dyDescent="0.2">
      <c r="A414" s="16"/>
      <c r="B414" s="31" t="s">
        <v>297</v>
      </c>
      <c r="C414" s="32">
        <v>45563</v>
      </c>
      <c r="D414" s="31" t="s">
        <v>3334</v>
      </c>
      <c r="E414" s="31"/>
      <c r="F414" s="7">
        <v>-6886.2</v>
      </c>
      <c r="G414" s="7">
        <f t="shared" si="6"/>
        <v>0</v>
      </c>
    </row>
    <row r="415" spans="1:7" x14ac:dyDescent="0.2">
      <c r="A415" s="16"/>
      <c r="B415" s="31" t="s">
        <v>297</v>
      </c>
      <c r="C415" s="32">
        <v>45563</v>
      </c>
      <c r="D415" s="31" t="s">
        <v>3335</v>
      </c>
      <c r="E415" s="31"/>
      <c r="F415" s="7">
        <v>10405</v>
      </c>
      <c r="G415" s="7">
        <f t="shared" si="6"/>
        <v>10405</v>
      </c>
    </row>
    <row r="416" spans="1:7" x14ac:dyDescent="0.2">
      <c r="A416" s="16"/>
      <c r="B416" s="31" t="s">
        <v>297</v>
      </c>
      <c r="C416" s="32">
        <v>45563</v>
      </c>
      <c r="D416" s="31" t="s">
        <v>3335</v>
      </c>
      <c r="E416" s="31"/>
      <c r="F416" s="7">
        <v>-10405</v>
      </c>
      <c r="G416" s="7">
        <f t="shared" si="6"/>
        <v>0</v>
      </c>
    </row>
    <row r="417" spans="1:7" x14ac:dyDescent="0.2">
      <c r="A417" s="16"/>
      <c r="B417" s="31" t="s">
        <v>297</v>
      </c>
      <c r="C417" s="32">
        <v>45563</v>
      </c>
      <c r="D417" s="31" t="s">
        <v>3336</v>
      </c>
      <c r="E417" s="31"/>
      <c r="F417" s="7">
        <v>10000</v>
      </c>
      <c r="G417" s="7">
        <f t="shared" si="6"/>
        <v>10000</v>
      </c>
    </row>
    <row r="418" spans="1:7" x14ac:dyDescent="0.2">
      <c r="A418" s="16"/>
      <c r="B418" s="31" t="s">
        <v>297</v>
      </c>
      <c r="C418" s="32">
        <v>45563</v>
      </c>
      <c r="D418" s="31" t="s">
        <v>3336</v>
      </c>
      <c r="E418" s="31"/>
      <c r="F418" s="7">
        <v>-10000</v>
      </c>
      <c r="G418" s="7">
        <f t="shared" si="6"/>
        <v>0</v>
      </c>
    </row>
    <row r="419" spans="1:7" x14ac:dyDescent="0.2">
      <c r="A419" s="16"/>
      <c r="B419" s="31" t="s">
        <v>297</v>
      </c>
      <c r="C419" s="32">
        <v>45565</v>
      </c>
      <c r="D419" s="31" t="s">
        <v>3337</v>
      </c>
      <c r="E419" s="31"/>
      <c r="F419" s="7">
        <v>1290</v>
      </c>
      <c r="G419" s="7">
        <f t="shared" si="6"/>
        <v>1290</v>
      </c>
    </row>
    <row r="420" spans="1:7" x14ac:dyDescent="0.2">
      <c r="A420" s="16"/>
      <c r="B420" s="31" t="s">
        <v>297</v>
      </c>
      <c r="C420" s="32">
        <v>45565</v>
      </c>
      <c r="D420" s="31" t="s">
        <v>3337</v>
      </c>
      <c r="E420" s="31"/>
      <c r="F420" s="7">
        <v>-1290</v>
      </c>
      <c r="G420" s="7">
        <f t="shared" si="6"/>
        <v>0</v>
      </c>
    </row>
    <row r="421" spans="1:7" x14ac:dyDescent="0.2">
      <c r="A421" s="16"/>
      <c r="B421" s="31" t="s">
        <v>297</v>
      </c>
      <c r="C421" s="32">
        <v>45565</v>
      </c>
      <c r="D421" s="31" t="s">
        <v>3338</v>
      </c>
      <c r="E421" s="31"/>
      <c r="F421" s="7">
        <v>8931.69</v>
      </c>
      <c r="G421" s="7">
        <f t="shared" si="6"/>
        <v>8931.69</v>
      </c>
    </row>
    <row r="422" spans="1:7" x14ac:dyDescent="0.2">
      <c r="A422" s="16"/>
      <c r="B422" s="31" t="s">
        <v>297</v>
      </c>
      <c r="C422" s="32">
        <v>45565</v>
      </c>
      <c r="D422" s="31" t="s">
        <v>3338</v>
      </c>
      <c r="E422" s="31"/>
      <c r="F422" s="7">
        <v>-8931.69</v>
      </c>
      <c r="G422" s="7">
        <f t="shared" si="6"/>
        <v>0</v>
      </c>
    </row>
    <row r="423" spans="1:7" x14ac:dyDescent="0.2">
      <c r="A423" s="16"/>
      <c r="B423" s="31" t="s">
        <v>297</v>
      </c>
      <c r="C423" s="32">
        <v>45565</v>
      </c>
      <c r="D423" s="31" t="s">
        <v>3339</v>
      </c>
      <c r="E423" s="31"/>
      <c r="F423" s="7">
        <v>2736.38</v>
      </c>
      <c r="G423" s="7">
        <f t="shared" si="6"/>
        <v>2736.38</v>
      </c>
    </row>
    <row r="424" spans="1:7" x14ac:dyDescent="0.2">
      <c r="A424" s="16"/>
      <c r="B424" s="31" t="s">
        <v>297</v>
      </c>
      <c r="C424" s="32">
        <v>45565</v>
      </c>
      <c r="D424" s="31" t="s">
        <v>3339</v>
      </c>
      <c r="E424" s="31"/>
      <c r="F424" s="7">
        <v>-2736.38</v>
      </c>
      <c r="G424" s="7">
        <f t="shared" si="6"/>
        <v>0</v>
      </c>
    </row>
    <row r="425" spans="1:7" x14ac:dyDescent="0.2">
      <c r="A425" s="16"/>
      <c r="B425" s="31" t="s">
        <v>297</v>
      </c>
      <c r="C425" s="32">
        <v>45565</v>
      </c>
      <c r="D425" s="31" t="s">
        <v>3340</v>
      </c>
      <c r="E425" s="31"/>
      <c r="F425" s="7">
        <v>455.49</v>
      </c>
      <c r="G425" s="7">
        <f t="shared" si="6"/>
        <v>455.49</v>
      </c>
    </row>
    <row r="426" spans="1:7" x14ac:dyDescent="0.2">
      <c r="A426" s="16"/>
      <c r="B426" s="31" t="s">
        <v>297</v>
      </c>
      <c r="C426" s="32">
        <v>45565</v>
      </c>
      <c r="D426" s="31" t="s">
        <v>3340</v>
      </c>
      <c r="E426" s="31"/>
      <c r="F426" s="7">
        <v>-455.49</v>
      </c>
      <c r="G426" s="7">
        <f t="shared" si="6"/>
        <v>0</v>
      </c>
    </row>
    <row r="427" spans="1:7" x14ac:dyDescent="0.2">
      <c r="A427" s="16"/>
      <c r="B427" s="31" t="s">
        <v>297</v>
      </c>
      <c r="C427" s="32">
        <v>45565</v>
      </c>
      <c r="D427" s="31" t="s">
        <v>3341</v>
      </c>
      <c r="E427" s="31"/>
      <c r="F427" s="7">
        <v>6183.03</v>
      </c>
      <c r="G427" s="7">
        <f t="shared" si="6"/>
        <v>6183.03</v>
      </c>
    </row>
    <row r="428" spans="1:7" x14ac:dyDescent="0.2">
      <c r="A428" s="16"/>
      <c r="B428" s="31" t="s">
        <v>297</v>
      </c>
      <c r="C428" s="32">
        <v>45565</v>
      </c>
      <c r="D428" s="31" t="s">
        <v>3341</v>
      </c>
      <c r="E428" s="31"/>
      <c r="F428" s="7">
        <v>-6183.03</v>
      </c>
      <c r="G428" s="7">
        <f t="shared" si="6"/>
        <v>0</v>
      </c>
    </row>
    <row r="429" spans="1:7" x14ac:dyDescent="0.2">
      <c r="A429" s="16"/>
      <c r="B429" s="31" t="s">
        <v>297</v>
      </c>
      <c r="C429" s="32">
        <v>45565</v>
      </c>
      <c r="D429" s="31" t="s">
        <v>3342</v>
      </c>
      <c r="E429" s="31"/>
      <c r="F429" s="7">
        <v>585.79</v>
      </c>
      <c r="G429" s="7">
        <f t="shared" si="6"/>
        <v>585.79</v>
      </c>
    </row>
    <row r="430" spans="1:7" x14ac:dyDescent="0.2">
      <c r="A430" s="16"/>
      <c r="B430" s="31" t="s">
        <v>297</v>
      </c>
      <c r="C430" s="32">
        <v>45565</v>
      </c>
      <c r="D430" s="31" t="s">
        <v>3342</v>
      </c>
      <c r="E430" s="31"/>
      <c r="F430" s="7">
        <v>-585.79</v>
      </c>
      <c r="G430" s="7">
        <f t="shared" si="6"/>
        <v>0</v>
      </c>
    </row>
    <row r="431" spans="1:7" x14ac:dyDescent="0.2">
      <c r="A431" s="16"/>
      <c r="B431" s="31" t="s">
        <v>297</v>
      </c>
      <c r="C431" s="32">
        <v>45566</v>
      </c>
      <c r="D431" s="31" t="s">
        <v>3343</v>
      </c>
      <c r="E431" s="31"/>
      <c r="F431" s="7">
        <v>240</v>
      </c>
      <c r="G431" s="7">
        <f t="shared" si="6"/>
        <v>240</v>
      </c>
    </row>
    <row r="432" spans="1:7" x14ac:dyDescent="0.2">
      <c r="A432" s="16"/>
      <c r="B432" s="31" t="s">
        <v>297</v>
      </c>
      <c r="C432" s="32">
        <v>45566</v>
      </c>
      <c r="D432" s="31" t="s">
        <v>3343</v>
      </c>
      <c r="E432" s="31"/>
      <c r="F432" s="7">
        <v>-240</v>
      </c>
      <c r="G432" s="7">
        <f t="shared" si="6"/>
        <v>0</v>
      </c>
    </row>
    <row r="433" spans="1:7" x14ac:dyDescent="0.2">
      <c r="A433" s="16"/>
      <c r="B433" s="31" t="s">
        <v>297</v>
      </c>
      <c r="C433" s="32">
        <v>45566</v>
      </c>
      <c r="D433" s="31" t="s">
        <v>3344</v>
      </c>
      <c r="E433" s="31"/>
      <c r="F433" s="7">
        <v>260</v>
      </c>
      <c r="G433" s="7">
        <f t="shared" si="6"/>
        <v>260</v>
      </c>
    </row>
    <row r="434" spans="1:7" x14ac:dyDescent="0.2">
      <c r="A434" s="16"/>
      <c r="B434" s="31" t="s">
        <v>297</v>
      </c>
      <c r="C434" s="32">
        <v>45566</v>
      </c>
      <c r="D434" s="31" t="s">
        <v>3344</v>
      </c>
      <c r="E434" s="31"/>
      <c r="F434" s="7">
        <v>-260</v>
      </c>
      <c r="G434" s="7">
        <f t="shared" si="6"/>
        <v>0</v>
      </c>
    </row>
    <row r="435" spans="1:7" x14ac:dyDescent="0.2">
      <c r="A435" s="16"/>
      <c r="B435" s="31" t="s">
        <v>297</v>
      </c>
      <c r="C435" s="32">
        <v>45566</v>
      </c>
      <c r="D435" s="31" t="s">
        <v>3345</v>
      </c>
      <c r="E435" s="31"/>
      <c r="F435" s="7">
        <v>14299.59</v>
      </c>
      <c r="G435" s="7">
        <f t="shared" si="6"/>
        <v>14299.59</v>
      </c>
    </row>
    <row r="436" spans="1:7" x14ac:dyDescent="0.2">
      <c r="A436" s="16"/>
      <c r="B436" s="31" t="s">
        <v>297</v>
      </c>
      <c r="C436" s="32">
        <v>45566</v>
      </c>
      <c r="D436" s="31" t="s">
        <v>3345</v>
      </c>
      <c r="E436" s="31"/>
      <c r="F436" s="7">
        <v>-14299.59</v>
      </c>
      <c r="G436" s="7">
        <f t="shared" si="6"/>
        <v>0</v>
      </c>
    </row>
    <row r="437" spans="1:7" x14ac:dyDescent="0.2">
      <c r="A437" s="16"/>
      <c r="B437" s="31" t="s">
        <v>297</v>
      </c>
      <c r="C437" s="32">
        <v>45566</v>
      </c>
      <c r="D437" s="31" t="s">
        <v>3346</v>
      </c>
      <c r="E437" s="31"/>
      <c r="F437" s="7">
        <v>18951.66</v>
      </c>
      <c r="G437" s="7">
        <f t="shared" si="6"/>
        <v>18951.66</v>
      </c>
    </row>
    <row r="438" spans="1:7" x14ac:dyDescent="0.2">
      <c r="A438" s="16"/>
      <c r="B438" s="31" t="s">
        <v>297</v>
      </c>
      <c r="C438" s="32">
        <v>45566</v>
      </c>
      <c r="D438" s="31" t="s">
        <v>3346</v>
      </c>
      <c r="E438" s="31"/>
      <c r="F438" s="7">
        <v>-18951.66</v>
      </c>
      <c r="G438" s="7">
        <f t="shared" si="6"/>
        <v>0</v>
      </c>
    </row>
    <row r="439" spans="1:7" x14ac:dyDescent="0.2">
      <c r="A439" s="16"/>
      <c r="B439" s="31" t="s">
        <v>297</v>
      </c>
      <c r="C439" s="32">
        <v>45566</v>
      </c>
      <c r="D439" s="31" t="s">
        <v>3347</v>
      </c>
      <c r="E439" s="31"/>
      <c r="F439" s="7">
        <v>2197.9699999999998</v>
      </c>
      <c r="G439" s="7">
        <f t="shared" si="6"/>
        <v>2197.9699999999998</v>
      </c>
    </row>
    <row r="440" spans="1:7" x14ac:dyDescent="0.2">
      <c r="A440" s="16"/>
      <c r="B440" s="31" t="s">
        <v>297</v>
      </c>
      <c r="C440" s="32">
        <v>45566</v>
      </c>
      <c r="D440" s="31" t="s">
        <v>3347</v>
      </c>
      <c r="E440" s="31"/>
      <c r="F440" s="7">
        <v>-2197.9699999999998</v>
      </c>
      <c r="G440" s="7">
        <f t="shared" si="6"/>
        <v>0</v>
      </c>
    </row>
    <row r="441" spans="1:7" x14ac:dyDescent="0.2">
      <c r="A441" s="16"/>
      <c r="B441" s="31" t="s">
        <v>297</v>
      </c>
      <c r="C441" s="32">
        <v>45566</v>
      </c>
      <c r="D441" s="31" t="s">
        <v>3348</v>
      </c>
      <c r="E441" s="31"/>
      <c r="F441" s="7">
        <v>12724.34</v>
      </c>
      <c r="G441" s="7">
        <f t="shared" si="6"/>
        <v>12724.34</v>
      </c>
    </row>
    <row r="442" spans="1:7" x14ac:dyDescent="0.2">
      <c r="A442" s="16"/>
      <c r="B442" s="31" t="s">
        <v>297</v>
      </c>
      <c r="C442" s="32">
        <v>45566</v>
      </c>
      <c r="D442" s="31" t="s">
        <v>3348</v>
      </c>
      <c r="E442" s="31"/>
      <c r="F442" s="7">
        <v>-12724.34</v>
      </c>
      <c r="G442" s="7">
        <f t="shared" si="6"/>
        <v>0</v>
      </c>
    </row>
    <row r="443" spans="1:7" x14ac:dyDescent="0.2">
      <c r="A443" s="16"/>
      <c r="B443" s="31" t="s">
        <v>297</v>
      </c>
      <c r="C443" s="32">
        <v>45566</v>
      </c>
      <c r="D443" s="31" t="s">
        <v>3349</v>
      </c>
      <c r="E443" s="31"/>
      <c r="F443" s="7">
        <v>8069.66</v>
      </c>
      <c r="G443" s="7">
        <f t="shared" si="6"/>
        <v>8069.66</v>
      </c>
    </row>
    <row r="444" spans="1:7" x14ac:dyDescent="0.2">
      <c r="A444" s="16"/>
      <c r="B444" s="31" t="s">
        <v>297</v>
      </c>
      <c r="C444" s="32">
        <v>45566</v>
      </c>
      <c r="D444" s="31" t="s">
        <v>3349</v>
      </c>
      <c r="E444" s="31"/>
      <c r="F444" s="7">
        <v>-8069.66</v>
      </c>
      <c r="G444" s="7">
        <f t="shared" si="6"/>
        <v>0</v>
      </c>
    </row>
    <row r="445" spans="1:7" x14ac:dyDescent="0.2">
      <c r="A445" s="16"/>
      <c r="B445" s="31" t="s">
        <v>297</v>
      </c>
      <c r="C445" s="32">
        <v>45566</v>
      </c>
      <c r="D445" s="31" t="s">
        <v>3350</v>
      </c>
      <c r="E445" s="31"/>
      <c r="F445" s="7">
        <v>750</v>
      </c>
      <c r="G445" s="7">
        <f t="shared" si="6"/>
        <v>750</v>
      </c>
    </row>
    <row r="446" spans="1:7" x14ac:dyDescent="0.2">
      <c r="A446" s="16"/>
      <c r="B446" s="31" t="s">
        <v>297</v>
      </c>
      <c r="C446" s="32">
        <v>45566</v>
      </c>
      <c r="D446" s="31" t="s">
        <v>3350</v>
      </c>
      <c r="E446" s="31"/>
      <c r="F446" s="7">
        <v>-750</v>
      </c>
      <c r="G446" s="7">
        <f t="shared" si="6"/>
        <v>0</v>
      </c>
    </row>
    <row r="447" spans="1:7" x14ac:dyDescent="0.2">
      <c r="A447" s="16"/>
      <c r="B447" s="31" t="s">
        <v>297</v>
      </c>
      <c r="C447" s="32">
        <v>45566</v>
      </c>
      <c r="D447" s="31" t="s">
        <v>3351</v>
      </c>
      <c r="E447" s="31"/>
      <c r="F447" s="7">
        <v>2518.16</v>
      </c>
      <c r="G447" s="7">
        <f t="shared" si="6"/>
        <v>2518.16</v>
      </c>
    </row>
    <row r="448" spans="1:7" x14ac:dyDescent="0.2">
      <c r="A448" s="16"/>
      <c r="B448" s="31" t="s">
        <v>297</v>
      </c>
      <c r="C448" s="32">
        <v>45566</v>
      </c>
      <c r="D448" s="31" t="s">
        <v>3351</v>
      </c>
      <c r="E448" s="31"/>
      <c r="F448" s="7">
        <v>-2518.16</v>
      </c>
      <c r="G448" s="7">
        <f t="shared" si="6"/>
        <v>0</v>
      </c>
    </row>
    <row r="449" spans="1:7" x14ac:dyDescent="0.2">
      <c r="A449" s="16"/>
      <c r="B449" s="31" t="s">
        <v>297</v>
      </c>
      <c r="C449" s="32">
        <v>45566</v>
      </c>
      <c r="D449" s="31" t="s">
        <v>3352</v>
      </c>
      <c r="E449" s="31"/>
      <c r="F449" s="7">
        <v>23680.22</v>
      </c>
      <c r="G449" s="7">
        <f t="shared" si="6"/>
        <v>23680.22</v>
      </c>
    </row>
    <row r="450" spans="1:7" x14ac:dyDescent="0.2">
      <c r="A450" s="16"/>
      <c r="B450" s="31" t="s">
        <v>297</v>
      </c>
      <c r="C450" s="32">
        <v>45566</v>
      </c>
      <c r="D450" s="31" t="s">
        <v>3352</v>
      </c>
      <c r="E450" s="31"/>
      <c r="F450" s="7">
        <v>-23680.22</v>
      </c>
      <c r="G450" s="7">
        <f t="shared" si="6"/>
        <v>0</v>
      </c>
    </row>
    <row r="451" spans="1:7" x14ac:dyDescent="0.2">
      <c r="A451" s="16"/>
      <c r="B451" s="31" t="s">
        <v>297</v>
      </c>
      <c r="C451" s="32">
        <v>45566</v>
      </c>
      <c r="D451" s="31" t="s">
        <v>3353</v>
      </c>
      <c r="E451" s="31"/>
      <c r="F451" s="7">
        <v>3798.45</v>
      </c>
      <c r="G451" s="7">
        <f t="shared" si="6"/>
        <v>3798.45</v>
      </c>
    </row>
    <row r="452" spans="1:7" x14ac:dyDescent="0.2">
      <c r="A452" s="16"/>
      <c r="B452" s="31" t="s">
        <v>297</v>
      </c>
      <c r="C452" s="32">
        <v>45566</v>
      </c>
      <c r="D452" s="31" t="s">
        <v>3353</v>
      </c>
      <c r="E452" s="31"/>
      <c r="F452" s="7">
        <v>-3798.45</v>
      </c>
      <c r="G452" s="7">
        <f t="shared" si="6"/>
        <v>0</v>
      </c>
    </row>
    <row r="453" spans="1:7" x14ac:dyDescent="0.2">
      <c r="A453" s="16"/>
      <c r="B453" s="31" t="s">
        <v>297</v>
      </c>
      <c r="C453" s="32">
        <v>45566</v>
      </c>
      <c r="D453" s="31" t="s">
        <v>3354</v>
      </c>
      <c r="E453" s="31"/>
      <c r="F453" s="7">
        <v>450.51</v>
      </c>
      <c r="G453" s="7">
        <f t="shared" si="6"/>
        <v>450.51</v>
      </c>
    </row>
    <row r="454" spans="1:7" x14ac:dyDescent="0.2">
      <c r="A454" s="16"/>
      <c r="B454" s="31" t="s">
        <v>297</v>
      </c>
      <c r="C454" s="32">
        <v>45566</v>
      </c>
      <c r="D454" s="31" t="s">
        <v>3354</v>
      </c>
      <c r="E454" s="31"/>
      <c r="F454" s="7">
        <v>-450.51</v>
      </c>
      <c r="G454" s="7">
        <f t="shared" si="6"/>
        <v>0</v>
      </c>
    </row>
    <row r="455" spans="1:7" x14ac:dyDescent="0.2">
      <c r="A455" s="16"/>
      <c r="B455" s="31" t="s">
        <v>297</v>
      </c>
      <c r="C455" s="32">
        <v>45566</v>
      </c>
      <c r="D455" s="31" t="s">
        <v>3355</v>
      </c>
      <c r="E455" s="31"/>
      <c r="F455" s="7">
        <v>6080</v>
      </c>
      <c r="G455" s="7">
        <f t="shared" si="6"/>
        <v>6080</v>
      </c>
    </row>
    <row r="456" spans="1:7" x14ac:dyDescent="0.2">
      <c r="A456" s="16"/>
      <c r="B456" s="31" t="s">
        <v>297</v>
      </c>
      <c r="C456" s="32">
        <v>45566</v>
      </c>
      <c r="D456" s="31" t="s">
        <v>3355</v>
      </c>
      <c r="E456" s="31"/>
      <c r="F456" s="7">
        <v>-6080</v>
      </c>
      <c r="G456" s="7">
        <f t="shared" si="6"/>
        <v>0</v>
      </c>
    </row>
    <row r="457" spans="1:7" x14ac:dyDescent="0.2">
      <c r="A457" s="16"/>
      <c r="B457" s="31" t="s">
        <v>297</v>
      </c>
      <c r="C457" s="32">
        <v>45567</v>
      </c>
      <c r="D457" s="31" t="s">
        <v>3356</v>
      </c>
      <c r="E457" s="31"/>
      <c r="F457" s="7">
        <v>305.83</v>
      </c>
      <c r="G457" s="7">
        <f t="shared" si="6"/>
        <v>305.83</v>
      </c>
    </row>
    <row r="458" spans="1:7" x14ac:dyDescent="0.2">
      <c r="A458" s="16"/>
      <c r="B458" s="31" t="s">
        <v>297</v>
      </c>
      <c r="C458" s="32">
        <v>45567</v>
      </c>
      <c r="D458" s="31" t="s">
        <v>3356</v>
      </c>
      <c r="E458" s="31"/>
      <c r="F458" s="7">
        <v>-305.83</v>
      </c>
      <c r="G458" s="7">
        <f t="shared" si="6"/>
        <v>0</v>
      </c>
    </row>
    <row r="459" spans="1:7" x14ac:dyDescent="0.2">
      <c r="A459" s="16"/>
      <c r="B459" s="31" t="s">
        <v>297</v>
      </c>
      <c r="C459" s="32">
        <v>45567</v>
      </c>
      <c r="D459" s="31" t="s">
        <v>3357</v>
      </c>
      <c r="E459" s="31"/>
      <c r="F459" s="7">
        <v>4332.32</v>
      </c>
      <c r="G459" s="7">
        <f t="shared" si="6"/>
        <v>4332.32</v>
      </c>
    </row>
    <row r="460" spans="1:7" x14ac:dyDescent="0.2">
      <c r="A460" s="16"/>
      <c r="B460" s="31" t="s">
        <v>297</v>
      </c>
      <c r="C460" s="32">
        <v>45567</v>
      </c>
      <c r="D460" s="31" t="s">
        <v>3357</v>
      </c>
      <c r="E460" s="31"/>
      <c r="F460" s="7">
        <v>-4332.32</v>
      </c>
      <c r="G460" s="7">
        <f t="shared" si="6"/>
        <v>0</v>
      </c>
    </row>
    <row r="461" spans="1:7" x14ac:dyDescent="0.2">
      <c r="A461" s="16"/>
      <c r="B461" s="31" t="s">
        <v>297</v>
      </c>
      <c r="C461" s="32">
        <v>45568</v>
      </c>
      <c r="D461" s="31" t="s">
        <v>3358</v>
      </c>
      <c r="E461" s="31"/>
      <c r="F461" s="7">
        <v>973.31</v>
      </c>
      <c r="G461" s="7">
        <f t="shared" ref="G461:G524" si="7">G460+F461</f>
        <v>973.31</v>
      </c>
    </row>
    <row r="462" spans="1:7" x14ac:dyDescent="0.2">
      <c r="A462" s="16"/>
      <c r="B462" s="31" t="s">
        <v>297</v>
      </c>
      <c r="C462" s="32">
        <v>45568</v>
      </c>
      <c r="D462" s="31" t="s">
        <v>3358</v>
      </c>
      <c r="E462" s="31"/>
      <c r="F462" s="7">
        <v>-973.31</v>
      </c>
      <c r="G462" s="7">
        <f t="shared" si="7"/>
        <v>0</v>
      </c>
    </row>
    <row r="463" spans="1:7" x14ac:dyDescent="0.2">
      <c r="A463" s="16"/>
      <c r="B463" s="31" t="s">
        <v>297</v>
      </c>
      <c r="C463" s="32">
        <v>45568</v>
      </c>
      <c r="D463" s="31" t="s">
        <v>3359</v>
      </c>
      <c r="E463" s="31"/>
      <c r="F463" s="7">
        <v>19186.27</v>
      </c>
      <c r="G463" s="7">
        <f t="shared" si="7"/>
        <v>19186.27</v>
      </c>
    </row>
    <row r="464" spans="1:7" x14ac:dyDescent="0.2">
      <c r="A464" s="16"/>
      <c r="B464" s="31" t="s">
        <v>297</v>
      </c>
      <c r="C464" s="32">
        <v>45568</v>
      </c>
      <c r="D464" s="31" t="s">
        <v>3359</v>
      </c>
      <c r="E464" s="31"/>
      <c r="F464" s="7">
        <v>-19186.27</v>
      </c>
      <c r="G464" s="7">
        <f t="shared" si="7"/>
        <v>0</v>
      </c>
    </row>
    <row r="465" spans="1:7" x14ac:dyDescent="0.2">
      <c r="A465" s="16"/>
      <c r="B465" s="31" t="s">
        <v>297</v>
      </c>
      <c r="C465" s="32">
        <v>45568</v>
      </c>
      <c r="D465" s="31" t="s">
        <v>3360</v>
      </c>
      <c r="E465" s="31"/>
      <c r="F465" s="7">
        <v>154.72999999999999</v>
      </c>
      <c r="G465" s="7">
        <f t="shared" si="7"/>
        <v>154.72999999999999</v>
      </c>
    </row>
    <row r="466" spans="1:7" x14ac:dyDescent="0.2">
      <c r="A466" s="16"/>
      <c r="B466" s="31" t="s">
        <v>297</v>
      </c>
      <c r="C466" s="32">
        <v>45568</v>
      </c>
      <c r="D466" s="31" t="s">
        <v>3360</v>
      </c>
      <c r="E466" s="31"/>
      <c r="F466" s="7">
        <v>-154.72999999999999</v>
      </c>
      <c r="G466" s="7">
        <f t="shared" si="7"/>
        <v>0</v>
      </c>
    </row>
    <row r="467" spans="1:7" x14ac:dyDescent="0.2">
      <c r="A467" s="16"/>
      <c r="B467" s="31" t="s">
        <v>297</v>
      </c>
      <c r="C467" s="32">
        <v>45568</v>
      </c>
      <c r="D467" s="31" t="s">
        <v>3361</v>
      </c>
      <c r="E467" s="31"/>
      <c r="F467" s="7">
        <v>292.64999999999998</v>
      </c>
      <c r="G467" s="7">
        <f t="shared" si="7"/>
        <v>292.64999999999998</v>
      </c>
    </row>
    <row r="468" spans="1:7" x14ac:dyDescent="0.2">
      <c r="A468" s="16"/>
      <c r="B468" s="31" t="s">
        <v>297</v>
      </c>
      <c r="C468" s="32">
        <v>45568</v>
      </c>
      <c r="D468" s="31" t="s">
        <v>3361</v>
      </c>
      <c r="E468" s="31"/>
      <c r="F468" s="7">
        <v>-292.64999999999998</v>
      </c>
      <c r="G468" s="7">
        <f t="shared" si="7"/>
        <v>0</v>
      </c>
    </row>
    <row r="469" spans="1:7" x14ac:dyDescent="0.2">
      <c r="A469" s="16"/>
      <c r="B469" s="31" t="s">
        <v>297</v>
      </c>
      <c r="C469" s="32">
        <v>45568</v>
      </c>
      <c r="D469" s="31" t="s">
        <v>3362</v>
      </c>
      <c r="E469" s="31"/>
      <c r="F469" s="7">
        <v>10517.66</v>
      </c>
      <c r="G469" s="7">
        <f t="shared" si="7"/>
        <v>10517.66</v>
      </c>
    </row>
    <row r="470" spans="1:7" x14ac:dyDescent="0.2">
      <c r="A470" s="16"/>
      <c r="B470" s="31" t="s">
        <v>297</v>
      </c>
      <c r="C470" s="32">
        <v>45568</v>
      </c>
      <c r="D470" s="31" t="s">
        <v>3362</v>
      </c>
      <c r="E470" s="31"/>
      <c r="F470" s="7">
        <v>-10517.66</v>
      </c>
      <c r="G470" s="7">
        <f t="shared" si="7"/>
        <v>0</v>
      </c>
    </row>
    <row r="471" spans="1:7" x14ac:dyDescent="0.2">
      <c r="A471" s="16"/>
      <c r="B471" s="31" t="s">
        <v>297</v>
      </c>
      <c r="C471" s="32">
        <v>45568</v>
      </c>
      <c r="D471" s="31" t="s">
        <v>3363</v>
      </c>
      <c r="E471" s="31"/>
      <c r="F471" s="7">
        <v>91946.63</v>
      </c>
      <c r="G471" s="7">
        <f t="shared" si="7"/>
        <v>91946.63</v>
      </c>
    </row>
    <row r="472" spans="1:7" x14ac:dyDescent="0.2">
      <c r="A472" s="16"/>
      <c r="B472" s="31" t="s">
        <v>297</v>
      </c>
      <c r="C472" s="32">
        <v>45568</v>
      </c>
      <c r="D472" s="31" t="s">
        <v>3363</v>
      </c>
      <c r="E472" s="31"/>
      <c r="F472" s="7">
        <v>-91946.63</v>
      </c>
      <c r="G472" s="7">
        <f t="shared" si="7"/>
        <v>0</v>
      </c>
    </row>
    <row r="473" spans="1:7" x14ac:dyDescent="0.2">
      <c r="A473" s="16"/>
      <c r="B473" s="31" t="s">
        <v>297</v>
      </c>
      <c r="C473" s="32">
        <v>45572</v>
      </c>
      <c r="D473" s="31" t="s">
        <v>3364</v>
      </c>
      <c r="E473" s="31"/>
      <c r="F473" s="7">
        <v>65465.84</v>
      </c>
      <c r="G473" s="7">
        <f t="shared" si="7"/>
        <v>65465.84</v>
      </c>
    </row>
    <row r="474" spans="1:7" x14ac:dyDescent="0.2">
      <c r="A474" s="16"/>
      <c r="B474" s="31" t="s">
        <v>297</v>
      </c>
      <c r="C474" s="32">
        <v>45572</v>
      </c>
      <c r="D474" s="31" t="s">
        <v>3364</v>
      </c>
      <c r="E474" s="31"/>
      <c r="F474" s="7">
        <v>-65465.84</v>
      </c>
      <c r="G474" s="7">
        <f t="shared" si="7"/>
        <v>0</v>
      </c>
    </row>
    <row r="475" spans="1:7" x14ac:dyDescent="0.2">
      <c r="A475" s="16"/>
      <c r="B475" s="31" t="s">
        <v>301</v>
      </c>
      <c r="C475" s="32">
        <v>45573</v>
      </c>
      <c r="D475" s="31" t="s">
        <v>3365</v>
      </c>
      <c r="E475" s="31"/>
      <c r="F475" s="7">
        <v>-1024.5</v>
      </c>
      <c r="G475" s="7">
        <f t="shared" si="7"/>
        <v>-1024.5</v>
      </c>
    </row>
    <row r="476" spans="1:7" x14ac:dyDescent="0.2">
      <c r="A476" s="16"/>
      <c r="B476" s="31" t="s">
        <v>301</v>
      </c>
      <c r="C476" s="32">
        <v>45573</v>
      </c>
      <c r="D476" s="31" t="s">
        <v>3365</v>
      </c>
      <c r="E476" s="31"/>
      <c r="F476" s="7">
        <v>1024.5</v>
      </c>
      <c r="G476" s="7">
        <f t="shared" si="7"/>
        <v>0</v>
      </c>
    </row>
    <row r="477" spans="1:7" x14ac:dyDescent="0.2">
      <c r="A477" s="16"/>
      <c r="B477" s="31" t="s">
        <v>301</v>
      </c>
      <c r="C477" s="32">
        <v>45573</v>
      </c>
      <c r="D477" s="31" t="s">
        <v>3366</v>
      </c>
      <c r="E477" s="31"/>
      <c r="F477" s="7">
        <v>-45.12</v>
      </c>
      <c r="G477" s="7">
        <f t="shared" si="7"/>
        <v>-45.12</v>
      </c>
    </row>
    <row r="478" spans="1:7" x14ac:dyDescent="0.2">
      <c r="A478" s="16"/>
      <c r="B478" s="31" t="s">
        <v>301</v>
      </c>
      <c r="C478" s="32">
        <v>45573</v>
      </c>
      <c r="D478" s="31" t="s">
        <v>3366</v>
      </c>
      <c r="E478" s="31"/>
      <c r="F478" s="7">
        <v>45.12</v>
      </c>
      <c r="G478" s="7">
        <f t="shared" si="7"/>
        <v>0</v>
      </c>
    </row>
    <row r="479" spans="1:7" x14ac:dyDescent="0.2">
      <c r="A479" s="16"/>
      <c r="B479" s="31" t="s">
        <v>297</v>
      </c>
      <c r="C479" s="32">
        <v>45577</v>
      </c>
      <c r="D479" s="31" t="s">
        <v>3367</v>
      </c>
      <c r="E479" s="31"/>
      <c r="F479" s="7">
        <v>708.66</v>
      </c>
      <c r="G479" s="7">
        <f t="shared" si="7"/>
        <v>708.66</v>
      </c>
    </row>
    <row r="480" spans="1:7" x14ac:dyDescent="0.2">
      <c r="A480" s="16"/>
      <c r="B480" s="31" t="s">
        <v>297</v>
      </c>
      <c r="C480" s="32">
        <v>45577</v>
      </c>
      <c r="D480" s="31" t="s">
        <v>3367</v>
      </c>
      <c r="E480" s="31"/>
      <c r="F480" s="7">
        <v>-708.66</v>
      </c>
      <c r="G480" s="7">
        <f t="shared" si="7"/>
        <v>0</v>
      </c>
    </row>
    <row r="481" spans="1:7" x14ac:dyDescent="0.2">
      <c r="A481" s="16"/>
      <c r="B481" s="31" t="s">
        <v>297</v>
      </c>
      <c r="C481" s="32">
        <v>45577</v>
      </c>
      <c r="D481" s="31" t="s">
        <v>3368</v>
      </c>
      <c r="E481" s="31"/>
      <c r="F481" s="7">
        <v>2763.18</v>
      </c>
      <c r="G481" s="7">
        <f t="shared" si="7"/>
        <v>2763.18</v>
      </c>
    </row>
    <row r="482" spans="1:7" x14ac:dyDescent="0.2">
      <c r="A482" s="16"/>
      <c r="B482" s="31" t="s">
        <v>297</v>
      </c>
      <c r="C482" s="32">
        <v>45577</v>
      </c>
      <c r="D482" s="31" t="s">
        <v>3368</v>
      </c>
      <c r="E482" s="31"/>
      <c r="F482" s="7">
        <v>-2763.18</v>
      </c>
      <c r="G482" s="7">
        <f t="shared" si="7"/>
        <v>0</v>
      </c>
    </row>
    <row r="483" spans="1:7" x14ac:dyDescent="0.2">
      <c r="A483" s="16"/>
      <c r="B483" s="31" t="s">
        <v>297</v>
      </c>
      <c r="C483" s="32">
        <v>45577</v>
      </c>
      <c r="D483" s="31" t="s">
        <v>3369</v>
      </c>
      <c r="E483" s="31"/>
      <c r="F483" s="7">
        <v>995</v>
      </c>
      <c r="G483" s="7">
        <f t="shared" si="7"/>
        <v>995</v>
      </c>
    </row>
    <row r="484" spans="1:7" x14ac:dyDescent="0.2">
      <c r="A484" s="16"/>
      <c r="B484" s="31" t="s">
        <v>297</v>
      </c>
      <c r="C484" s="32">
        <v>45577</v>
      </c>
      <c r="D484" s="31" t="s">
        <v>3369</v>
      </c>
      <c r="E484" s="31"/>
      <c r="F484" s="7">
        <v>-995</v>
      </c>
      <c r="G484" s="7">
        <f t="shared" si="7"/>
        <v>0</v>
      </c>
    </row>
    <row r="485" spans="1:7" x14ac:dyDescent="0.2">
      <c r="A485" s="16"/>
      <c r="B485" s="31" t="s">
        <v>297</v>
      </c>
      <c r="C485" s="32">
        <v>45577</v>
      </c>
      <c r="D485" s="31" t="s">
        <v>3370</v>
      </c>
      <c r="E485" s="31"/>
      <c r="F485" s="7">
        <v>1000</v>
      </c>
      <c r="G485" s="7">
        <f t="shared" si="7"/>
        <v>1000</v>
      </c>
    </row>
    <row r="486" spans="1:7" x14ac:dyDescent="0.2">
      <c r="A486" s="16"/>
      <c r="B486" s="31" t="s">
        <v>297</v>
      </c>
      <c r="C486" s="32">
        <v>45577</v>
      </c>
      <c r="D486" s="31" t="s">
        <v>3370</v>
      </c>
      <c r="E486" s="31"/>
      <c r="F486" s="7">
        <v>-1000</v>
      </c>
      <c r="G486" s="7">
        <f t="shared" si="7"/>
        <v>0</v>
      </c>
    </row>
    <row r="487" spans="1:7" x14ac:dyDescent="0.2">
      <c r="A487" s="16"/>
      <c r="B487" s="31" t="s">
        <v>297</v>
      </c>
      <c r="C487" s="32">
        <v>45577</v>
      </c>
      <c r="D487" s="31" t="s">
        <v>3371</v>
      </c>
      <c r="E487" s="31"/>
      <c r="F487" s="7">
        <v>3499.13</v>
      </c>
      <c r="G487" s="7">
        <f t="shared" si="7"/>
        <v>3499.13</v>
      </c>
    </row>
    <row r="488" spans="1:7" x14ac:dyDescent="0.2">
      <c r="A488" s="16"/>
      <c r="B488" s="31" t="s">
        <v>297</v>
      </c>
      <c r="C488" s="32">
        <v>45577</v>
      </c>
      <c r="D488" s="31" t="s">
        <v>3371</v>
      </c>
      <c r="E488" s="31"/>
      <c r="F488" s="7">
        <v>-3499.13</v>
      </c>
      <c r="G488" s="7">
        <f t="shared" si="7"/>
        <v>0</v>
      </c>
    </row>
    <row r="489" spans="1:7" x14ac:dyDescent="0.2">
      <c r="A489" s="16"/>
      <c r="B489" s="31" t="s">
        <v>297</v>
      </c>
      <c r="C489" s="32">
        <v>45578</v>
      </c>
      <c r="D489" s="31" t="s">
        <v>3372</v>
      </c>
      <c r="E489" s="31"/>
      <c r="F489" s="7">
        <v>5724.48</v>
      </c>
      <c r="G489" s="7">
        <f t="shared" si="7"/>
        <v>5724.48</v>
      </c>
    </row>
    <row r="490" spans="1:7" x14ac:dyDescent="0.2">
      <c r="A490" s="16"/>
      <c r="B490" s="31" t="s">
        <v>297</v>
      </c>
      <c r="C490" s="32">
        <v>45578</v>
      </c>
      <c r="D490" s="31" t="s">
        <v>3372</v>
      </c>
      <c r="E490" s="31"/>
      <c r="F490" s="7">
        <v>-5724.48</v>
      </c>
      <c r="G490" s="7">
        <f t="shared" si="7"/>
        <v>0</v>
      </c>
    </row>
    <row r="491" spans="1:7" x14ac:dyDescent="0.2">
      <c r="A491" s="16"/>
      <c r="B491" s="31" t="s">
        <v>297</v>
      </c>
      <c r="C491" s="32">
        <v>45579</v>
      </c>
      <c r="D491" s="31" t="s">
        <v>3373</v>
      </c>
      <c r="E491" s="31"/>
      <c r="F491" s="7">
        <v>17021.64</v>
      </c>
      <c r="G491" s="7">
        <f t="shared" si="7"/>
        <v>17021.64</v>
      </c>
    </row>
    <row r="492" spans="1:7" x14ac:dyDescent="0.2">
      <c r="A492" s="16"/>
      <c r="B492" s="31" t="s">
        <v>297</v>
      </c>
      <c r="C492" s="32">
        <v>45579</v>
      </c>
      <c r="D492" s="31" t="s">
        <v>3373</v>
      </c>
      <c r="E492" s="31"/>
      <c r="F492" s="7">
        <v>-17021.64</v>
      </c>
      <c r="G492" s="7">
        <f t="shared" si="7"/>
        <v>0</v>
      </c>
    </row>
    <row r="493" spans="1:7" x14ac:dyDescent="0.2">
      <c r="A493" s="16"/>
      <c r="B493" s="31" t="s">
        <v>297</v>
      </c>
      <c r="C493" s="32">
        <v>45583</v>
      </c>
      <c r="D493" s="31" t="s">
        <v>3374</v>
      </c>
      <c r="E493" s="31"/>
      <c r="F493" s="7">
        <v>267.27</v>
      </c>
      <c r="G493" s="7">
        <f t="shared" si="7"/>
        <v>267.27</v>
      </c>
    </row>
    <row r="494" spans="1:7" x14ac:dyDescent="0.2">
      <c r="A494" s="16"/>
      <c r="B494" s="31" t="s">
        <v>297</v>
      </c>
      <c r="C494" s="32">
        <v>45583</v>
      </c>
      <c r="D494" s="31" t="s">
        <v>3374</v>
      </c>
      <c r="E494" s="31"/>
      <c r="F494" s="7">
        <v>-267.27</v>
      </c>
      <c r="G494" s="7">
        <f t="shared" si="7"/>
        <v>0</v>
      </c>
    </row>
    <row r="495" spans="1:7" x14ac:dyDescent="0.2">
      <c r="A495" s="16"/>
      <c r="B495" s="31" t="s">
        <v>297</v>
      </c>
      <c r="C495" s="32">
        <v>45583</v>
      </c>
      <c r="D495" s="31" t="s">
        <v>3375</v>
      </c>
      <c r="E495" s="31"/>
      <c r="F495" s="7">
        <v>1807.03</v>
      </c>
      <c r="G495" s="7">
        <f t="shared" si="7"/>
        <v>1807.03</v>
      </c>
    </row>
    <row r="496" spans="1:7" x14ac:dyDescent="0.2">
      <c r="A496" s="16"/>
      <c r="B496" s="31" t="s">
        <v>297</v>
      </c>
      <c r="C496" s="32">
        <v>45583</v>
      </c>
      <c r="D496" s="31" t="s">
        <v>3375</v>
      </c>
      <c r="E496" s="31"/>
      <c r="F496" s="7">
        <v>-1807.03</v>
      </c>
      <c r="G496" s="7">
        <f t="shared" si="7"/>
        <v>0</v>
      </c>
    </row>
    <row r="497" spans="1:7" x14ac:dyDescent="0.2">
      <c r="A497" s="16"/>
      <c r="B497" s="31" t="s">
        <v>297</v>
      </c>
      <c r="C497" s="32">
        <v>45583</v>
      </c>
      <c r="D497" s="31" t="s">
        <v>3376</v>
      </c>
      <c r="E497" s="31"/>
      <c r="F497" s="7">
        <v>28841.64</v>
      </c>
      <c r="G497" s="7">
        <f t="shared" si="7"/>
        <v>28841.64</v>
      </c>
    </row>
    <row r="498" spans="1:7" x14ac:dyDescent="0.2">
      <c r="A498" s="16"/>
      <c r="B498" s="31" t="s">
        <v>297</v>
      </c>
      <c r="C498" s="32">
        <v>45583</v>
      </c>
      <c r="D498" s="31" t="s">
        <v>3376</v>
      </c>
      <c r="E498" s="31"/>
      <c r="F498" s="7">
        <v>-28841.64</v>
      </c>
      <c r="G498" s="7">
        <f t="shared" si="7"/>
        <v>0</v>
      </c>
    </row>
    <row r="499" spans="1:7" x14ac:dyDescent="0.2">
      <c r="A499" s="16"/>
      <c r="B499" s="31" t="s">
        <v>297</v>
      </c>
      <c r="C499" s="32">
        <v>45586</v>
      </c>
      <c r="D499" s="31" t="s">
        <v>3377</v>
      </c>
      <c r="E499" s="31"/>
      <c r="F499" s="7">
        <v>3775.85</v>
      </c>
      <c r="G499" s="7">
        <f t="shared" si="7"/>
        <v>3775.85</v>
      </c>
    </row>
    <row r="500" spans="1:7" x14ac:dyDescent="0.2">
      <c r="A500" s="16"/>
      <c r="B500" s="31" t="s">
        <v>297</v>
      </c>
      <c r="C500" s="32">
        <v>45586</v>
      </c>
      <c r="D500" s="31" t="s">
        <v>3377</v>
      </c>
      <c r="E500" s="31"/>
      <c r="F500" s="7">
        <v>-3775.85</v>
      </c>
      <c r="G500" s="7">
        <f t="shared" si="7"/>
        <v>0</v>
      </c>
    </row>
    <row r="501" spans="1:7" x14ac:dyDescent="0.2">
      <c r="A501" s="16"/>
      <c r="B501" s="31" t="s">
        <v>301</v>
      </c>
      <c r="C501" s="32">
        <v>45589</v>
      </c>
      <c r="D501" s="31" t="s">
        <v>3378</v>
      </c>
      <c r="E501" s="31"/>
      <c r="F501" s="7">
        <v>-822.86</v>
      </c>
      <c r="G501" s="7">
        <f t="shared" si="7"/>
        <v>-822.86</v>
      </c>
    </row>
    <row r="502" spans="1:7" x14ac:dyDescent="0.2">
      <c r="A502" s="16"/>
      <c r="B502" s="31" t="s">
        <v>301</v>
      </c>
      <c r="C502" s="32">
        <v>45589</v>
      </c>
      <c r="D502" s="31" t="s">
        <v>3378</v>
      </c>
      <c r="E502" s="31"/>
      <c r="F502" s="7">
        <v>822.86</v>
      </c>
      <c r="G502" s="7">
        <f t="shared" si="7"/>
        <v>0</v>
      </c>
    </row>
    <row r="503" spans="1:7" x14ac:dyDescent="0.2">
      <c r="A503" s="16"/>
      <c r="B503" s="31" t="s">
        <v>297</v>
      </c>
      <c r="C503" s="32">
        <v>45590</v>
      </c>
      <c r="D503" s="31" t="s">
        <v>3379</v>
      </c>
      <c r="E503" s="31"/>
      <c r="F503" s="7">
        <v>135</v>
      </c>
      <c r="G503" s="7">
        <f t="shared" si="7"/>
        <v>135</v>
      </c>
    </row>
    <row r="504" spans="1:7" x14ac:dyDescent="0.2">
      <c r="A504" s="16"/>
      <c r="B504" s="31" t="s">
        <v>297</v>
      </c>
      <c r="C504" s="32">
        <v>45590</v>
      </c>
      <c r="D504" s="31" t="s">
        <v>3379</v>
      </c>
      <c r="E504" s="31"/>
      <c r="F504" s="7">
        <v>-135</v>
      </c>
      <c r="G504" s="7">
        <f t="shared" si="7"/>
        <v>0</v>
      </c>
    </row>
    <row r="505" spans="1:7" x14ac:dyDescent="0.2">
      <c r="A505" s="16"/>
      <c r="B505" s="31" t="s">
        <v>297</v>
      </c>
      <c r="C505" s="32">
        <v>45590</v>
      </c>
      <c r="D505" s="31" t="s">
        <v>3380</v>
      </c>
      <c r="E505" s="31"/>
      <c r="F505" s="7">
        <v>225</v>
      </c>
      <c r="G505" s="7">
        <f t="shared" si="7"/>
        <v>225</v>
      </c>
    </row>
    <row r="506" spans="1:7" x14ac:dyDescent="0.2">
      <c r="A506" s="16"/>
      <c r="B506" s="31" t="s">
        <v>297</v>
      </c>
      <c r="C506" s="32">
        <v>45590</v>
      </c>
      <c r="D506" s="31" t="s">
        <v>3380</v>
      </c>
      <c r="E506" s="31"/>
      <c r="F506" s="7">
        <v>-225</v>
      </c>
      <c r="G506" s="7">
        <f t="shared" si="7"/>
        <v>0</v>
      </c>
    </row>
    <row r="507" spans="1:7" x14ac:dyDescent="0.2">
      <c r="A507" s="16"/>
      <c r="B507" s="31" t="s">
        <v>297</v>
      </c>
      <c r="C507" s="32">
        <v>45590</v>
      </c>
      <c r="D507" s="31" t="s">
        <v>3381</v>
      </c>
      <c r="E507" s="31"/>
      <c r="F507" s="7">
        <v>500</v>
      </c>
      <c r="G507" s="7">
        <f t="shared" si="7"/>
        <v>500</v>
      </c>
    </row>
    <row r="508" spans="1:7" x14ac:dyDescent="0.2">
      <c r="A508" s="16"/>
      <c r="B508" s="31" t="s">
        <v>297</v>
      </c>
      <c r="C508" s="32">
        <v>45590</v>
      </c>
      <c r="D508" s="31" t="s">
        <v>3381</v>
      </c>
      <c r="E508" s="31"/>
      <c r="F508" s="7">
        <v>-500</v>
      </c>
      <c r="G508" s="7">
        <f t="shared" si="7"/>
        <v>0</v>
      </c>
    </row>
    <row r="509" spans="1:7" x14ac:dyDescent="0.2">
      <c r="A509" s="16"/>
      <c r="B509" s="31" t="s">
        <v>297</v>
      </c>
      <c r="C509" s="32">
        <v>45593</v>
      </c>
      <c r="D509" s="31" t="s">
        <v>3382</v>
      </c>
      <c r="E509" s="31"/>
      <c r="F509" s="7">
        <v>1633.5</v>
      </c>
      <c r="G509" s="7">
        <f t="shared" si="7"/>
        <v>1633.5</v>
      </c>
    </row>
    <row r="510" spans="1:7" x14ac:dyDescent="0.2">
      <c r="A510" s="16"/>
      <c r="B510" s="31" t="s">
        <v>297</v>
      </c>
      <c r="C510" s="32">
        <v>45593</v>
      </c>
      <c r="D510" s="31" t="s">
        <v>3382</v>
      </c>
      <c r="E510" s="31"/>
      <c r="F510" s="7">
        <v>-1633.5</v>
      </c>
      <c r="G510" s="7">
        <f t="shared" si="7"/>
        <v>0</v>
      </c>
    </row>
    <row r="511" spans="1:7" x14ac:dyDescent="0.2">
      <c r="A511" s="16"/>
      <c r="B511" s="31" t="s">
        <v>297</v>
      </c>
      <c r="C511" s="32">
        <v>45593</v>
      </c>
      <c r="D511" s="31" t="s">
        <v>3383</v>
      </c>
      <c r="E511" s="31"/>
      <c r="F511" s="7">
        <v>443.8</v>
      </c>
      <c r="G511" s="7">
        <f t="shared" si="7"/>
        <v>443.8</v>
      </c>
    </row>
    <row r="512" spans="1:7" x14ac:dyDescent="0.2">
      <c r="A512" s="16"/>
      <c r="B512" s="31" t="s">
        <v>297</v>
      </c>
      <c r="C512" s="32">
        <v>45593</v>
      </c>
      <c r="D512" s="31" t="s">
        <v>3383</v>
      </c>
      <c r="E512" s="31"/>
      <c r="F512" s="7">
        <v>-443.8</v>
      </c>
      <c r="G512" s="7">
        <f t="shared" si="7"/>
        <v>0</v>
      </c>
    </row>
    <row r="513" spans="1:7" x14ac:dyDescent="0.2">
      <c r="A513" s="16"/>
      <c r="B513" s="31" t="s">
        <v>297</v>
      </c>
      <c r="C513" s="32">
        <v>45593</v>
      </c>
      <c r="D513" s="31" t="s">
        <v>3384</v>
      </c>
      <c r="E513" s="31"/>
      <c r="F513" s="7">
        <v>580.42999999999995</v>
      </c>
      <c r="G513" s="7">
        <f t="shared" si="7"/>
        <v>580.42999999999995</v>
      </c>
    </row>
    <row r="514" spans="1:7" x14ac:dyDescent="0.2">
      <c r="A514" s="16"/>
      <c r="B514" s="31" t="s">
        <v>297</v>
      </c>
      <c r="C514" s="32">
        <v>45593</v>
      </c>
      <c r="D514" s="31" t="s">
        <v>3384</v>
      </c>
      <c r="E514" s="31"/>
      <c r="F514" s="7">
        <v>-580.42999999999995</v>
      </c>
      <c r="G514" s="7">
        <f t="shared" si="7"/>
        <v>0</v>
      </c>
    </row>
    <row r="515" spans="1:7" x14ac:dyDescent="0.2">
      <c r="A515" s="16"/>
      <c r="B515" s="31" t="s">
        <v>297</v>
      </c>
      <c r="C515" s="32">
        <v>45593</v>
      </c>
      <c r="D515" s="31" t="s">
        <v>3385</v>
      </c>
      <c r="E515" s="31"/>
      <c r="F515" s="7">
        <v>4486.5200000000004</v>
      </c>
      <c r="G515" s="7">
        <f t="shared" si="7"/>
        <v>4486.5200000000004</v>
      </c>
    </row>
    <row r="516" spans="1:7" x14ac:dyDescent="0.2">
      <c r="A516" s="16"/>
      <c r="B516" s="31" t="s">
        <v>297</v>
      </c>
      <c r="C516" s="32">
        <v>45593</v>
      </c>
      <c r="D516" s="31" t="s">
        <v>3385</v>
      </c>
      <c r="E516" s="31"/>
      <c r="F516" s="7">
        <v>-4486.5200000000004</v>
      </c>
      <c r="G516" s="7">
        <f t="shared" si="7"/>
        <v>0</v>
      </c>
    </row>
    <row r="517" spans="1:7" x14ac:dyDescent="0.2">
      <c r="A517" s="16"/>
      <c r="B517" s="31" t="s">
        <v>297</v>
      </c>
      <c r="C517" s="32">
        <v>45593</v>
      </c>
      <c r="D517" s="31" t="s">
        <v>3386</v>
      </c>
      <c r="E517" s="31"/>
      <c r="F517" s="7">
        <v>4712.3999999999996</v>
      </c>
      <c r="G517" s="7">
        <f t="shared" si="7"/>
        <v>4712.3999999999996</v>
      </c>
    </row>
    <row r="518" spans="1:7" x14ac:dyDescent="0.2">
      <c r="A518" s="16"/>
      <c r="B518" s="31" t="s">
        <v>297</v>
      </c>
      <c r="C518" s="32">
        <v>45593</v>
      </c>
      <c r="D518" s="31" t="s">
        <v>3386</v>
      </c>
      <c r="E518" s="31"/>
      <c r="F518" s="7">
        <v>-4712.3999999999996</v>
      </c>
      <c r="G518" s="7">
        <f t="shared" si="7"/>
        <v>0</v>
      </c>
    </row>
    <row r="519" spans="1:7" x14ac:dyDescent="0.2">
      <c r="A519" s="16"/>
      <c r="B519" s="31" t="s">
        <v>297</v>
      </c>
      <c r="C519" s="32">
        <v>45593</v>
      </c>
      <c r="D519" s="31" t="s">
        <v>3387</v>
      </c>
      <c r="E519" s="31"/>
      <c r="F519" s="7">
        <v>4975.51</v>
      </c>
      <c r="G519" s="7">
        <f t="shared" si="7"/>
        <v>4975.51</v>
      </c>
    </row>
    <row r="520" spans="1:7" x14ac:dyDescent="0.2">
      <c r="A520" s="16"/>
      <c r="B520" s="31" t="s">
        <v>297</v>
      </c>
      <c r="C520" s="32">
        <v>45593</v>
      </c>
      <c r="D520" s="31" t="s">
        <v>3387</v>
      </c>
      <c r="E520" s="31"/>
      <c r="F520" s="7">
        <v>-4975.51</v>
      </c>
      <c r="G520" s="7">
        <f t="shared" si="7"/>
        <v>0</v>
      </c>
    </row>
    <row r="521" spans="1:7" x14ac:dyDescent="0.2">
      <c r="A521" s="16"/>
      <c r="B521" s="31" t="s">
        <v>297</v>
      </c>
      <c r="C521" s="32">
        <v>45593</v>
      </c>
      <c r="D521" s="31" t="s">
        <v>3388</v>
      </c>
      <c r="E521" s="31"/>
      <c r="F521" s="7">
        <v>1122.8</v>
      </c>
      <c r="G521" s="7">
        <f t="shared" si="7"/>
        <v>1122.8</v>
      </c>
    </row>
    <row r="522" spans="1:7" x14ac:dyDescent="0.2">
      <c r="A522" s="16"/>
      <c r="B522" s="31" t="s">
        <v>297</v>
      </c>
      <c r="C522" s="32">
        <v>45593</v>
      </c>
      <c r="D522" s="31" t="s">
        <v>3388</v>
      </c>
      <c r="E522" s="31"/>
      <c r="F522" s="7">
        <v>-1122.8</v>
      </c>
      <c r="G522" s="7">
        <f t="shared" si="7"/>
        <v>0</v>
      </c>
    </row>
    <row r="523" spans="1:7" x14ac:dyDescent="0.2">
      <c r="A523" s="16"/>
      <c r="B523" s="31" t="s">
        <v>297</v>
      </c>
      <c r="C523" s="32">
        <v>45594</v>
      </c>
      <c r="D523" s="31" t="s">
        <v>3389</v>
      </c>
      <c r="E523" s="31"/>
      <c r="F523" s="7">
        <v>58997.99</v>
      </c>
      <c r="G523" s="7">
        <f t="shared" si="7"/>
        <v>58997.99</v>
      </c>
    </row>
    <row r="524" spans="1:7" x14ac:dyDescent="0.2">
      <c r="A524" s="16"/>
      <c r="B524" s="31" t="s">
        <v>297</v>
      </c>
      <c r="C524" s="32">
        <v>45594</v>
      </c>
      <c r="D524" s="31" t="s">
        <v>3389</v>
      </c>
      <c r="E524" s="31"/>
      <c r="F524" s="7">
        <v>-58997.99</v>
      </c>
      <c r="G524" s="7">
        <f t="shared" si="7"/>
        <v>0</v>
      </c>
    </row>
    <row r="525" spans="1:7" x14ac:dyDescent="0.2">
      <c r="A525" s="16"/>
      <c r="B525" s="31" t="s">
        <v>297</v>
      </c>
      <c r="C525" s="32">
        <v>45595</v>
      </c>
      <c r="D525" s="31" t="s">
        <v>3390</v>
      </c>
      <c r="E525" s="31"/>
      <c r="F525" s="7">
        <v>7073.32</v>
      </c>
      <c r="G525" s="7">
        <f t="shared" ref="G525:G588" si="8">G524+F525</f>
        <v>7073.32</v>
      </c>
    </row>
    <row r="526" spans="1:7" x14ac:dyDescent="0.2">
      <c r="A526" s="16"/>
      <c r="B526" s="31" t="s">
        <v>297</v>
      </c>
      <c r="C526" s="32">
        <v>45595</v>
      </c>
      <c r="D526" s="31" t="s">
        <v>3390</v>
      </c>
      <c r="E526" s="31"/>
      <c r="F526" s="7">
        <v>-7073.32</v>
      </c>
      <c r="G526" s="7">
        <f t="shared" si="8"/>
        <v>0</v>
      </c>
    </row>
    <row r="527" spans="1:7" x14ac:dyDescent="0.2">
      <c r="A527" s="16"/>
      <c r="B527" s="31" t="s">
        <v>297</v>
      </c>
      <c r="C527" s="32">
        <v>45595</v>
      </c>
      <c r="D527" s="31" t="s">
        <v>3391</v>
      </c>
      <c r="E527" s="31"/>
      <c r="F527" s="7">
        <v>215.01</v>
      </c>
      <c r="G527" s="7">
        <f t="shared" si="8"/>
        <v>215.01</v>
      </c>
    </row>
    <row r="528" spans="1:7" x14ac:dyDescent="0.2">
      <c r="A528" s="16"/>
      <c r="B528" s="31" t="s">
        <v>297</v>
      </c>
      <c r="C528" s="32">
        <v>45595</v>
      </c>
      <c r="D528" s="31" t="s">
        <v>3391</v>
      </c>
      <c r="E528" s="31"/>
      <c r="F528" s="7">
        <v>-215.01</v>
      </c>
      <c r="G528" s="7">
        <f t="shared" si="8"/>
        <v>0</v>
      </c>
    </row>
    <row r="529" spans="1:7" x14ac:dyDescent="0.2">
      <c r="A529" s="16"/>
      <c r="B529" s="31" t="s">
        <v>301</v>
      </c>
      <c r="C529" s="32">
        <v>45595</v>
      </c>
      <c r="D529" s="31" t="s">
        <v>3392</v>
      </c>
      <c r="E529" s="31"/>
      <c r="F529" s="7">
        <v>-4659.12</v>
      </c>
      <c r="G529" s="7">
        <f t="shared" si="8"/>
        <v>-4659.12</v>
      </c>
    </row>
    <row r="530" spans="1:7" x14ac:dyDescent="0.2">
      <c r="A530" s="16"/>
      <c r="B530" s="31" t="s">
        <v>301</v>
      </c>
      <c r="C530" s="32">
        <v>45595</v>
      </c>
      <c r="D530" s="31" t="s">
        <v>3392</v>
      </c>
      <c r="E530" s="31"/>
      <c r="F530" s="7">
        <v>4659.12</v>
      </c>
      <c r="G530" s="7">
        <f t="shared" si="8"/>
        <v>0</v>
      </c>
    </row>
    <row r="531" spans="1:7" x14ac:dyDescent="0.2">
      <c r="A531" s="16"/>
      <c r="B531" s="31" t="s">
        <v>301</v>
      </c>
      <c r="C531" s="32">
        <v>45595</v>
      </c>
      <c r="D531" s="31" t="s">
        <v>3393</v>
      </c>
      <c r="E531" s="31"/>
      <c r="F531" s="7">
        <v>-1550.7</v>
      </c>
      <c r="G531" s="7">
        <f t="shared" si="8"/>
        <v>-1550.7</v>
      </c>
    </row>
    <row r="532" spans="1:7" x14ac:dyDescent="0.2">
      <c r="A532" s="16"/>
      <c r="B532" s="31" t="s">
        <v>301</v>
      </c>
      <c r="C532" s="32">
        <v>45595</v>
      </c>
      <c r="D532" s="31" t="s">
        <v>3393</v>
      </c>
      <c r="E532" s="31"/>
      <c r="F532" s="7">
        <v>1550.7</v>
      </c>
      <c r="G532" s="7">
        <f t="shared" si="8"/>
        <v>0</v>
      </c>
    </row>
    <row r="533" spans="1:7" x14ac:dyDescent="0.2">
      <c r="A533" s="16"/>
      <c r="B533" s="31" t="s">
        <v>297</v>
      </c>
      <c r="C533" s="32">
        <v>45596</v>
      </c>
      <c r="D533" s="31" t="s">
        <v>3394</v>
      </c>
      <c r="E533" s="31"/>
      <c r="F533" s="7">
        <v>2214.0700000000002</v>
      </c>
      <c r="G533" s="7">
        <f t="shared" si="8"/>
        <v>2214.0700000000002</v>
      </c>
    </row>
    <row r="534" spans="1:7" x14ac:dyDescent="0.2">
      <c r="A534" s="16"/>
      <c r="B534" s="31" t="s">
        <v>297</v>
      </c>
      <c r="C534" s="32">
        <v>45596</v>
      </c>
      <c r="D534" s="31" t="s">
        <v>3394</v>
      </c>
      <c r="E534" s="31"/>
      <c r="F534" s="7">
        <v>-2214.0700000000002</v>
      </c>
      <c r="G534" s="7">
        <f t="shared" si="8"/>
        <v>0</v>
      </c>
    </row>
    <row r="535" spans="1:7" x14ac:dyDescent="0.2">
      <c r="A535" s="16"/>
      <c r="B535" s="31" t="s">
        <v>297</v>
      </c>
      <c r="C535" s="32">
        <v>45596</v>
      </c>
      <c r="D535" s="31" t="s">
        <v>3395</v>
      </c>
      <c r="E535" s="31"/>
      <c r="F535" s="7">
        <v>5000</v>
      </c>
      <c r="G535" s="7">
        <f t="shared" si="8"/>
        <v>5000</v>
      </c>
    </row>
    <row r="536" spans="1:7" x14ac:dyDescent="0.2">
      <c r="A536" s="16"/>
      <c r="B536" s="31" t="s">
        <v>297</v>
      </c>
      <c r="C536" s="32">
        <v>45596</v>
      </c>
      <c r="D536" s="31" t="s">
        <v>3395</v>
      </c>
      <c r="E536" s="31"/>
      <c r="F536" s="7">
        <v>-5000</v>
      </c>
      <c r="G536" s="7">
        <f t="shared" si="8"/>
        <v>0</v>
      </c>
    </row>
    <row r="537" spans="1:7" x14ac:dyDescent="0.2">
      <c r="A537" s="16"/>
      <c r="B537" s="31" t="s">
        <v>297</v>
      </c>
      <c r="C537" s="32">
        <v>45597</v>
      </c>
      <c r="D537" s="31" t="s">
        <v>3396</v>
      </c>
      <c r="E537" s="31"/>
      <c r="F537" s="7">
        <v>9.86</v>
      </c>
      <c r="G537" s="7">
        <f t="shared" si="8"/>
        <v>9.86</v>
      </c>
    </row>
    <row r="538" spans="1:7" x14ac:dyDescent="0.2">
      <c r="A538" s="16"/>
      <c r="B538" s="31" t="s">
        <v>297</v>
      </c>
      <c r="C538" s="32">
        <v>45597</v>
      </c>
      <c r="D538" s="31" t="s">
        <v>3396</v>
      </c>
      <c r="E538" s="31"/>
      <c r="F538" s="7">
        <v>-9.86</v>
      </c>
      <c r="G538" s="7">
        <f t="shared" si="8"/>
        <v>0</v>
      </c>
    </row>
    <row r="539" spans="1:7" x14ac:dyDescent="0.2">
      <c r="A539" s="16"/>
      <c r="B539" s="31" t="s">
        <v>297</v>
      </c>
      <c r="C539" s="32">
        <v>45597</v>
      </c>
      <c r="D539" s="31" t="s">
        <v>3397</v>
      </c>
      <c r="E539" s="31"/>
      <c r="F539" s="7">
        <v>62782.28</v>
      </c>
      <c r="G539" s="7">
        <f t="shared" si="8"/>
        <v>62782.28</v>
      </c>
    </row>
    <row r="540" spans="1:7" x14ac:dyDescent="0.2">
      <c r="A540" s="16"/>
      <c r="B540" s="31" t="s">
        <v>297</v>
      </c>
      <c r="C540" s="32">
        <v>45597</v>
      </c>
      <c r="D540" s="31" t="s">
        <v>3397</v>
      </c>
      <c r="E540" s="31"/>
      <c r="F540" s="7">
        <v>-62782.28</v>
      </c>
      <c r="G540" s="7">
        <f t="shared" si="8"/>
        <v>0</v>
      </c>
    </row>
    <row r="541" spans="1:7" x14ac:dyDescent="0.2">
      <c r="A541" s="16"/>
      <c r="B541" s="31" t="s">
        <v>297</v>
      </c>
      <c r="C541" s="32">
        <v>45597</v>
      </c>
      <c r="D541" s="31" t="s">
        <v>3398</v>
      </c>
      <c r="E541" s="31"/>
      <c r="F541" s="7">
        <v>8021.62</v>
      </c>
      <c r="G541" s="7">
        <f t="shared" si="8"/>
        <v>8021.62</v>
      </c>
    </row>
    <row r="542" spans="1:7" x14ac:dyDescent="0.2">
      <c r="A542" s="16"/>
      <c r="B542" s="31" t="s">
        <v>297</v>
      </c>
      <c r="C542" s="32">
        <v>45597</v>
      </c>
      <c r="D542" s="31" t="s">
        <v>3398</v>
      </c>
      <c r="E542" s="31"/>
      <c r="F542" s="7">
        <v>-8021.62</v>
      </c>
      <c r="G542" s="7">
        <f t="shared" si="8"/>
        <v>0</v>
      </c>
    </row>
    <row r="543" spans="1:7" x14ac:dyDescent="0.2">
      <c r="A543" s="16"/>
      <c r="B543" s="31" t="s">
        <v>297</v>
      </c>
      <c r="C543" s="32">
        <v>45597</v>
      </c>
      <c r="D543" s="31" t="s">
        <v>3399</v>
      </c>
      <c r="E543" s="31"/>
      <c r="F543" s="7">
        <v>200</v>
      </c>
      <c r="G543" s="7">
        <f t="shared" si="8"/>
        <v>200</v>
      </c>
    </row>
    <row r="544" spans="1:7" x14ac:dyDescent="0.2">
      <c r="A544" s="16"/>
      <c r="B544" s="31" t="s">
        <v>297</v>
      </c>
      <c r="C544" s="32">
        <v>45597</v>
      </c>
      <c r="D544" s="31" t="s">
        <v>3399</v>
      </c>
      <c r="E544" s="31"/>
      <c r="F544" s="7">
        <v>-200</v>
      </c>
      <c r="G544" s="7">
        <f t="shared" si="8"/>
        <v>0</v>
      </c>
    </row>
    <row r="545" spans="1:7" x14ac:dyDescent="0.2">
      <c r="A545" s="16"/>
      <c r="B545" s="31" t="s">
        <v>297</v>
      </c>
      <c r="C545" s="32">
        <v>45597</v>
      </c>
      <c r="D545" s="31" t="s">
        <v>3400</v>
      </c>
      <c r="E545" s="31"/>
      <c r="F545" s="7">
        <v>2642.29</v>
      </c>
      <c r="G545" s="7">
        <f t="shared" si="8"/>
        <v>2642.29</v>
      </c>
    </row>
    <row r="546" spans="1:7" x14ac:dyDescent="0.2">
      <c r="A546" s="16"/>
      <c r="B546" s="31" t="s">
        <v>297</v>
      </c>
      <c r="C546" s="32">
        <v>45597</v>
      </c>
      <c r="D546" s="31" t="s">
        <v>3400</v>
      </c>
      <c r="E546" s="31"/>
      <c r="F546" s="7">
        <v>-2642.29</v>
      </c>
      <c r="G546" s="7">
        <f t="shared" si="8"/>
        <v>0</v>
      </c>
    </row>
    <row r="547" spans="1:7" x14ac:dyDescent="0.2">
      <c r="A547" s="16"/>
      <c r="B547" s="31" t="s">
        <v>297</v>
      </c>
      <c r="C547" s="32">
        <v>45597</v>
      </c>
      <c r="D547" s="31" t="s">
        <v>3401</v>
      </c>
      <c r="E547" s="31"/>
      <c r="F547" s="7">
        <v>3300</v>
      </c>
      <c r="G547" s="7">
        <f t="shared" si="8"/>
        <v>3300</v>
      </c>
    </row>
    <row r="548" spans="1:7" x14ac:dyDescent="0.2">
      <c r="A548" s="16"/>
      <c r="B548" s="31" t="s">
        <v>297</v>
      </c>
      <c r="C548" s="32">
        <v>45597</v>
      </c>
      <c r="D548" s="31" t="s">
        <v>3401</v>
      </c>
      <c r="E548" s="31"/>
      <c r="F548" s="7">
        <v>-3300</v>
      </c>
      <c r="G548" s="7">
        <f t="shared" si="8"/>
        <v>0</v>
      </c>
    </row>
    <row r="549" spans="1:7" x14ac:dyDescent="0.2">
      <c r="A549" s="16"/>
      <c r="B549" s="31" t="s">
        <v>297</v>
      </c>
      <c r="C549" s="32">
        <v>45597</v>
      </c>
      <c r="D549" s="31" t="s">
        <v>3402</v>
      </c>
      <c r="E549" s="31"/>
      <c r="F549" s="7">
        <v>8877.4500000000007</v>
      </c>
      <c r="G549" s="7">
        <f t="shared" si="8"/>
        <v>8877.4500000000007</v>
      </c>
    </row>
    <row r="550" spans="1:7" x14ac:dyDescent="0.2">
      <c r="A550" s="16"/>
      <c r="B550" s="31" t="s">
        <v>297</v>
      </c>
      <c r="C550" s="32">
        <v>45597</v>
      </c>
      <c r="D550" s="31" t="s">
        <v>3402</v>
      </c>
      <c r="E550" s="31"/>
      <c r="F550" s="7">
        <v>-8877.4500000000007</v>
      </c>
      <c r="G550" s="7">
        <f t="shared" si="8"/>
        <v>0</v>
      </c>
    </row>
    <row r="551" spans="1:7" x14ac:dyDescent="0.2">
      <c r="A551" s="16"/>
      <c r="B551" s="31" t="s">
        <v>297</v>
      </c>
      <c r="C551" s="32">
        <v>45597</v>
      </c>
      <c r="D551" s="31" t="s">
        <v>3403</v>
      </c>
      <c r="E551" s="31"/>
      <c r="F551" s="7">
        <v>102</v>
      </c>
      <c r="G551" s="7">
        <f t="shared" si="8"/>
        <v>102</v>
      </c>
    </row>
    <row r="552" spans="1:7" x14ac:dyDescent="0.2">
      <c r="A552" s="16"/>
      <c r="B552" s="31" t="s">
        <v>297</v>
      </c>
      <c r="C552" s="32">
        <v>45597</v>
      </c>
      <c r="D552" s="31" t="s">
        <v>3403</v>
      </c>
      <c r="E552" s="31"/>
      <c r="F552" s="7">
        <v>-102</v>
      </c>
      <c r="G552" s="7">
        <f t="shared" si="8"/>
        <v>0</v>
      </c>
    </row>
    <row r="553" spans="1:7" x14ac:dyDescent="0.2">
      <c r="A553" s="16"/>
      <c r="B553" s="31" t="s">
        <v>297</v>
      </c>
      <c r="C553" s="32">
        <v>45597</v>
      </c>
      <c r="D553" s="31" t="s">
        <v>3404</v>
      </c>
      <c r="E553" s="31"/>
      <c r="F553" s="7">
        <v>2141.39</v>
      </c>
      <c r="G553" s="7">
        <f t="shared" si="8"/>
        <v>2141.39</v>
      </c>
    </row>
    <row r="554" spans="1:7" x14ac:dyDescent="0.2">
      <c r="A554" s="16"/>
      <c r="B554" s="31" t="s">
        <v>297</v>
      </c>
      <c r="C554" s="32">
        <v>45597</v>
      </c>
      <c r="D554" s="31" t="s">
        <v>3404</v>
      </c>
      <c r="E554" s="31"/>
      <c r="F554" s="7">
        <v>-2141.39</v>
      </c>
      <c r="G554" s="7">
        <f t="shared" si="8"/>
        <v>0</v>
      </c>
    </row>
    <row r="555" spans="1:7" x14ac:dyDescent="0.2">
      <c r="A555" s="16"/>
      <c r="B555" s="31" t="s">
        <v>297</v>
      </c>
      <c r="C555" s="32">
        <v>45597</v>
      </c>
      <c r="D555" s="31" t="s">
        <v>3405</v>
      </c>
      <c r="E555" s="31"/>
      <c r="F555" s="7">
        <v>138</v>
      </c>
      <c r="G555" s="7">
        <f t="shared" si="8"/>
        <v>138</v>
      </c>
    </row>
    <row r="556" spans="1:7" x14ac:dyDescent="0.2">
      <c r="A556" s="16"/>
      <c r="B556" s="31" t="s">
        <v>297</v>
      </c>
      <c r="C556" s="32">
        <v>45597</v>
      </c>
      <c r="D556" s="31" t="s">
        <v>3405</v>
      </c>
      <c r="E556" s="31"/>
      <c r="F556" s="7">
        <v>-138</v>
      </c>
      <c r="G556" s="7">
        <f t="shared" si="8"/>
        <v>0</v>
      </c>
    </row>
    <row r="557" spans="1:7" x14ac:dyDescent="0.2">
      <c r="A557" s="16"/>
      <c r="B557" s="31" t="s">
        <v>297</v>
      </c>
      <c r="C557" s="32">
        <v>45597</v>
      </c>
      <c r="D557" s="31" t="s">
        <v>3406</v>
      </c>
      <c r="E557" s="31"/>
      <c r="F557" s="7">
        <v>2240.38</v>
      </c>
      <c r="G557" s="7">
        <f t="shared" si="8"/>
        <v>2240.38</v>
      </c>
    </row>
    <row r="558" spans="1:7" x14ac:dyDescent="0.2">
      <c r="A558" s="16"/>
      <c r="B558" s="31" t="s">
        <v>297</v>
      </c>
      <c r="C558" s="32">
        <v>45597</v>
      </c>
      <c r="D558" s="31" t="s">
        <v>3406</v>
      </c>
      <c r="E558" s="31"/>
      <c r="F558" s="7">
        <v>-2240.38</v>
      </c>
      <c r="G558" s="7">
        <f t="shared" si="8"/>
        <v>0</v>
      </c>
    </row>
    <row r="559" spans="1:7" x14ac:dyDescent="0.2">
      <c r="A559" s="16"/>
      <c r="B559" s="31" t="s">
        <v>301</v>
      </c>
      <c r="C559" s="32">
        <v>45600</v>
      </c>
      <c r="D559" s="31" t="s">
        <v>3407</v>
      </c>
      <c r="E559" s="31"/>
      <c r="F559" s="7">
        <v>-4306.34</v>
      </c>
      <c r="G559" s="7">
        <f t="shared" si="8"/>
        <v>-4306.34</v>
      </c>
    </row>
    <row r="560" spans="1:7" x14ac:dyDescent="0.2">
      <c r="A560" s="16"/>
      <c r="B560" s="31" t="s">
        <v>301</v>
      </c>
      <c r="C560" s="32">
        <v>45600</v>
      </c>
      <c r="D560" s="31" t="s">
        <v>3407</v>
      </c>
      <c r="E560" s="31"/>
      <c r="F560" s="7">
        <v>4306.34</v>
      </c>
      <c r="G560" s="7">
        <f t="shared" si="8"/>
        <v>0</v>
      </c>
    </row>
    <row r="561" spans="1:7" x14ac:dyDescent="0.2">
      <c r="A561" s="16"/>
      <c r="B561" s="31" t="s">
        <v>301</v>
      </c>
      <c r="C561" s="32">
        <v>45600</v>
      </c>
      <c r="D561" s="31" t="s">
        <v>3408</v>
      </c>
      <c r="E561" s="31"/>
      <c r="F561" s="7">
        <v>-55.08</v>
      </c>
      <c r="G561" s="7">
        <f t="shared" si="8"/>
        <v>-55.08</v>
      </c>
    </row>
    <row r="562" spans="1:7" x14ac:dyDescent="0.2">
      <c r="A562" s="16"/>
      <c r="B562" s="31" t="s">
        <v>301</v>
      </c>
      <c r="C562" s="32">
        <v>45600</v>
      </c>
      <c r="D562" s="31" t="s">
        <v>3408</v>
      </c>
      <c r="E562" s="31"/>
      <c r="F562" s="7">
        <v>55.08</v>
      </c>
      <c r="G562" s="7">
        <f t="shared" si="8"/>
        <v>0</v>
      </c>
    </row>
    <row r="563" spans="1:7" x14ac:dyDescent="0.2">
      <c r="A563" s="16"/>
      <c r="B563" s="31" t="s">
        <v>301</v>
      </c>
      <c r="C563" s="32">
        <v>45601</v>
      </c>
      <c r="D563" s="31" t="s">
        <v>3409</v>
      </c>
      <c r="E563" s="31"/>
      <c r="F563" s="7">
        <v>-3983</v>
      </c>
      <c r="G563" s="7">
        <f t="shared" si="8"/>
        <v>-3983</v>
      </c>
    </row>
    <row r="564" spans="1:7" x14ac:dyDescent="0.2">
      <c r="A564" s="16"/>
      <c r="B564" s="31" t="s">
        <v>301</v>
      </c>
      <c r="C564" s="32">
        <v>45601</v>
      </c>
      <c r="D564" s="31" t="s">
        <v>3409</v>
      </c>
      <c r="E564" s="31"/>
      <c r="F564" s="7">
        <v>3983</v>
      </c>
      <c r="G564" s="7">
        <f t="shared" si="8"/>
        <v>0</v>
      </c>
    </row>
    <row r="565" spans="1:7" x14ac:dyDescent="0.2">
      <c r="A565" s="16"/>
      <c r="B565" s="31" t="s">
        <v>297</v>
      </c>
      <c r="C565" s="32">
        <v>45601</v>
      </c>
      <c r="D565" s="31" t="s">
        <v>3410</v>
      </c>
      <c r="E565" s="31"/>
      <c r="F565" s="7">
        <v>7500</v>
      </c>
      <c r="G565" s="7">
        <f t="shared" si="8"/>
        <v>7500</v>
      </c>
    </row>
    <row r="566" spans="1:7" x14ac:dyDescent="0.2">
      <c r="A566" s="16"/>
      <c r="B566" s="31" t="s">
        <v>297</v>
      </c>
      <c r="C566" s="32">
        <v>45601</v>
      </c>
      <c r="D566" s="31" t="s">
        <v>3410</v>
      </c>
      <c r="E566" s="31"/>
      <c r="F566" s="7">
        <v>-7500</v>
      </c>
      <c r="G566" s="7">
        <f t="shared" si="8"/>
        <v>0</v>
      </c>
    </row>
    <row r="567" spans="1:7" x14ac:dyDescent="0.2">
      <c r="A567" s="16"/>
      <c r="B567" s="31" t="s">
        <v>301</v>
      </c>
      <c r="C567" s="32">
        <v>45602</v>
      </c>
      <c r="D567" s="31" t="s">
        <v>3411</v>
      </c>
      <c r="E567" s="31"/>
      <c r="F567" s="7">
        <v>-44.04</v>
      </c>
      <c r="G567" s="7">
        <f t="shared" si="8"/>
        <v>-44.04</v>
      </c>
    </row>
    <row r="568" spans="1:7" x14ac:dyDescent="0.2">
      <c r="A568" s="16"/>
      <c r="B568" s="31" t="s">
        <v>301</v>
      </c>
      <c r="C568" s="32">
        <v>45602</v>
      </c>
      <c r="D568" s="31" t="s">
        <v>3411</v>
      </c>
      <c r="E568" s="31"/>
      <c r="F568" s="7">
        <v>44.04</v>
      </c>
      <c r="G568" s="7">
        <f t="shared" si="8"/>
        <v>0</v>
      </c>
    </row>
    <row r="569" spans="1:7" x14ac:dyDescent="0.2">
      <c r="A569" s="16"/>
      <c r="B569" s="31" t="s">
        <v>297</v>
      </c>
      <c r="C569" s="32">
        <v>45604</v>
      </c>
      <c r="D569" s="31" t="s">
        <v>3412</v>
      </c>
      <c r="E569" s="31"/>
      <c r="F569" s="7">
        <v>2057.98</v>
      </c>
      <c r="G569" s="7">
        <f t="shared" si="8"/>
        <v>2057.98</v>
      </c>
    </row>
    <row r="570" spans="1:7" x14ac:dyDescent="0.2">
      <c r="A570" s="16"/>
      <c r="B570" s="31" t="s">
        <v>297</v>
      </c>
      <c r="C570" s="32">
        <v>45604</v>
      </c>
      <c r="D570" s="31" t="s">
        <v>3412</v>
      </c>
      <c r="E570" s="31"/>
      <c r="F570" s="7">
        <v>-2057.98</v>
      </c>
      <c r="G570" s="7">
        <f t="shared" si="8"/>
        <v>0</v>
      </c>
    </row>
    <row r="571" spans="1:7" x14ac:dyDescent="0.2">
      <c r="A571" s="16"/>
      <c r="B571" s="31" t="s">
        <v>301</v>
      </c>
      <c r="C571" s="32">
        <v>45604</v>
      </c>
      <c r="D571" s="31" t="s">
        <v>3413</v>
      </c>
      <c r="E571" s="31"/>
      <c r="F571" s="7">
        <v>-8281</v>
      </c>
      <c r="G571" s="7">
        <f t="shared" si="8"/>
        <v>-8281</v>
      </c>
    </row>
    <row r="572" spans="1:7" x14ac:dyDescent="0.2">
      <c r="A572" s="16"/>
      <c r="B572" s="31" t="s">
        <v>301</v>
      </c>
      <c r="C572" s="32">
        <v>45604</v>
      </c>
      <c r="D572" s="31" t="s">
        <v>3413</v>
      </c>
      <c r="E572" s="31"/>
      <c r="F572" s="7">
        <v>8281</v>
      </c>
      <c r="G572" s="7">
        <f t="shared" si="8"/>
        <v>0</v>
      </c>
    </row>
    <row r="573" spans="1:7" x14ac:dyDescent="0.2">
      <c r="A573" s="16"/>
      <c r="B573" s="31" t="s">
        <v>301</v>
      </c>
      <c r="C573" s="32">
        <v>45604</v>
      </c>
      <c r="D573" s="31" t="s">
        <v>3414</v>
      </c>
      <c r="E573" s="31"/>
      <c r="F573" s="7">
        <v>-5806.45</v>
      </c>
      <c r="G573" s="7">
        <f t="shared" si="8"/>
        <v>-5806.45</v>
      </c>
    </row>
    <row r="574" spans="1:7" x14ac:dyDescent="0.2">
      <c r="A574" s="16"/>
      <c r="B574" s="31" t="s">
        <v>301</v>
      </c>
      <c r="C574" s="32">
        <v>45604</v>
      </c>
      <c r="D574" s="31" t="s">
        <v>3414</v>
      </c>
      <c r="E574" s="31"/>
      <c r="F574" s="7">
        <v>5806.45</v>
      </c>
      <c r="G574" s="7">
        <f t="shared" si="8"/>
        <v>0</v>
      </c>
    </row>
    <row r="575" spans="1:7" x14ac:dyDescent="0.2">
      <c r="A575" s="16"/>
      <c r="B575" s="31" t="s">
        <v>301</v>
      </c>
      <c r="C575" s="32">
        <v>45604</v>
      </c>
      <c r="D575" s="31" t="s">
        <v>3415</v>
      </c>
      <c r="E575" s="31"/>
      <c r="F575" s="7">
        <v>-1562.4</v>
      </c>
      <c r="G575" s="7">
        <f t="shared" si="8"/>
        <v>-1562.4</v>
      </c>
    </row>
    <row r="576" spans="1:7" x14ac:dyDescent="0.2">
      <c r="A576" s="16"/>
      <c r="B576" s="31" t="s">
        <v>301</v>
      </c>
      <c r="C576" s="32">
        <v>45604</v>
      </c>
      <c r="D576" s="31" t="s">
        <v>3415</v>
      </c>
      <c r="E576" s="31"/>
      <c r="F576" s="7">
        <v>1562.4</v>
      </c>
      <c r="G576" s="7">
        <f t="shared" si="8"/>
        <v>0</v>
      </c>
    </row>
    <row r="577" spans="1:7" x14ac:dyDescent="0.2">
      <c r="A577" s="16"/>
      <c r="B577" s="31" t="s">
        <v>297</v>
      </c>
      <c r="C577" s="32">
        <v>45608</v>
      </c>
      <c r="D577" s="31" t="s">
        <v>3416</v>
      </c>
      <c r="E577" s="31"/>
      <c r="F577" s="7">
        <v>100</v>
      </c>
      <c r="G577" s="7">
        <f t="shared" si="8"/>
        <v>100</v>
      </c>
    </row>
    <row r="578" spans="1:7" x14ac:dyDescent="0.2">
      <c r="A578" s="16"/>
      <c r="B578" s="31" t="s">
        <v>297</v>
      </c>
      <c r="C578" s="32">
        <v>45608</v>
      </c>
      <c r="D578" s="31" t="s">
        <v>3416</v>
      </c>
      <c r="E578" s="31"/>
      <c r="F578" s="7">
        <v>-100</v>
      </c>
      <c r="G578" s="7">
        <f t="shared" si="8"/>
        <v>0</v>
      </c>
    </row>
    <row r="579" spans="1:7" x14ac:dyDescent="0.2">
      <c r="A579" s="16"/>
      <c r="B579" s="31" t="s">
        <v>301</v>
      </c>
      <c r="C579" s="32">
        <v>45609</v>
      </c>
      <c r="D579" s="31" t="s">
        <v>3417</v>
      </c>
      <c r="E579" s="31"/>
      <c r="F579" s="7">
        <v>-3069.8</v>
      </c>
      <c r="G579" s="7">
        <f t="shared" si="8"/>
        <v>-3069.8</v>
      </c>
    </row>
    <row r="580" spans="1:7" x14ac:dyDescent="0.2">
      <c r="A580" s="16"/>
      <c r="B580" s="31" t="s">
        <v>301</v>
      </c>
      <c r="C580" s="32">
        <v>45609</v>
      </c>
      <c r="D580" s="31" t="s">
        <v>3417</v>
      </c>
      <c r="E580" s="31"/>
      <c r="F580" s="7">
        <v>3069.8</v>
      </c>
      <c r="G580" s="7">
        <f t="shared" si="8"/>
        <v>0</v>
      </c>
    </row>
    <row r="581" spans="1:7" x14ac:dyDescent="0.2">
      <c r="A581" s="16"/>
      <c r="B581" s="31" t="s">
        <v>301</v>
      </c>
      <c r="C581" s="32">
        <v>45609</v>
      </c>
      <c r="D581" s="31" t="s">
        <v>3418</v>
      </c>
      <c r="E581" s="31"/>
      <c r="F581" s="7">
        <v>-6027.84</v>
      </c>
      <c r="G581" s="7">
        <f t="shared" si="8"/>
        <v>-6027.84</v>
      </c>
    </row>
    <row r="582" spans="1:7" x14ac:dyDescent="0.2">
      <c r="A582" s="16"/>
      <c r="B582" s="31" t="s">
        <v>301</v>
      </c>
      <c r="C582" s="32">
        <v>45609</v>
      </c>
      <c r="D582" s="31" t="s">
        <v>3418</v>
      </c>
      <c r="E582" s="31"/>
      <c r="F582" s="7">
        <v>6027.84</v>
      </c>
      <c r="G582" s="7">
        <f t="shared" si="8"/>
        <v>0</v>
      </c>
    </row>
    <row r="583" spans="1:7" x14ac:dyDescent="0.2">
      <c r="A583" s="16"/>
      <c r="B583" s="31" t="s">
        <v>301</v>
      </c>
      <c r="C583" s="32">
        <v>45609</v>
      </c>
      <c r="D583" s="31" t="s">
        <v>3419</v>
      </c>
      <c r="E583" s="31"/>
      <c r="F583" s="7">
        <v>-3338.31</v>
      </c>
      <c r="G583" s="7">
        <f t="shared" si="8"/>
        <v>-3338.31</v>
      </c>
    </row>
    <row r="584" spans="1:7" x14ac:dyDescent="0.2">
      <c r="A584" s="16"/>
      <c r="B584" s="31" t="s">
        <v>301</v>
      </c>
      <c r="C584" s="32">
        <v>45609</v>
      </c>
      <c r="D584" s="31" t="s">
        <v>3419</v>
      </c>
      <c r="E584" s="31"/>
      <c r="F584" s="7">
        <v>3338.31</v>
      </c>
      <c r="G584" s="7">
        <f t="shared" si="8"/>
        <v>0</v>
      </c>
    </row>
    <row r="585" spans="1:7" x14ac:dyDescent="0.2">
      <c r="A585" s="16"/>
      <c r="B585" s="31" t="s">
        <v>301</v>
      </c>
      <c r="C585" s="32">
        <v>45609</v>
      </c>
      <c r="D585" s="31" t="s">
        <v>3420</v>
      </c>
      <c r="E585" s="31"/>
      <c r="F585" s="7">
        <v>-4594.8500000000004</v>
      </c>
      <c r="G585" s="7">
        <f t="shared" si="8"/>
        <v>-4594.8500000000004</v>
      </c>
    </row>
    <row r="586" spans="1:7" x14ac:dyDescent="0.2">
      <c r="A586" s="16"/>
      <c r="B586" s="31" t="s">
        <v>301</v>
      </c>
      <c r="C586" s="32">
        <v>45609</v>
      </c>
      <c r="D586" s="31" t="s">
        <v>3420</v>
      </c>
      <c r="E586" s="31"/>
      <c r="F586" s="7">
        <v>4594.8500000000004</v>
      </c>
      <c r="G586" s="7">
        <f t="shared" si="8"/>
        <v>0</v>
      </c>
    </row>
    <row r="587" spans="1:7" x14ac:dyDescent="0.2">
      <c r="A587" s="16"/>
      <c r="B587" s="31" t="s">
        <v>301</v>
      </c>
      <c r="C587" s="32">
        <v>45609</v>
      </c>
      <c r="D587" s="31" t="s">
        <v>3421</v>
      </c>
      <c r="E587" s="31"/>
      <c r="F587" s="7">
        <v>-3221.76</v>
      </c>
      <c r="G587" s="7">
        <f t="shared" si="8"/>
        <v>-3221.76</v>
      </c>
    </row>
    <row r="588" spans="1:7" x14ac:dyDescent="0.2">
      <c r="A588" s="16"/>
      <c r="B588" s="31" t="s">
        <v>301</v>
      </c>
      <c r="C588" s="32">
        <v>45609</v>
      </c>
      <c r="D588" s="31" t="s">
        <v>3421</v>
      </c>
      <c r="E588" s="31"/>
      <c r="F588" s="7">
        <v>3221.76</v>
      </c>
      <c r="G588" s="7">
        <f t="shared" si="8"/>
        <v>0</v>
      </c>
    </row>
    <row r="589" spans="1:7" x14ac:dyDescent="0.2">
      <c r="A589" s="16"/>
      <c r="B589" s="31" t="s">
        <v>301</v>
      </c>
      <c r="C589" s="32">
        <v>45609</v>
      </c>
      <c r="D589" s="31" t="s">
        <v>3422</v>
      </c>
      <c r="E589" s="31"/>
      <c r="F589" s="7">
        <v>-16925.3</v>
      </c>
      <c r="G589" s="7">
        <f t="shared" ref="G589:G652" si="9">G588+F589</f>
        <v>-16925.3</v>
      </c>
    </row>
    <row r="590" spans="1:7" x14ac:dyDescent="0.2">
      <c r="A590" s="16"/>
      <c r="B590" s="31" t="s">
        <v>301</v>
      </c>
      <c r="C590" s="32">
        <v>45609</v>
      </c>
      <c r="D590" s="31" t="s">
        <v>3422</v>
      </c>
      <c r="E590" s="31"/>
      <c r="F590" s="7">
        <v>16925.3</v>
      </c>
      <c r="G590" s="7">
        <f t="shared" si="9"/>
        <v>0</v>
      </c>
    </row>
    <row r="591" spans="1:7" x14ac:dyDescent="0.2">
      <c r="A591" s="16"/>
      <c r="B591" s="31" t="s">
        <v>297</v>
      </c>
      <c r="C591" s="32">
        <v>45610</v>
      </c>
      <c r="D591" s="31" t="s">
        <v>3423</v>
      </c>
      <c r="E591" s="31"/>
      <c r="F591" s="7">
        <v>4203.1099999999997</v>
      </c>
      <c r="G591" s="7">
        <f t="shared" si="9"/>
        <v>4203.1099999999997</v>
      </c>
    </row>
    <row r="592" spans="1:7" x14ac:dyDescent="0.2">
      <c r="A592" s="16"/>
      <c r="B592" s="31" t="s">
        <v>297</v>
      </c>
      <c r="C592" s="32">
        <v>45610</v>
      </c>
      <c r="D592" s="31" t="s">
        <v>3423</v>
      </c>
      <c r="E592" s="31"/>
      <c r="F592" s="7">
        <v>-4203.1099999999997</v>
      </c>
      <c r="G592" s="7">
        <f t="shared" si="9"/>
        <v>0</v>
      </c>
    </row>
    <row r="593" spans="1:7" x14ac:dyDescent="0.2">
      <c r="A593" s="16"/>
      <c r="B593" s="31" t="s">
        <v>297</v>
      </c>
      <c r="C593" s="32">
        <v>45610</v>
      </c>
      <c r="D593" s="31" t="s">
        <v>3424</v>
      </c>
      <c r="E593" s="31"/>
      <c r="F593" s="7">
        <v>21524.89</v>
      </c>
      <c r="G593" s="7">
        <f t="shared" si="9"/>
        <v>21524.89</v>
      </c>
    </row>
    <row r="594" spans="1:7" x14ac:dyDescent="0.2">
      <c r="A594" s="16"/>
      <c r="B594" s="31" t="s">
        <v>297</v>
      </c>
      <c r="C594" s="32">
        <v>45610</v>
      </c>
      <c r="D594" s="31" t="s">
        <v>3424</v>
      </c>
      <c r="E594" s="31"/>
      <c r="F594" s="7">
        <v>-21524.89</v>
      </c>
      <c r="G594" s="7">
        <f t="shared" si="9"/>
        <v>0</v>
      </c>
    </row>
    <row r="595" spans="1:7" x14ac:dyDescent="0.2">
      <c r="A595" s="16"/>
      <c r="B595" s="31" t="s">
        <v>297</v>
      </c>
      <c r="C595" s="32">
        <v>45611</v>
      </c>
      <c r="D595" s="31" t="s">
        <v>3425</v>
      </c>
      <c r="E595" s="31"/>
      <c r="F595" s="7">
        <v>1478</v>
      </c>
      <c r="G595" s="7">
        <f t="shared" si="9"/>
        <v>1478</v>
      </c>
    </row>
    <row r="596" spans="1:7" x14ac:dyDescent="0.2">
      <c r="A596" s="16"/>
      <c r="B596" s="31" t="s">
        <v>297</v>
      </c>
      <c r="C596" s="32">
        <v>45611</v>
      </c>
      <c r="D596" s="31" t="s">
        <v>3425</v>
      </c>
      <c r="E596" s="31"/>
      <c r="F596" s="7">
        <v>-1478</v>
      </c>
      <c r="G596" s="7">
        <f t="shared" si="9"/>
        <v>0</v>
      </c>
    </row>
    <row r="597" spans="1:7" x14ac:dyDescent="0.2">
      <c r="A597" s="16"/>
      <c r="B597" s="31" t="s">
        <v>297</v>
      </c>
      <c r="C597" s="32">
        <v>45611</v>
      </c>
      <c r="D597" s="31" t="s">
        <v>3426</v>
      </c>
      <c r="E597" s="31"/>
      <c r="F597" s="7">
        <v>16123.92</v>
      </c>
      <c r="G597" s="7">
        <f t="shared" si="9"/>
        <v>16123.92</v>
      </c>
    </row>
    <row r="598" spans="1:7" x14ac:dyDescent="0.2">
      <c r="A598" s="16"/>
      <c r="B598" s="31" t="s">
        <v>297</v>
      </c>
      <c r="C598" s="32">
        <v>45611</v>
      </c>
      <c r="D598" s="31" t="s">
        <v>3426</v>
      </c>
      <c r="E598" s="31"/>
      <c r="F598" s="7">
        <v>-16123.92</v>
      </c>
      <c r="G598" s="7">
        <f t="shared" si="9"/>
        <v>0</v>
      </c>
    </row>
    <row r="599" spans="1:7" x14ac:dyDescent="0.2">
      <c r="A599" s="16"/>
      <c r="B599" s="31" t="s">
        <v>297</v>
      </c>
      <c r="C599" s="32">
        <v>45614</v>
      </c>
      <c r="D599" s="31" t="s">
        <v>3427</v>
      </c>
      <c r="E599" s="31"/>
      <c r="F599" s="7">
        <v>789.97</v>
      </c>
      <c r="G599" s="7">
        <f t="shared" si="9"/>
        <v>789.97</v>
      </c>
    </row>
    <row r="600" spans="1:7" x14ac:dyDescent="0.2">
      <c r="A600" s="16"/>
      <c r="B600" s="31" t="s">
        <v>297</v>
      </c>
      <c r="C600" s="32">
        <v>45614</v>
      </c>
      <c r="D600" s="31" t="s">
        <v>3427</v>
      </c>
      <c r="E600" s="31"/>
      <c r="F600" s="7">
        <v>-789.97</v>
      </c>
      <c r="G600" s="7">
        <f t="shared" si="9"/>
        <v>0</v>
      </c>
    </row>
    <row r="601" spans="1:7" x14ac:dyDescent="0.2">
      <c r="A601" s="16"/>
      <c r="B601" s="31" t="s">
        <v>301</v>
      </c>
      <c r="C601" s="32">
        <v>45614</v>
      </c>
      <c r="D601" s="31" t="s">
        <v>3428</v>
      </c>
      <c r="E601" s="31"/>
      <c r="F601" s="7">
        <v>-1139.7</v>
      </c>
      <c r="G601" s="7">
        <f t="shared" si="9"/>
        <v>-1139.7</v>
      </c>
    </row>
    <row r="602" spans="1:7" x14ac:dyDescent="0.2">
      <c r="A602" s="16"/>
      <c r="B602" s="31" t="s">
        <v>301</v>
      </c>
      <c r="C602" s="32">
        <v>45614</v>
      </c>
      <c r="D602" s="31" t="s">
        <v>3428</v>
      </c>
      <c r="E602" s="31"/>
      <c r="F602" s="7">
        <v>1139.7</v>
      </c>
      <c r="G602" s="7">
        <f t="shared" si="9"/>
        <v>0</v>
      </c>
    </row>
    <row r="603" spans="1:7" x14ac:dyDescent="0.2">
      <c r="A603" s="16"/>
      <c r="B603" s="31" t="s">
        <v>301</v>
      </c>
      <c r="C603" s="32">
        <v>45614</v>
      </c>
      <c r="D603" s="31" t="s">
        <v>3429</v>
      </c>
      <c r="E603" s="31"/>
      <c r="F603" s="7">
        <v>-5938.02</v>
      </c>
      <c r="G603" s="7">
        <f t="shared" si="9"/>
        <v>-5938.02</v>
      </c>
    </row>
    <row r="604" spans="1:7" x14ac:dyDescent="0.2">
      <c r="A604" s="16"/>
      <c r="B604" s="31" t="s">
        <v>301</v>
      </c>
      <c r="C604" s="32">
        <v>45614</v>
      </c>
      <c r="D604" s="31" t="s">
        <v>3429</v>
      </c>
      <c r="E604" s="31"/>
      <c r="F604" s="7">
        <v>5938.02</v>
      </c>
      <c r="G604" s="7">
        <f t="shared" si="9"/>
        <v>0</v>
      </c>
    </row>
    <row r="605" spans="1:7" x14ac:dyDescent="0.2">
      <c r="A605" s="16"/>
      <c r="B605" s="31" t="s">
        <v>301</v>
      </c>
      <c r="C605" s="32">
        <v>45614</v>
      </c>
      <c r="D605" s="31" t="s">
        <v>3430</v>
      </c>
      <c r="E605" s="31"/>
      <c r="F605" s="7">
        <v>-6230.7</v>
      </c>
      <c r="G605" s="7">
        <f t="shared" si="9"/>
        <v>-6230.7</v>
      </c>
    </row>
    <row r="606" spans="1:7" x14ac:dyDescent="0.2">
      <c r="A606" s="16"/>
      <c r="B606" s="31" t="s">
        <v>301</v>
      </c>
      <c r="C606" s="32">
        <v>45614</v>
      </c>
      <c r="D606" s="31" t="s">
        <v>3430</v>
      </c>
      <c r="E606" s="31"/>
      <c r="F606" s="7">
        <v>6230.7</v>
      </c>
      <c r="G606" s="7">
        <f t="shared" si="9"/>
        <v>0</v>
      </c>
    </row>
    <row r="607" spans="1:7" x14ac:dyDescent="0.2">
      <c r="A607" s="16"/>
      <c r="B607" s="31" t="s">
        <v>297</v>
      </c>
      <c r="C607" s="32">
        <v>45615</v>
      </c>
      <c r="D607" s="31" t="s">
        <v>3431</v>
      </c>
      <c r="E607" s="31"/>
      <c r="F607" s="7">
        <v>285.8</v>
      </c>
      <c r="G607" s="7">
        <f t="shared" si="9"/>
        <v>285.8</v>
      </c>
    </row>
    <row r="608" spans="1:7" x14ac:dyDescent="0.2">
      <c r="A608" s="16"/>
      <c r="B608" s="31" t="s">
        <v>297</v>
      </c>
      <c r="C608" s="32">
        <v>45615</v>
      </c>
      <c r="D608" s="31" t="s">
        <v>3431</v>
      </c>
      <c r="E608" s="31"/>
      <c r="F608" s="7">
        <v>-285.8</v>
      </c>
      <c r="G608" s="7">
        <f t="shared" si="9"/>
        <v>0</v>
      </c>
    </row>
    <row r="609" spans="1:7" x14ac:dyDescent="0.2">
      <c r="A609" s="16"/>
      <c r="B609" s="31" t="s">
        <v>297</v>
      </c>
      <c r="C609" s="32">
        <v>45616</v>
      </c>
      <c r="D609" s="31" t="s">
        <v>3432</v>
      </c>
      <c r="E609" s="31"/>
      <c r="F609" s="7">
        <v>2763.97</v>
      </c>
      <c r="G609" s="7">
        <f t="shared" si="9"/>
        <v>2763.97</v>
      </c>
    </row>
    <row r="610" spans="1:7" x14ac:dyDescent="0.2">
      <c r="A610" s="16"/>
      <c r="B610" s="31" t="s">
        <v>297</v>
      </c>
      <c r="C610" s="32">
        <v>45616</v>
      </c>
      <c r="D610" s="31" t="s">
        <v>3432</v>
      </c>
      <c r="E610" s="31"/>
      <c r="F610" s="7">
        <v>-2763.97</v>
      </c>
      <c r="G610" s="7">
        <f t="shared" si="9"/>
        <v>0</v>
      </c>
    </row>
    <row r="611" spans="1:7" x14ac:dyDescent="0.2">
      <c r="A611" s="16"/>
      <c r="B611" s="31" t="s">
        <v>297</v>
      </c>
      <c r="C611" s="32">
        <v>45616</v>
      </c>
      <c r="D611" s="31" t="s">
        <v>3433</v>
      </c>
      <c r="E611" s="31"/>
      <c r="F611" s="7">
        <v>32314.59</v>
      </c>
      <c r="G611" s="7">
        <f t="shared" si="9"/>
        <v>32314.59</v>
      </c>
    </row>
    <row r="612" spans="1:7" x14ac:dyDescent="0.2">
      <c r="A612" s="16"/>
      <c r="B612" s="31" t="s">
        <v>297</v>
      </c>
      <c r="C612" s="32">
        <v>45616</v>
      </c>
      <c r="D612" s="31" t="s">
        <v>3433</v>
      </c>
      <c r="E612" s="31"/>
      <c r="F612" s="7">
        <v>-32314.59</v>
      </c>
      <c r="G612" s="7">
        <f t="shared" si="9"/>
        <v>0</v>
      </c>
    </row>
    <row r="613" spans="1:7" x14ac:dyDescent="0.2">
      <c r="A613" s="16"/>
      <c r="B613" s="31" t="s">
        <v>297</v>
      </c>
      <c r="C613" s="32">
        <v>45616</v>
      </c>
      <c r="D613" s="31" t="s">
        <v>3434</v>
      </c>
      <c r="E613" s="31"/>
      <c r="F613" s="7">
        <v>2426.91</v>
      </c>
      <c r="G613" s="7">
        <f t="shared" si="9"/>
        <v>2426.91</v>
      </c>
    </row>
    <row r="614" spans="1:7" x14ac:dyDescent="0.2">
      <c r="A614" s="16"/>
      <c r="B614" s="31" t="s">
        <v>297</v>
      </c>
      <c r="C614" s="32">
        <v>45616</v>
      </c>
      <c r="D614" s="31" t="s">
        <v>3434</v>
      </c>
      <c r="E614" s="31"/>
      <c r="F614" s="7">
        <v>-2426.91</v>
      </c>
      <c r="G614" s="7">
        <f t="shared" si="9"/>
        <v>0</v>
      </c>
    </row>
    <row r="615" spans="1:7" x14ac:dyDescent="0.2">
      <c r="A615" s="16"/>
      <c r="B615" s="31" t="s">
        <v>301</v>
      </c>
      <c r="C615" s="32">
        <v>45617</v>
      </c>
      <c r="D615" s="31" t="s">
        <v>3435</v>
      </c>
      <c r="E615" s="31"/>
      <c r="F615" s="7">
        <v>-427.39</v>
      </c>
      <c r="G615" s="7">
        <f t="shared" si="9"/>
        <v>-427.39</v>
      </c>
    </row>
    <row r="616" spans="1:7" x14ac:dyDescent="0.2">
      <c r="A616" s="16"/>
      <c r="B616" s="31" t="s">
        <v>301</v>
      </c>
      <c r="C616" s="32">
        <v>45617</v>
      </c>
      <c r="D616" s="31" t="s">
        <v>3435</v>
      </c>
      <c r="E616" s="31"/>
      <c r="F616" s="7">
        <v>427.39</v>
      </c>
      <c r="G616" s="7">
        <f t="shared" si="9"/>
        <v>0</v>
      </c>
    </row>
    <row r="617" spans="1:7" x14ac:dyDescent="0.2">
      <c r="A617" s="16"/>
      <c r="B617" s="31" t="s">
        <v>297</v>
      </c>
      <c r="C617" s="32">
        <v>45617</v>
      </c>
      <c r="D617" s="31" t="s">
        <v>3436</v>
      </c>
      <c r="E617" s="31"/>
      <c r="F617" s="7">
        <v>1558</v>
      </c>
      <c r="G617" s="7">
        <f t="shared" si="9"/>
        <v>1558</v>
      </c>
    </row>
    <row r="618" spans="1:7" x14ac:dyDescent="0.2">
      <c r="A618" s="16"/>
      <c r="B618" s="31" t="s">
        <v>297</v>
      </c>
      <c r="C618" s="32">
        <v>45617</v>
      </c>
      <c r="D618" s="31" t="s">
        <v>3436</v>
      </c>
      <c r="E618" s="31"/>
      <c r="F618" s="7">
        <v>-1558</v>
      </c>
      <c r="G618" s="7">
        <f t="shared" si="9"/>
        <v>0</v>
      </c>
    </row>
    <row r="619" spans="1:7" x14ac:dyDescent="0.2">
      <c r="A619" s="16"/>
      <c r="B619" s="31" t="s">
        <v>297</v>
      </c>
      <c r="C619" s="32">
        <v>45618</v>
      </c>
      <c r="D619" s="31" t="s">
        <v>3437</v>
      </c>
      <c r="E619" s="31"/>
      <c r="F619" s="7">
        <v>7459.87</v>
      </c>
      <c r="G619" s="7">
        <f t="shared" si="9"/>
        <v>7459.87</v>
      </c>
    </row>
    <row r="620" spans="1:7" x14ac:dyDescent="0.2">
      <c r="A620" s="16"/>
      <c r="B620" s="31" t="s">
        <v>297</v>
      </c>
      <c r="C620" s="32">
        <v>45618</v>
      </c>
      <c r="D620" s="31" t="s">
        <v>3437</v>
      </c>
      <c r="E620" s="31"/>
      <c r="F620" s="7">
        <v>-7459.87</v>
      </c>
      <c r="G620" s="7">
        <f t="shared" si="9"/>
        <v>0</v>
      </c>
    </row>
    <row r="621" spans="1:7" x14ac:dyDescent="0.2">
      <c r="A621" s="16"/>
      <c r="B621" s="31" t="s">
        <v>297</v>
      </c>
      <c r="C621" s="32">
        <v>45618</v>
      </c>
      <c r="D621" s="31" t="s">
        <v>3438</v>
      </c>
      <c r="E621" s="31"/>
      <c r="F621" s="7">
        <v>20459.62</v>
      </c>
      <c r="G621" s="7">
        <f t="shared" si="9"/>
        <v>20459.62</v>
      </c>
    </row>
    <row r="622" spans="1:7" x14ac:dyDescent="0.2">
      <c r="A622" s="16"/>
      <c r="B622" s="31" t="s">
        <v>297</v>
      </c>
      <c r="C622" s="32">
        <v>45618</v>
      </c>
      <c r="D622" s="31" t="s">
        <v>3438</v>
      </c>
      <c r="E622" s="31"/>
      <c r="F622" s="7">
        <v>-20459.62</v>
      </c>
      <c r="G622" s="7">
        <f t="shared" si="9"/>
        <v>0</v>
      </c>
    </row>
    <row r="623" spans="1:7" x14ac:dyDescent="0.2">
      <c r="A623" s="16"/>
      <c r="B623" s="31" t="s">
        <v>297</v>
      </c>
      <c r="C623" s="32">
        <v>45618</v>
      </c>
      <c r="D623" s="31" t="s">
        <v>3439</v>
      </c>
      <c r="E623" s="31"/>
      <c r="F623" s="7">
        <v>2218.98</v>
      </c>
      <c r="G623" s="7">
        <f t="shared" si="9"/>
        <v>2218.98</v>
      </c>
    </row>
    <row r="624" spans="1:7" x14ac:dyDescent="0.2">
      <c r="A624" s="16"/>
      <c r="B624" s="31" t="s">
        <v>297</v>
      </c>
      <c r="C624" s="32">
        <v>45618</v>
      </c>
      <c r="D624" s="31" t="s">
        <v>3439</v>
      </c>
      <c r="E624" s="31"/>
      <c r="F624" s="7">
        <v>-2218.98</v>
      </c>
      <c r="G624" s="7">
        <f t="shared" si="9"/>
        <v>0</v>
      </c>
    </row>
    <row r="625" spans="1:7" x14ac:dyDescent="0.2">
      <c r="A625" s="16"/>
      <c r="B625" s="31" t="s">
        <v>297</v>
      </c>
      <c r="C625" s="32">
        <v>45618</v>
      </c>
      <c r="D625" s="31" t="s">
        <v>3440</v>
      </c>
      <c r="E625" s="31"/>
      <c r="F625" s="7">
        <v>520.92999999999995</v>
      </c>
      <c r="G625" s="7">
        <f t="shared" si="9"/>
        <v>520.92999999999995</v>
      </c>
    </row>
    <row r="626" spans="1:7" x14ac:dyDescent="0.2">
      <c r="A626" s="16"/>
      <c r="B626" s="31" t="s">
        <v>297</v>
      </c>
      <c r="C626" s="32">
        <v>45618</v>
      </c>
      <c r="D626" s="31" t="s">
        <v>3440</v>
      </c>
      <c r="E626" s="31"/>
      <c r="F626" s="7">
        <v>-520.92999999999995</v>
      </c>
      <c r="G626" s="7">
        <f t="shared" si="9"/>
        <v>0</v>
      </c>
    </row>
    <row r="627" spans="1:7" x14ac:dyDescent="0.2">
      <c r="A627" s="16"/>
      <c r="B627" s="31" t="s">
        <v>297</v>
      </c>
      <c r="C627" s="32">
        <v>45618</v>
      </c>
      <c r="D627" s="31" t="s">
        <v>3441</v>
      </c>
      <c r="E627" s="31"/>
      <c r="F627" s="7">
        <v>9068.65</v>
      </c>
      <c r="G627" s="7">
        <f t="shared" si="9"/>
        <v>9068.65</v>
      </c>
    </row>
    <row r="628" spans="1:7" x14ac:dyDescent="0.2">
      <c r="A628" s="16"/>
      <c r="B628" s="31" t="s">
        <v>297</v>
      </c>
      <c r="C628" s="32">
        <v>45618</v>
      </c>
      <c r="D628" s="31" t="s">
        <v>3441</v>
      </c>
      <c r="E628" s="31"/>
      <c r="F628" s="7">
        <v>-9068.65</v>
      </c>
      <c r="G628" s="7">
        <f t="shared" si="9"/>
        <v>0</v>
      </c>
    </row>
    <row r="629" spans="1:7" x14ac:dyDescent="0.2">
      <c r="A629" s="16"/>
      <c r="B629" s="31" t="s">
        <v>297</v>
      </c>
      <c r="C629" s="32">
        <v>45618</v>
      </c>
      <c r="D629" s="31" t="s">
        <v>3442</v>
      </c>
      <c r="E629" s="31"/>
      <c r="F629" s="7">
        <v>686.94</v>
      </c>
      <c r="G629" s="7">
        <f t="shared" si="9"/>
        <v>686.94</v>
      </c>
    </row>
    <row r="630" spans="1:7" x14ac:dyDescent="0.2">
      <c r="A630" s="16"/>
      <c r="B630" s="31" t="s">
        <v>297</v>
      </c>
      <c r="C630" s="32">
        <v>45618</v>
      </c>
      <c r="D630" s="31" t="s">
        <v>3442</v>
      </c>
      <c r="E630" s="31"/>
      <c r="F630" s="7">
        <v>-686.94</v>
      </c>
      <c r="G630" s="7">
        <f t="shared" si="9"/>
        <v>0</v>
      </c>
    </row>
    <row r="631" spans="1:7" x14ac:dyDescent="0.2">
      <c r="A631" s="16"/>
      <c r="B631" s="31" t="s">
        <v>297</v>
      </c>
      <c r="C631" s="32">
        <v>45618</v>
      </c>
      <c r="D631" s="31" t="s">
        <v>3443</v>
      </c>
      <c r="E631" s="31"/>
      <c r="F631" s="7">
        <v>2811</v>
      </c>
      <c r="G631" s="7">
        <f t="shared" si="9"/>
        <v>2811</v>
      </c>
    </row>
    <row r="632" spans="1:7" x14ac:dyDescent="0.2">
      <c r="A632" s="16"/>
      <c r="B632" s="31" t="s">
        <v>297</v>
      </c>
      <c r="C632" s="32">
        <v>45618</v>
      </c>
      <c r="D632" s="31" t="s">
        <v>3443</v>
      </c>
      <c r="E632" s="31"/>
      <c r="F632" s="7">
        <v>-2811</v>
      </c>
      <c r="G632" s="7">
        <f t="shared" si="9"/>
        <v>0</v>
      </c>
    </row>
    <row r="633" spans="1:7" x14ac:dyDescent="0.2">
      <c r="A633" s="16"/>
      <c r="B633" s="31" t="s">
        <v>297</v>
      </c>
      <c r="C633" s="32">
        <v>45619</v>
      </c>
      <c r="D633" s="31" t="s">
        <v>3444</v>
      </c>
      <c r="E633" s="31"/>
      <c r="F633" s="7">
        <v>224.97</v>
      </c>
      <c r="G633" s="7">
        <f t="shared" si="9"/>
        <v>224.97</v>
      </c>
    </row>
    <row r="634" spans="1:7" x14ac:dyDescent="0.2">
      <c r="A634" s="16"/>
      <c r="B634" s="31" t="s">
        <v>297</v>
      </c>
      <c r="C634" s="32">
        <v>45619</v>
      </c>
      <c r="D634" s="31" t="s">
        <v>3444</v>
      </c>
      <c r="E634" s="31"/>
      <c r="F634" s="7">
        <v>-224.97</v>
      </c>
      <c r="G634" s="7">
        <f t="shared" si="9"/>
        <v>0</v>
      </c>
    </row>
    <row r="635" spans="1:7" x14ac:dyDescent="0.2">
      <c r="A635" s="16"/>
      <c r="B635" s="31" t="s">
        <v>297</v>
      </c>
      <c r="C635" s="32">
        <v>45622</v>
      </c>
      <c r="D635" s="31" t="s">
        <v>3445</v>
      </c>
      <c r="E635" s="31"/>
      <c r="F635" s="7">
        <v>11058.43</v>
      </c>
      <c r="G635" s="7">
        <f t="shared" si="9"/>
        <v>11058.43</v>
      </c>
    </row>
    <row r="636" spans="1:7" x14ac:dyDescent="0.2">
      <c r="A636" s="16"/>
      <c r="B636" s="31" t="s">
        <v>297</v>
      </c>
      <c r="C636" s="32">
        <v>45622</v>
      </c>
      <c r="D636" s="31" t="s">
        <v>3445</v>
      </c>
      <c r="E636" s="31"/>
      <c r="F636" s="7">
        <v>-11058.43</v>
      </c>
      <c r="G636" s="7">
        <f t="shared" si="9"/>
        <v>0</v>
      </c>
    </row>
    <row r="637" spans="1:7" x14ac:dyDescent="0.2">
      <c r="A637" s="16"/>
      <c r="B637" s="31" t="s">
        <v>297</v>
      </c>
      <c r="C637" s="32">
        <v>45622</v>
      </c>
      <c r="D637" s="31" t="s">
        <v>3446</v>
      </c>
      <c r="E637" s="31"/>
      <c r="F637" s="7">
        <v>454.67</v>
      </c>
      <c r="G637" s="7">
        <f t="shared" si="9"/>
        <v>454.67</v>
      </c>
    </row>
    <row r="638" spans="1:7" x14ac:dyDescent="0.2">
      <c r="A638" s="16"/>
      <c r="B638" s="31" t="s">
        <v>297</v>
      </c>
      <c r="C638" s="32">
        <v>45622</v>
      </c>
      <c r="D638" s="31" t="s">
        <v>3446</v>
      </c>
      <c r="E638" s="31"/>
      <c r="F638" s="7">
        <v>-454.67</v>
      </c>
      <c r="G638" s="7">
        <f t="shared" si="9"/>
        <v>0</v>
      </c>
    </row>
    <row r="639" spans="1:7" x14ac:dyDescent="0.2">
      <c r="A639" s="16"/>
      <c r="B639" s="31" t="s">
        <v>297</v>
      </c>
      <c r="C639" s="32">
        <v>45622</v>
      </c>
      <c r="D639" s="31" t="s">
        <v>3447</v>
      </c>
      <c r="E639" s="31"/>
      <c r="F639" s="7">
        <v>34421.65</v>
      </c>
      <c r="G639" s="7">
        <f t="shared" si="9"/>
        <v>34421.65</v>
      </c>
    </row>
    <row r="640" spans="1:7" x14ac:dyDescent="0.2">
      <c r="A640" s="16"/>
      <c r="B640" s="31" t="s">
        <v>297</v>
      </c>
      <c r="C640" s="32">
        <v>45622</v>
      </c>
      <c r="D640" s="31" t="s">
        <v>3447</v>
      </c>
      <c r="E640" s="31"/>
      <c r="F640" s="7">
        <v>-34421.65</v>
      </c>
      <c r="G640" s="7">
        <f t="shared" si="9"/>
        <v>0</v>
      </c>
    </row>
    <row r="641" spans="1:7" x14ac:dyDescent="0.2">
      <c r="A641" s="16"/>
      <c r="B641" s="31" t="s">
        <v>301</v>
      </c>
      <c r="C641" s="32">
        <v>45622</v>
      </c>
      <c r="D641" s="31" t="s">
        <v>3448</v>
      </c>
      <c r="E641" s="31"/>
      <c r="F641" s="7">
        <v>-8993.4599999999991</v>
      </c>
      <c r="G641" s="7">
        <f t="shared" si="9"/>
        <v>-8993.4599999999991</v>
      </c>
    </row>
    <row r="642" spans="1:7" x14ac:dyDescent="0.2">
      <c r="A642" s="16"/>
      <c r="B642" s="31" t="s">
        <v>301</v>
      </c>
      <c r="C642" s="32">
        <v>45622</v>
      </c>
      <c r="D642" s="31" t="s">
        <v>3448</v>
      </c>
      <c r="E642" s="31"/>
      <c r="F642" s="7">
        <v>8993.4599999999991</v>
      </c>
      <c r="G642" s="7">
        <f t="shared" si="9"/>
        <v>0</v>
      </c>
    </row>
    <row r="643" spans="1:7" x14ac:dyDescent="0.2">
      <c r="A643" s="16"/>
      <c r="B643" s="31" t="s">
        <v>301</v>
      </c>
      <c r="C643" s="32">
        <v>45622</v>
      </c>
      <c r="D643" s="31" t="s">
        <v>3449</v>
      </c>
      <c r="E643" s="31"/>
      <c r="F643" s="7">
        <v>-260</v>
      </c>
      <c r="G643" s="7">
        <f t="shared" si="9"/>
        <v>-260</v>
      </c>
    </row>
    <row r="644" spans="1:7" x14ac:dyDescent="0.2">
      <c r="A644" s="16"/>
      <c r="B644" s="31" t="s">
        <v>301</v>
      </c>
      <c r="C644" s="32">
        <v>45622</v>
      </c>
      <c r="D644" s="31" t="s">
        <v>3449</v>
      </c>
      <c r="E644" s="31"/>
      <c r="F644" s="7">
        <v>260</v>
      </c>
      <c r="G644" s="7">
        <f t="shared" si="9"/>
        <v>0</v>
      </c>
    </row>
    <row r="645" spans="1:7" x14ac:dyDescent="0.2">
      <c r="A645" s="16"/>
      <c r="B645" s="31" t="s">
        <v>301</v>
      </c>
      <c r="C645" s="32">
        <v>45622</v>
      </c>
      <c r="D645" s="31" t="s">
        <v>3450</v>
      </c>
      <c r="E645" s="31"/>
      <c r="F645" s="7">
        <v>-8194</v>
      </c>
      <c r="G645" s="7">
        <f t="shared" si="9"/>
        <v>-8194</v>
      </c>
    </row>
    <row r="646" spans="1:7" x14ac:dyDescent="0.2">
      <c r="A646" s="16"/>
      <c r="B646" s="31" t="s">
        <v>301</v>
      </c>
      <c r="C646" s="32">
        <v>45622</v>
      </c>
      <c r="D646" s="31" t="s">
        <v>3450</v>
      </c>
      <c r="E646" s="31"/>
      <c r="F646" s="7">
        <v>8194</v>
      </c>
      <c r="G646" s="7">
        <f t="shared" si="9"/>
        <v>0</v>
      </c>
    </row>
    <row r="647" spans="1:7" x14ac:dyDescent="0.2">
      <c r="A647" s="16"/>
      <c r="B647" s="31" t="s">
        <v>297</v>
      </c>
      <c r="C647" s="32">
        <v>45623</v>
      </c>
      <c r="D647" s="31" t="s">
        <v>3451</v>
      </c>
      <c r="E647" s="31"/>
      <c r="F647" s="7">
        <v>30.31</v>
      </c>
      <c r="G647" s="7">
        <f t="shared" si="9"/>
        <v>30.31</v>
      </c>
    </row>
    <row r="648" spans="1:7" x14ac:dyDescent="0.2">
      <c r="A648" s="16"/>
      <c r="B648" s="31" t="s">
        <v>297</v>
      </c>
      <c r="C648" s="32">
        <v>45623</v>
      </c>
      <c r="D648" s="31" t="s">
        <v>3451</v>
      </c>
      <c r="E648" s="31"/>
      <c r="F648" s="7">
        <v>-30.31</v>
      </c>
      <c r="G648" s="7">
        <f t="shared" si="9"/>
        <v>0</v>
      </c>
    </row>
    <row r="649" spans="1:7" x14ac:dyDescent="0.2">
      <c r="A649" s="16"/>
      <c r="B649" s="31" t="s">
        <v>297</v>
      </c>
      <c r="C649" s="32">
        <v>45624</v>
      </c>
      <c r="D649" s="31" t="s">
        <v>3452</v>
      </c>
      <c r="E649" s="31"/>
      <c r="F649" s="7">
        <v>50</v>
      </c>
      <c r="G649" s="7">
        <f t="shared" si="9"/>
        <v>50</v>
      </c>
    </row>
    <row r="650" spans="1:7" x14ac:dyDescent="0.2">
      <c r="A650" s="16"/>
      <c r="B650" s="31" t="s">
        <v>297</v>
      </c>
      <c r="C650" s="32">
        <v>45624</v>
      </c>
      <c r="D650" s="31" t="s">
        <v>3452</v>
      </c>
      <c r="E650" s="31"/>
      <c r="F650" s="7">
        <v>-50</v>
      </c>
      <c r="G650" s="7">
        <f t="shared" si="9"/>
        <v>0</v>
      </c>
    </row>
    <row r="651" spans="1:7" x14ac:dyDescent="0.2">
      <c r="A651" s="16"/>
      <c r="B651" s="31" t="s">
        <v>297</v>
      </c>
      <c r="C651" s="32">
        <v>45625</v>
      </c>
      <c r="D651" s="31" t="s">
        <v>3453</v>
      </c>
      <c r="E651" s="31"/>
      <c r="F651" s="7">
        <v>46746.17</v>
      </c>
      <c r="G651" s="7">
        <f t="shared" si="9"/>
        <v>46746.17</v>
      </c>
    </row>
    <row r="652" spans="1:7" x14ac:dyDescent="0.2">
      <c r="A652" s="16"/>
      <c r="B652" s="31" t="s">
        <v>297</v>
      </c>
      <c r="C652" s="32">
        <v>45625</v>
      </c>
      <c r="D652" s="31" t="s">
        <v>3453</v>
      </c>
      <c r="E652" s="31"/>
      <c r="F652" s="7">
        <v>-46746.17</v>
      </c>
      <c r="G652" s="7">
        <f t="shared" si="9"/>
        <v>0</v>
      </c>
    </row>
    <row r="653" spans="1:7" x14ac:dyDescent="0.2">
      <c r="A653" s="16"/>
      <c r="B653" s="31" t="s">
        <v>297</v>
      </c>
      <c r="C653" s="32">
        <v>45625</v>
      </c>
      <c r="D653" s="31" t="s">
        <v>3454</v>
      </c>
      <c r="E653" s="31"/>
      <c r="F653" s="7">
        <v>3598.56</v>
      </c>
      <c r="G653" s="7">
        <f t="shared" ref="G653:G716" si="10">G652+F653</f>
        <v>3598.56</v>
      </c>
    </row>
    <row r="654" spans="1:7" x14ac:dyDescent="0.2">
      <c r="A654" s="16"/>
      <c r="B654" s="31" t="s">
        <v>297</v>
      </c>
      <c r="C654" s="32">
        <v>45625</v>
      </c>
      <c r="D654" s="31" t="s">
        <v>3454</v>
      </c>
      <c r="E654" s="31"/>
      <c r="F654" s="7">
        <v>-3598.56</v>
      </c>
      <c r="G654" s="7">
        <f t="shared" si="10"/>
        <v>0</v>
      </c>
    </row>
    <row r="655" spans="1:7" x14ac:dyDescent="0.2">
      <c r="A655" s="16"/>
      <c r="B655" s="31" t="s">
        <v>297</v>
      </c>
      <c r="C655" s="32">
        <v>45625</v>
      </c>
      <c r="D655" s="31" t="s">
        <v>3455</v>
      </c>
      <c r="E655" s="31"/>
      <c r="F655" s="7">
        <v>13962.03</v>
      </c>
      <c r="G655" s="7">
        <f t="shared" si="10"/>
        <v>13962.03</v>
      </c>
    </row>
    <row r="656" spans="1:7" x14ac:dyDescent="0.2">
      <c r="A656" s="16"/>
      <c r="B656" s="31" t="s">
        <v>297</v>
      </c>
      <c r="C656" s="32">
        <v>45625</v>
      </c>
      <c r="D656" s="31" t="s">
        <v>3455</v>
      </c>
      <c r="E656" s="31"/>
      <c r="F656" s="7">
        <v>-13962.03</v>
      </c>
      <c r="G656" s="7">
        <f t="shared" si="10"/>
        <v>0</v>
      </c>
    </row>
    <row r="657" spans="1:7" x14ac:dyDescent="0.2">
      <c r="A657" s="16"/>
      <c r="B657" s="31" t="s">
        <v>297</v>
      </c>
      <c r="C657" s="32">
        <v>45625</v>
      </c>
      <c r="D657" s="31" t="s">
        <v>3456</v>
      </c>
      <c r="E657" s="31"/>
      <c r="F657" s="7">
        <v>271.33999999999997</v>
      </c>
      <c r="G657" s="7">
        <f t="shared" si="10"/>
        <v>271.33999999999997</v>
      </c>
    </row>
    <row r="658" spans="1:7" x14ac:dyDescent="0.2">
      <c r="A658" s="16"/>
      <c r="B658" s="31" t="s">
        <v>297</v>
      </c>
      <c r="C658" s="32">
        <v>45625</v>
      </c>
      <c r="D658" s="31" t="s">
        <v>3456</v>
      </c>
      <c r="E658" s="31"/>
      <c r="F658" s="7">
        <v>-271.33999999999997</v>
      </c>
      <c r="G658" s="7">
        <f t="shared" si="10"/>
        <v>0</v>
      </c>
    </row>
    <row r="659" spans="1:7" x14ac:dyDescent="0.2">
      <c r="A659" s="16"/>
      <c r="B659" s="31" t="s">
        <v>297</v>
      </c>
      <c r="C659" s="32">
        <v>45625</v>
      </c>
      <c r="D659" s="31" t="s">
        <v>3457</v>
      </c>
      <c r="E659" s="31"/>
      <c r="F659" s="7">
        <v>597.87</v>
      </c>
      <c r="G659" s="7">
        <f t="shared" si="10"/>
        <v>597.87</v>
      </c>
    </row>
    <row r="660" spans="1:7" x14ac:dyDescent="0.2">
      <c r="A660" s="16"/>
      <c r="B660" s="31" t="s">
        <v>297</v>
      </c>
      <c r="C660" s="32">
        <v>45625</v>
      </c>
      <c r="D660" s="31" t="s">
        <v>3457</v>
      </c>
      <c r="E660" s="31"/>
      <c r="F660" s="7">
        <v>-597.87</v>
      </c>
      <c r="G660" s="7">
        <f t="shared" si="10"/>
        <v>0</v>
      </c>
    </row>
    <row r="661" spans="1:7" x14ac:dyDescent="0.2">
      <c r="A661" s="16"/>
      <c r="B661" s="31" t="s">
        <v>297</v>
      </c>
      <c r="C661" s="32">
        <v>45627</v>
      </c>
      <c r="D661" s="31" t="s">
        <v>3458</v>
      </c>
      <c r="E661" s="31"/>
      <c r="F661" s="7">
        <v>589.41</v>
      </c>
      <c r="G661" s="7">
        <f t="shared" si="10"/>
        <v>589.41</v>
      </c>
    </row>
    <row r="662" spans="1:7" x14ac:dyDescent="0.2">
      <c r="A662" s="16"/>
      <c r="B662" s="31" t="s">
        <v>297</v>
      </c>
      <c r="C662" s="32">
        <v>45627</v>
      </c>
      <c r="D662" s="31" t="s">
        <v>3458</v>
      </c>
      <c r="E662" s="31"/>
      <c r="F662" s="7">
        <v>-589.41</v>
      </c>
      <c r="G662" s="7">
        <f t="shared" si="10"/>
        <v>0</v>
      </c>
    </row>
    <row r="663" spans="1:7" x14ac:dyDescent="0.2">
      <c r="A663" s="16"/>
      <c r="B663" s="31" t="s">
        <v>297</v>
      </c>
      <c r="C663" s="32">
        <v>45627</v>
      </c>
      <c r="D663" s="31" t="s">
        <v>3459</v>
      </c>
      <c r="E663" s="31"/>
      <c r="F663" s="7">
        <v>368.34</v>
      </c>
      <c r="G663" s="7">
        <f t="shared" si="10"/>
        <v>368.34</v>
      </c>
    </row>
    <row r="664" spans="1:7" x14ac:dyDescent="0.2">
      <c r="A664" s="16"/>
      <c r="B664" s="31" t="s">
        <v>297</v>
      </c>
      <c r="C664" s="32">
        <v>45627</v>
      </c>
      <c r="D664" s="31" t="s">
        <v>3459</v>
      </c>
      <c r="E664" s="31"/>
      <c r="F664" s="7">
        <v>-368.34</v>
      </c>
      <c r="G664" s="7">
        <f t="shared" si="10"/>
        <v>0</v>
      </c>
    </row>
    <row r="665" spans="1:7" x14ac:dyDescent="0.2">
      <c r="A665" s="16"/>
      <c r="B665" s="31" t="s">
        <v>297</v>
      </c>
      <c r="C665" s="32">
        <v>45628</v>
      </c>
      <c r="D665" s="31" t="s">
        <v>3460</v>
      </c>
      <c r="E665" s="31"/>
      <c r="F665" s="7">
        <v>765.69</v>
      </c>
      <c r="G665" s="7">
        <f t="shared" si="10"/>
        <v>765.69</v>
      </c>
    </row>
    <row r="666" spans="1:7" x14ac:dyDescent="0.2">
      <c r="A666" s="16"/>
      <c r="B666" s="31" t="s">
        <v>297</v>
      </c>
      <c r="C666" s="32">
        <v>45628</v>
      </c>
      <c r="D666" s="31" t="s">
        <v>3460</v>
      </c>
      <c r="E666" s="31"/>
      <c r="F666" s="7">
        <v>-765.69</v>
      </c>
      <c r="G666" s="7">
        <f t="shared" si="10"/>
        <v>0</v>
      </c>
    </row>
    <row r="667" spans="1:7" x14ac:dyDescent="0.2">
      <c r="A667" s="16"/>
      <c r="B667" s="31" t="s">
        <v>297</v>
      </c>
      <c r="C667" s="32">
        <v>45628</v>
      </c>
      <c r="D667" s="31" t="s">
        <v>3461</v>
      </c>
      <c r="E667" s="31"/>
      <c r="F667" s="7">
        <v>3.99</v>
      </c>
      <c r="G667" s="7">
        <f t="shared" si="10"/>
        <v>3.99</v>
      </c>
    </row>
    <row r="668" spans="1:7" x14ac:dyDescent="0.2">
      <c r="A668" s="16"/>
      <c r="B668" s="31" t="s">
        <v>297</v>
      </c>
      <c r="C668" s="32">
        <v>45628</v>
      </c>
      <c r="D668" s="31" t="s">
        <v>3461</v>
      </c>
      <c r="E668" s="31"/>
      <c r="F668" s="7">
        <v>-3.99</v>
      </c>
      <c r="G668" s="7">
        <f t="shared" si="10"/>
        <v>0</v>
      </c>
    </row>
    <row r="669" spans="1:7" x14ac:dyDescent="0.2">
      <c r="A669" s="16"/>
      <c r="B669" s="31" t="s">
        <v>297</v>
      </c>
      <c r="C669" s="32">
        <v>45629</v>
      </c>
      <c r="D669" s="31" t="s">
        <v>3462</v>
      </c>
      <c r="E669" s="31"/>
      <c r="F669" s="7">
        <v>3955.38</v>
      </c>
      <c r="G669" s="7">
        <f t="shared" si="10"/>
        <v>3955.38</v>
      </c>
    </row>
    <row r="670" spans="1:7" x14ac:dyDescent="0.2">
      <c r="A670" s="16"/>
      <c r="B670" s="31" t="s">
        <v>297</v>
      </c>
      <c r="C670" s="32">
        <v>45629</v>
      </c>
      <c r="D670" s="31" t="s">
        <v>3462</v>
      </c>
      <c r="E670" s="31"/>
      <c r="F670" s="7">
        <v>-3955.38</v>
      </c>
      <c r="G670" s="7">
        <f t="shared" si="10"/>
        <v>0</v>
      </c>
    </row>
    <row r="671" spans="1:7" x14ac:dyDescent="0.2">
      <c r="A671" s="16"/>
      <c r="B671" s="31" t="s">
        <v>297</v>
      </c>
      <c r="C671" s="32">
        <v>45629</v>
      </c>
      <c r="D671" s="31" t="s">
        <v>3463</v>
      </c>
      <c r="E671" s="31"/>
      <c r="F671" s="7">
        <v>3705.27</v>
      </c>
      <c r="G671" s="7">
        <f t="shared" si="10"/>
        <v>3705.27</v>
      </c>
    </row>
    <row r="672" spans="1:7" x14ac:dyDescent="0.2">
      <c r="A672" s="16"/>
      <c r="B672" s="31" t="s">
        <v>297</v>
      </c>
      <c r="C672" s="32">
        <v>45629</v>
      </c>
      <c r="D672" s="31" t="s">
        <v>3463</v>
      </c>
      <c r="E672" s="31"/>
      <c r="F672" s="7">
        <v>-3705.27</v>
      </c>
      <c r="G672" s="7">
        <f t="shared" si="10"/>
        <v>0</v>
      </c>
    </row>
    <row r="673" spans="1:7" x14ac:dyDescent="0.2">
      <c r="A673" s="16"/>
      <c r="B673" s="31" t="s">
        <v>297</v>
      </c>
      <c r="C673" s="32">
        <v>45630</v>
      </c>
      <c r="D673" s="31" t="s">
        <v>3464</v>
      </c>
      <c r="E673" s="31"/>
      <c r="F673" s="7">
        <v>598.79999999999995</v>
      </c>
      <c r="G673" s="7">
        <f t="shared" si="10"/>
        <v>598.79999999999995</v>
      </c>
    </row>
    <row r="674" spans="1:7" x14ac:dyDescent="0.2">
      <c r="A674" s="16"/>
      <c r="B674" s="31" t="s">
        <v>297</v>
      </c>
      <c r="C674" s="32">
        <v>45630</v>
      </c>
      <c r="D674" s="31" t="s">
        <v>3464</v>
      </c>
      <c r="E674" s="31"/>
      <c r="F674" s="7">
        <v>-598.79999999999995</v>
      </c>
      <c r="G674" s="7">
        <f t="shared" si="10"/>
        <v>0</v>
      </c>
    </row>
    <row r="675" spans="1:7" x14ac:dyDescent="0.2">
      <c r="A675" s="16"/>
      <c r="B675" s="31" t="s">
        <v>297</v>
      </c>
      <c r="C675" s="32">
        <v>45630</v>
      </c>
      <c r="D675" s="31" t="s">
        <v>3465</v>
      </c>
      <c r="E675" s="31"/>
      <c r="F675" s="7">
        <v>940.68</v>
      </c>
      <c r="G675" s="7">
        <f t="shared" si="10"/>
        <v>940.68</v>
      </c>
    </row>
    <row r="676" spans="1:7" x14ac:dyDescent="0.2">
      <c r="A676" s="16"/>
      <c r="B676" s="31" t="s">
        <v>297</v>
      </c>
      <c r="C676" s="32">
        <v>45630</v>
      </c>
      <c r="D676" s="31" t="s">
        <v>3465</v>
      </c>
      <c r="E676" s="31"/>
      <c r="F676" s="7">
        <v>-940.68</v>
      </c>
      <c r="G676" s="7">
        <f t="shared" si="10"/>
        <v>0</v>
      </c>
    </row>
    <row r="677" spans="1:7" x14ac:dyDescent="0.2">
      <c r="A677" s="16"/>
      <c r="B677" s="31" t="s">
        <v>301</v>
      </c>
      <c r="C677" s="32">
        <v>45630</v>
      </c>
      <c r="D677" s="31" t="s">
        <v>3466</v>
      </c>
      <c r="E677" s="31"/>
      <c r="F677" s="7">
        <v>-1466.25</v>
      </c>
      <c r="G677" s="7">
        <f t="shared" si="10"/>
        <v>-1466.25</v>
      </c>
    </row>
    <row r="678" spans="1:7" x14ac:dyDescent="0.2">
      <c r="A678" s="16"/>
      <c r="B678" s="31" t="s">
        <v>301</v>
      </c>
      <c r="C678" s="32">
        <v>45630</v>
      </c>
      <c r="D678" s="31" t="s">
        <v>3466</v>
      </c>
      <c r="E678" s="31"/>
      <c r="F678" s="7">
        <v>1466.25</v>
      </c>
      <c r="G678" s="7">
        <f t="shared" si="10"/>
        <v>0</v>
      </c>
    </row>
    <row r="679" spans="1:7" x14ac:dyDescent="0.2">
      <c r="A679" s="16"/>
      <c r="B679" s="31" t="s">
        <v>297</v>
      </c>
      <c r="C679" s="32">
        <v>45631</v>
      </c>
      <c r="D679" s="31" t="s">
        <v>3467</v>
      </c>
      <c r="E679" s="31"/>
      <c r="F679" s="7">
        <v>74045.62</v>
      </c>
      <c r="G679" s="7">
        <f t="shared" si="10"/>
        <v>74045.62</v>
      </c>
    </row>
    <row r="680" spans="1:7" x14ac:dyDescent="0.2">
      <c r="A680" s="16"/>
      <c r="B680" s="31" t="s">
        <v>297</v>
      </c>
      <c r="C680" s="32">
        <v>45631</v>
      </c>
      <c r="D680" s="31" t="s">
        <v>3467</v>
      </c>
      <c r="E680" s="31"/>
      <c r="F680" s="7">
        <v>-74045.62</v>
      </c>
      <c r="G680" s="7">
        <f t="shared" si="10"/>
        <v>0</v>
      </c>
    </row>
    <row r="681" spans="1:7" x14ac:dyDescent="0.2">
      <c r="A681" s="16"/>
      <c r="B681" s="31" t="s">
        <v>297</v>
      </c>
      <c r="C681" s="32">
        <v>45631</v>
      </c>
      <c r="D681" s="31" t="s">
        <v>3468</v>
      </c>
      <c r="E681" s="31"/>
      <c r="F681" s="7">
        <v>7500.9</v>
      </c>
      <c r="G681" s="7">
        <f t="shared" si="10"/>
        <v>7500.9</v>
      </c>
    </row>
    <row r="682" spans="1:7" x14ac:dyDescent="0.2">
      <c r="A682" s="16"/>
      <c r="B682" s="31" t="s">
        <v>297</v>
      </c>
      <c r="C682" s="32">
        <v>45631</v>
      </c>
      <c r="D682" s="31" t="s">
        <v>3468</v>
      </c>
      <c r="E682" s="31"/>
      <c r="F682" s="7">
        <v>-7500.9</v>
      </c>
      <c r="G682" s="7">
        <f t="shared" si="10"/>
        <v>0</v>
      </c>
    </row>
    <row r="683" spans="1:7" x14ac:dyDescent="0.2">
      <c r="A683" s="16"/>
      <c r="B683" s="31" t="s">
        <v>297</v>
      </c>
      <c r="C683" s="32">
        <v>45635</v>
      </c>
      <c r="D683" s="31" t="s">
        <v>3469</v>
      </c>
      <c r="E683" s="31"/>
      <c r="F683" s="7">
        <v>20974.15</v>
      </c>
      <c r="G683" s="7">
        <f t="shared" si="10"/>
        <v>20974.15</v>
      </c>
    </row>
    <row r="684" spans="1:7" x14ac:dyDescent="0.2">
      <c r="A684" s="16"/>
      <c r="B684" s="31" t="s">
        <v>297</v>
      </c>
      <c r="C684" s="32">
        <v>45635</v>
      </c>
      <c r="D684" s="31" t="s">
        <v>3469</v>
      </c>
      <c r="E684" s="31"/>
      <c r="F684" s="7">
        <v>-20974.15</v>
      </c>
      <c r="G684" s="7">
        <f t="shared" si="10"/>
        <v>0</v>
      </c>
    </row>
    <row r="685" spans="1:7" x14ac:dyDescent="0.2">
      <c r="A685" s="16"/>
      <c r="B685" s="31" t="s">
        <v>297</v>
      </c>
      <c r="C685" s="32">
        <v>45635</v>
      </c>
      <c r="D685" s="31" t="s">
        <v>3470</v>
      </c>
      <c r="E685" s="31"/>
      <c r="F685" s="7">
        <v>1859.64</v>
      </c>
      <c r="G685" s="7">
        <f t="shared" si="10"/>
        <v>1859.64</v>
      </c>
    </row>
    <row r="686" spans="1:7" x14ac:dyDescent="0.2">
      <c r="A686" s="16"/>
      <c r="B686" s="31" t="s">
        <v>297</v>
      </c>
      <c r="C686" s="32">
        <v>45635</v>
      </c>
      <c r="D686" s="31" t="s">
        <v>3470</v>
      </c>
      <c r="E686" s="31"/>
      <c r="F686" s="7">
        <v>-1859.64</v>
      </c>
      <c r="G686" s="7">
        <f t="shared" si="10"/>
        <v>0</v>
      </c>
    </row>
    <row r="687" spans="1:7" x14ac:dyDescent="0.2">
      <c r="A687" s="16"/>
      <c r="B687" s="31" t="s">
        <v>297</v>
      </c>
      <c r="C687" s="32">
        <v>45636</v>
      </c>
      <c r="D687" s="31" t="s">
        <v>3471</v>
      </c>
      <c r="E687" s="31"/>
      <c r="F687" s="7">
        <v>174.37</v>
      </c>
      <c r="G687" s="7">
        <f t="shared" si="10"/>
        <v>174.37</v>
      </c>
    </row>
    <row r="688" spans="1:7" x14ac:dyDescent="0.2">
      <c r="A688" s="16"/>
      <c r="B688" s="31" t="s">
        <v>297</v>
      </c>
      <c r="C688" s="32">
        <v>45636</v>
      </c>
      <c r="D688" s="31" t="s">
        <v>3471</v>
      </c>
      <c r="E688" s="31"/>
      <c r="F688" s="7">
        <v>-174.37</v>
      </c>
      <c r="G688" s="7">
        <f t="shared" si="10"/>
        <v>0</v>
      </c>
    </row>
    <row r="689" spans="1:7" x14ac:dyDescent="0.2">
      <c r="A689" s="16"/>
      <c r="B689" s="31" t="s">
        <v>297</v>
      </c>
      <c r="C689" s="32">
        <v>45636</v>
      </c>
      <c r="D689" s="31" t="s">
        <v>3472</v>
      </c>
      <c r="E689" s="31"/>
      <c r="F689" s="7">
        <v>183.26</v>
      </c>
      <c r="G689" s="7">
        <f t="shared" si="10"/>
        <v>183.26</v>
      </c>
    </row>
    <row r="690" spans="1:7" x14ac:dyDescent="0.2">
      <c r="A690" s="16"/>
      <c r="B690" s="31" t="s">
        <v>297</v>
      </c>
      <c r="C690" s="32">
        <v>45636</v>
      </c>
      <c r="D690" s="31" t="s">
        <v>3472</v>
      </c>
      <c r="E690" s="31"/>
      <c r="F690" s="7">
        <v>-183.26</v>
      </c>
      <c r="G690" s="7">
        <f t="shared" si="10"/>
        <v>0</v>
      </c>
    </row>
    <row r="691" spans="1:7" x14ac:dyDescent="0.2">
      <c r="A691" s="16"/>
      <c r="B691" s="31" t="s">
        <v>297</v>
      </c>
      <c r="C691" s="32">
        <v>45637</v>
      </c>
      <c r="D691" s="31" t="s">
        <v>3473</v>
      </c>
      <c r="E691" s="31"/>
      <c r="F691" s="7">
        <v>3482.14</v>
      </c>
      <c r="G691" s="7">
        <f t="shared" si="10"/>
        <v>3482.14</v>
      </c>
    </row>
    <row r="692" spans="1:7" x14ac:dyDescent="0.2">
      <c r="A692" s="16"/>
      <c r="B692" s="31" t="s">
        <v>297</v>
      </c>
      <c r="C692" s="32">
        <v>45637</v>
      </c>
      <c r="D692" s="31" t="s">
        <v>3473</v>
      </c>
      <c r="E692" s="31"/>
      <c r="F692" s="7">
        <v>-3482.14</v>
      </c>
      <c r="G692" s="7">
        <f t="shared" si="10"/>
        <v>0</v>
      </c>
    </row>
    <row r="693" spans="1:7" x14ac:dyDescent="0.2">
      <c r="A693" s="16"/>
      <c r="B693" s="31" t="s">
        <v>297</v>
      </c>
      <c r="C693" s="32">
        <v>45637</v>
      </c>
      <c r="D693" s="31" t="s">
        <v>3474</v>
      </c>
      <c r="E693" s="31"/>
      <c r="F693" s="7">
        <v>924.6</v>
      </c>
      <c r="G693" s="7">
        <f t="shared" si="10"/>
        <v>924.6</v>
      </c>
    </row>
    <row r="694" spans="1:7" x14ac:dyDescent="0.2">
      <c r="A694" s="16"/>
      <c r="B694" s="31" t="s">
        <v>297</v>
      </c>
      <c r="C694" s="32">
        <v>45637</v>
      </c>
      <c r="D694" s="31" t="s">
        <v>3474</v>
      </c>
      <c r="E694" s="31"/>
      <c r="F694" s="7">
        <v>-924.6</v>
      </c>
      <c r="G694" s="7">
        <f t="shared" si="10"/>
        <v>0</v>
      </c>
    </row>
    <row r="695" spans="1:7" x14ac:dyDescent="0.2">
      <c r="A695" s="16"/>
      <c r="B695" s="31" t="s">
        <v>297</v>
      </c>
      <c r="C695" s="32">
        <v>45638</v>
      </c>
      <c r="D695" s="31" t="s">
        <v>3475</v>
      </c>
      <c r="E695" s="31"/>
      <c r="F695" s="7">
        <v>167677.56</v>
      </c>
      <c r="G695" s="7">
        <f t="shared" si="10"/>
        <v>167677.56</v>
      </c>
    </row>
    <row r="696" spans="1:7" x14ac:dyDescent="0.2">
      <c r="A696" s="16"/>
      <c r="B696" s="31" t="s">
        <v>297</v>
      </c>
      <c r="C696" s="32">
        <v>45638</v>
      </c>
      <c r="D696" s="31" t="s">
        <v>3475</v>
      </c>
      <c r="E696" s="31"/>
      <c r="F696" s="7">
        <v>-167677.56</v>
      </c>
      <c r="G696" s="7">
        <f t="shared" si="10"/>
        <v>0</v>
      </c>
    </row>
    <row r="697" spans="1:7" x14ac:dyDescent="0.2">
      <c r="A697" s="16"/>
      <c r="B697" s="31" t="s">
        <v>297</v>
      </c>
      <c r="C697" s="32">
        <v>45642</v>
      </c>
      <c r="D697" s="31" t="s">
        <v>3476</v>
      </c>
      <c r="E697" s="31"/>
      <c r="F697" s="7">
        <v>10420.91</v>
      </c>
      <c r="G697" s="7">
        <f t="shared" si="10"/>
        <v>10420.91</v>
      </c>
    </row>
    <row r="698" spans="1:7" x14ac:dyDescent="0.2">
      <c r="A698" s="16"/>
      <c r="B698" s="31" t="s">
        <v>297</v>
      </c>
      <c r="C698" s="32">
        <v>45642</v>
      </c>
      <c r="D698" s="31" t="s">
        <v>3476</v>
      </c>
      <c r="E698" s="31"/>
      <c r="F698" s="7">
        <v>-10420.91</v>
      </c>
      <c r="G698" s="7">
        <f t="shared" si="10"/>
        <v>0</v>
      </c>
    </row>
    <row r="699" spans="1:7" x14ac:dyDescent="0.2">
      <c r="A699" s="16"/>
      <c r="B699" s="31" t="s">
        <v>297</v>
      </c>
      <c r="C699" s="32">
        <v>45642</v>
      </c>
      <c r="D699" s="31" t="s">
        <v>3477</v>
      </c>
      <c r="E699" s="31"/>
      <c r="F699" s="7">
        <v>3430.94</v>
      </c>
      <c r="G699" s="7">
        <f t="shared" si="10"/>
        <v>3430.94</v>
      </c>
    </row>
    <row r="700" spans="1:7" x14ac:dyDescent="0.2">
      <c r="A700" s="16"/>
      <c r="B700" s="31" t="s">
        <v>297</v>
      </c>
      <c r="C700" s="32">
        <v>45642</v>
      </c>
      <c r="D700" s="31" t="s">
        <v>3477</v>
      </c>
      <c r="E700" s="31"/>
      <c r="F700" s="7">
        <v>-3430.94</v>
      </c>
      <c r="G700" s="7">
        <f t="shared" si="10"/>
        <v>0</v>
      </c>
    </row>
    <row r="701" spans="1:7" x14ac:dyDescent="0.2">
      <c r="A701" s="16"/>
      <c r="B701" s="31" t="s">
        <v>301</v>
      </c>
      <c r="C701" s="32">
        <v>45643</v>
      </c>
      <c r="D701" s="31" t="s">
        <v>3478</v>
      </c>
      <c r="E701" s="31"/>
      <c r="F701" s="7">
        <v>-2993.47</v>
      </c>
      <c r="G701" s="7">
        <f t="shared" si="10"/>
        <v>-2993.47</v>
      </c>
    </row>
    <row r="702" spans="1:7" x14ac:dyDescent="0.2">
      <c r="A702" s="16"/>
      <c r="B702" s="31" t="s">
        <v>301</v>
      </c>
      <c r="C702" s="32">
        <v>45643</v>
      </c>
      <c r="D702" s="31" t="s">
        <v>3478</v>
      </c>
      <c r="E702" s="31"/>
      <c r="F702" s="7">
        <v>2993.47</v>
      </c>
      <c r="G702" s="7">
        <f t="shared" si="10"/>
        <v>0</v>
      </c>
    </row>
    <row r="703" spans="1:7" x14ac:dyDescent="0.2">
      <c r="A703" s="16"/>
      <c r="B703" s="31" t="s">
        <v>301</v>
      </c>
      <c r="C703" s="32">
        <v>45643</v>
      </c>
      <c r="D703" s="31" t="s">
        <v>3479</v>
      </c>
      <c r="E703" s="31"/>
      <c r="F703" s="7">
        <v>-1336.89</v>
      </c>
      <c r="G703" s="7">
        <f t="shared" si="10"/>
        <v>-1336.89</v>
      </c>
    </row>
    <row r="704" spans="1:7" x14ac:dyDescent="0.2">
      <c r="A704" s="16"/>
      <c r="B704" s="31" t="s">
        <v>301</v>
      </c>
      <c r="C704" s="32">
        <v>45643</v>
      </c>
      <c r="D704" s="31" t="s">
        <v>3479</v>
      </c>
      <c r="E704" s="31"/>
      <c r="F704" s="7">
        <v>1336.89</v>
      </c>
      <c r="G704" s="7">
        <f t="shared" si="10"/>
        <v>0</v>
      </c>
    </row>
    <row r="705" spans="1:7" x14ac:dyDescent="0.2">
      <c r="A705" s="16"/>
      <c r="B705" s="31" t="s">
        <v>301</v>
      </c>
      <c r="C705" s="32">
        <v>45643</v>
      </c>
      <c r="D705" s="31" t="s">
        <v>3480</v>
      </c>
      <c r="E705" s="31"/>
      <c r="F705" s="7">
        <v>-100000</v>
      </c>
      <c r="G705" s="7">
        <f t="shared" si="10"/>
        <v>-100000</v>
      </c>
    </row>
    <row r="706" spans="1:7" x14ac:dyDescent="0.2">
      <c r="A706" s="16"/>
      <c r="B706" s="31" t="s">
        <v>301</v>
      </c>
      <c r="C706" s="32">
        <v>45643</v>
      </c>
      <c r="D706" s="31" t="s">
        <v>3480</v>
      </c>
      <c r="E706" s="31"/>
      <c r="F706" s="7">
        <v>100000</v>
      </c>
      <c r="G706" s="7">
        <f t="shared" si="10"/>
        <v>0</v>
      </c>
    </row>
    <row r="707" spans="1:7" x14ac:dyDescent="0.2">
      <c r="A707" s="16"/>
      <c r="B707" s="31" t="s">
        <v>301</v>
      </c>
      <c r="C707" s="32">
        <v>45644</v>
      </c>
      <c r="D707" s="31" t="s">
        <v>3481</v>
      </c>
      <c r="E707" s="31"/>
      <c r="F707" s="7">
        <v>-210</v>
      </c>
      <c r="G707" s="7">
        <f t="shared" si="10"/>
        <v>-210</v>
      </c>
    </row>
    <row r="708" spans="1:7" x14ac:dyDescent="0.2">
      <c r="A708" s="16"/>
      <c r="B708" s="31" t="s">
        <v>301</v>
      </c>
      <c r="C708" s="32">
        <v>45644</v>
      </c>
      <c r="D708" s="31" t="s">
        <v>3481</v>
      </c>
      <c r="E708" s="31"/>
      <c r="F708" s="7">
        <v>210</v>
      </c>
      <c r="G708" s="7">
        <f t="shared" si="10"/>
        <v>0</v>
      </c>
    </row>
    <row r="709" spans="1:7" x14ac:dyDescent="0.2">
      <c r="A709" s="16"/>
      <c r="B709" s="31" t="s">
        <v>297</v>
      </c>
      <c r="C709" s="32">
        <v>45644</v>
      </c>
      <c r="D709" s="31" t="s">
        <v>3482</v>
      </c>
      <c r="E709" s="31"/>
      <c r="F709" s="7">
        <v>5634.45</v>
      </c>
      <c r="G709" s="7">
        <f t="shared" si="10"/>
        <v>5634.45</v>
      </c>
    </row>
    <row r="710" spans="1:7" x14ac:dyDescent="0.2">
      <c r="A710" s="16"/>
      <c r="B710" s="31" t="s">
        <v>297</v>
      </c>
      <c r="C710" s="32">
        <v>45644</v>
      </c>
      <c r="D710" s="31" t="s">
        <v>3482</v>
      </c>
      <c r="E710" s="31"/>
      <c r="F710" s="7">
        <v>-5634.45</v>
      </c>
      <c r="G710" s="7">
        <f t="shared" si="10"/>
        <v>0</v>
      </c>
    </row>
    <row r="711" spans="1:7" x14ac:dyDescent="0.2">
      <c r="A711" s="16"/>
      <c r="B711" s="31" t="s">
        <v>297</v>
      </c>
      <c r="C711" s="32">
        <v>45644</v>
      </c>
      <c r="D711" s="31" t="s">
        <v>3483</v>
      </c>
      <c r="E711" s="31"/>
      <c r="F711" s="7">
        <v>27532.51</v>
      </c>
      <c r="G711" s="7">
        <f t="shared" si="10"/>
        <v>27532.51</v>
      </c>
    </row>
    <row r="712" spans="1:7" x14ac:dyDescent="0.2">
      <c r="A712" s="16"/>
      <c r="B712" s="31" t="s">
        <v>297</v>
      </c>
      <c r="C712" s="32">
        <v>45644</v>
      </c>
      <c r="D712" s="31" t="s">
        <v>3483</v>
      </c>
      <c r="E712" s="31"/>
      <c r="F712" s="7">
        <v>-27532.51</v>
      </c>
      <c r="G712" s="7">
        <f t="shared" si="10"/>
        <v>0</v>
      </c>
    </row>
    <row r="713" spans="1:7" x14ac:dyDescent="0.2">
      <c r="A713" s="16"/>
      <c r="B713" s="31" t="s">
        <v>297</v>
      </c>
      <c r="C713" s="32">
        <v>45645</v>
      </c>
      <c r="D713" s="31" t="s">
        <v>3484</v>
      </c>
      <c r="E713" s="31"/>
      <c r="F713" s="7">
        <v>13165.35</v>
      </c>
      <c r="G713" s="7">
        <f t="shared" si="10"/>
        <v>13165.35</v>
      </c>
    </row>
    <row r="714" spans="1:7" x14ac:dyDescent="0.2">
      <c r="A714" s="16"/>
      <c r="B714" s="31" t="s">
        <v>297</v>
      </c>
      <c r="C714" s="32">
        <v>45645</v>
      </c>
      <c r="D714" s="31" t="s">
        <v>3484</v>
      </c>
      <c r="E714" s="31"/>
      <c r="F714" s="7">
        <v>-13165.35</v>
      </c>
      <c r="G714" s="7">
        <f t="shared" si="10"/>
        <v>0</v>
      </c>
    </row>
    <row r="715" spans="1:7" x14ac:dyDescent="0.2">
      <c r="A715" s="16"/>
      <c r="B715" s="31" t="s">
        <v>301</v>
      </c>
      <c r="C715" s="32">
        <v>45645</v>
      </c>
      <c r="D715" s="31" t="s">
        <v>3485</v>
      </c>
      <c r="E715" s="31"/>
      <c r="F715" s="7">
        <v>-534</v>
      </c>
      <c r="G715" s="7">
        <f t="shared" si="10"/>
        <v>-534</v>
      </c>
    </row>
    <row r="716" spans="1:7" x14ac:dyDescent="0.2">
      <c r="A716" s="16"/>
      <c r="B716" s="31" t="s">
        <v>301</v>
      </c>
      <c r="C716" s="32">
        <v>45645</v>
      </c>
      <c r="D716" s="31" t="s">
        <v>3485</v>
      </c>
      <c r="E716" s="31"/>
      <c r="F716" s="7">
        <v>534</v>
      </c>
      <c r="G716" s="7">
        <f t="shared" si="10"/>
        <v>0</v>
      </c>
    </row>
    <row r="717" spans="1:7" x14ac:dyDescent="0.2">
      <c r="A717" s="16"/>
      <c r="B717" s="31" t="s">
        <v>297</v>
      </c>
      <c r="C717" s="32">
        <v>45645</v>
      </c>
      <c r="D717" s="31" t="s">
        <v>3486</v>
      </c>
      <c r="E717" s="31"/>
      <c r="F717" s="7">
        <v>1558.38</v>
      </c>
      <c r="G717" s="7">
        <f t="shared" ref="G717:G772" si="11">G716+F717</f>
        <v>1558.38</v>
      </c>
    </row>
    <row r="718" spans="1:7" x14ac:dyDescent="0.2">
      <c r="A718" s="16"/>
      <c r="B718" s="31" t="s">
        <v>297</v>
      </c>
      <c r="C718" s="32">
        <v>45645</v>
      </c>
      <c r="D718" s="31" t="s">
        <v>3486</v>
      </c>
      <c r="E718" s="31"/>
      <c r="F718" s="7">
        <v>-1558.38</v>
      </c>
      <c r="G718" s="7">
        <f t="shared" si="11"/>
        <v>0</v>
      </c>
    </row>
    <row r="719" spans="1:7" x14ac:dyDescent="0.2">
      <c r="A719" s="16"/>
      <c r="B719" s="31" t="s">
        <v>301</v>
      </c>
      <c r="C719" s="32">
        <v>45645</v>
      </c>
      <c r="D719" s="31" t="s">
        <v>3487</v>
      </c>
      <c r="E719" s="31"/>
      <c r="F719" s="7">
        <v>-18000</v>
      </c>
      <c r="G719" s="7">
        <f t="shared" si="11"/>
        <v>-18000</v>
      </c>
    </row>
    <row r="720" spans="1:7" x14ac:dyDescent="0.2">
      <c r="A720" s="16"/>
      <c r="B720" s="31" t="s">
        <v>301</v>
      </c>
      <c r="C720" s="32">
        <v>45645</v>
      </c>
      <c r="D720" s="31" t="s">
        <v>3487</v>
      </c>
      <c r="E720" s="31"/>
      <c r="F720" s="7">
        <v>18000</v>
      </c>
      <c r="G720" s="7">
        <f t="shared" si="11"/>
        <v>0</v>
      </c>
    </row>
    <row r="721" spans="1:7" x14ac:dyDescent="0.2">
      <c r="A721" s="16"/>
      <c r="B721" s="31" t="s">
        <v>297</v>
      </c>
      <c r="C721" s="32">
        <v>45646</v>
      </c>
      <c r="D721" s="31" t="s">
        <v>3488</v>
      </c>
      <c r="E721" s="31"/>
      <c r="F721" s="7">
        <v>3930.77</v>
      </c>
      <c r="G721" s="7">
        <f t="shared" si="11"/>
        <v>3930.77</v>
      </c>
    </row>
    <row r="722" spans="1:7" x14ac:dyDescent="0.2">
      <c r="A722" s="16"/>
      <c r="B722" s="31" t="s">
        <v>297</v>
      </c>
      <c r="C722" s="32">
        <v>45646</v>
      </c>
      <c r="D722" s="31" t="s">
        <v>3488</v>
      </c>
      <c r="E722" s="31"/>
      <c r="F722" s="7">
        <v>-3930.77</v>
      </c>
      <c r="G722" s="7">
        <f t="shared" si="11"/>
        <v>0</v>
      </c>
    </row>
    <row r="723" spans="1:7" x14ac:dyDescent="0.2">
      <c r="A723" s="16"/>
      <c r="B723" s="31" t="s">
        <v>297</v>
      </c>
      <c r="C723" s="32">
        <v>45647</v>
      </c>
      <c r="D723" s="31" t="s">
        <v>3489</v>
      </c>
      <c r="E723" s="31"/>
      <c r="F723" s="7">
        <v>1571.59</v>
      </c>
      <c r="G723" s="7">
        <f t="shared" si="11"/>
        <v>1571.59</v>
      </c>
    </row>
    <row r="724" spans="1:7" x14ac:dyDescent="0.2">
      <c r="A724" s="16"/>
      <c r="B724" s="31" t="s">
        <v>297</v>
      </c>
      <c r="C724" s="32">
        <v>45647</v>
      </c>
      <c r="D724" s="31" t="s">
        <v>3489</v>
      </c>
      <c r="E724" s="31"/>
      <c r="F724" s="7">
        <v>-1571.59</v>
      </c>
      <c r="G724" s="7">
        <f t="shared" si="11"/>
        <v>0</v>
      </c>
    </row>
    <row r="725" spans="1:7" x14ac:dyDescent="0.2">
      <c r="A725" s="16"/>
      <c r="B725" s="31" t="s">
        <v>297</v>
      </c>
      <c r="C725" s="32">
        <v>45649</v>
      </c>
      <c r="D725" s="31" t="s">
        <v>3490</v>
      </c>
      <c r="E725" s="31"/>
      <c r="F725" s="7">
        <v>178</v>
      </c>
      <c r="G725" s="7">
        <f t="shared" si="11"/>
        <v>178</v>
      </c>
    </row>
    <row r="726" spans="1:7" x14ac:dyDescent="0.2">
      <c r="A726" s="16"/>
      <c r="B726" s="31" t="s">
        <v>297</v>
      </c>
      <c r="C726" s="32">
        <v>45649</v>
      </c>
      <c r="D726" s="31" t="s">
        <v>3490</v>
      </c>
      <c r="E726" s="31"/>
      <c r="F726" s="7">
        <v>-178</v>
      </c>
      <c r="G726" s="7">
        <f t="shared" si="11"/>
        <v>0</v>
      </c>
    </row>
    <row r="727" spans="1:7" x14ac:dyDescent="0.2">
      <c r="A727" s="16"/>
      <c r="B727" s="31" t="s">
        <v>297</v>
      </c>
      <c r="C727" s="32">
        <v>45649</v>
      </c>
      <c r="D727" s="31" t="s">
        <v>3491</v>
      </c>
      <c r="E727" s="31"/>
      <c r="F727" s="7">
        <v>6808</v>
      </c>
      <c r="G727" s="7">
        <f t="shared" si="11"/>
        <v>6808</v>
      </c>
    </row>
    <row r="728" spans="1:7" x14ac:dyDescent="0.2">
      <c r="A728" s="16"/>
      <c r="B728" s="31" t="s">
        <v>297</v>
      </c>
      <c r="C728" s="32">
        <v>45649</v>
      </c>
      <c r="D728" s="31" t="s">
        <v>3491</v>
      </c>
      <c r="E728" s="31"/>
      <c r="F728" s="7">
        <v>-6808</v>
      </c>
      <c r="G728" s="7">
        <f t="shared" si="11"/>
        <v>0</v>
      </c>
    </row>
    <row r="729" spans="1:7" x14ac:dyDescent="0.2">
      <c r="A729" s="16"/>
      <c r="B729" s="31" t="s">
        <v>297</v>
      </c>
      <c r="C729" s="32">
        <v>45649</v>
      </c>
      <c r="D729" s="31" t="s">
        <v>3492</v>
      </c>
      <c r="E729" s="31"/>
      <c r="F729" s="7">
        <v>178</v>
      </c>
      <c r="G729" s="7">
        <f t="shared" si="11"/>
        <v>178</v>
      </c>
    </row>
    <row r="730" spans="1:7" x14ac:dyDescent="0.2">
      <c r="A730" s="16"/>
      <c r="B730" s="31" t="s">
        <v>297</v>
      </c>
      <c r="C730" s="32">
        <v>45649</v>
      </c>
      <c r="D730" s="31" t="s">
        <v>3492</v>
      </c>
      <c r="E730" s="31"/>
      <c r="F730" s="7">
        <v>-178</v>
      </c>
      <c r="G730" s="7">
        <f t="shared" si="11"/>
        <v>0</v>
      </c>
    </row>
    <row r="731" spans="1:7" x14ac:dyDescent="0.2">
      <c r="A731" s="16"/>
      <c r="B731" s="31" t="s">
        <v>297</v>
      </c>
      <c r="C731" s="32">
        <v>45649</v>
      </c>
      <c r="D731" s="31" t="s">
        <v>3493</v>
      </c>
      <c r="E731" s="31"/>
      <c r="F731" s="7">
        <v>395.5</v>
      </c>
      <c r="G731" s="7">
        <f t="shared" si="11"/>
        <v>395.5</v>
      </c>
    </row>
    <row r="732" spans="1:7" x14ac:dyDescent="0.2">
      <c r="A732" s="16"/>
      <c r="B732" s="31" t="s">
        <v>297</v>
      </c>
      <c r="C732" s="32">
        <v>45649</v>
      </c>
      <c r="D732" s="31" t="s">
        <v>3493</v>
      </c>
      <c r="E732" s="31"/>
      <c r="F732" s="7">
        <v>-395.5</v>
      </c>
      <c r="G732" s="7">
        <f t="shared" si="11"/>
        <v>0</v>
      </c>
    </row>
    <row r="733" spans="1:7" x14ac:dyDescent="0.2">
      <c r="A733" s="16"/>
      <c r="B733" s="31" t="s">
        <v>297</v>
      </c>
      <c r="C733" s="32">
        <v>45649</v>
      </c>
      <c r="D733" s="31" t="s">
        <v>3494</v>
      </c>
      <c r="E733" s="31"/>
      <c r="F733" s="7">
        <v>1550.25</v>
      </c>
      <c r="G733" s="7">
        <f t="shared" si="11"/>
        <v>1550.25</v>
      </c>
    </row>
    <row r="734" spans="1:7" x14ac:dyDescent="0.2">
      <c r="A734" s="16"/>
      <c r="B734" s="31" t="s">
        <v>297</v>
      </c>
      <c r="C734" s="32">
        <v>45649</v>
      </c>
      <c r="D734" s="31" t="s">
        <v>3494</v>
      </c>
      <c r="E734" s="31"/>
      <c r="F734" s="7">
        <v>-1550.25</v>
      </c>
      <c r="G734" s="7">
        <f t="shared" si="11"/>
        <v>0</v>
      </c>
    </row>
    <row r="735" spans="1:7" x14ac:dyDescent="0.2">
      <c r="A735" s="16"/>
      <c r="B735" s="31" t="s">
        <v>297</v>
      </c>
      <c r="C735" s="32">
        <v>45649</v>
      </c>
      <c r="D735" s="31" t="s">
        <v>3495</v>
      </c>
      <c r="E735" s="31"/>
      <c r="F735" s="7">
        <v>232.5</v>
      </c>
      <c r="G735" s="7">
        <f t="shared" si="11"/>
        <v>232.5</v>
      </c>
    </row>
    <row r="736" spans="1:7" x14ac:dyDescent="0.2">
      <c r="A736" s="16"/>
      <c r="B736" s="31" t="s">
        <v>297</v>
      </c>
      <c r="C736" s="32">
        <v>45649</v>
      </c>
      <c r="D736" s="31" t="s">
        <v>3495</v>
      </c>
      <c r="E736" s="31"/>
      <c r="F736" s="7">
        <v>-232.5</v>
      </c>
      <c r="G736" s="7">
        <f t="shared" si="11"/>
        <v>0</v>
      </c>
    </row>
    <row r="737" spans="1:7" x14ac:dyDescent="0.2">
      <c r="A737" s="16"/>
      <c r="B737" s="31" t="s">
        <v>297</v>
      </c>
      <c r="C737" s="32">
        <v>45649</v>
      </c>
      <c r="D737" s="31" t="s">
        <v>3496</v>
      </c>
      <c r="E737" s="31"/>
      <c r="F737" s="7">
        <v>155</v>
      </c>
      <c r="G737" s="7">
        <f t="shared" si="11"/>
        <v>155</v>
      </c>
    </row>
    <row r="738" spans="1:7" x14ac:dyDescent="0.2">
      <c r="A738" s="16"/>
      <c r="B738" s="31" t="s">
        <v>297</v>
      </c>
      <c r="C738" s="32">
        <v>45649</v>
      </c>
      <c r="D738" s="31" t="s">
        <v>3496</v>
      </c>
      <c r="E738" s="31"/>
      <c r="F738" s="7">
        <v>-155</v>
      </c>
      <c r="G738" s="7">
        <f t="shared" si="11"/>
        <v>0</v>
      </c>
    </row>
    <row r="739" spans="1:7" x14ac:dyDescent="0.2">
      <c r="A739" s="16"/>
      <c r="B739" s="31" t="s">
        <v>297</v>
      </c>
      <c r="C739" s="32">
        <v>45649</v>
      </c>
      <c r="D739" s="31" t="s">
        <v>3497</v>
      </c>
      <c r="E739" s="31"/>
      <c r="F739" s="7">
        <v>155</v>
      </c>
      <c r="G739" s="7">
        <f t="shared" si="11"/>
        <v>155</v>
      </c>
    </row>
    <row r="740" spans="1:7" x14ac:dyDescent="0.2">
      <c r="A740" s="16"/>
      <c r="B740" s="31" t="s">
        <v>297</v>
      </c>
      <c r="C740" s="32">
        <v>45649</v>
      </c>
      <c r="D740" s="31" t="s">
        <v>3497</v>
      </c>
      <c r="E740" s="31"/>
      <c r="F740" s="7">
        <v>-155</v>
      </c>
      <c r="G740" s="7">
        <f t="shared" si="11"/>
        <v>0</v>
      </c>
    </row>
    <row r="741" spans="1:7" x14ac:dyDescent="0.2">
      <c r="A741" s="16"/>
      <c r="B741" s="31" t="s">
        <v>297</v>
      </c>
      <c r="C741" s="32">
        <v>45649</v>
      </c>
      <c r="D741" s="31" t="s">
        <v>3498</v>
      </c>
      <c r="E741" s="31"/>
      <c r="F741" s="7">
        <v>1642.07</v>
      </c>
      <c r="G741" s="7">
        <f t="shared" si="11"/>
        <v>1642.07</v>
      </c>
    </row>
    <row r="742" spans="1:7" x14ac:dyDescent="0.2">
      <c r="A742" s="16"/>
      <c r="B742" s="31" t="s">
        <v>297</v>
      </c>
      <c r="C742" s="32">
        <v>45649</v>
      </c>
      <c r="D742" s="31" t="s">
        <v>3498</v>
      </c>
      <c r="E742" s="31"/>
      <c r="F742" s="7">
        <v>-1642.07</v>
      </c>
      <c r="G742" s="7">
        <f t="shared" si="11"/>
        <v>0</v>
      </c>
    </row>
    <row r="743" spans="1:7" x14ac:dyDescent="0.2">
      <c r="A743" s="16"/>
      <c r="B743" s="31" t="s">
        <v>297</v>
      </c>
      <c r="C743" s="32">
        <v>45649</v>
      </c>
      <c r="D743" s="31" t="s">
        <v>3499</v>
      </c>
      <c r="E743" s="31"/>
      <c r="F743" s="7">
        <v>232.5</v>
      </c>
      <c r="G743" s="7">
        <f t="shared" si="11"/>
        <v>232.5</v>
      </c>
    </row>
    <row r="744" spans="1:7" x14ac:dyDescent="0.2">
      <c r="A744" s="16"/>
      <c r="B744" s="31" t="s">
        <v>297</v>
      </c>
      <c r="C744" s="32">
        <v>45649</v>
      </c>
      <c r="D744" s="31" t="s">
        <v>3499</v>
      </c>
      <c r="E744" s="31"/>
      <c r="F744" s="7">
        <v>-232.5</v>
      </c>
      <c r="G744" s="7">
        <f t="shared" si="11"/>
        <v>0</v>
      </c>
    </row>
    <row r="745" spans="1:7" x14ac:dyDescent="0.2">
      <c r="A745" s="16"/>
      <c r="B745" s="31" t="s">
        <v>297</v>
      </c>
      <c r="C745" s="32">
        <v>45649</v>
      </c>
      <c r="D745" s="31" t="s">
        <v>3500</v>
      </c>
      <c r="E745" s="31"/>
      <c r="F745" s="7">
        <v>124</v>
      </c>
      <c r="G745" s="7">
        <f t="shared" si="11"/>
        <v>124</v>
      </c>
    </row>
    <row r="746" spans="1:7" x14ac:dyDescent="0.2">
      <c r="A746" s="16"/>
      <c r="B746" s="31" t="s">
        <v>297</v>
      </c>
      <c r="C746" s="32">
        <v>45649</v>
      </c>
      <c r="D746" s="31" t="s">
        <v>3500</v>
      </c>
      <c r="E746" s="31"/>
      <c r="F746" s="7">
        <v>-124</v>
      </c>
      <c r="G746" s="7">
        <f t="shared" si="11"/>
        <v>0</v>
      </c>
    </row>
    <row r="747" spans="1:7" x14ac:dyDescent="0.2">
      <c r="A747" s="16"/>
      <c r="B747" s="31" t="s">
        <v>297</v>
      </c>
      <c r="C747" s="32">
        <v>45649</v>
      </c>
      <c r="D747" s="31" t="s">
        <v>3501</v>
      </c>
      <c r="E747" s="31"/>
      <c r="F747" s="7">
        <v>7030</v>
      </c>
      <c r="G747" s="7">
        <f t="shared" si="11"/>
        <v>7030</v>
      </c>
    </row>
    <row r="748" spans="1:7" x14ac:dyDescent="0.2">
      <c r="A748" s="16"/>
      <c r="B748" s="31" t="s">
        <v>297</v>
      </c>
      <c r="C748" s="32">
        <v>45649</v>
      </c>
      <c r="D748" s="31" t="s">
        <v>3501</v>
      </c>
      <c r="E748" s="31"/>
      <c r="F748" s="7">
        <v>-7030</v>
      </c>
      <c r="G748" s="7">
        <f t="shared" si="11"/>
        <v>0</v>
      </c>
    </row>
    <row r="749" spans="1:7" x14ac:dyDescent="0.2">
      <c r="A749" s="16"/>
      <c r="B749" s="31" t="s">
        <v>297</v>
      </c>
      <c r="C749" s="32">
        <v>45649</v>
      </c>
      <c r="D749" s="31" t="s">
        <v>3502</v>
      </c>
      <c r="E749" s="31"/>
      <c r="F749" s="7">
        <v>186</v>
      </c>
      <c r="G749" s="7">
        <f t="shared" si="11"/>
        <v>186</v>
      </c>
    </row>
    <row r="750" spans="1:7" x14ac:dyDescent="0.2">
      <c r="A750" s="16"/>
      <c r="B750" s="31" t="s">
        <v>297</v>
      </c>
      <c r="C750" s="32">
        <v>45649</v>
      </c>
      <c r="D750" s="31" t="s">
        <v>3502</v>
      </c>
      <c r="E750" s="31"/>
      <c r="F750" s="7">
        <v>-186</v>
      </c>
      <c r="G750" s="7">
        <f t="shared" si="11"/>
        <v>0</v>
      </c>
    </row>
    <row r="751" spans="1:7" x14ac:dyDescent="0.2">
      <c r="A751" s="16"/>
      <c r="B751" s="31" t="s">
        <v>297</v>
      </c>
      <c r="C751" s="32">
        <v>45649</v>
      </c>
      <c r="D751" s="31" t="s">
        <v>3503</v>
      </c>
      <c r="E751" s="31"/>
      <c r="F751" s="7">
        <v>162.5</v>
      </c>
      <c r="G751" s="7">
        <f t="shared" si="11"/>
        <v>162.5</v>
      </c>
    </row>
    <row r="752" spans="1:7" x14ac:dyDescent="0.2">
      <c r="A752" s="16"/>
      <c r="B752" s="31" t="s">
        <v>297</v>
      </c>
      <c r="C752" s="32">
        <v>45649</v>
      </c>
      <c r="D752" s="31" t="s">
        <v>3503</v>
      </c>
      <c r="E752" s="31"/>
      <c r="F752" s="7">
        <v>-162.5</v>
      </c>
      <c r="G752" s="7">
        <f t="shared" si="11"/>
        <v>0</v>
      </c>
    </row>
    <row r="753" spans="1:7" x14ac:dyDescent="0.2">
      <c r="A753" s="16"/>
      <c r="B753" s="31" t="s">
        <v>301</v>
      </c>
      <c r="C753" s="32">
        <v>45650</v>
      </c>
      <c r="D753" s="31" t="s">
        <v>3504</v>
      </c>
      <c r="E753" s="31"/>
      <c r="F753" s="7">
        <v>-5098.9799999999996</v>
      </c>
      <c r="G753" s="7">
        <f t="shared" si="11"/>
        <v>-5098.9799999999996</v>
      </c>
    </row>
    <row r="754" spans="1:7" x14ac:dyDescent="0.2">
      <c r="A754" s="16"/>
      <c r="B754" s="31" t="s">
        <v>301</v>
      </c>
      <c r="C754" s="32">
        <v>45650</v>
      </c>
      <c r="D754" s="31" t="s">
        <v>3504</v>
      </c>
      <c r="E754" s="31"/>
      <c r="F754" s="7">
        <v>5098.9799999999996</v>
      </c>
      <c r="G754" s="7">
        <f t="shared" si="11"/>
        <v>0</v>
      </c>
    </row>
    <row r="755" spans="1:7" x14ac:dyDescent="0.2">
      <c r="A755" s="16"/>
      <c r="B755" s="31" t="s">
        <v>301</v>
      </c>
      <c r="C755" s="32">
        <v>45650</v>
      </c>
      <c r="D755" s="31" t="s">
        <v>3505</v>
      </c>
      <c r="E755" s="31"/>
      <c r="F755" s="7">
        <v>-163599.07</v>
      </c>
      <c r="G755" s="7">
        <f t="shared" si="11"/>
        <v>-163599.07</v>
      </c>
    </row>
    <row r="756" spans="1:7" x14ac:dyDescent="0.2">
      <c r="A756" s="16"/>
      <c r="B756" s="31" t="s">
        <v>301</v>
      </c>
      <c r="C756" s="32">
        <v>45650</v>
      </c>
      <c r="D756" s="31" t="s">
        <v>3505</v>
      </c>
      <c r="E756" s="31"/>
      <c r="F756" s="7">
        <v>163599.07</v>
      </c>
      <c r="G756" s="7">
        <f t="shared" si="11"/>
        <v>0</v>
      </c>
    </row>
    <row r="757" spans="1:7" x14ac:dyDescent="0.2">
      <c r="A757" s="16"/>
      <c r="B757" s="31" t="s">
        <v>301</v>
      </c>
      <c r="C757" s="32">
        <v>45650</v>
      </c>
      <c r="D757" s="31" t="s">
        <v>3506</v>
      </c>
      <c r="E757" s="31"/>
      <c r="F757" s="7">
        <v>-63945.84</v>
      </c>
      <c r="G757" s="7">
        <f t="shared" si="11"/>
        <v>-63945.84</v>
      </c>
    </row>
    <row r="758" spans="1:7" x14ac:dyDescent="0.2">
      <c r="A758" s="16"/>
      <c r="B758" s="31" t="s">
        <v>301</v>
      </c>
      <c r="C758" s="32">
        <v>45650</v>
      </c>
      <c r="D758" s="31" t="s">
        <v>3506</v>
      </c>
      <c r="E758" s="31"/>
      <c r="F758" s="7">
        <v>63945.84</v>
      </c>
      <c r="G758" s="7">
        <f t="shared" si="11"/>
        <v>0</v>
      </c>
    </row>
    <row r="759" spans="1:7" x14ac:dyDescent="0.2">
      <c r="A759" s="16"/>
      <c r="B759" s="31" t="s">
        <v>301</v>
      </c>
      <c r="C759" s="32">
        <v>45650</v>
      </c>
      <c r="D759" s="31" t="s">
        <v>3507</v>
      </c>
      <c r="E759" s="31"/>
      <c r="F759" s="7">
        <v>-45155.4</v>
      </c>
      <c r="G759" s="7">
        <f t="shared" si="11"/>
        <v>-45155.4</v>
      </c>
    </row>
    <row r="760" spans="1:7" x14ac:dyDescent="0.2">
      <c r="A760" s="16"/>
      <c r="B760" s="31" t="s">
        <v>301</v>
      </c>
      <c r="C760" s="32">
        <v>45650</v>
      </c>
      <c r="D760" s="31" t="s">
        <v>3507</v>
      </c>
      <c r="E760" s="31"/>
      <c r="F760" s="7">
        <v>45155.4</v>
      </c>
      <c r="G760" s="7">
        <f t="shared" si="11"/>
        <v>0</v>
      </c>
    </row>
    <row r="761" spans="1:7" x14ac:dyDescent="0.2">
      <c r="A761" s="16"/>
      <c r="B761" s="31" t="s">
        <v>301</v>
      </c>
      <c r="C761" s="32">
        <v>45650</v>
      </c>
      <c r="D761" s="31" t="s">
        <v>3508</v>
      </c>
      <c r="E761" s="31"/>
      <c r="F761" s="7">
        <v>-13814.17</v>
      </c>
      <c r="G761" s="7">
        <f t="shared" si="11"/>
        <v>-13814.17</v>
      </c>
    </row>
    <row r="762" spans="1:7" x14ac:dyDescent="0.2">
      <c r="A762" s="16"/>
      <c r="B762" s="31" t="s">
        <v>301</v>
      </c>
      <c r="C762" s="32">
        <v>45650</v>
      </c>
      <c r="D762" s="31" t="s">
        <v>3508</v>
      </c>
      <c r="E762" s="31"/>
      <c r="F762" s="7">
        <v>13814.17</v>
      </c>
      <c r="G762" s="7">
        <f t="shared" si="11"/>
        <v>0</v>
      </c>
    </row>
    <row r="763" spans="1:7" x14ac:dyDescent="0.2">
      <c r="A763" s="16"/>
      <c r="B763" s="31" t="s">
        <v>297</v>
      </c>
      <c r="C763" s="32">
        <v>45651</v>
      </c>
      <c r="D763" s="31" t="s">
        <v>3509</v>
      </c>
      <c r="E763" s="31"/>
      <c r="F763" s="7">
        <v>4350.49</v>
      </c>
      <c r="G763" s="7">
        <f t="shared" si="11"/>
        <v>4350.49</v>
      </c>
    </row>
    <row r="764" spans="1:7" x14ac:dyDescent="0.2">
      <c r="A764" s="16"/>
      <c r="B764" s="31" t="s">
        <v>297</v>
      </c>
      <c r="C764" s="32">
        <v>45651</v>
      </c>
      <c r="D764" s="31" t="s">
        <v>3509</v>
      </c>
      <c r="E764" s="31"/>
      <c r="F764" s="7">
        <v>-4350.49</v>
      </c>
      <c r="G764" s="7">
        <f t="shared" si="11"/>
        <v>0</v>
      </c>
    </row>
    <row r="765" spans="1:7" x14ac:dyDescent="0.2">
      <c r="A765" s="16"/>
      <c r="B765" s="31" t="s">
        <v>297</v>
      </c>
      <c r="C765" s="32">
        <v>45652</v>
      </c>
      <c r="D765" s="31" t="s">
        <v>3510</v>
      </c>
      <c r="E765" s="31"/>
      <c r="F765" s="7">
        <v>83.78</v>
      </c>
      <c r="G765" s="7">
        <f t="shared" si="11"/>
        <v>83.78</v>
      </c>
    </row>
    <row r="766" spans="1:7" x14ac:dyDescent="0.2">
      <c r="A766" s="16"/>
      <c r="B766" s="31" t="s">
        <v>297</v>
      </c>
      <c r="C766" s="32">
        <v>45652</v>
      </c>
      <c r="D766" s="31" t="s">
        <v>3510</v>
      </c>
      <c r="E766" s="31"/>
      <c r="F766" s="7">
        <v>-83.78</v>
      </c>
      <c r="G766" s="7">
        <f t="shared" si="11"/>
        <v>0</v>
      </c>
    </row>
    <row r="767" spans="1:7" x14ac:dyDescent="0.2">
      <c r="A767" s="16"/>
      <c r="B767" s="31" t="s">
        <v>297</v>
      </c>
      <c r="C767" s="32">
        <v>45657</v>
      </c>
      <c r="D767" s="31" t="s">
        <v>3511</v>
      </c>
      <c r="E767" s="31"/>
      <c r="F767" s="7">
        <v>80</v>
      </c>
      <c r="G767" s="7">
        <f t="shared" si="11"/>
        <v>80</v>
      </c>
    </row>
    <row r="768" spans="1:7" x14ac:dyDescent="0.2">
      <c r="A768" s="16"/>
      <c r="B768" s="31" t="s">
        <v>297</v>
      </c>
      <c r="C768" s="32">
        <v>45657</v>
      </c>
      <c r="D768" s="31" t="s">
        <v>3511</v>
      </c>
      <c r="E768" s="31"/>
      <c r="F768" s="7">
        <v>-80</v>
      </c>
      <c r="G768" s="7">
        <f t="shared" si="11"/>
        <v>0</v>
      </c>
    </row>
    <row r="769" spans="1:7" x14ac:dyDescent="0.2">
      <c r="A769" s="16"/>
      <c r="B769" s="31" t="s">
        <v>301</v>
      </c>
      <c r="C769" s="32">
        <v>45657</v>
      </c>
      <c r="D769" s="31" t="s">
        <v>3512</v>
      </c>
      <c r="E769" s="31"/>
      <c r="F769" s="7">
        <v>-3289.33</v>
      </c>
      <c r="G769" s="7">
        <f t="shared" si="11"/>
        <v>-3289.33</v>
      </c>
    </row>
    <row r="770" spans="1:7" x14ac:dyDescent="0.2">
      <c r="A770" s="16"/>
      <c r="B770" s="31" t="s">
        <v>301</v>
      </c>
      <c r="C770" s="32">
        <v>45657</v>
      </c>
      <c r="D770" s="31" t="s">
        <v>3512</v>
      </c>
      <c r="E770" s="31"/>
      <c r="F770" s="7">
        <v>3289.33</v>
      </c>
      <c r="G770" s="7">
        <f t="shared" si="11"/>
        <v>0</v>
      </c>
    </row>
    <row r="771" spans="1:7" x14ac:dyDescent="0.2">
      <c r="A771" s="16"/>
      <c r="B771" s="31" t="s">
        <v>297</v>
      </c>
      <c r="C771" s="32">
        <v>45657</v>
      </c>
      <c r="D771" s="31" t="s">
        <v>3513</v>
      </c>
      <c r="E771" s="31"/>
      <c r="F771" s="7">
        <v>100</v>
      </c>
      <c r="G771" s="7">
        <f t="shared" si="11"/>
        <v>100</v>
      </c>
    </row>
    <row r="772" spans="1:7" x14ac:dyDescent="0.2">
      <c r="A772" s="16"/>
      <c r="B772" s="31" t="s">
        <v>297</v>
      </c>
      <c r="C772" s="32">
        <v>45657</v>
      </c>
      <c r="D772" s="31" t="s">
        <v>3513</v>
      </c>
      <c r="E772" s="31"/>
      <c r="F772" s="7">
        <v>-100</v>
      </c>
      <c r="G772" s="7">
        <f t="shared" si="11"/>
        <v>0</v>
      </c>
    </row>
    <row r="773" spans="1:7" x14ac:dyDescent="0.2">
      <c r="A773" s="17" t="s">
        <v>566</v>
      </c>
      <c r="B773" s="33"/>
      <c r="C773" s="34"/>
      <c r="D773" s="33"/>
      <c r="E773" s="33"/>
      <c r="F773" s="10">
        <f>SUM(F12:F772)</f>
        <v>0</v>
      </c>
      <c r="G773" s="10">
        <f>G772</f>
        <v>0</v>
      </c>
    </row>
    <row r="774" spans="1:7" x14ac:dyDescent="0.2">
      <c r="A774" s="9" t="s">
        <v>54</v>
      </c>
      <c r="B774" s="33"/>
      <c r="C774" s="34"/>
      <c r="D774" s="33"/>
      <c r="E774" s="33"/>
      <c r="F774" s="10">
        <f>SUM(F11,F773)</f>
        <v>0</v>
      </c>
      <c r="G774" s="10">
        <f>G11+G773</f>
        <v>0</v>
      </c>
    </row>
    <row r="775" spans="1:7" x14ac:dyDescent="0.2">
      <c r="A775" s="11" t="s">
        <v>58</v>
      </c>
      <c r="B775" s="33"/>
      <c r="C775" s="34"/>
      <c r="D775" s="33"/>
      <c r="E775" s="33"/>
      <c r="F775" s="10">
        <f>SUM(F10,F774)</f>
        <v>0</v>
      </c>
      <c r="G775" s="10">
        <f>G10+G774</f>
        <v>0</v>
      </c>
    </row>
    <row r="776" spans="1:7" x14ac:dyDescent="0.2">
      <c r="A776" s="12" t="s">
        <v>59</v>
      </c>
      <c r="B776" s="14"/>
      <c r="C776" s="35"/>
      <c r="D776" s="14"/>
      <c r="E776" s="14"/>
      <c r="F776" s="13">
        <f>0+0+0+F775</f>
        <v>0</v>
      </c>
      <c r="G776" s="13">
        <f>0+0+0+G775</f>
        <v>0</v>
      </c>
    </row>
    <row r="777" spans="1:7" x14ac:dyDescent="0.2">
      <c r="A777" s="14" t="s">
        <v>88</v>
      </c>
      <c r="B777" s="14"/>
      <c r="C777" s="35"/>
      <c r="D777" s="14"/>
      <c r="E777" s="14"/>
      <c r="F777" s="13">
        <f>F776+0+0</f>
        <v>0</v>
      </c>
      <c r="G777" s="13">
        <f>G776+0+0</f>
        <v>0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04D4-063E-481A-8FF8-4C20883D405C}">
  <sheetPr filterMode="1"/>
  <dimension ref="A1:J1919"/>
  <sheetViews>
    <sheetView workbookViewId="0">
      <selection activeCell="D1837" sqref="D1837"/>
    </sheetView>
  </sheetViews>
  <sheetFormatPr defaultRowHeight="11.25" x14ac:dyDescent="0.2"/>
  <cols>
    <col min="3" max="3" width="9.33203125" bestFit="1" customWidth="1"/>
    <col min="5" max="5" width="41.83203125" customWidth="1"/>
    <col min="6" max="6" width="14" bestFit="1" customWidth="1"/>
    <col min="7" max="7" width="14.5" bestFit="1" customWidth="1"/>
    <col min="10" max="10" width="14" bestFit="1" customWidth="1"/>
  </cols>
  <sheetData>
    <row r="1" spans="1:10" ht="15.75" x14ac:dyDescent="0.25">
      <c r="A1" s="170" t="s">
        <v>0</v>
      </c>
      <c r="B1" s="170"/>
      <c r="C1" s="170"/>
      <c r="D1" s="170"/>
      <c r="E1" s="170"/>
      <c r="F1" s="170"/>
      <c r="G1" s="170"/>
    </row>
    <row r="2" spans="1:10" ht="15.75" x14ac:dyDescent="0.25">
      <c r="A2" s="170" t="s">
        <v>1</v>
      </c>
      <c r="B2" s="170"/>
      <c r="C2" s="170"/>
      <c r="D2" s="170"/>
      <c r="E2" s="170"/>
      <c r="F2" s="170"/>
      <c r="G2" s="170"/>
    </row>
    <row r="3" spans="1:10" ht="18" x14ac:dyDescent="0.25">
      <c r="A3" s="169" t="s">
        <v>290</v>
      </c>
      <c r="B3" s="169"/>
      <c r="C3" s="169"/>
      <c r="D3" s="169"/>
      <c r="E3" s="169"/>
      <c r="F3" s="169"/>
      <c r="G3" s="169"/>
    </row>
    <row r="4" spans="1:10" ht="18" x14ac:dyDescent="0.25">
      <c r="A4" s="169" t="s">
        <v>569</v>
      </c>
      <c r="B4" s="169"/>
      <c r="C4" s="169"/>
      <c r="D4" s="169"/>
      <c r="E4" s="169"/>
      <c r="F4" s="169"/>
      <c r="G4" s="169"/>
    </row>
    <row r="5" spans="1:10" ht="18" x14ac:dyDescent="0.25">
      <c r="A5" s="169" t="s">
        <v>3</v>
      </c>
      <c r="B5" s="169"/>
      <c r="C5" s="169"/>
      <c r="D5" s="169"/>
      <c r="E5" s="169"/>
      <c r="F5" s="169"/>
      <c r="G5" s="169"/>
    </row>
    <row r="6" spans="1:10" ht="18" x14ac:dyDescent="0.25">
      <c r="A6" s="169" t="s">
        <v>3</v>
      </c>
      <c r="B6" s="169"/>
      <c r="C6" s="169"/>
      <c r="D6" s="169"/>
      <c r="E6" s="169"/>
      <c r="F6" s="169"/>
      <c r="G6" s="169"/>
    </row>
    <row r="7" spans="1:10" x14ac:dyDescent="0.2">
      <c r="A7" s="1" t="s">
        <v>5</v>
      </c>
      <c r="B7" s="1" t="s">
        <v>292</v>
      </c>
      <c r="C7" s="1" t="s">
        <v>293</v>
      </c>
      <c r="D7" s="1" t="s">
        <v>294</v>
      </c>
      <c r="E7" s="1" t="s">
        <v>295</v>
      </c>
      <c r="F7" s="2" t="s">
        <v>6</v>
      </c>
      <c r="G7" s="2" t="s">
        <v>296</v>
      </c>
    </row>
    <row r="8" spans="1:10" hidden="1" x14ac:dyDescent="0.2">
      <c r="A8" s="3" t="s">
        <v>20</v>
      </c>
      <c r="B8" s="3"/>
      <c r="C8" s="30"/>
      <c r="D8" s="3"/>
      <c r="E8" s="3"/>
      <c r="F8" s="4">
        <v>0</v>
      </c>
      <c r="G8" s="4">
        <v>0</v>
      </c>
    </row>
    <row r="9" spans="1:10" hidden="1" x14ac:dyDescent="0.2">
      <c r="A9" s="5" t="s">
        <v>21</v>
      </c>
      <c r="B9" s="3"/>
      <c r="C9" s="30"/>
      <c r="D9" s="3"/>
      <c r="E9" s="3"/>
      <c r="F9" s="4">
        <v>0</v>
      </c>
      <c r="G9" s="4">
        <v>0</v>
      </c>
    </row>
    <row r="10" spans="1:10" hidden="1" x14ac:dyDescent="0.2">
      <c r="A10" s="6" t="s">
        <v>42</v>
      </c>
      <c r="B10" s="31"/>
      <c r="C10" s="32"/>
      <c r="D10" s="31"/>
      <c r="E10" s="31"/>
      <c r="F10" s="7">
        <v>0</v>
      </c>
      <c r="G10" s="7">
        <v>0</v>
      </c>
    </row>
    <row r="11" spans="1:10" hidden="1" x14ac:dyDescent="0.2">
      <c r="A11" s="8" t="s">
        <v>47</v>
      </c>
      <c r="B11" s="31"/>
      <c r="C11" s="32"/>
      <c r="D11" s="31"/>
      <c r="E11" s="31"/>
      <c r="F11" s="7">
        <v>0</v>
      </c>
      <c r="G11" s="7">
        <v>0</v>
      </c>
    </row>
    <row r="12" spans="1:10" hidden="1" x14ac:dyDescent="0.2">
      <c r="A12" s="15" t="s">
        <v>48</v>
      </c>
      <c r="B12" s="31"/>
      <c r="C12" s="32"/>
      <c r="D12" s="31"/>
      <c r="E12" s="31"/>
      <c r="F12" s="7">
        <v>0</v>
      </c>
      <c r="G12" s="7">
        <v>13261096.34</v>
      </c>
    </row>
    <row r="13" spans="1:10" x14ac:dyDescent="0.2">
      <c r="A13" s="16"/>
      <c r="B13" s="31" t="s">
        <v>500</v>
      </c>
      <c r="C13" s="32">
        <v>45839</v>
      </c>
      <c r="D13" s="31" t="s">
        <v>570</v>
      </c>
      <c r="E13" s="31" t="s">
        <v>571</v>
      </c>
      <c r="F13" s="7">
        <v>-78.61</v>
      </c>
      <c r="G13" s="7">
        <f t="shared" ref="G13:G76" si="0">G12+F13</f>
        <v>13261017.73</v>
      </c>
      <c r="I13" t="s">
        <v>3524</v>
      </c>
      <c r="J13" s="37">
        <f>SUM(F13:F1837)</f>
        <v>-5704261.5699999919</v>
      </c>
    </row>
    <row r="14" spans="1:10" x14ac:dyDescent="0.2">
      <c r="A14" s="16"/>
      <c r="B14" s="31" t="s">
        <v>500</v>
      </c>
      <c r="C14" s="32">
        <v>45839</v>
      </c>
      <c r="D14" s="31" t="s">
        <v>572</v>
      </c>
      <c r="E14" s="31" t="s">
        <v>571</v>
      </c>
      <c r="F14" s="7">
        <v>-3554.96</v>
      </c>
      <c r="G14" s="7">
        <f t="shared" si="0"/>
        <v>13257462.77</v>
      </c>
    </row>
    <row r="15" spans="1:10" x14ac:dyDescent="0.2">
      <c r="A15" s="16"/>
      <c r="B15" s="31" t="s">
        <v>500</v>
      </c>
      <c r="C15" s="32">
        <v>45839</v>
      </c>
      <c r="D15" s="31" t="s">
        <v>573</v>
      </c>
      <c r="E15" s="31" t="s">
        <v>574</v>
      </c>
      <c r="F15" s="7">
        <v>-893.18</v>
      </c>
      <c r="G15" s="7">
        <f t="shared" si="0"/>
        <v>13256569.59</v>
      </c>
    </row>
    <row r="16" spans="1:10" x14ac:dyDescent="0.2">
      <c r="A16" s="16"/>
      <c r="B16" s="31" t="s">
        <v>500</v>
      </c>
      <c r="C16" s="32">
        <v>45839</v>
      </c>
      <c r="D16" s="31" t="s">
        <v>575</v>
      </c>
      <c r="E16" s="31" t="s">
        <v>576</v>
      </c>
      <c r="F16" s="7">
        <v>-848</v>
      </c>
      <c r="G16" s="7">
        <f t="shared" si="0"/>
        <v>13255721.59</v>
      </c>
    </row>
    <row r="17" spans="1:7" x14ac:dyDescent="0.2">
      <c r="A17" s="16"/>
      <c r="B17" s="31" t="s">
        <v>500</v>
      </c>
      <c r="C17" s="32">
        <v>45839</v>
      </c>
      <c r="D17" s="31" t="s">
        <v>577</v>
      </c>
      <c r="E17" s="31" t="s">
        <v>571</v>
      </c>
      <c r="F17" s="7">
        <v>-10311.030000000001</v>
      </c>
      <c r="G17" s="7">
        <f t="shared" si="0"/>
        <v>13245410.560000001</v>
      </c>
    </row>
    <row r="18" spans="1:7" x14ac:dyDescent="0.2">
      <c r="A18" s="16"/>
      <c r="B18" s="31" t="s">
        <v>500</v>
      </c>
      <c r="C18" s="32">
        <v>45839</v>
      </c>
      <c r="D18" s="31" t="s">
        <v>578</v>
      </c>
      <c r="E18" s="31" t="s">
        <v>579</v>
      </c>
      <c r="F18" s="7">
        <v>-980.95</v>
      </c>
      <c r="G18" s="7">
        <f t="shared" si="0"/>
        <v>13244429.610000001</v>
      </c>
    </row>
    <row r="19" spans="1:7" x14ac:dyDescent="0.2">
      <c r="A19" s="16"/>
      <c r="B19" s="31" t="s">
        <v>500</v>
      </c>
      <c r="C19" s="32">
        <v>45839</v>
      </c>
      <c r="D19" s="31" t="s">
        <v>580</v>
      </c>
      <c r="E19" s="31" t="s">
        <v>581</v>
      </c>
      <c r="F19" s="7">
        <v>-541.70000000000005</v>
      </c>
      <c r="G19" s="7">
        <f t="shared" si="0"/>
        <v>13243887.910000002</v>
      </c>
    </row>
    <row r="20" spans="1:7" x14ac:dyDescent="0.2">
      <c r="A20" s="16"/>
      <c r="B20" s="31" t="s">
        <v>500</v>
      </c>
      <c r="C20" s="32">
        <v>45839</v>
      </c>
      <c r="D20" s="31" t="s">
        <v>582</v>
      </c>
      <c r="E20" s="31" t="s">
        <v>583</v>
      </c>
      <c r="F20" s="7">
        <v>-3300.55</v>
      </c>
      <c r="G20" s="7">
        <f t="shared" si="0"/>
        <v>13240587.360000001</v>
      </c>
    </row>
    <row r="21" spans="1:7" x14ac:dyDescent="0.2">
      <c r="A21" s="16"/>
      <c r="B21" s="31" t="s">
        <v>500</v>
      </c>
      <c r="C21" s="32">
        <v>45839</v>
      </c>
      <c r="D21" s="31" t="s">
        <v>584</v>
      </c>
      <c r="E21" s="31" t="s">
        <v>585</v>
      </c>
      <c r="F21" s="7">
        <v>-28372.9</v>
      </c>
      <c r="G21" s="7">
        <f t="shared" si="0"/>
        <v>13212214.460000001</v>
      </c>
    </row>
    <row r="22" spans="1:7" x14ac:dyDescent="0.2">
      <c r="A22" s="16"/>
      <c r="B22" s="31" t="s">
        <v>500</v>
      </c>
      <c r="C22" s="32">
        <v>45839</v>
      </c>
      <c r="D22" s="31" t="s">
        <v>586</v>
      </c>
      <c r="E22" s="31" t="s">
        <v>587</v>
      </c>
      <c r="F22" s="7">
        <v>-1277.06</v>
      </c>
      <c r="G22" s="7">
        <f t="shared" si="0"/>
        <v>13210937.4</v>
      </c>
    </row>
    <row r="23" spans="1:7" x14ac:dyDescent="0.2">
      <c r="A23" s="16"/>
      <c r="B23" s="31" t="s">
        <v>500</v>
      </c>
      <c r="C23" s="32">
        <v>45839</v>
      </c>
      <c r="D23" s="31" t="s">
        <v>588</v>
      </c>
      <c r="E23" s="31" t="s">
        <v>587</v>
      </c>
      <c r="F23" s="7">
        <v>-2609.63</v>
      </c>
      <c r="G23" s="7">
        <f t="shared" si="0"/>
        <v>13208327.77</v>
      </c>
    </row>
    <row r="24" spans="1:7" x14ac:dyDescent="0.2">
      <c r="A24" s="16"/>
      <c r="B24" s="31" t="s">
        <v>500</v>
      </c>
      <c r="C24" s="32">
        <v>45839</v>
      </c>
      <c r="D24" s="31" t="s">
        <v>589</v>
      </c>
      <c r="E24" s="31" t="s">
        <v>590</v>
      </c>
      <c r="F24" s="7">
        <v>-386.87</v>
      </c>
      <c r="G24" s="7">
        <f t="shared" si="0"/>
        <v>13207940.9</v>
      </c>
    </row>
    <row r="25" spans="1:7" x14ac:dyDescent="0.2">
      <c r="A25" s="16"/>
      <c r="B25" s="31" t="s">
        <v>500</v>
      </c>
      <c r="C25" s="32">
        <v>45839</v>
      </c>
      <c r="D25" s="31" t="s">
        <v>591</v>
      </c>
      <c r="E25" s="31" t="s">
        <v>592</v>
      </c>
      <c r="F25" s="7">
        <v>-23478.33</v>
      </c>
      <c r="G25" s="7">
        <f t="shared" si="0"/>
        <v>13184462.57</v>
      </c>
    </row>
    <row r="26" spans="1:7" x14ac:dyDescent="0.2">
      <c r="A26" s="16"/>
      <c r="B26" s="31" t="s">
        <v>500</v>
      </c>
      <c r="C26" s="32">
        <v>45839</v>
      </c>
      <c r="D26" s="31" t="s">
        <v>593</v>
      </c>
      <c r="E26" s="31" t="s">
        <v>594</v>
      </c>
      <c r="F26" s="7">
        <v>-8127.55</v>
      </c>
      <c r="G26" s="7">
        <f t="shared" si="0"/>
        <v>13176335.02</v>
      </c>
    </row>
    <row r="27" spans="1:7" x14ac:dyDescent="0.2">
      <c r="A27" s="16"/>
      <c r="B27" s="31" t="s">
        <v>500</v>
      </c>
      <c r="C27" s="32">
        <v>45839</v>
      </c>
      <c r="D27" s="31" t="s">
        <v>595</v>
      </c>
      <c r="E27" s="31" t="s">
        <v>596</v>
      </c>
      <c r="F27" s="7">
        <v>-12463.65</v>
      </c>
      <c r="G27" s="7">
        <f t="shared" si="0"/>
        <v>13163871.369999999</v>
      </c>
    </row>
    <row r="28" spans="1:7" x14ac:dyDescent="0.2">
      <c r="A28" s="16"/>
      <c r="B28" s="31" t="s">
        <v>500</v>
      </c>
      <c r="C28" s="32">
        <v>45839</v>
      </c>
      <c r="D28" s="31" t="s">
        <v>597</v>
      </c>
      <c r="E28" s="31" t="s">
        <v>598</v>
      </c>
      <c r="F28" s="7">
        <v>-787.36</v>
      </c>
      <c r="G28" s="7">
        <f t="shared" si="0"/>
        <v>13163084.01</v>
      </c>
    </row>
    <row r="29" spans="1:7" x14ac:dyDescent="0.2">
      <c r="A29" s="16"/>
      <c r="B29" s="31" t="s">
        <v>500</v>
      </c>
      <c r="C29" s="32">
        <v>45839</v>
      </c>
      <c r="D29" s="31" t="s">
        <v>599</v>
      </c>
      <c r="E29" s="31" t="s">
        <v>600</v>
      </c>
      <c r="F29" s="7">
        <v>1961.54</v>
      </c>
      <c r="G29" s="7">
        <f t="shared" si="0"/>
        <v>13165045.549999999</v>
      </c>
    </row>
    <row r="30" spans="1:7" x14ac:dyDescent="0.2">
      <c r="A30" s="16"/>
      <c r="B30" s="31" t="s">
        <v>500</v>
      </c>
      <c r="C30" s="32">
        <v>45839</v>
      </c>
      <c r="D30" s="31" t="s">
        <v>601</v>
      </c>
      <c r="E30" s="31" t="s">
        <v>602</v>
      </c>
      <c r="F30" s="7">
        <v>318.20999999999998</v>
      </c>
      <c r="G30" s="7">
        <f t="shared" si="0"/>
        <v>13165363.76</v>
      </c>
    </row>
    <row r="31" spans="1:7" x14ac:dyDescent="0.2">
      <c r="A31" s="16"/>
      <c r="B31" s="31" t="s">
        <v>500</v>
      </c>
      <c r="C31" s="32">
        <v>45839</v>
      </c>
      <c r="D31" s="31" t="s">
        <v>603</v>
      </c>
      <c r="E31" s="31" t="s">
        <v>604</v>
      </c>
      <c r="F31" s="7">
        <v>110</v>
      </c>
      <c r="G31" s="7">
        <f t="shared" si="0"/>
        <v>13165473.76</v>
      </c>
    </row>
    <row r="32" spans="1:7" x14ac:dyDescent="0.2">
      <c r="A32" s="16"/>
      <c r="B32" s="31" t="s">
        <v>500</v>
      </c>
      <c r="C32" s="32">
        <v>45839</v>
      </c>
      <c r="D32" s="31" t="s">
        <v>605</v>
      </c>
      <c r="E32" s="31" t="s">
        <v>606</v>
      </c>
      <c r="F32" s="7">
        <v>-10748.91</v>
      </c>
      <c r="G32" s="7">
        <f t="shared" si="0"/>
        <v>13154724.85</v>
      </c>
    </row>
    <row r="33" spans="1:7" x14ac:dyDescent="0.2">
      <c r="A33" s="16"/>
      <c r="B33" s="31" t="s">
        <v>500</v>
      </c>
      <c r="C33" s="32">
        <v>45839</v>
      </c>
      <c r="D33" s="31" t="s">
        <v>607</v>
      </c>
      <c r="E33" s="31" t="s">
        <v>608</v>
      </c>
      <c r="F33" s="7">
        <v>-345</v>
      </c>
      <c r="G33" s="7">
        <f t="shared" si="0"/>
        <v>13154379.85</v>
      </c>
    </row>
    <row r="34" spans="1:7" x14ac:dyDescent="0.2">
      <c r="A34" s="16"/>
      <c r="B34" s="31" t="s">
        <v>500</v>
      </c>
      <c r="C34" s="32">
        <v>45839</v>
      </c>
      <c r="D34" s="31" t="s">
        <v>609</v>
      </c>
      <c r="E34" s="31" t="s">
        <v>610</v>
      </c>
      <c r="F34" s="7">
        <v>-6083.65</v>
      </c>
      <c r="G34" s="7">
        <f t="shared" si="0"/>
        <v>13148296.199999999</v>
      </c>
    </row>
    <row r="35" spans="1:7" x14ac:dyDescent="0.2">
      <c r="A35" s="16"/>
      <c r="B35" s="31" t="s">
        <v>500</v>
      </c>
      <c r="C35" s="32">
        <v>45839</v>
      </c>
      <c r="D35" s="31" t="s">
        <v>611</v>
      </c>
      <c r="E35" s="31" t="s">
        <v>612</v>
      </c>
      <c r="F35" s="7">
        <v>-127</v>
      </c>
      <c r="G35" s="7">
        <f t="shared" si="0"/>
        <v>13148169.199999999</v>
      </c>
    </row>
    <row r="36" spans="1:7" hidden="1" x14ac:dyDescent="0.2">
      <c r="A36" s="16"/>
      <c r="B36" s="31" t="s">
        <v>309</v>
      </c>
      <c r="C36" s="32">
        <v>45841</v>
      </c>
      <c r="D36" s="31" t="s">
        <v>613</v>
      </c>
      <c r="E36" s="31" t="s">
        <v>451</v>
      </c>
      <c r="F36" s="7">
        <v>125.29</v>
      </c>
      <c r="G36" s="7">
        <f t="shared" si="0"/>
        <v>13148294.489999998</v>
      </c>
    </row>
    <row r="37" spans="1:7" hidden="1" x14ac:dyDescent="0.2">
      <c r="A37" s="16"/>
      <c r="B37" s="31" t="s">
        <v>309</v>
      </c>
      <c r="C37" s="32">
        <v>45841</v>
      </c>
      <c r="D37" s="31" t="s">
        <v>613</v>
      </c>
      <c r="E37" s="31" t="s">
        <v>451</v>
      </c>
      <c r="F37" s="7">
        <v>92.75</v>
      </c>
      <c r="G37" s="7">
        <f t="shared" si="0"/>
        <v>13148387.239999998</v>
      </c>
    </row>
    <row r="38" spans="1:7" x14ac:dyDescent="0.2">
      <c r="A38" s="16"/>
      <c r="B38" s="31" t="s">
        <v>500</v>
      </c>
      <c r="C38" s="32">
        <v>45841</v>
      </c>
      <c r="D38" s="31" t="s">
        <v>614</v>
      </c>
      <c r="E38" s="31" t="s">
        <v>615</v>
      </c>
      <c r="F38" s="7">
        <v>3.65</v>
      </c>
      <c r="G38" s="7">
        <f t="shared" si="0"/>
        <v>13148390.889999999</v>
      </c>
    </row>
    <row r="39" spans="1:7" x14ac:dyDescent="0.2">
      <c r="A39" s="16"/>
      <c r="B39" s="31" t="s">
        <v>500</v>
      </c>
      <c r="C39" s="32">
        <v>45841</v>
      </c>
      <c r="D39" s="31" t="s">
        <v>616</v>
      </c>
      <c r="E39" s="31" t="s">
        <v>617</v>
      </c>
      <c r="F39" s="7">
        <v>5905.89</v>
      </c>
      <c r="G39" s="7">
        <f t="shared" si="0"/>
        <v>13154296.779999999</v>
      </c>
    </row>
    <row r="40" spans="1:7" x14ac:dyDescent="0.2">
      <c r="A40" s="16"/>
      <c r="B40" s="31" t="s">
        <v>500</v>
      </c>
      <c r="C40" s="32">
        <v>45841</v>
      </c>
      <c r="D40" s="31" t="s">
        <v>618</v>
      </c>
      <c r="E40" s="31" t="s">
        <v>604</v>
      </c>
      <c r="F40" s="7">
        <v>210</v>
      </c>
      <c r="G40" s="7">
        <f t="shared" si="0"/>
        <v>13154506.779999999</v>
      </c>
    </row>
    <row r="41" spans="1:7" hidden="1" x14ac:dyDescent="0.2">
      <c r="A41" s="16"/>
      <c r="B41" s="31" t="s">
        <v>309</v>
      </c>
      <c r="C41" s="32">
        <v>45843</v>
      </c>
      <c r="D41" s="31" t="s">
        <v>619</v>
      </c>
      <c r="E41" s="31" t="s">
        <v>620</v>
      </c>
      <c r="F41" s="7">
        <v>214</v>
      </c>
      <c r="G41" s="7">
        <f t="shared" si="0"/>
        <v>13154720.779999999</v>
      </c>
    </row>
    <row r="42" spans="1:7" hidden="1" x14ac:dyDescent="0.2">
      <c r="A42" s="16"/>
      <c r="B42" s="31" t="s">
        <v>309</v>
      </c>
      <c r="C42" s="32">
        <v>45843</v>
      </c>
      <c r="D42" s="31" t="s">
        <v>621</v>
      </c>
      <c r="E42" s="31" t="s">
        <v>620</v>
      </c>
      <c r="F42" s="7">
        <v>261.99</v>
      </c>
      <c r="G42" s="7">
        <f t="shared" si="0"/>
        <v>13154982.77</v>
      </c>
    </row>
    <row r="43" spans="1:7" hidden="1" x14ac:dyDescent="0.2">
      <c r="A43" s="16"/>
      <c r="B43" s="31" t="s">
        <v>297</v>
      </c>
      <c r="C43" s="32">
        <v>45845</v>
      </c>
      <c r="D43" s="31" t="s">
        <v>622</v>
      </c>
      <c r="E43" s="31"/>
      <c r="F43" s="7">
        <v>12814</v>
      </c>
      <c r="G43" s="7">
        <f t="shared" si="0"/>
        <v>13167796.77</v>
      </c>
    </row>
    <row r="44" spans="1:7" hidden="1" x14ac:dyDescent="0.2">
      <c r="A44" s="16"/>
      <c r="B44" s="31" t="s">
        <v>297</v>
      </c>
      <c r="C44" s="32">
        <v>45845</v>
      </c>
      <c r="D44" s="31" t="s">
        <v>622</v>
      </c>
      <c r="E44" s="31"/>
      <c r="F44" s="7">
        <v>461.5</v>
      </c>
      <c r="G44" s="7">
        <f t="shared" si="0"/>
        <v>13168258.27</v>
      </c>
    </row>
    <row r="45" spans="1:7" hidden="1" x14ac:dyDescent="0.2">
      <c r="A45" s="16"/>
      <c r="B45" s="31" t="s">
        <v>309</v>
      </c>
      <c r="C45" s="32">
        <v>45845</v>
      </c>
      <c r="D45" s="31" t="s">
        <v>623</v>
      </c>
      <c r="E45" s="31" t="s">
        <v>624</v>
      </c>
      <c r="F45" s="7">
        <v>9925.2000000000007</v>
      </c>
      <c r="G45" s="7">
        <f t="shared" si="0"/>
        <v>13178183.469999999</v>
      </c>
    </row>
    <row r="46" spans="1:7" hidden="1" x14ac:dyDescent="0.2">
      <c r="A46" s="16"/>
      <c r="B46" s="31" t="s">
        <v>309</v>
      </c>
      <c r="C46" s="32">
        <v>45845</v>
      </c>
      <c r="D46" s="31" t="s">
        <v>623</v>
      </c>
      <c r="E46" s="31" t="s">
        <v>624</v>
      </c>
      <c r="F46" s="7">
        <v>10476.6</v>
      </c>
      <c r="G46" s="7">
        <f t="shared" si="0"/>
        <v>13188660.069999998</v>
      </c>
    </row>
    <row r="47" spans="1:7" hidden="1" x14ac:dyDescent="0.2">
      <c r="A47" s="16"/>
      <c r="B47" s="31" t="s">
        <v>309</v>
      </c>
      <c r="C47" s="32">
        <v>45845</v>
      </c>
      <c r="D47" s="31" t="s">
        <v>623</v>
      </c>
      <c r="E47" s="31" t="s">
        <v>624</v>
      </c>
      <c r="F47" s="7">
        <v>530.20000000000005</v>
      </c>
      <c r="G47" s="7">
        <f t="shared" si="0"/>
        <v>13189190.269999998</v>
      </c>
    </row>
    <row r="48" spans="1:7" hidden="1" x14ac:dyDescent="0.2">
      <c r="A48" s="16"/>
      <c r="B48" s="31" t="s">
        <v>309</v>
      </c>
      <c r="C48" s="32">
        <v>45845</v>
      </c>
      <c r="D48" s="31" t="s">
        <v>625</v>
      </c>
      <c r="E48" s="31" t="s">
        <v>624</v>
      </c>
      <c r="F48" s="7">
        <v>4995.8999999999996</v>
      </c>
      <c r="G48" s="7">
        <f t="shared" si="0"/>
        <v>13194186.169999998</v>
      </c>
    </row>
    <row r="49" spans="1:7" hidden="1" x14ac:dyDescent="0.2">
      <c r="A49" s="16"/>
      <c r="B49" s="31" t="s">
        <v>309</v>
      </c>
      <c r="C49" s="32">
        <v>45845</v>
      </c>
      <c r="D49" s="31" t="s">
        <v>625</v>
      </c>
      <c r="E49" s="31" t="s">
        <v>624</v>
      </c>
      <c r="F49" s="7">
        <v>6185.4</v>
      </c>
      <c r="G49" s="7">
        <f t="shared" si="0"/>
        <v>13200371.569999998</v>
      </c>
    </row>
    <row r="50" spans="1:7" hidden="1" x14ac:dyDescent="0.2">
      <c r="A50" s="16"/>
      <c r="B50" s="31" t="s">
        <v>309</v>
      </c>
      <c r="C50" s="32">
        <v>45845</v>
      </c>
      <c r="D50" s="31" t="s">
        <v>625</v>
      </c>
      <c r="E50" s="31" t="s">
        <v>624</v>
      </c>
      <c r="F50" s="7">
        <v>488.2</v>
      </c>
      <c r="G50" s="7">
        <f t="shared" si="0"/>
        <v>13200859.769999998</v>
      </c>
    </row>
    <row r="51" spans="1:7" hidden="1" x14ac:dyDescent="0.2">
      <c r="A51" s="16"/>
      <c r="B51" s="31" t="s">
        <v>309</v>
      </c>
      <c r="C51" s="32">
        <v>45845</v>
      </c>
      <c r="D51" s="31" t="s">
        <v>625</v>
      </c>
      <c r="E51" s="31" t="s">
        <v>624</v>
      </c>
      <c r="F51" s="7">
        <v>696</v>
      </c>
      <c r="G51" s="7">
        <f t="shared" si="0"/>
        <v>13201555.769999998</v>
      </c>
    </row>
    <row r="52" spans="1:7" hidden="1" x14ac:dyDescent="0.2">
      <c r="A52" s="16"/>
      <c r="B52" s="31" t="s">
        <v>309</v>
      </c>
      <c r="C52" s="32">
        <v>45845</v>
      </c>
      <c r="D52" s="31" t="s">
        <v>625</v>
      </c>
      <c r="E52" s="31" t="s">
        <v>624</v>
      </c>
      <c r="F52" s="7">
        <v>658</v>
      </c>
      <c r="G52" s="7">
        <f t="shared" si="0"/>
        <v>13202213.769999998</v>
      </c>
    </row>
    <row r="53" spans="1:7" hidden="1" x14ac:dyDescent="0.2">
      <c r="A53" s="16"/>
      <c r="B53" s="31" t="s">
        <v>309</v>
      </c>
      <c r="C53" s="32">
        <v>45845</v>
      </c>
      <c r="D53" s="31" t="s">
        <v>626</v>
      </c>
      <c r="E53" s="31" t="s">
        <v>627</v>
      </c>
      <c r="F53" s="7">
        <v>1275</v>
      </c>
      <c r="G53" s="7">
        <f t="shared" si="0"/>
        <v>13203488.769999998</v>
      </c>
    </row>
    <row r="54" spans="1:7" hidden="1" x14ac:dyDescent="0.2">
      <c r="A54" s="16"/>
      <c r="B54" s="31" t="s">
        <v>309</v>
      </c>
      <c r="C54" s="32">
        <v>45845</v>
      </c>
      <c r="D54" s="31" t="s">
        <v>628</v>
      </c>
      <c r="E54" s="31" t="s">
        <v>624</v>
      </c>
      <c r="F54" s="7">
        <v>542.88</v>
      </c>
      <c r="G54" s="7">
        <f t="shared" si="0"/>
        <v>13204031.649999999</v>
      </c>
    </row>
    <row r="55" spans="1:7" hidden="1" x14ac:dyDescent="0.2">
      <c r="A55" s="16"/>
      <c r="B55" s="31" t="s">
        <v>309</v>
      </c>
      <c r="C55" s="32">
        <v>45845</v>
      </c>
      <c r="D55" s="31" t="s">
        <v>629</v>
      </c>
      <c r="E55" s="31" t="s">
        <v>630</v>
      </c>
      <c r="F55" s="7">
        <v>18135</v>
      </c>
      <c r="G55" s="7">
        <f t="shared" si="0"/>
        <v>13222166.649999999</v>
      </c>
    </row>
    <row r="56" spans="1:7" hidden="1" x14ac:dyDescent="0.2">
      <c r="A56" s="16"/>
      <c r="B56" s="31" t="s">
        <v>309</v>
      </c>
      <c r="C56" s="32">
        <v>45845</v>
      </c>
      <c r="D56" s="31" t="s">
        <v>631</v>
      </c>
      <c r="E56" s="31" t="s">
        <v>620</v>
      </c>
      <c r="F56" s="7">
        <v>23449.8</v>
      </c>
      <c r="G56" s="7">
        <f t="shared" si="0"/>
        <v>13245616.449999999</v>
      </c>
    </row>
    <row r="57" spans="1:7" hidden="1" x14ac:dyDescent="0.2">
      <c r="A57" s="16"/>
      <c r="B57" s="31" t="s">
        <v>309</v>
      </c>
      <c r="C57" s="32">
        <v>45845</v>
      </c>
      <c r="D57" s="31" t="s">
        <v>632</v>
      </c>
      <c r="E57" s="31" t="s">
        <v>633</v>
      </c>
      <c r="F57" s="7">
        <v>1025</v>
      </c>
      <c r="G57" s="7">
        <f t="shared" si="0"/>
        <v>13246641.449999999</v>
      </c>
    </row>
    <row r="58" spans="1:7" hidden="1" x14ac:dyDescent="0.2">
      <c r="A58" s="16"/>
      <c r="B58" s="31" t="s">
        <v>309</v>
      </c>
      <c r="C58" s="32">
        <v>45845</v>
      </c>
      <c r="D58" s="31" t="s">
        <v>632</v>
      </c>
      <c r="E58" s="31" t="s">
        <v>633</v>
      </c>
      <c r="F58" s="7">
        <v>426</v>
      </c>
      <c r="G58" s="7">
        <f t="shared" si="0"/>
        <v>13247067.449999999</v>
      </c>
    </row>
    <row r="59" spans="1:7" x14ac:dyDescent="0.2">
      <c r="A59" s="16"/>
      <c r="B59" s="31" t="s">
        <v>500</v>
      </c>
      <c r="C59" s="32">
        <v>45845</v>
      </c>
      <c r="D59" s="31" t="s">
        <v>634</v>
      </c>
      <c r="E59" s="31" t="s">
        <v>592</v>
      </c>
      <c r="F59" s="7">
        <v>-5111.26</v>
      </c>
      <c r="G59" s="7">
        <f t="shared" si="0"/>
        <v>13241956.189999999</v>
      </c>
    </row>
    <row r="60" spans="1:7" x14ac:dyDescent="0.2">
      <c r="A60" s="16"/>
      <c r="B60" s="31" t="s">
        <v>500</v>
      </c>
      <c r="C60" s="32">
        <v>45845</v>
      </c>
      <c r="D60" s="31" t="s">
        <v>635</v>
      </c>
      <c r="E60" s="31" t="s">
        <v>592</v>
      </c>
      <c r="F60" s="7">
        <v>-1418.87</v>
      </c>
      <c r="G60" s="7">
        <f t="shared" si="0"/>
        <v>13240537.32</v>
      </c>
    </row>
    <row r="61" spans="1:7" x14ac:dyDescent="0.2">
      <c r="A61" s="16"/>
      <c r="B61" s="31" t="s">
        <v>500</v>
      </c>
      <c r="C61" s="32">
        <v>45845</v>
      </c>
      <c r="D61" s="31" t="s">
        <v>636</v>
      </c>
      <c r="E61" s="31" t="s">
        <v>592</v>
      </c>
      <c r="F61" s="7">
        <v>-7421.01</v>
      </c>
      <c r="G61" s="7">
        <f t="shared" si="0"/>
        <v>13233116.310000001</v>
      </c>
    </row>
    <row r="62" spans="1:7" x14ac:dyDescent="0.2">
      <c r="A62" s="16"/>
      <c r="B62" s="31" t="s">
        <v>500</v>
      </c>
      <c r="C62" s="32">
        <v>45845</v>
      </c>
      <c r="D62" s="31" t="s">
        <v>637</v>
      </c>
      <c r="E62" s="31" t="s">
        <v>592</v>
      </c>
      <c r="F62" s="7">
        <v>-27258.19</v>
      </c>
      <c r="G62" s="7">
        <f t="shared" si="0"/>
        <v>13205858.120000001</v>
      </c>
    </row>
    <row r="63" spans="1:7" x14ac:dyDescent="0.2">
      <c r="A63" s="16"/>
      <c r="B63" s="31" t="s">
        <v>500</v>
      </c>
      <c r="C63" s="32">
        <v>45845</v>
      </c>
      <c r="D63" s="31" t="s">
        <v>638</v>
      </c>
      <c r="E63" s="31" t="s">
        <v>592</v>
      </c>
      <c r="F63" s="7">
        <v>-358.55</v>
      </c>
      <c r="G63" s="7">
        <f t="shared" si="0"/>
        <v>13205499.57</v>
      </c>
    </row>
    <row r="64" spans="1:7" x14ac:dyDescent="0.2">
      <c r="A64" s="16"/>
      <c r="B64" s="31" t="s">
        <v>500</v>
      </c>
      <c r="C64" s="32">
        <v>45845</v>
      </c>
      <c r="D64" s="31" t="s">
        <v>639</v>
      </c>
      <c r="E64" s="31" t="s">
        <v>640</v>
      </c>
      <c r="F64" s="7">
        <v>-6139.05</v>
      </c>
      <c r="G64" s="7">
        <f t="shared" si="0"/>
        <v>13199360.52</v>
      </c>
    </row>
    <row r="65" spans="1:7" x14ac:dyDescent="0.2">
      <c r="A65" s="16"/>
      <c r="B65" s="31" t="s">
        <v>500</v>
      </c>
      <c r="C65" s="32">
        <v>45845</v>
      </c>
      <c r="D65" s="31" t="s">
        <v>641</v>
      </c>
      <c r="E65" s="31" t="s">
        <v>642</v>
      </c>
      <c r="F65" s="7">
        <v>-207.44</v>
      </c>
      <c r="G65" s="7">
        <f t="shared" si="0"/>
        <v>13199153.08</v>
      </c>
    </row>
    <row r="66" spans="1:7" x14ac:dyDescent="0.2">
      <c r="A66" s="16"/>
      <c r="B66" s="31" t="s">
        <v>500</v>
      </c>
      <c r="C66" s="32">
        <v>45845</v>
      </c>
      <c r="D66" s="31" t="s">
        <v>643</v>
      </c>
      <c r="E66" s="31" t="s">
        <v>642</v>
      </c>
      <c r="F66" s="7">
        <v>-570.62</v>
      </c>
      <c r="G66" s="7">
        <f t="shared" si="0"/>
        <v>13198582.460000001</v>
      </c>
    </row>
    <row r="67" spans="1:7" x14ac:dyDescent="0.2">
      <c r="A67" s="16"/>
      <c r="B67" s="31" t="s">
        <v>500</v>
      </c>
      <c r="C67" s="32">
        <v>45845</v>
      </c>
      <c r="D67" s="31" t="s">
        <v>644</v>
      </c>
      <c r="E67" s="31" t="s">
        <v>642</v>
      </c>
      <c r="F67" s="7">
        <v>-518.72</v>
      </c>
      <c r="G67" s="7">
        <f t="shared" si="0"/>
        <v>13198063.74</v>
      </c>
    </row>
    <row r="68" spans="1:7" x14ac:dyDescent="0.2">
      <c r="A68" s="16"/>
      <c r="B68" s="31" t="s">
        <v>500</v>
      </c>
      <c r="C68" s="32">
        <v>45845</v>
      </c>
      <c r="D68" s="31" t="s">
        <v>645</v>
      </c>
      <c r="E68" s="31" t="s">
        <v>642</v>
      </c>
      <c r="F68" s="7">
        <v>-3038.69</v>
      </c>
      <c r="G68" s="7">
        <f t="shared" si="0"/>
        <v>13195025.050000001</v>
      </c>
    </row>
    <row r="69" spans="1:7" x14ac:dyDescent="0.2">
      <c r="A69" s="16"/>
      <c r="B69" s="31" t="s">
        <v>500</v>
      </c>
      <c r="C69" s="32">
        <v>45845</v>
      </c>
      <c r="D69" s="31" t="s">
        <v>646</v>
      </c>
      <c r="E69" s="31" t="s">
        <v>642</v>
      </c>
      <c r="F69" s="7">
        <v>-527.46</v>
      </c>
      <c r="G69" s="7">
        <f t="shared" si="0"/>
        <v>13194497.59</v>
      </c>
    </row>
    <row r="70" spans="1:7" hidden="1" x14ac:dyDescent="0.2">
      <c r="A70" s="16"/>
      <c r="B70" s="31" t="s">
        <v>309</v>
      </c>
      <c r="C70" s="32">
        <v>45846</v>
      </c>
      <c r="D70" s="31" t="s">
        <v>647</v>
      </c>
      <c r="E70" s="31" t="s">
        <v>620</v>
      </c>
      <c r="F70" s="7">
        <v>27735</v>
      </c>
      <c r="G70" s="7">
        <f t="shared" si="0"/>
        <v>13222232.59</v>
      </c>
    </row>
    <row r="71" spans="1:7" x14ac:dyDescent="0.2">
      <c r="A71" s="16"/>
      <c r="B71" s="31" t="s">
        <v>500</v>
      </c>
      <c r="C71" s="32">
        <v>45846</v>
      </c>
      <c r="D71" s="31" t="s">
        <v>648</v>
      </c>
      <c r="E71" s="31" t="s">
        <v>642</v>
      </c>
      <c r="F71" s="7">
        <v>-6013.29</v>
      </c>
      <c r="G71" s="7">
        <f t="shared" si="0"/>
        <v>13216219.300000001</v>
      </c>
    </row>
    <row r="72" spans="1:7" x14ac:dyDescent="0.2">
      <c r="A72" s="16"/>
      <c r="B72" s="31" t="s">
        <v>500</v>
      </c>
      <c r="C72" s="32">
        <v>45846</v>
      </c>
      <c r="D72" s="31" t="s">
        <v>649</v>
      </c>
      <c r="E72" s="31" t="s">
        <v>642</v>
      </c>
      <c r="F72" s="7">
        <v>-436.38</v>
      </c>
      <c r="G72" s="7">
        <f t="shared" si="0"/>
        <v>13215782.92</v>
      </c>
    </row>
    <row r="73" spans="1:7" x14ac:dyDescent="0.2">
      <c r="A73" s="16"/>
      <c r="B73" s="31" t="s">
        <v>500</v>
      </c>
      <c r="C73" s="32">
        <v>45846</v>
      </c>
      <c r="D73" s="31" t="s">
        <v>650</v>
      </c>
      <c r="E73" s="31" t="s">
        <v>640</v>
      </c>
      <c r="F73" s="7">
        <v>-18175.810000000001</v>
      </c>
      <c r="G73" s="7">
        <f t="shared" si="0"/>
        <v>13197607.109999999</v>
      </c>
    </row>
    <row r="74" spans="1:7" x14ac:dyDescent="0.2">
      <c r="A74" s="16"/>
      <c r="B74" s="31" t="s">
        <v>500</v>
      </c>
      <c r="C74" s="32">
        <v>45846</v>
      </c>
      <c r="D74" s="31" t="s">
        <v>651</v>
      </c>
      <c r="E74" s="31" t="s">
        <v>604</v>
      </c>
      <c r="F74" s="7">
        <v>3909.05</v>
      </c>
      <c r="G74" s="7">
        <f t="shared" si="0"/>
        <v>13201516.16</v>
      </c>
    </row>
    <row r="75" spans="1:7" x14ac:dyDescent="0.2">
      <c r="A75" s="16"/>
      <c r="B75" s="31" t="s">
        <v>500</v>
      </c>
      <c r="C75" s="32">
        <v>45846</v>
      </c>
      <c r="D75" s="31" t="s">
        <v>652</v>
      </c>
      <c r="E75" s="31" t="s">
        <v>604</v>
      </c>
      <c r="F75" s="7">
        <v>17658.349999999999</v>
      </c>
      <c r="G75" s="7">
        <f t="shared" si="0"/>
        <v>13219174.51</v>
      </c>
    </row>
    <row r="76" spans="1:7" x14ac:dyDescent="0.2">
      <c r="A76" s="16"/>
      <c r="B76" s="31" t="s">
        <v>500</v>
      </c>
      <c r="C76" s="32">
        <v>45846</v>
      </c>
      <c r="D76" s="31" t="s">
        <v>653</v>
      </c>
      <c r="E76" s="31" t="s">
        <v>620</v>
      </c>
      <c r="F76" s="7">
        <v>761.47</v>
      </c>
      <c r="G76" s="7">
        <f t="shared" si="0"/>
        <v>13219935.98</v>
      </c>
    </row>
    <row r="77" spans="1:7" x14ac:dyDescent="0.2">
      <c r="A77" s="16"/>
      <c r="B77" s="31" t="s">
        <v>500</v>
      </c>
      <c r="C77" s="32">
        <v>45846</v>
      </c>
      <c r="D77" s="31" t="s">
        <v>654</v>
      </c>
      <c r="E77" s="31" t="s">
        <v>620</v>
      </c>
      <c r="F77" s="7">
        <v>8191.59</v>
      </c>
      <c r="G77" s="7">
        <f t="shared" ref="G77:G140" si="1">G76+F77</f>
        <v>13228127.57</v>
      </c>
    </row>
    <row r="78" spans="1:7" x14ac:dyDescent="0.2">
      <c r="A78" s="16"/>
      <c r="B78" s="31" t="s">
        <v>500</v>
      </c>
      <c r="C78" s="32">
        <v>45846</v>
      </c>
      <c r="D78" s="31" t="s">
        <v>655</v>
      </c>
      <c r="E78" s="31" t="s">
        <v>620</v>
      </c>
      <c r="F78" s="7">
        <v>1760.46</v>
      </c>
      <c r="G78" s="7">
        <f t="shared" si="1"/>
        <v>13229888.030000001</v>
      </c>
    </row>
    <row r="79" spans="1:7" x14ac:dyDescent="0.2">
      <c r="A79" s="16"/>
      <c r="B79" s="31" t="s">
        <v>500</v>
      </c>
      <c r="C79" s="32">
        <v>45846</v>
      </c>
      <c r="D79" s="31" t="s">
        <v>656</v>
      </c>
      <c r="E79" s="31" t="s">
        <v>620</v>
      </c>
      <c r="F79" s="7">
        <v>4784.18</v>
      </c>
      <c r="G79" s="7">
        <f t="shared" si="1"/>
        <v>13234672.210000001</v>
      </c>
    </row>
    <row r="80" spans="1:7" x14ac:dyDescent="0.2">
      <c r="A80" s="16"/>
      <c r="B80" s="31" t="s">
        <v>500</v>
      </c>
      <c r="C80" s="32">
        <v>45846</v>
      </c>
      <c r="D80" s="31" t="s">
        <v>657</v>
      </c>
      <c r="E80" s="31" t="s">
        <v>620</v>
      </c>
      <c r="F80" s="7">
        <v>91.36</v>
      </c>
      <c r="G80" s="7">
        <f t="shared" si="1"/>
        <v>13234763.57</v>
      </c>
    </row>
    <row r="81" spans="1:7" x14ac:dyDescent="0.2">
      <c r="A81" s="16"/>
      <c r="B81" s="31" t="s">
        <v>500</v>
      </c>
      <c r="C81" s="32">
        <v>45846</v>
      </c>
      <c r="D81" s="31" t="s">
        <v>658</v>
      </c>
      <c r="E81" s="31" t="s">
        <v>620</v>
      </c>
      <c r="F81" s="7">
        <v>1938.98</v>
      </c>
      <c r="G81" s="7">
        <f t="shared" si="1"/>
        <v>13236702.550000001</v>
      </c>
    </row>
    <row r="82" spans="1:7" x14ac:dyDescent="0.2">
      <c r="A82" s="16"/>
      <c r="B82" s="31" t="s">
        <v>500</v>
      </c>
      <c r="C82" s="32">
        <v>45846</v>
      </c>
      <c r="D82" s="31" t="s">
        <v>659</v>
      </c>
      <c r="E82" s="31" t="s">
        <v>620</v>
      </c>
      <c r="F82" s="7">
        <v>1302.48</v>
      </c>
      <c r="G82" s="7">
        <f t="shared" si="1"/>
        <v>13238005.030000001</v>
      </c>
    </row>
    <row r="83" spans="1:7" x14ac:dyDescent="0.2">
      <c r="A83" s="16"/>
      <c r="B83" s="31" t="s">
        <v>500</v>
      </c>
      <c r="C83" s="32">
        <v>45846</v>
      </c>
      <c r="D83" s="31" t="s">
        <v>660</v>
      </c>
      <c r="E83" s="31" t="s">
        <v>602</v>
      </c>
      <c r="F83" s="7">
        <v>941</v>
      </c>
      <c r="G83" s="7">
        <f t="shared" si="1"/>
        <v>13238946.030000001</v>
      </c>
    </row>
    <row r="84" spans="1:7" x14ac:dyDescent="0.2">
      <c r="A84" s="16"/>
      <c r="B84" s="31" t="s">
        <v>500</v>
      </c>
      <c r="C84" s="32">
        <v>45846</v>
      </c>
      <c r="D84" s="31" t="s">
        <v>661</v>
      </c>
      <c r="E84" s="31" t="s">
        <v>620</v>
      </c>
      <c r="F84" s="7">
        <v>199.4</v>
      </c>
      <c r="G84" s="7">
        <f t="shared" si="1"/>
        <v>13239145.430000002</v>
      </c>
    </row>
    <row r="85" spans="1:7" x14ac:dyDescent="0.2">
      <c r="A85" s="16"/>
      <c r="B85" s="31" t="s">
        <v>500</v>
      </c>
      <c r="C85" s="32">
        <v>45846</v>
      </c>
      <c r="D85" s="31" t="s">
        <v>662</v>
      </c>
      <c r="E85" s="31" t="s">
        <v>602</v>
      </c>
      <c r="F85" s="7">
        <v>25</v>
      </c>
      <c r="G85" s="7">
        <f t="shared" si="1"/>
        <v>13239170.430000002</v>
      </c>
    </row>
    <row r="86" spans="1:7" x14ac:dyDescent="0.2">
      <c r="A86" s="16"/>
      <c r="B86" s="31" t="s">
        <v>500</v>
      </c>
      <c r="C86" s="32">
        <v>45846</v>
      </c>
      <c r="D86" s="31" t="s">
        <v>663</v>
      </c>
      <c r="E86" s="31" t="s">
        <v>664</v>
      </c>
      <c r="F86" s="7">
        <v>-17439.66</v>
      </c>
      <c r="G86" s="7">
        <f t="shared" si="1"/>
        <v>13221730.770000001</v>
      </c>
    </row>
    <row r="87" spans="1:7" x14ac:dyDescent="0.2">
      <c r="A87" s="16"/>
      <c r="B87" s="31" t="s">
        <v>500</v>
      </c>
      <c r="C87" s="32">
        <v>45846</v>
      </c>
      <c r="D87" s="31" t="s">
        <v>665</v>
      </c>
      <c r="E87" s="31" t="s">
        <v>664</v>
      </c>
      <c r="F87" s="7">
        <v>-22343.02</v>
      </c>
      <c r="G87" s="7">
        <f t="shared" si="1"/>
        <v>13199387.750000002</v>
      </c>
    </row>
    <row r="88" spans="1:7" hidden="1" x14ac:dyDescent="0.2">
      <c r="A88" s="16"/>
      <c r="B88" s="31" t="s">
        <v>309</v>
      </c>
      <c r="C88" s="32">
        <v>45847</v>
      </c>
      <c r="D88" s="31" t="s">
        <v>666</v>
      </c>
      <c r="E88" s="31" t="s">
        <v>620</v>
      </c>
      <c r="F88" s="7">
        <v>35500.800000000003</v>
      </c>
      <c r="G88" s="7">
        <f t="shared" si="1"/>
        <v>13234888.550000003</v>
      </c>
    </row>
    <row r="89" spans="1:7" x14ac:dyDescent="0.2">
      <c r="A89" s="16"/>
      <c r="B89" s="31" t="s">
        <v>500</v>
      </c>
      <c r="C89" s="32">
        <v>45847</v>
      </c>
      <c r="D89" s="31" t="s">
        <v>667</v>
      </c>
      <c r="E89" s="31" t="s">
        <v>592</v>
      </c>
      <c r="F89" s="7">
        <v>-44426.080000000002</v>
      </c>
      <c r="G89" s="7">
        <f t="shared" si="1"/>
        <v>13190462.470000003</v>
      </c>
    </row>
    <row r="90" spans="1:7" x14ac:dyDescent="0.2">
      <c r="A90" s="16"/>
      <c r="B90" s="31" t="s">
        <v>500</v>
      </c>
      <c r="C90" s="32">
        <v>45847</v>
      </c>
      <c r="D90" s="31" t="s">
        <v>668</v>
      </c>
      <c r="E90" s="31" t="s">
        <v>592</v>
      </c>
      <c r="F90" s="7">
        <v>-43182.94</v>
      </c>
      <c r="G90" s="7">
        <f t="shared" si="1"/>
        <v>13147279.530000003</v>
      </c>
    </row>
    <row r="91" spans="1:7" x14ac:dyDescent="0.2">
      <c r="A91" s="16"/>
      <c r="B91" s="31" t="s">
        <v>500</v>
      </c>
      <c r="C91" s="32">
        <v>45847</v>
      </c>
      <c r="D91" s="31" t="s">
        <v>669</v>
      </c>
      <c r="E91" s="31" t="s">
        <v>670</v>
      </c>
      <c r="F91" s="7">
        <v>-183269.71</v>
      </c>
      <c r="G91" s="7">
        <f t="shared" si="1"/>
        <v>12964009.820000002</v>
      </c>
    </row>
    <row r="92" spans="1:7" x14ac:dyDescent="0.2">
      <c r="A92" s="16"/>
      <c r="B92" s="31" t="s">
        <v>500</v>
      </c>
      <c r="C92" s="32">
        <v>45847</v>
      </c>
      <c r="D92" s="31" t="s">
        <v>671</v>
      </c>
      <c r="E92" s="31" t="s">
        <v>670</v>
      </c>
      <c r="F92" s="7">
        <v>-783.96</v>
      </c>
      <c r="G92" s="7">
        <f t="shared" si="1"/>
        <v>12963225.860000001</v>
      </c>
    </row>
    <row r="93" spans="1:7" x14ac:dyDescent="0.2">
      <c r="A93" s="16"/>
      <c r="B93" s="31" t="s">
        <v>500</v>
      </c>
      <c r="C93" s="32">
        <v>45847</v>
      </c>
      <c r="D93" s="31" t="s">
        <v>672</v>
      </c>
      <c r="E93" s="31" t="s">
        <v>673</v>
      </c>
      <c r="F93" s="7">
        <v>7.0000000000000007E-2</v>
      </c>
      <c r="G93" s="7">
        <f t="shared" si="1"/>
        <v>12963225.930000002</v>
      </c>
    </row>
    <row r="94" spans="1:7" x14ac:dyDescent="0.2">
      <c r="A94" s="16"/>
      <c r="B94" s="31" t="s">
        <v>500</v>
      </c>
      <c r="C94" s="32">
        <v>45847</v>
      </c>
      <c r="D94" s="31" t="s">
        <v>674</v>
      </c>
      <c r="E94" s="31" t="s">
        <v>602</v>
      </c>
      <c r="F94" s="7">
        <v>10520.77</v>
      </c>
      <c r="G94" s="7">
        <f t="shared" si="1"/>
        <v>12973746.700000001</v>
      </c>
    </row>
    <row r="95" spans="1:7" x14ac:dyDescent="0.2">
      <c r="A95" s="16"/>
      <c r="B95" s="31" t="s">
        <v>500</v>
      </c>
      <c r="C95" s="32">
        <v>45847</v>
      </c>
      <c r="D95" s="31" t="s">
        <v>675</v>
      </c>
      <c r="E95" s="31" t="s">
        <v>602</v>
      </c>
      <c r="F95" s="7">
        <v>40449.97</v>
      </c>
      <c r="G95" s="7">
        <f t="shared" si="1"/>
        <v>13014196.670000002</v>
      </c>
    </row>
    <row r="96" spans="1:7" hidden="1" x14ac:dyDescent="0.2">
      <c r="A96" s="16"/>
      <c r="B96" s="31" t="s">
        <v>309</v>
      </c>
      <c r="C96" s="32">
        <v>45848</v>
      </c>
      <c r="D96" s="31" t="s">
        <v>676</v>
      </c>
      <c r="E96" s="31" t="s">
        <v>620</v>
      </c>
      <c r="F96" s="7">
        <v>18859.8</v>
      </c>
      <c r="G96" s="7">
        <f t="shared" si="1"/>
        <v>13033056.470000003</v>
      </c>
    </row>
    <row r="97" spans="1:7" x14ac:dyDescent="0.2">
      <c r="A97" s="16"/>
      <c r="B97" s="31" t="s">
        <v>500</v>
      </c>
      <c r="C97" s="32">
        <v>45848</v>
      </c>
      <c r="D97" s="31" t="s">
        <v>677</v>
      </c>
      <c r="E97" s="31" t="s">
        <v>678</v>
      </c>
      <c r="F97" s="7">
        <v>-2004.76</v>
      </c>
      <c r="G97" s="7">
        <f t="shared" si="1"/>
        <v>13031051.710000003</v>
      </c>
    </row>
    <row r="98" spans="1:7" x14ac:dyDescent="0.2">
      <c r="A98" s="16"/>
      <c r="B98" s="31" t="s">
        <v>500</v>
      </c>
      <c r="C98" s="32">
        <v>45849</v>
      </c>
      <c r="D98" s="31" t="s">
        <v>679</v>
      </c>
      <c r="E98" s="31" t="s">
        <v>680</v>
      </c>
      <c r="F98" s="7">
        <v>-41969.68</v>
      </c>
      <c r="G98" s="7">
        <f t="shared" si="1"/>
        <v>12989082.030000003</v>
      </c>
    </row>
    <row r="99" spans="1:7" x14ac:dyDescent="0.2">
      <c r="A99" s="16"/>
      <c r="B99" s="31" t="s">
        <v>500</v>
      </c>
      <c r="C99" s="32">
        <v>45849</v>
      </c>
      <c r="D99" s="31" t="s">
        <v>681</v>
      </c>
      <c r="E99" s="31" t="s">
        <v>682</v>
      </c>
      <c r="F99" s="7">
        <v>-2002.92</v>
      </c>
      <c r="G99" s="7">
        <f t="shared" si="1"/>
        <v>12987079.110000003</v>
      </c>
    </row>
    <row r="100" spans="1:7" x14ac:dyDescent="0.2">
      <c r="A100" s="16"/>
      <c r="B100" s="31" t="s">
        <v>500</v>
      </c>
      <c r="C100" s="32">
        <v>45849</v>
      </c>
      <c r="D100" s="31" t="s">
        <v>683</v>
      </c>
      <c r="E100" s="31" t="s">
        <v>682</v>
      </c>
      <c r="F100" s="7">
        <v>-3301.16</v>
      </c>
      <c r="G100" s="7">
        <f t="shared" si="1"/>
        <v>12983777.950000003</v>
      </c>
    </row>
    <row r="101" spans="1:7" x14ac:dyDescent="0.2">
      <c r="A101" s="16"/>
      <c r="B101" s="31" t="s">
        <v>500</v>
      </c>
      <c r="C101" s="32">
        <v>45849</v>
      </c>
      <c r="D101" s="31" t="s">
        <v>684</v>
      </c>
      <c r="E101" s="31" t="s">
        <v>682</v>
      </c>
      <c r="F101" s="7">
        <v>-1429.8</v>
      </c>
      <c r="G101" s="7">
        <f t="shared" si="1"/>
        <v>12982348.150000002</v>
      </c>
    </row>
    <row r="102" spans="1:7" x14ac:dyDescent="0.2">
      <c r="A102" s="16"/>
      <c r="B102" s="31" t="s">
        <v>500</v>
      </c>
      <c r="C102" s="32">
        <v>45849</v>
      </c>
      <c r="D102" s="31" t="s">
        <v>685</v>
      </c>
      <c r="E102" s="31" t="s">
        <v>680</v>
      </c>
      <c r="F102" s="7">
        <v>-2299</v>
      </c>
      <c r="G102" s="7">
        <f t="shared" si="1"/>
        <v>12980049.150000002</v>
      </c>
    </row>
    <row r="103" spans="1:7" x14ac:dyDescent="0.2">
      <c r="A103" s="16"/>
      <c r="B103" s="31" t="s">
        <v>500</v>
      </c>
      <c r="C103" s="32">
        <v>45849</v>
      </c>
      <c r="D103" s="31" t="s">
        <v>686</v>
      </c>
      <c r="E103" s="31" t="s">
        <v>687</v>
      </c>
      <c r="F103" s="7">
        <v>-6123.55</v>
      </c>
      <c r="G103" s="7">
        <f t="shared" si="1"/>
        <v>12973925.600000001</v>
      </c>
    </row>
    <row r="104" spans="1:7" hidden="1" x14ac:dyDescent="0.2">
      <c r="A104" s="16"/>
      <c r="B104" s="31" t="s">
        <v>309</v>
      </c>
      <c r="C104" s="32">
        <v>45850</v>
      </c>
      <c r="D104" s="31" t="s">
        <v>688</v>
      </c>
      <c r="E104" s="31" t="s">
        <v>620</v>
      </c>
      <c r="F104" s="7">
        <v>26781.3</v>
      </c>
      <c r="G104" s="7">
        <f t="shared" si="1"/>
        <v>13000706.900000002</v>
      </c>
    </row>
    <row r="105" spans="1:7" hidden="1" x14ac:dyDescent="0.2">
      <c r="A105" s="16"/>
      <c r="B105" s="31" t="s">
        <v>309</v>
      </c>
      <c r="C105" s="32">
        <v>45850</v>
      </c>
      <c r="D105" s="31" t="s">
        <v>688</v>
      </c>
      <c r="E105" s="31" t="s">
        <v>620</v>
      </c>
      <c r="F105" s="7">
        <v>1149.28</v>
      </c>
      <c r="G105" s="7">
        <f t="shared" si="1"/>
        <v>13001856.180000002</v>
      </c>
    </row>
    <row r="106" spans="1:7" hidden="1" x14ac:dyDescent="0.2">
      <c r="A106" s="16"/>
      <c r="B106" s="31" t="s">
        <v>309</v>
      </c>
      <c r="C106" s="32">
        <v>45850</v>
      </c>
      <c r="D106" s="31" t="s">
        <v>689</v>
      </c>
      <c r="E106" s="31" t="s">
        <v>620</v>
      </c>
      <c r="F106" s="7">
        <v>22188</v>
      </c>
      <c r="G106" s="7">
        <f t="shared" si="1"/>
        <v>13024044.180000002</v>
      </c>
    </row>
    <row r="107" spans="1:7" x14ac:dyDescent="0.2">
      <c r="A107" s="16"/>
      <c r="B107" s="31" t="s">
        <v>500</v>
      </c>
      <c r="C107" s="32">
        <v>45852</v>
      </c>
      <c r="D107" s="31" t="s">
        <v>690</v>
      </c>
      <c r="E107" s="31" t="s">
        <v>691</v>
      </c>
      <c r="F107" s="7">
        <v>-4467.28</v>
      </c>
      <c r="G107" s="7">
        <f t="shared" si="1"/>
        <v>13019576.900000002</v>
      </c>
    </row>
    <row r="108" spans="1:7" x14ac:dyDescent="0.2">
      <c r="A108" s="16"/>
      <c r="B108" s="31" t="s">
        <v>500</v>
      </c>
      <c r="C108" s="32">
        <v>45852</v>
      </c>
      <c r="D108" s="31" t="s">
        <v>692</v>
      </c>
      <c r="E108" s="31" t="s">
        <v>691</v>
      </c>
      <c r="F108" s="7">
        <v>-14000.89</v>
      </c>
      <c r="G108" s="7">
        <f t="shared" si="1"/>
        <v>13005576.010000002</v>
      </c>
    </row>
    <row r="109" spans="1:7" x14ac:dyDescent="0.2">
      <c r="A109" s="16"/>
      <c r="B109" s="31" t="s">
        <v>500</v>
      </c>
      <c r="C109" s="32">
        <v>45852</v>
      </c>
      <c r="D109" s="31" t="s">
        <v>693</v>
      </c>
      <c r="E109" s="31" t="s">
        <v>691</v>
      </c>
      <c r="F109" s="7">
        <v>-419.36</v>
      </c>
      <c r="G109" s="7">
        <f t="shared" si="1"/>
        <v>13005156.650000002</v>
      </c>
    </row>
    <row r="110" spans="1:7" x14ac:dyDescent="0.2">
      <c r="A110" s="16"/>
      <c r="B110" s="31" t="s">
        <v>500</v>
      </c>
      <c r="C110" s="32">
        <v>45852</v>
      </c>
      <c r="D110" s="31" t="s">
        <v>694</v>
      </c>
      <c r="E110" s="31" t="s">
        <v>691</v>
      </c>
      <c r="F110" s="7">
        <v>-6129.97</v>
      </c>
      <c r="G110" s="7">
        <f t="shared" si="1"/>
        <v>12999026.680000002</v>
      </c>
    </row>
    <row r="111" spans="1:7" x14ac:dyDescent="0.2">
      <c r="A111" s="16"/>
      <c r="B111" s="31" t="s">
        <v>500</v>
      </c>
      <c r="C111" s="32">
        <v>45852</v>
      </c>
      <c r="D111" s="31" t="s">
        <v>695</v>
      </c>
      <c r="E111" s="31" t="s">
        <v>691</v>
      </c>
      <c r="F111" s="7">
        <v>-449.8</v>
      </c>
      <c r="G111" s="7">
        <f t="shared" si="1"/>
        <v>12998576.880000001</v>
      </c>
    </row>
    <row r="112" spans="1:7" x14ac:dyDescent="0.2">
      <c r="A112" s="16"/>
      <c r="B112" s="31" t="s">
        <v>500</v>
      </c>
      <c r="C112" s="32">
        <v>45852</v>
      </c>
      <c r="D112" s="31" t="s">
        <v>696</v>
      </c>
      <c r="E112" s="31" t="s">
        <v>642</v>
      </c>
      <c r="F112" s="7">
        <v>-187888.1</v>
      </c>
      <c r="G112" s="7">
        <f t="shared" si="1"/>
        <v>12810688.780000001</v>
      </c>
    </row>
    <row r="113" spans="1:7" x14ac:dyDescent="0.2">
      <c r="A113" s="16"/>
      <c r="B113" s="31" t="s">
        <v>500</v>
      </c>
      <c r="C113" s="32">
        <v>45852</v>
      </c>
      <c r="D113" s="31" t="s">
        <v>697</v>
      </c>
      <c r="E113" s="31" t="s">
        <v>602</v>
      </c>
      <c r="F113" s="7">
        <v>2600</v>
      </c>
      <c r="G113" s="7">
        <f t="shared" si="1"/>
        <v>12813288.780000001</v>
      </c>
    </row>
    <row r="114" spans="1:7" x14ac:dyDescent="0.2">
      <c r="A114" s="16"/>
      <c r="B114" s="31" t="s">
        <v>500</v>
      </c>
      <c r="C114" s="32">
        <v>45852</v>
      </c>
      <c r="D114" s="31" t="s">
        <v>698</v>
      </c>
      <c r="E114" s="31" t="s">
        <v>602</v>
      </c>
      <c r="F114" s="7">
        <v>41907.9</v>
      </c>
      <c r="G114" s="7">
        <f t="shared" si="1"/>
        <v>12855196.680000002</v>
      </c>
    </row>
    <row r="115" spans="1:7" hidden="1" x14ac:dyDescent="0.2">
      <c r="A115" s="16"/>
      <c r="B115" s="31" t="s">
        <v>309</v>
      </c>
      <c r="C115" s="32">
        <v>45853</v>
      </c>
      <c r="D115" s="31" t="s">
        <v>699</v>
      </c>
      <c r="E115" s="31"/>
      <c r="F115" s="7">
        <v>-316.13</v>
      </c>
      <c r="G115" s="7">
        <f t="shared" si="1"/>
        <v>12854880.550000001</v>
      </c>
    </row>
    <row r="116" spans="1:7" hidden="1" x14ac:dyDescent="0.2">
      <c r="A116" s="16"/>
      <c r="B116" s="31" t="s">
        <v>309</v>
      </c>
      <c r="C116" s="32">
        <v>45853</v>
      </c>
      <c r="D116" s="31" t="s">
        <v>699</v>
      </c>
      <c r="E116" s="31"/>
      <c r="F116" s="7">
        <v>-14.56</v>
      </c>
      <c r="G116" s="7">
        <f t="shared" si="1"/>
        <v>12854865.99</v>
      </c>
    </row>
    <row r="117" spans="1:7" hidden="1" x14ac:dyDescent="0.2">
      <c r="A117" s="16"/>
      <c r="B117" s="31" t="s">
        <v>309</v>
      </c>
      <c r="C117" s="32">
        <v>45853</v>
      </c>
      <c r="D117" s="31" t="s">
        <v>699</v>
      </c>
      <c r="E117" s="31"/>
      <c r="F117" s="7">
        <v>-168.14</v>
      </c>
      <c r="G117" s="7">
        <f t="shared" si="1"/>
        <v>12854697.85</v>
      </c>
    </row>
    <row r="118" spans="1:7" hidden="1" x14ac:dyDescent="0.2">
      <c r="A118" s="16"/>
      <c r="B118" s="31" t="s">
        <v>309</v>
      </c>
      <c r="C118" s="32">
        <v>45853</v>
      </c>
      <c r="D118" s="31" t="s">
        <v>699</v>
      </c>
      <c r="E118" s="31"/>
      <c r="F118" s="7">
        <v>-1002.84</v>
      </c>
      <c r="G118" s="7">
        <f t="shared" si="1"/>
        <v>12853695.01</v>
      </c>
    </row>
    <row r="119" spans="1:7" hidden="1" x14ac:dyDescent="0.2">
      <c r="A119" s="16"/>
      <c r="B119" s="31" t="s">
        <v>309</v>
      </c>
      <c r="C119" s="32">
        <v>45853</v>
      </c>
      <c r="D119" s="31" t="s">
        <v>699</v>
      </c>
      <c r="E119" s="31"/>
      <c r="F119" s="7">
        <v>-237.16</v>
      </c>
      <c r="G119" s="7">
        <f t="shared" si="1"/>
        <v>12853457.85</v>
      </c>
    </row>
    <row r="120" spans="1:7" hidden="1" x14ac:dyDescent="0.2">
      <c r="A120" s="16"/>
      <c r="B120" s="31" t="s">
        <v>309</v>
      </c>
      <c r="C120" s="32">
        <v>45853</v>
      </c>
      <c r="D120" s="31" t="s">
        <v>700</v>
      </c>
      <c r="E120" s="31"/>
      <c r="F120" s="7">
        <v>-39.869999999999997</v>
      </c>
      <c r="G120" s="7">
        <f t="shared" si="1"/>
        <v>12853417.98</v>
      </c>
    </row>
    <row r="121" spans="1:7" hidden="1" x14ac:dyDescent="0.2">
      <c r="A121" s="16"/>
      <c r="B121" s="31" t="s">
        <v>309</v>
      </c>
      <c r="C121" s="32">
        <v>45853</v>
      </c>
      <c r="D121" s="31" t="s">
        <v>701</v>
      </c>
      <c r="E121" s="31"/>
      <c r="F121" s="7">
        <v>357.56</v>
      </c>
      <c r="G121" s="7">
        <f t="shared" si="1"/>
        <v>12853775.540000001</v>
      </c>
    </row>
    <row r="122" spans="1:7" hidden="1" x14ac:dyDescent="0.2">
      <c r="A122" s="16"/>
      <c r="B122" s="31" t="s">
        <v>309</v>
      </c>
      <c r="C122" s="32">
        <v>45853</v>
      </c>
      <c r="D122" s="31" t="s">
        <v>702</v>
      </c>
      <c r="E122" s="31" t="s">
        <v>620</v>
      </c>
      <c r="F122" s="7">
        <v>34506</v>
      </c>
      <c r="G122" s="7">
        <f t="shared" si="1"/>
        <v>12888281.540000001</v>
      </c>
    </row>
    <row r="123" spans="1:7" hidden="1" x14ac:dyDescent="0.2">
      <c r="A123" s="16"/>
      <c r="B123" s="31" t="s">
        <v>309</v>
      </c>
      <c r="C123" s="32">
        <v>45853</v>
      </c>
      <c r="D123" s="31" t="s">
        <v>703</v>
      </c>
      <c r="E123" s="31" t="s">
        <v>627</v>
      </c>
      <c r="F123" s="7">
        <v>343.05</v>
      </c>
      <c r="G123" s="7">
        <f t="shared" si="1"/>
        <v>12888624.590000002</v>
      </c>
    </row>
    <row r="124" spans="1:7" hidden="1" x14ac:dyDescent="0.2">
      <c r="A124" s="16"/>
      <c r="B124" s="31" t="s">
        <v>309</v>
      </c>
      <c r="C124" s="32">
        <v>45853</v>
      </c>
      <c r="D124" s="31" t="s">
        <v>703</v>
      </c>
      <c r="E124" s="31" t="s">
        <v>627</v>
      </c>
      <c r="F124" s="7">
        <v>408.02</v>
      </c>
      <c r="G124" s="7">
        <f t="shared" si="1"/>
        <v>12889032.610000001</v>
      </c>
    </row>
    <row r="125" spans="1:7" hidden="1" x14ac:dyDescent="0.2">
      <c r="A125" s="16"/>
      <c r="B125" s="31" t="s">
        <v>309</v>
      </c>
      <c r="C125" s="32">
        <v>45853</v>
      </c>
      <c r="D125" s="31" t="s">
        <v>704</v>
      </c>
      <c r="E125" s="31" t="s">
        <v>705</v>
      </c>
      <c r="F125" s="7">
        <v>268.18</v>
      </c>
      <c r="G125" s="7">
        <f t="shared" si="1"/>
        <v>12889300.790000001</v>
      </c>
    </row>
    <row r="126" spans="1:7" hidden="1" x14ac:dyDescent="0.2">
      <c r="A126" s="16"/>
      <c r="B126" s="31" t="s">
        <v>309</v>
      </c>
      <c r="C126" s="32">
        <v>45854</v>
      </c>
      <c r="D126" s="31" t="s">
        <v>706</v>
      </c>
      <c r="E126" s="31" t="s">
        <v>707</v>
      </c>
      <c r="F126" s="7">
        <v>7841.44</v>
      </c>
      <c r="G126" s="7">
        <f t="shared" si="1"/>
        <v>12897142.23</v>
      </c>
    </row>
    <row r="127" spans="1:7" hidden="1" x14ac:dyDescent="0.2">
      <c r="A127" s="16"/>
      <c r="B127" s="31" t="s">
        <v>309</v>
      </c>
      <c r="C127" s="32">
        <v>45854</v>
      </c>
      <c r="D127" s="31" t="s">
        <v>706</v>
      </c>
      <c r="E127" s="31" t="s">
        <v>707</v>
      </c>
      <c r="F127" s="7">
        <v>5950.29</v>
      </c>
      <c r="G127" s="7">
        <f t="shared" si="1"/>
        <v>12903092.52</v>
      </c>
    </row>
    <row r="128" spans="1:7" hidden="1" x14ac:dyDescent="0.2">
      <c r="A128" s="16"/>
      <c r="B128" s="31" t="s">
        <v>309</v>
      </c>
      <c r="C128" s="32">
        <v>45854</v>
      </c>
      <c r="D128" s="31" t="s">
        <v>708</v>
      </c>
      <c r="E128" s="31" t="s">
        <v>707</v>
      </c>
      <c r="F128" s="7">
        <v>11932.65</v>
      </c>
      <c r="G128" s="7">
        <f t="shared" si="1"/>
        <v>12915025.17</v>
      </c>
    </row>
    <row r="129" spans="1:7" hidden="1" x14ac:dyDescent="0.2">
      <c r="A129" s="16"/>
      <c r="B129" s="31" t="s">
        <v>309</v>
      </c>
      <c r="C129" s="32">
        <v>45854</v>
      </c>
      <c r="D129" s="31" t="s">
        <v>708</v>
      </c>
      <c r="E129" s="31" t="s">
        <v>707</v>
      </c>
      <c r="F129" s="7">
        <v>5702.6</v>
      </c>
      <c r="G129" s="7">
        <f t="shared" si="1"/>
        <v>12920727.77</v>
      </c>
    </row>
    <row r="130" spans="1:7" x14ac:dyDescent="0.2">
      <c r="A130" s="16"/>
      <c r="B130" s="31" t="s">
        <v>500</v>
      </c>
      <c r="C130" s="32">
        <v>45854</v>
      </c>
      <c r="D130" s="31" t="s">
        <v>709</v>
      </c>
      <c r="E130" s="31" t="s">
        <v>642</v>
      </c>
      <c r="F130" s="7">
        <v>-29426.3</v>
      </c>
      <c r="G130" s="7">
        <f t="shared" si="1"/>
        <v>12891301.469999999</v>
      </c>
    </row>
    <row r="131" spans="1:7" x14ac:dyDescent="0.2">
      <c r="A131" s="16"/>
      <c r="B131" s="31" t="s">
        <v>500</v>
      </c>
      <c r="C131" s="32">
        <v>45854</v>
      </c>
      <c r="D131" s="31" t="s">
        <v>710</v>
      </c>
      <c r="E131" s="31" t="s">
        <v>642</v>
      </c>
      <c r="F131" s="7">
        <v>-4262</v>
      </c>
      <c r="G131" s="7">
        <f t="shared" si="1"/>
        <v>12887039.469999999</v>
      </c>
    </row>
    <row r="132" spans="1:7" x14ac:dyDescent="0.2">
      <c r="A132" s="16"/>
      <c r="B132" s="31" t="s">
        <v>500</v>
      </c>
      <c r="C132" s="32">
        <v>45854</v>
      </c>
      <c r="D132" s="31" t="s">
        <v>711</v>
      </c>
      <c r="E132" s="31" t="s">
        <v>451</v>
      </c>
      <c r="F132" s="7">
        <v>3115.34</v>
      </c>
      <c r="G132" s="7">
        <f t="shared" si="1"/>
        <v>12890154.809999999</v>
      </c>
    </row>
    <row r="133" spans="1:7" hidden="1" x14ac:dyDescent="0.2">
      <c r="A133" s="16"/>
      <c r="B133" s="31" t="s">
        <v>309</v>
      </c>
      <c r="C133" s="32">
        <v>45855</v>
      </c>
      <c r="D133" s="31" t="s">
        <v>712</v>
      </c>
      <c r="E133" s="31" t="s">
        <v>620</v>
      </c>
      <c r="F133" s="7">
        <v>7211.1</v>
      </c>
      <c r="G133" s="7">
        <f t="shared" si="1"/>
        <v>12897365.909999998</v>
      </c>
    </row>
    <row r="134" spans="1:7" hidden="1" x14ac:dyDescent="0.2">
      <c r="A134" s="16"/>
      <c r="B134" s="31" t="s">
        <v>309</v>
      </c>
      <c r="C134" s="32">
        <v>45855</v>
      </c>
      <c r="D134" s="31" t="s">
        <v>713</v>
      </c>
      <c r="E134" s="31" t="s">
        <v>620</v>
      </c>
      <c r="F134" s="7">
        <v>34506</v>
      </c>
      <c r="G134" s="7">
        <f t="shared" si="1"/>
        <v>12931871.909999998</v>
      </c>
    </row>
    <row r="135" spans="1:7" hidden="1" x14ac:dyDescent="0.2">
      <c r="A135" s="16"/>
      <c r="B135" s="31" t="s">
        <v>309</v>
      </c>
      <c r="C135" s="32">
        <v>45855</v>
      </c>
      <c r="D135" s="31" t="s">
        <v>714</v>
      </c>
      <c r="E135" s="31" t="s">
        <v>620</v>
      </c>
      <c r="F135" s="7">
        <v>19890</v>
      </c>
      <c r="G135" s="7">
        <f t="shared" si="1"/>
        <v>12951761.909999998</v>
      </c>
    </row>
    <row r="136" spans="1:7" hidden="1" x14ac:dyDescent="0.2">
      <c r="A136" s="16"/>
      <c r="B136" s="31" t="s">
        <v>309</v>
      </c>
      <c r="C136" s="32">
        <v>45855</v>
      </c>
      <c r="D136" s="31" t="s">
        <v>714</v>
      </c>
      <c r="E136" s="31" t="s">
        <v>620</v>
      </c>
      <c r="F136" s="7">
        <v>18915</v>
      </c>
      <c r="G136" s="7">
        <f t="shared" si="1"/>
        <v>12970676.909999998</v>
      </c>
    </row>
    <row r="137" spans="1:7" hidden="1" x14ac:dyDescent="0.2">
      <c r="A137" s="16"/>
      <c r="B137" s="31" t="s">
        <v>309</v>
      </c>
      <c r="C137" s="32">
        <v>45855</v>
      </c>
      <c r="D137" s="31" t="s">
        <v>714</v>
      </c>
      <c r="E137" s="31" t="s">
        <v>620</v>
      </c>
      <c r="F137" s="7">
        <v>615</v>
      </c>
      <c r="G137" s="7">
        <f t="shared" si="1"/>
        <v>12971291.909999998</v>
      </c>
    </row>
    <row r="138" spans="1:7" hidden="1" x14ac:dyDescent="0.2">
      <c r="A138" s="16"/>
      <c r="B138" s="31" t="s">
        <v>309</v>
      </c>
      <c r="C138" s="32">
        <v>45855</v>
      </c>
      <c r="D138" s="31" t="s">
        <v>714</v>
      </c>
      <c r="E138" s="31" t="s">
        <v>620</v>
      </c>
      <c r="F138" s="7">
        <v>1230</v>
      </c>
      <c r="G138" s="7">
        <f t="shared" si="1"/>
        <v>12972521.909999998</v>
      </c>
    </row>
    <row r="139" spans="1:7" hidden="1" x14ac:dyDescent="0.2">
      <c r="A139" s="16"/>
      <c r="B139" s="31" t="s">
        <v>309</v>
      </c>
      <c r="C139" s="32">
        <v>45855</v>
      </c>
      <c r="D139" s="31" t="s">
        <v>714</v>
      </c>
      <c r="E139" s="31" t="s">
        <v>620</v>
      </c>
      <c r="F139" s="7">
        <v>280</v>
      </c>
      <c r="G139" s="7">
        <f t="shared" si="1"/>
        <v>12972801.909999998</v>
      </c>
    </row>
    <row r="140" spans="1:7" hidden="1" x14ac:dyDescent="0.2">
      <c r="A140" s="16"/>
      <c r="B140" s="31" t="s">
        <v>309</v>
      </c>
      <c r="C140" s="32">
        <v>45855</v>
      </c>
      <c r="D140" s="31" t="s">
        <v>714</v>
      </c>
      <c r="E140" s="31" t="s">
        <v>620</v>
      </c>
      <c r="F140" s="7">
        <v>280</v>
      </c>
      <c r="G140" s="7">
        <f t="shared" si="1"/>
        <v>12973081.909999998</v>
      </c>
    </row>
    <row r="141" spans="1:7" hidden="1" x14ac:dyDescent="0.2">
      <c r="A141" s="16"/>
      <c r="B141" s="31" t="s">
        <v>309</v>
      </c>
      <c r="C141" s="32">
        <v>45855</v>
      </c>
      <c r="D141" s="31" t="s">
        <v>714</v>
      </c>
      <c r="E141" s="31" t="s">
        <v>620</v>
      </c>
      <c r="F141" s="7">
        <v>4488</v>
      </c>
      <c r="G141" s="7">
        <f t="shared" ref="G141:G204" si="2">G140+F141</f>
        <v>12977569.909999998</v>
      </c>
    </row>
    <row r="142" spans="1:7" hidden="1" x14ac:dyDescent="0.2">
      <c r="A142" s="16"/>
      <c r="B142" s="31" t="s">
        <v>309</v>
      </c>
      <c r="C142" s="32">
        <v>45855</v>
      </c>
      <c r="D142" s="31" t="s">
        <v>714</v>
      </c>
      <c r="E142" s="31" t="s">
        <v>620</v>
      </c>
      <c r="F142" s="7">
        <v>4268</v>
      </c>
      <c r="G142" s="7">
        <f t="shared" si="2"/>
        <v>12981837.909999998</v>
      </c>
    </row>
    <row r="143" spans="1:7" hidden="1" x14ac:dyDescent="0.2">
      <c r="A143" s="16"/>
      <c r="B143" s="31" t="s">
        <v>309</v>
      </c>
      <c r="C143" s="32">
        <v>45855</v>
      </c>
      <c r="D143" s="31" t="s">
        <v>714</v>
      </c>
      <c r="E143" s="31" t="s">
        <v>620</v>
      </c>
      <c r="F143" s="7">
        <v>132</v>
      </c>
      <c r="G143" s="7">
        <f t="shared" si="2"/>
        <v>12981969.909999998</v>
      </c>
    </row>
    <row r="144" spans="1:7" hidden="1" x14ac:dyDescent="0.2">
      <c r="A144" s="16"/>
      <c r="B144" s="31" t="s">
        <v>309</v>
      </c>
      <c r="C144" s="32">
        <v>45855</v>
      </c>
      <c r="D144" s="31" t="s">
        <v>714</v>
      </c>
      <c r="E144" s="31" t="s">
        <v>620</v>
      </c>
      <c r="F144" s="7">
        <v>264</v>
      </c>
      <c r="G144" s="7">
        <f t="shared" si="2"/>
        <v>12982233.909999998</v>
      </c>
    </row>
    <row r="145" spans="1:7" hidden="1" x14ac:dyDescent="0.2">
      <c r="A145" s="16"/>
      <c r="B145" s="31" t="s">
        <v>309</v>
      </c>
      <c r="C145" s="32">
        <v>45855</v>
      </c>
      <c r="D145" s="31" t="s">
        <v>714</v>
      </c>
      <c r="E145" s="31" t="s">
        <v>620</v>
      </c>
      <c r="F145" s="7">
        <v>44</v>
      </c>
      <c r="G145" s="7">
        <f t="shared" si="2"/>
        <v>12982277.909999998</v>
      </c>
    </row>
    <row r="146" spans="1:7" hidden="1" x14ac:dyDescent="0.2">
      <c r="A146" s="16"/>
      <c r="B146" s="31" t="s">
        <v>309</v>
      </c>
      <c r="C146" s="32">
        <v>45855</v>
      </c>
      <c r="D146" s="31" t="s">
        <v>714</v>
      </c>
      <c r="E146" s="31" t="s">
        <v>620</v>
      </c>
      <c r="F146" s="7">
        <v>44</v>
      </c>
      <c r="G146" s="7">
        <f t="shared" si="2"/>
        <v>12982321.909999998</v>
      </c>
    </row>
    <row r="147" spans="1:7" hidden="1" x14ac:dyDescent="0.2">
      <c r="A147" s="16"/>
      <c r="B147" s="31" t="s">
        <v>309</v>
      </c>
      <c r="C147" s="32">
        <v>45855</v>
      </c>
      <c r="D147" s="31" t="s">
        <v>714</v>
      </c>
      <c r="E147" s="31" t="s">
        <v>620</v>
      </c>
      <c r="F147" s="7">
        <v>10500</v>
      </c>
      <c r="G147" s="7">
        <f t="shared" si="2"/>
        <v>12992821.909999998</v>
      </c>
    </row>
    <row r="148" spans="1:7" hidden="1" x14ac:dyDescent="0.2">
      <c r="A148" s="16"/>
      <c r="B148" s="31" t="s">
        <v>309</v>
      </c>
      <c r="C148" s="32">
        <v>45855</v>
      </c>
      <c r="D148" s="31" t="s">
        <v>714</v>
      </c>
      <c r="E148" s="31" t="s">
        <v>620</v>
      </c>
      <c r="F148" s="7">
        <v>1990</v>
      </c>
      <c r="G148" s="7">
        <f t="shared" si="2"/>
        <v>12994811.909999998</v>
      </c>
    </row>
    <row r="149" spans="1:7" hidden="1" x14ac:dyDescent="0.2">
      <c r="A149" s="16"/>
      <c r="B149" s="31" t="s">
        <v>309</v>
      </c>
      <c r="C149" s="32">
        <v>45855</v>
      </c>
      <c r="D149" s="31" t="s">
        <v>714</v>
      </c>
      <c r="E149" s="31" t="s">
        <v>620</v>
      </c>
      <c r="F149" s="7">
        <v>132</v>
      </c>
      <c r="G149" s="7">
        <f t="shared" si="2"/>
        <v>12994943.909999998</v>
      </c>
    </row>
    <row r="150" spans="1:7" hidden="1" x14ac:dyDescent="0.2">
      <c r="A150" s="16"/>
      <c r="B150" s="31" t="s">
        <v>309</v>
      </c>
      <c r="C150" s="32">
        <v>45855</v>
      </c>
      <c r="D150" s="31" t="s">
        <v>714</v>
      </c>
      <c r="E150" s="31" t="s">
        <v>620</v>
      </c>
      <c r="F150" s="7">
        <v>5508</v>
      </c>
      <c r="G150" s="7">
        <f t="shared" si="2"/>
        <v>13000451.909999998</v>
      </c>
    </row>
    <row r="151" spans="1:7" hidden="1" x14ac:dyDescent="0.2">
      <c r="A151" s="16"/>
      <c r="B151" s="31" t="s">
        <v>309</v>
      </c>
      <c r="C151" s="32">
        <v>45855</v>
      </c>
      <c r="D151" s="31" t="s">
        <v>714</v>
      </c>
      <c r="E151" s="31" t="s">
        <v>620</v>
      </c>
      <c r="F151" s="7">
        <v>5238</v>
      </c>
      <c r="G151" s="7">
        <f t="shared" si="2"/>
        <v>13005689.909999998</v>
      </c>
    </row>
    <row r="152" spans="1:7" hidden="1" x14ac:dyDescent="0.2">
      <c r="A152" s="16"/>
      <c r="B152" s="31" t="s">
        <v>309</v>
      </c>
      <c r="C152" s="32">
        <v>45855</v>
      </c>
      <c r="D152" s="31" t="s">
        <v>714</v>
      </c>
      <c r="E152" s="31" t="s">
        <v>620</v>
      </c>
      <c r="F152" s="7">
        <v>162</v>
      </c>
      <c r="G152" s="7">
        <f t="shared" si="2"/>
        <v>13005851.909999998</v>
      </c>
    </row>
    <row r="153" spans="1:7" hidden="1" x14ac:dyDescent="0.2">
      <c r="A153" s="16"/>
      <c r="B153" s="31" t="s">
        <v>309</v>
      </c>
      <c r="C153" s="32">
        <v>45855</v>
      </c>
      <c r="D153" s="31" t="s">
        <v>714</v>
      </c>
      <c r="E153" s="31" t="s">
        <v>620</v>
      </c>
      <c r="F153" s="7">
        <v>324</v>
      </c>
      <c r="G153" s="7">
        <f t="shared" si="2"/>
        <v>13006175.909999998</v>
      </c>
    </row>
    <row r="154" spans="1:7" hidden="1" x14ac:dyDescent="0.2">
      <c r="A154" s="16"/>
      <c r="B154" s="31" t="s">
        <v>309</v>
      </c>
      <c r="C154" s="32">
        <v>45855</v>
      </c>
      <c r="D154" s="31" t="s">
        <v>714</v>
      </c>
      <c r="E154" s="31" t="s">
        <v>620</v>
      </c>
      <c r="F154" s="7">
        <v>36</v>
      </c>
      <c r="G154" s="7">
        <f t="shared" si="2"/>
        <v>13006211.909999998</v>
      </c>
    </row>
    <row r="155" spans="1:7" hidden="1" x14ac:dyDescent="0.2">
      <c r="A155" s="16"/>
      <c r="B155" s="31" t="s">
        <v>309</v>
      </c>
      <c r="C155" s="32">
        <v>45855</v>
      </c>
      <c r="D155" s="31" t="s">
        <v>714</v>
      </c>
      <c r="E155" s="31" t="s">
        <v>620</v>
      </c>
      <c r="F155" s="7">
        <v>36</v>
      </c>
      <c r="G155" s="7">
        <f t="shared" si="2"/>
        <v>13006247.909999998</v>
      </c>
    </row>
    <row r="156" spans="1:7" hidden="1" x14ac:dyDescent="0.2">
      <c r="A156" s="16"/>
      <c r="B156" s="31" t="s">
        <v>309</v>
      </c>
      <c r="C156" s="32">
        <v>45855</v>
      </c>
      <c r="D156" s="31" t="s">
        <v>714</v>
      </c>
      <c r="E156" s="31" t="s">
        <v>620</v>
      </c>
      <c r="F156" s="7">
        <v>2388</v>
      </c>
      <c r="G156" s="7">
        <f t="shared" si="2"/>
        <v>13008635.909999998</v>
      </c>
    </row>
    <row r="157" spans="1:7" hidden="1" x14ac:dyDescent="0.2">
      <c r="A157" s="16"/>
      <c r="B157" s="31" t="s">
        <v>309</v>
      </c>
      <c r="C157" s="32">
        <v>45855</v>
      </c>
      <c r="D157" s="31" t="s">
        <v>714</v>
      </c>
      <c r="E157" s="31" t="s">
        <v>620</v>
      </c>
      <c r="F157" s="7">
        <v>132</v>
      </c>
      <c r="G157" s="7">
        <f t="shared" si="2"/>
        <v>13008767.909999998</v>
      </c>
    </row>
    <row r="158" spans="1:7" x14ac:dyDescent="0.2">
      <c r="A158" s="16"/>
      <c r="B158" s="31" t="s">
        <v>500</v>
      </c>
      <c r="C158" s="32">
        <v>45855</v>
      </c>
      <c r="D158" s="31" t="s">
        <v>715</v>
      </c>
      <c r="E158" s="31" t="s">
        <v>716</v>
      </c>
      <c r="F158" s="7">
        <v>33.130000000000003</v>
      </c>
      <c r="G158" s="7">
        <f t="shared" si="2"/>
        <v>13008801.039999999</v>
      </c>
    </row>
    <row r="159" spans="1:7" x14ac:dyDescent="0.2">
      <c r="A159" s="16"/>
      <c r="B159" s="31" t="s">
        <v>500</v>
      </c>
      <c r="C159" s="32">
        <v>45856</v>
      </c>
      <c r="D159" s="31" t="s">
        <v>717</v>
      </c>
      <c r="E159" s="31" t="s">
        <v>640</v>
      </c>
      <c r="F159" s="7">
        <v>-109103.2</v>
      </c>
      <c r="G159" s="7">
        <f t="shared" si="2"/>
        <v>12899697.84</v>
      </c>
    </row>
    <row r="160" spans="1:7" x14ac:dyDescent="0.2">
      <c r="A160" s="16"/>
      <c r="B160" s="31" t="s">
        <v>500</v>
      </c>
      <c r="C160" s="32">
        <v>45856</v>
      </c>
      <c r="D160" s="31" t="s">
        <v>718</v>
      </c>
      <c r="E160" s="31" t="s">
        <v>719</v>
      </c>
      <c r="F160" s="7">
        <v>-5200</v>
      </c>
      <c r="G160" s="7">
        <f t="shared" si="2"/>
        <v>12894497.84</v>
      </c>
    </row>
    <row r="161" spans="1:7" x14ac:dyDescent="0.2">
      <c r="A161" s="16"/>
      <c r="B161" s="31" t="s">
        <v>500</v>
      </c>
      <c r="C161" s="32">
        <v>45856</v>
      </c>
      <c r="D161" s="31" t="s">
        <v>720</v>
      </c>
      <c r="E161" s="31" t="s">
        <v>719</v>
      </c>
      <c r="F161" s="7">
        <v>53050</v>
      </c>
      <c r="G161" s="7">
        <f t="shared" si="2"/>
        <v>12947547.84</v>
      </c>
    </row>
    <row r="162" spans="1:7" hidden="1" x14ac:dyDescent="0.2">
      <c r="A162" s="16"/>
      <c r="B162" s="31" t="s">
        <v>309</v>
      </c>
      <c r="C162" s="32">
        <v>45859</v>
      </c>
      <c r="D162" s="31" t="s">
        <v>721</v>
      </c>
      <c r="E162" s="31" t="s">
        <v>722</v>
      </c>
      <c r="F162" s="7">
        <v>321.18</v>
      </c>
      <c r="G162" s="7">
        <f t="shared" si="2"/>
        <v>12947869.02</v>
      </c>
    </row>
    <row r="163" spans="1:7" hidden="1" x14ac:dyDescent="0.2">
      <c r="A163" s="16"/>
      <c r="B163" s="31" t="s">
        <v>309</v>
      </c>
      <c r="C163" s="32">
        <v>45859</v>
      </c>
      <c r="D163" s="31" t="s">
        <v>721</v>
      </c>
      <c r="E163" s="31" t="s">
        <v>722</v>
      </c>
      <c r="F163" s="7">
        <v>56.34</v>
      </c>
      <c r="G163" s="7">
        <f t="shared" si="2"/>
        <v>12947925.359999999</v>
      </c>
    </row>
    <row r="164" spans="1:7" hidden="1" x14ac:dyDescent="0.2">
      <c r="A164" s="16"/>
      <c r="B164" s="31" t="s">
        <v>309</v>
      </c>
      <c r="C164" s="32">
        <v>45859</v>
      </c>
      <c r="D164" s="31" t="s">
        <v>723</v>
      </c>
      <c r="E164" s="31" t="s">
        <v>620</v>
      </c>
      <c r="F164" s="7">
        <v>1376</v>
      </c>
      <c r="G164" s="7">
        <f t="shared" si="2"/>
        <v>12949301.359999999</v>
      </c>
    </row>
    <row r="165" spans="1:7" hidden="1" x14ac:dyDescent="0.2">
      <c r="A165" s="16"/>
      <c r="B165" s="31" t="s">
        <v>309</v>
      </c>
      <c r="C165" s="32">
        <v>45859</v>
      </c>
      <c r="D165" s="31" t="s">
        <v>723</v>
      </c>
      <c r="E165" s="31" t="s">
        <v>620</v>
      </c>
      <c r="F165" s="7">
        <v>391</v>
      </c>
      <c r="G165" s="7">
        <f t="shared" si="2"/>
        <v>12949692.359999999</v>
      </c>
    </row>
    <row r="166" spans="1:7" hidden="1" x14ac:dyDescent="0.2">
      <c r="A166" s="16"/>
      <c r="B166" s="31" t="s">
        <v>309</v>
      </c>
      <c r="C166" s="32">
        <v>45859</v>
      </c>
      <c r="D166" s="31" t="s">
        <v>723</v>
      </c>
      <c r="E166" s="31" t="s">
        <v>620</v>
      </c>
      <c r="F166" s="7">
        <v>100</v>
      </c>
      <c r="G166" s="7">
        <f t="shared" si="2"/>
        <v>12949792.359999999</v>
      </c>
    </row>
    <row r="167" spans="1:7" hidden="1" x14ac:dyDescent="0.2">
      <c r="A167" s="16"/>
      <c r="B167" s="31" t="s">
        <v>309</v>
      </c>
      <c r="C167" s="32">
        <v>45859</v>
      </c>
      <c r="D167" s="31" t="s">
        <v>724</v>
      </c>
      <c r="E167" s="31" t="s">
        <v>620</v>
      </c>
      <c r="F167" s="7">
        <v>768</v>
      </c>
      <c r="G167" s="7">
        <f t="shared" si="2"/>
        <v>12950560.359999999</v>
      </c>
    </row>
    <row r="168" spans="1:7" hidden="1" x14ac:dyDescent="0.2">
      <c r="A168" s="16"/>
      <c r="B168" s="31" t="s">
        <v>309</v>
      </c>
      <c r="C168" s="32">
        <v>45859</v>
      </c>
      <c r="D168" s="31" t="s">
        <v>724</v>
      </c>
      <c r="E168" s="31" t="s">
        <v>620</v>
      </c>
      <c r="F168" s="7">
        <v>102</v>
      </c>
      <c r="G168" s="7">
        <f t="shared" si="2"/>
        <v>12950662.359999999</v>
      </c>
    </row>
    <row r="169" spans="1:7" hidden="1" x14ac:dyDescent="0.2">
      <c r="A169" s="16"/>
      <c r="B169" s="31" t="s">
        <v>309</v>
      </c>
      <c r="C169" s="32">
        <v>45860</v>
      </c>
      <c r="D169" s="31" t="s">
        <v>725</v>
      </c>
      <c r="E169" s="31" t="s">
        <v>620</v>
      </c>
      <c r="F169" s="7">
        <v>1080</v>
      </c>
      <c r="G169" s="7">
        <f t="shared" si="2"/>
        <v>12951742.359999999</v>
      </c>
    </row>
    <row r="170" spans="1:7" hidden="1" x14ac:dyDescent="0.2">
      <c r="A170" s="16"/>
      <c r="B170" s="31" t="s">
        <v>309</v>
      </c>
      <c r="C170" s="32">
        <v>45860</v>
      </c>
      <c r="D170" s="31" t="s">
        <v>725</v>
      </c>
      <c r="E170" s="31" t="s">
        <v>620</v>
      </c>
      <c r="F170" s="7">
        <v>309.72000000000003</v>
      </c>
      <c r="G170" s="7">
        <f t="shared" si="2"/>
        <v>12952052.08</v>
      </c>
    </row>
    <row r="171" spans="1:7" hidden="1" x14ac:dyDescent="0.2">
      <c r="A171" s="16"/>
      <c r="B171" s="31" t="s">
        <v>309</v>
      </c>
      <c r="C171" s="32">
        <v>45860</v>
      </c>
      <c r="D171" s="31" t="s">
        <v>725</v>
      </c>
      <c r="E171" s="31" t="s">
        <v>620</v>
      </c>
      <c r="F171" s="7">
        <v>270</v>
      </c>
      <c r="G171" s="7">
        <f t="shared" si="2"/>
        <v>12952322.08</v>
      </c>
    </row>
    <row r="172" spans="1:7" hidden="1" x14ac:dyDescent="0.2">
      <c r="A172" s="16"/>
      <c r="B172" s="31" t="s">
        <v>309</v>
      </c>
      <c r="C172" s="32">
        <v>45860</v>
      </c>
      <c r="D172" s="31" t="s">
        <v>725</v>
      </c>
      <c r="E172" s="31" t="s">
        <v>620</v>
      </c>
      <c r="F172" s="7">
        <v>1600</v>
      </c>
      <c r="G172" s="7">
        <f t="shared" si="2"/>
        <v>12953922.08</v>
      </c>
    </row>
    <row r="173" spans="1:7" hidden="1" x14ac:dyDescent="0.2">
      <c r="A173" s="16"/>
      <c r="B173" s="31" t="s">
        <v>309</v>
      </c>
      <c r="C173" s="32">
        <v>45860</v>
      </c>
      <c r="D173" s="31" t="s">
        <v>725</v>
      </c>
      <c r="E173" s="31" t="s">
        <v>620</v>
      </c>
      <c r="F173" s="7">
        <v>770</v>
      </c>
      <c r="G173" s="7">
        <f t="shared" si="2"/>
        <v>12954692.08</v>
      </c>
    </row>
    <row r="174" spans="1:7" hidden="1" x14ac:dyDescent="0.2">
      <c r="A174" s="16"/>
      <c r="B174" s="31" t="s">
        <v>309</v>
      </c>
      <c r="C174" s="32">
        <v>45860</v>
      </c>
      <c r="D174" s="31" t="s">
        <v>726</v>
      </c>
      <c r="E174" s="31" t="s">
        <v>620</v>
      </c>
      <c r="F174" s="7">
        <v>1480</v>
      </c>
      <c r="G174" s="7">
        <f t="shared" si="2"/>
        <v>12956172.08</v>
      </c>
    </row>
    <row r="175" spans="1:7" hidden="1" x14ac:dyDescent="0.2">
      <c r="A175" s="16"/>
      <c r="B175" s="31" t="s">
        <v>309</v>
      </c>
      <c r="C175" s="32">
        <v>45860</v>
      </c>
      <c r="D175" s="31" t="s">
        <v>726</v>
      </c>
      <c r="E175" s="31" t="s">
        <v>620</v>
      </c>
      <c r="F175" s="7">
        <v>385</v>
      </c>
      <c r="G175" s="7">
        <f t="shared" si="2"/>
        <v>12956557.08</v>
      </c>
    </row>
    <row r="176" spans="1:7" hidden="1" x14ac:dyDescent="0.2">
      <c r="A176" s="16"/>
      <c r="B176" s="31" t="s">
        <v>309</v>
      </c>
      <c r="C176" s="32">
        <v>45860</v>
      </c>
      <c r="D176" s="31" t="s">
        <v>727</v>
      </c>
      <c r="E176" s="31" t="s">
        <v>620</v>
      </c>
      <c r="F176" s="7">
        <v>447</v>
      </c>
      <c r="G176" s="7">
        <f t="shared" si="2"/>
        <v>12957004.08</v>
      </c>
    </row>
    <row r="177" spans="1:7" hidden="1" x14ac:dyDescent="0.2">
      <c r="A177" s="16"/>
      <c r="B177" s="31" t="s">
        <v>309</v>
      </c>
      <c r="C177" s="32">
        <v>45860</v>
      </c>
      <c r="D177" s="31" t="s">
        <v>727</v>
      </c>
      <c r="E177" s="31" t="s">
        <v>620</v>
      </c>
      <c r="F177" s="7">
        <v>507</v>
      </c>
      <c r="G177" s="7">
        <f t="shared" si="2"/>
        <v>12957511.08</v>
      </c>
    </row>
    <row r="178" spans="1:7" hidden="1" x14ac:dyDescent="0.2">
      <c r="A178" s="16"/>
      <c r="B178" s="31" t="s">
        <v>309</v>
      </c>
      <c r="C178" s="32">
        <v>45860</v>
      </c>
      <c r="D178" s="31" t="s">
        <v>727</v>
      </c>
      <c r="E178" s="31" t="s">
        <v>620</v>
      </c>
      <c r="F178" s="7">
        <v>72</v>
      </c>
      <c r="G178" s="7">
        <f t="shared" si="2"/>
        <v>12957583.08</v>
      </c>
    </row>
    <row r="179" spans="1:7" hidden="1" x14ac:dyDescent="0.2">
      <c r="A179" s="16"/>
      <c r="B179" s="31" t="s">
        <v>309</v>
      </c>
      <c r="C179" s="32">
        <v>45860</v>
      </c>
      <c r="D179" s="31" t="s">
        <v>727</v>
      </c>
      <c r="E179" s="31" t="s">
        <v>620</v>
      </c>
      <c r="F179" s="7">
        <v>75</v>
      </c>
      <c r="G179" s="7">
        <f t="shared" si="2"/>
        <v>12957658.08</v>
      </c>
    </row>
    <row r="180" spans="1:7" hidden="1" x14ac:dyDescent="0.2">
      <c r="A180" s="16"/>
      <c r="B180" s="31" t="s">
        <v>309</v>
      </c>
      <c r="C180" s="32">
        <v>45860</v>
      </c>
      <c r="D180" s="31" t="s">
        <v>728</v>
      </c>
      <c r="E180" s="31" t="s">
        <v>620</v>
      </c>
      <c r="F180" s="7">
        <v>232.5</v>
      </c>
      <c r="G180" s="7">
        <f t="shared" si="2"/>
        <v>12957890.58</v>
      </c>
    </row>
    <row r="181" spans="1:7" hidden="1" x14ac:dyDescent="0.2">
      <c r="A181" s="16"/>
      <c r="B181" s="31" t="s">
        <v>309</v>
      </c>
      <c r="C181" s="32">
        <v>45860</v>
      </c>
      <c r="D181" s="31" t="s">
        <v>729</v>
      </c>
      <c r="E181" s="31" t="s">
        <v>730</v>
      </c>
      <c r="F181" s="7">
        <v>1000</v>
      </c>
      <c r="G181" s="7">
        <f t="shared" si="2"/>
        <v>12958890.58</v>
      </c>
    </row>
    <row r="182" spans="1:7" hidden="1" x14ac:dyDescent="0.2">
      <c r="A182" s="16"/>
      <c r="B182" s="31" t="s">
        <v>309</v>
      </c>
      <c r="C182" s="32">
        <v>45860</v>
      </c>
      <c r="D182" s="31" t="s">
        <v>731</v>
      </c>
      <c r="E182" s="31" t="s">
        <v>732</v>
      </c>
      <c r="F182" s="7">
        <v>1500</v>
      </c>
      <c r="G182" s="7">
        <f t="shared" si="2"/>
        <v>12960390.58</v>
      </c>
    </row>
    <row r="183" spans="1:7" hidden="1" x14ac:dyDescent="0.2">
      <c r="A183" s="16"/>
      <c r="B183" s="31" t="s">
        <v>309</v>
      </c>
      <c r="C183" s="32">
        <v>45860</v>
      </c>
      <c r="D183" s="31" t="s">
        <v>731</v>
      </c>
      <c r="E183" s="31" t="s">
        <v>732</v>
      </c>
      <c r="F183" s="7">
        <v>820</v>
      </c>
      <c r="G183" s="7">
        <f t="shared" si="2"/>
        <v>12961210.58</v>
      </c>
    </row>
    <row r="184" spans="1:7" hidden="1" x14ac:dyDescent="0.2">
      <c r="A184" s="16"/>
      <c r="B184" s="31" t="s">
        <v>309</v>
      </c>
      <c r="C184" s="32">
        <v>45860</v>
      </c>
      <c r="D184" s="31" t="s">
        <v>731</v>
      </c>
      <c r="E184" s="31" t="s">
        <v>732</v>
      </c>
      <c r="F184" s="7">
        <v>4000</v>
      </c>
      <c r="G184" s="7">
        <f t="shared" si="2"/>
        <v>12965210.58</v>
      </c>
    </row>
    <row r="185" spans="1:7" hidden="1" x14ac:dyDescent="0.2">
      <c r="A185" s="16"/>
      <c r="B185" s="31" t="s">
        <v>309</v>
      </c>
      <c r="C185" s="32">
        <v>45860</v>
      </c>
      <c r="D185" s="31" t="s">
        <v>731</v>
      </c>
      <c r="E185" s="31" t="s">
        <v>732</v>
      </c>
      <c r="F185" s="7">
        <v>1000</v>
      </c>
      <c r="G185" s="7">
        <f t="shared" si="2"/>
        <v>12966210.58</v>
      </c>
    </row>
    <row r="186" spans="1:7" x14ac:dyDescent="0.2">
      <c r="A186" s="16"/>
      <c r="B186" s="31" t="s">
        <v>500</v>
      </c>
      <c r="C186" s="32">
        <v>45860</v>
      </c>
      <c r="D186" s="31" t="s">
        <v>733</v>
      </c>
      <c r="E186" s="31" t="s">
        <v>620</v>
      </c>
      <c r="F186" s="7">
        <v>1054</v>
      </c>
      <c r="G186" s="7">
        <f t="shared" si="2"/>
        <v>12967264.58</v>
      </c>
    </row>
    <row r="187" spans="1:7" x14ac:dyDescent="0.2">
      <c r="A187" s="16"/>
      <c r="B187" s="31" t="s">
        <v>500</v>
      </c>
      <c r="C187" s="32">
        <v>45860</v>
      </c>
      <c r="D187" s="31" t="s">
        <v>734</v>
      </c>
      <c r="E187" s="31" t="s">
        <v>620</v>
      </c>
      <c r="F187" s="7">
        <v>87.05</v>
      </c>
      <c r="G187" s="7">
        <f t="shared" si="2"/>
        <v>12967351.630000001</v>
      </c>
    </row>
    <row r="188" spans="1:7" x14ac:dyDescent="0.2">
      <c r="A188" s="16"/>
      <c r="B188" s="31" t="s">
        <v>500</v>
      </c>
      <c r="C188" s="32">
        <v>45860</v>
      </c>
      <c r="D188" s="31" t="s">
        <v>735</v>
      </c>
      <c r="E188" s="31" t="s">
        <v>736</v>
      </c>
      <c r="F188" s="7">
        <v>150</v>
      </c>
      <c r="G188" s="7">
        <f t="shared" si="2"/>
        <v>12967501.630000001</v>
      </c>
    </row>
    <row r="189" spans="1:7" x14ac:dyDescent="0.2">
      <c r="A189" s="16"/>
      <c r="B189" s="31" t="s">
        <v>500</v>
      </c>
      <c r="C189" s="32">
        <v>45860</v>
      </c>
      <c r="D189" s="31" t="s">
        <v>737</v>
      </c>
      <c r="E189" s="31" t="s">
        <v>620</v>
      </c>
      <c r="F189" s="7">
        <v>916.44</v>
      </c>
      <c r="G189" s="7">
        <f t="shared" si="2"/>
        <v>12968418.07</v>
      </c>
    </row>
    <row r="190" spans="1:7" x14ac:dyDescent="0.2">
      <c r="A190" s="16"/>
      <c r="B190" s="31" t="s">
        <v>500</v>
      </c>
      <c r="C190" s="32">
        <v>45860</v>
      </c>
      <c r="D190" s="31" t="s">
        <v>738</v>
      </c>
      <c r="E190" s="31" t="s">
        <v>620</v>
      </c>
      <c r="F190" s="7">
        <v>56.86</v>
      </c>
      <c r="G190" s="7">
        <f t="shared" si="2"/>
        <v>12968474.93</v>
      </c>
    </row>
    <row r="191" spans="1:7" x14ac:dyDescent="0.2">
      <c r="A191" s="16"/>
      <c r="B191" s="31" t="s">
        <v>500</v>
      </c>
      <c r="C191" s="32">
        <v>45860</v>
      </c>
      <c r="D191" s="31" t="s">
        <v>739</v>
      </c>
      <c r="E191" s="31" t="s">
        <v>620</v>
      </c>
      <c r="F191" s="7">
        <v>642.19000000000005</v>
      </c>
      <c r="G191" s="7">
        <f t="shared" si="2"/>
        <v>12969117.119999999</v>
      </c>
    </row>
    <row r="192" spans="1:7" x14ac:dyDescent="0.2">
      <c r="A192" s="16"/>
      <c r="B192" s="31" t="s">
        <v>500</v>
      </c>
      <c r="C192" s="32">
        <v>45860</v>
      </c>
      <c r="D192" s="31" t="s">
        <v>740</v>
      </c>
      <c r="E192" s="31" t="s">
        <v>620</v>
      </c>
      <c r="F192" s="7">
        <v>1306.3</v>
      </c>
      <c r="G192" s="7">
        <f t="shared" si="2"/>
        <v>12970423.42</v>
      </c>
    </row>
    <row r="193" spans="1:7" x14ac:dyDescent="0.2">
      <c r="A193" s="16"/>
      <c r="B193" s="31" t="s">
        <v>500</v>
      </c>
      <c r="C193" s="32">
        <v>45860</v>
      </c>
      <c r="D193" s="31" t="s">
        <v>741</v>
      </c>
      <c r="E193" s="31" t="s">
        <v>620</v>
      </c>
      <c r="F193" s="7">
        <v>131.33000000000001</v>
      </c>
      <c r="G193" s="7">
        <f t="shared" si="2"/>
        <v>12970554.75</v>
      </c>
    </row>
    <row r="194" spans="1:7" x14ac:dyDescent="0.2">
      <c r="A194" s="16"/>
      <c r="B194" s="31" t="s">
        <v>500</v>
      </c>
      <c r="C194" s="32">
        <v>45860</v>
      </c>
      <c r="D194" s="31" t="s">
        <v>742</v>
      </c>
      <c r="E194" s="31" t="s">
        <v>620</v>
      </c>
      <c r="F194" s="7">
        <v>59.9</v>
      </c>
      <c r="G194" s="7">
        <f t="shared" si="2"/>
        <v>12970614.65</v>
      </c>
    </row>
    <row r="195" spans="1:7" x14ac:dyDescent="0.2">
      <c r="A195" s="16"/>
      <c r="B195" s="31" t="s">
        <v>500</v>
      </c>
      <c r="C195" s="32">
        <v>45860</v>
      </c>
      <c r="D195" s="31" t="s">
        <v>743</v>
      </c>
      <c r="E195" s="31" t="s">
        <v>620</v>
      </c>
      <c r="F195" s="7">
        <v>248.72</v>
      </c>
      <c r="G195" s="7">
        <f t="shared" si="2"/>
        <v>12970863.370000001</v>
      </c>
    </row>
    <row r="196" spans="1:7" x14ac:dyDescent="0.2">
      <c r="A196" s="16"/>
      <c r="B196" s="31" t="s">
        <v>500</v>
      </c>
      <c r="C196" s="32">
        <v>45860</v>
      </c>
      <c r="D196" s="31" t="s">
        <v>744</v>
      </c>
      <c r="E196" s="31" t="s">
        <v>311</v>
      </c>
      <c r="F196" s="7">
        <v>1936.5</v>
      </c>
      <c r="G196" s="7">
        <f t="shared" si="2"/>
        <v>12972799.870000001</v>
      </c>
    </row>
    <row r="197" spans="1:7" x14ac:dyDescent="0.2">
      <c r="A197" s="16"/>
      <c r="B197" s="31" t="s">
        <v>500</v>
      </c>
      <c r="C197" s="32">
        <v>45860</v>
      </c>
      <c r="D197" s="31" t="s">
        <v>745</v>
      </c>
      <c r="E197" s="31" t="s">
        <v>620</v>
      </c>
      <c r="F197" s="7">
        <v>267</v>
      </c>
      <c r="G197" s="7">
        <f t="shared" si="2"/>
        <v>12973066.870000001</v>
      </c>
    </row>
    <row r="198" spans="1:7" x14ac:dyDescent="0.2">
      <c r="A198" s="16"/>
      <c r="B198" s="31" t="s">
        <v>500</v>
      </c>
      <c r="C198" s="32">
        <v>45860</v>
      </c>
      <c r="D198" s="31" t="s">
        <v>746</v>
      </c>
      <c r="E198" s="31" t="s">
        <v>620</v>
      </c>
      <c r="F198" s="7">
        <v>576.91</v>
      </c>
      <c r="G198" s="7">
        <f t="shared" si="2"/>
        <v>12973643.780000001</v>
      </c>
    </row>
    <row r="199" spans="1:7" x14ac:dyDescent="0.2">
      <c r="A199" s="16"/>
      <c r="B199" s="31" t="s">
        <v>500</v>
      </c>
      <c r="C199" s="32">
        <v>45860</v>
      </c>
      <c r="D199" s="31" t="s">
        <v>747</v>
      </c>
      <c r="E199" s="31" t="s">
        <v>620</v>
      </c>
      <c r="F199" s="7">
        <v>739.04</v>
      </c>
      <c r="G199" s="7">
        <f t="shared" si="2"/>
        <v>12974382.82</v>
      </c>
    </row>
    <row r="200" spans="1:7" x14ac:dyDescent="0.2">
      <c r="A200" s="16"/>
      <c r="B200" s="31" t="s">
        <v>500</v>
      </c>
      <c r="C200" s="32">
        <v>45860</v>
      </c>
      <c r="D200" s="31" t="s">
        <v>748</v>
      </c>
      <c r="E200" s="31" t="s">
        <v>620</v>
      </c>
      <c r="F200" s="7">
        <v>1126</v>
      </c>
      <c r="G200" s="7">
        <f t="shared" si="2"/>
        <v>12975508.82</v>
      </c>
    </row>
    <row r="201" spans="1:7" x14ac:dyDescent="0.2">
      <c r="A201" s="16"/>
      <c r="B201" s="31" t="s">
        <v>500</v>
      </c>
      <c r="C201" s="32">
        <v>45860</v>
      </c>
      <c r="D201" s="31" t="s">
        <v>749</v>
      </c>
      <c r="E201" s="31" t="s">
        <v>620</v>
      </c>
      <c r="F201" s="7">
        <v>1795.28</v>
      </c>
      <c r="G201" s="7">
        <f t="shared" si="2"/>
        <v>12977304.1</v>
      </c>
    </row>
    <row r="202" spans="1:7" x14ac:dyDescent="0.2">
      <c r="A202" s="16"/>
      <c r="B202" s="31" t="s">
        <v>500</v>
      </c>
      <c r="C202" s="32">
        <v>45860</v>
      </c>
      <c r="D202" s="31" t="s">
        <v>750</v>
      </c>
      <c r="E202" s="31" t="s">
        <v>620</v>
      </c>
      <c r="F202" s="7">
        <v>26.52</v>
      </c>
      <c r="G202" s="7">
        <f t="shared" si="2"/>
        <v>12977330.619999999</v>
      </c>
    </row>
    <row r="203" spans="1:7" x14ac:dyDescent="0.2">
      <c r="A203" s="16"/>
      <c r="B203" s="31" t="s">
        <v>500</v>
      </c>
      <c r="C203" s="32">
        <v>45860</v>
      </c>
      <c r="D203" s="31" t="s">
        <v>751</v>
      </c>
      <c r="E203" s="31" t="s">
        <v>620</v>
      </c>
      <c r="F203" s="7">
        <v>308.64</v>
      </c>
      <c r="G203" s="7">
        <f t="shared" si="2"/>
        <v>12977639.26</v>
      </c>
    </row>
    <row r="204" spans="1:7" x14ac:dyDescent="0.2">
      <c r="A204" s="16"/>
      <c r="B204" s="31" t="s">
        <v>500</v>
      </c>
      <c r="C204" s="32">
        <v>45860</v>
      </c>
      <c r="D204" s="31" t="s">
        <v>752</v>
      </c>
      <c r="E204" s="31" t="s">
        <v>620</v>
      </c>
      <c r="F204" s="7">
        <v>476.13</v>
      </c>
      <c r="G204" s="7">
        <f t="shared" si="2"/>
        <v>12978115.390000001</v>
      </c>
    </row>
    <row r="205" spans="1:7" x14ac:dyDescent="0.2">
      <c r="A205" s="16"/>
      <c r="B205" s="31" t="s">
        <v>500</v>
      </c>
      <c r="C205" s="32">
        <v>45860</v>
      </c>
      <c r="D205" s="31" t="s">
        <v>753</v>
      </c>
      <c r="E205" s="31" t="s">
        <v>620</v>
      </c>
      <c r="F205" s="7">
        <v>73.09</v>
      </c>
      <c r="G205" s="7">
        <f t="shared" ref="G205:G268" si="3">G204+F205</f>
        <v>12978188.48</v>
      </c>
    </row>
    <row r="206" spans="1:7" x14ac:dyDescent="0.2">
      <c r="A206" s="16"/>
      <c r="B206" s="31" t="s">
        <v>500</v>
      </c>
      <c r="C206" s="32">
        <v>45860</v>
      </c>
      <c r="D206" s="31" t="s">
        <v>754</v>
      </c>
      <c r="E206" s="31" t="s">
        <v>620</v>
      </c>
      <c r="F206" s="7">
        <v>425.55</v>
      </c>
      <c r="G206" s="7">
        <f t="shared" si="3"/>
        <v>12978614.030000001</v>
      </c>
    </row>
    <row r="207" spans="1:7" x14ac:dyDescent="0.2">
      <c r="A207" s="16"/>
      <c r="B207" s="31" t="s">
        <v>500</v>
      </c>
      <c r="C207" s="32">
        <v>45860</v>
      </c>
      <c r="D207" s="31" t="s">
        <v>755</v>
      </c>
      <c r="E207" s="31" t="s">
        <v>620</v>
      </c>
      <c r="F207" s="7">
        <v>220.75</v>
      </c>
      <c r="G207" s="7">
        <f t="shared" si="3"/>
        <v>12978834.780000001</v>
      </c>
    </row>
    <row r="208" spans="1:7" x14ac:dyDescent="0.2">
      <c r="A208" s="16"/>
      <c r="B208" s="31" t="s">
        <v>500</v>
      </c>
      <c r="C208" s="32">
        <v>45860</v>
      </c>
      <c r="D208" s="31" t="s">
        <v>756</v>
      </c>
      <c r="E208" s="31" t="s">
        <v>620</v>
      </c>
      <c r="F208" s="7">
        <v>168.62</v>
      </c>
      <c r="G208" s="7">
        <f t="shared" si="3"/>
        <v>12979003.4</v>
      </c>
    </row>
    <row r="209" spans="1:7" x14ac:dyDescent="0.2">
      <c r="A209" s="16"/>
      <c r="B209" s="31" t="s">
        <v>500</v>
      </c>
      <c r="C209" s="32">
        <v>45860</v>
      </c>
      <c r="D209" s="31" t="s">
        <v>757</v>
      </c>
      <c r="E209" s="31" t="s">
        <v>620</v>
      </c>
      <c r="F209" s="7">
        <v>365.99</v>
      </c>
      <c r="G209" s="7">
        <f t="shared" si="3"/>
        <v>12979369.390000001</v>
      </c>
    </row>
    <row r="210" spans="1:7" x14ac:dyDescent="0.2">
      <c r="A210" s="16"/>
      <c r="B210" s="31" t="s">
        <v>500</v>
      </c>
      <c r="C210" s="32">
        <v>45860</v>
      </c>
      <c r="D210" s="31" t="s">
        <v>758</v>
      </c>
      <c r="E210" s="31" t="s">
        <v>620</v>
      </c>
      <c r="F210" s="7">
        <v>467.27</v>
      </c>
      <c r="G210" s="7">
        <f t="shared" si="3"/>
        <v>12979836.66</v>
      </c>
    </row>
    <row r="211" spans="1:7" x14ac:dyDescent="0.2">
      <c r="A211" s="16"/>
      <c r="B211" s="31" t="s">
        <v>500</v>
      </c>
      <c r="C211" s="32">
        <v>45860</v>
      </c>
      <c r="D211" s="31" t="s">
        <v>759</v>
      </c>
      <c r="E211" s="31" t="s">
        <v>620</v>
      </c>
      <c r="F211" s="7">
        <v>387.25</v>
      </c>
      <c r="G211" s="7">
        <f t="shared" si="3"/>
        <v>12980223.91</v>
      </c>
    </row>
    <row r="212" spans="1:7" x14ac:dyDescent="0.2">
      <c r="A212" s="16"/>
      <c r="B212" s="31" t="s">
        <v>500</v>
      </c>
      <c r="C212" s="32">
        <v>45860</v>
      </c>
      <c r="D212" s="31" t="s">
        <v>760</v>
      </c>
      <c r="E212" s="31" t="s">
        <v>620</v>
      </c>
      <c r="F212" s="7">
        <v>430.15</v>
      </c>
      <c r="G212" s="7">
        <f t="shared" si="3"/>
        <v>12980654.060000001</v>
      </c>
    </row>
    <row r="213" spans="1:7" x14ac:dyDescent="0.2">
      <c r="A213" s="16"/>
      <c r="B213" s="31" t="s">
        <v>500</v>
      </c>
      <c r="C213" s="32">
        <v>45860</v>
      </c>
      <c r="D213" s="31" t="s">
        <v>761</v>
      </c>
      <c r="E213" s="31" t="s">
        <v>762</v>
      </c>
      <c r="F213" s="7">
        <v>487.5</v>
      </c>
      <c r="G213" s="7">
        <f t="shared" si="3"/>
        <v>12981141.560000001</v>
      </c>
    </row>
    <row r="214" spans="1:7" hidden="1" x14ac:dyDescent="0.2">
      <c r="A214" s="16"/>
      <c r="B214" s="31" t="s">
        <v>297</v>
      </c>
      <c r="C214" s="32">
        <v>45861</v>
      </c>
      <c r="D214" s="31" t="s">
        <v>763</v>
      </c>
      <c r="E214" s="31"/>
      <c r="F214" s="7">
        <v>134.59</v>
      </c>
      <c r="G214" s="7">
        <f t="shared" si="3"/>
        <v>12981276.15</v>
      </c>
    </row>
    <row r="215" spans="1:7" hidden="1" x14ac:dyDescent="0.2">
      <c r="A215" s="16"/>
      <c r="B215" s="31" t="s">
        <v>297</v>
      </c>
      <c r="C215" s="32">
        <v>45861</v>
      </c>
      <c r="D215" s="31" t="s">
        <v>763</v>
      </c>
      <c r="E215" s="31"/>
      <c r="F215" s="7">
        <v>171.97</v>
      </c>
      <c r="G215" s="7">
        <f t="shared" si="3"/>
        <v>12981448.120000001</v>
      </c>
    </row>
    <row r="216" spans="1:7" x14ac:dyDescent="0.2">
      <c r="A216" s="16"/>
      <c r="B216" s="31" t="s">
        <v>500</v>
      </c>
      <c r="C216" s="32">
        <v>45861</v>
      </c>
      <c r="D216" s="31" t="s">
        <v>764</v>
      </c>
      <c r="E216" s="31" t="s">
        <v>620</v>
      </c>
      <c r="F216" s="7">
        <v>-19568.12</v>
      </c>
      <c r="G216" s="7">
        <f t="shared" si="3"/>
        <v>12961880.000000002</v>
      </c>
    </row>
    <row r="217" spans="1:7" x14ac:dyDescent="0.2">
      <c r="A217" s="16"/>
      <c r="B217" s="31" t="s">
        <v>500</v>
      </c>
      <c r="C217" s="32">
        <v>45861</v>
      </c>
      <c r="D217" s="31" t="s">
        <v>765</v>
      </c>
      <c r="E217" s="31" t="s">
        <v>620</v>
      </c>
      <c r="F217" s="7">
        <v>287692.09999999998</v>
      </c>
      <c r="G217" s="7">
        <f t="shared" si="3"/>
        <v>13249572.100000001</v>
      </c>
    </row>
    <row r="218" spans="1:7" x14ac:dyDescent="0.2">
      <c r="A218" s="16"/>
      <c r="B218" s="31" t="s">
        <v>500</v>
      </c>
      <c r="C218" s="32">
        <v>45861</v>
      </c>
      <c r="D218" s="31" t="s">
        <v>766</v>
      </c>
      <c r="E218" s="31" t="s">
        <v>687</v>
      </c>
      <c r="F218" s="7">
        <v>-32.18</v>
      </c>
      <c r="G218" s="7">
        <f t="shared" si="3"/>
        <v>13249539.920000002</v>
      </c>
    </row>
    <row r="219" spans="1:7" hidden="1" x14ac:dyDescent="0.2">
      <c r="A219" s="16"/>
      <c r="B219" s="31" t="s">
        <v>297</v>
      </c>
      <c r="C219" s="32">
        <v>45862</v>
      </c>
      <c r="D219" s="31" t="s">
        <v>767</v>
      </c>
      <c r="E219" s="31"/>
      <c r="F219" s="7">
        <v>253.8</v>
      </c>
      <c r="G219" s="7">
        <f t="shared" si="3"/>
        <v>13249793.720000003</v>
      </c>
    </row>
    <row r="220" spans="1:7" hidden="1" x14ac:dyDescent="0.2">
      <c r="A220" s="16"/>
      <c r="B220" s="31" t="s">
        <v>309</v>
      </c>
      <c r="C220" s="32">
        <v>45862</v>
      </c>
      <c r="D220" s="31" t="s">
        <v>768</v>
      </c>
      <c r="E220" s="31" t="s">
        <v>620</v>
      </c>
      <c r="F220" s="7">
        <v>34506</v>
      </c>
      <c r="G220" s="7">
        <f t="shared" si="3"/>
        <v>13284299.720000003</v>
      </c>
    </row>
    <row r="221" spans="1:7" hidden="1" x14ac:dyDescent="0.2">
      <c r="A221" s="16"/>
      <c r="B221" s="31" t="s">
        <v>309</v>
      </c>
      <c r="C221" s="32">
        <v>45862</v>
      </c>
      <c r="D221" s="31" t="s">
        <v>769</v>
      </c>
      <c r="E221" s="31" t="s">
        <v>620</v>
      </c>
      <c r="F221" s="7">
        <v>34506</v>
      </c>
      <c r="G221" s="7">
        <f t="shared" si="3"/>
        <v>13318805.720000003</v>
      </c>
    </row>
    <row r="222" spans="1:7" hidden="1" x14ac:dyDescent="0.2">
      <c r="A222" s="16"/>
      <c r="B222" s="31" t="s">
        <v>309</v>
      </c>
      <c r="C222" s="32">
        <v>45862</v>
      </c>
      <c r="D222" s="31" t="s">
        <v>770</v>
      </c>
      <c r="E222" s="31" t="s">
        <v>620</v>
      </c>
      <c r="F222" s="7">
        <v>34506</v>
      </c>
      <c r="G222" s="7">
        <f t="shared" si="3"/>
        <v>13353311.720000003</v>
      </c>
    </row>
    <row r="223" spans="1:7" hidden="1" x14ac:dyDescent="0.2">
      <c r="A223" s="16"/>
      <c r="B223" s="31" t="s">
        <v>309</v>
      </c>
      <c r="C223" s="32">
        <v>45862</v>
      </c>
      <c r="D223" s="31" t="s">
        <v>771</v>
      </c>
      <c r="E223" s="31" t="s">
        <v>772</v>
      </c>
      <c r="F223" s="7">
        <v>9480</v>
      </c>
      <c r="G223" s="7">
        <f t="shared" si="3"/>
        <v>13362791.720000003</v>
      </c>
    </row>
    <row r="224" spans="1:7" hidden="1" x14ac:dyDescent="0.2">
      <c r="A224" s="16"/>
      <c r="B224" s="31" t="s">
        <v>309</v>
      </c>
      <c r="C224" s="32">
        <v>45862</v>
      </c>
      <c r="D224" s="31" t="s">
        <v>771</v>
      </c>
      <c r="E224" s="31" t="s">
        <v>772</v>
      </c>
      <c r="F224" s="7">
        <v>33528</v>
      </c>
      <c r="G224" s="7">
        <f t="shared" si="3"/>
        <v>13396319.720000003</v>
      </c>
    </row>
    <row r="225" spans="1:7" hidden="1" x14ac:dyDescent="0.2">
      <c r="A225" s="16"/>
      <c r="B225" s="31" t="s">
        <v>309</v>
      </c>
      <c r="C225" s="32">
        <v>45862</v>
      </c>
      <c r="D225" s="31" t="s">
        <v>771</v>
      </c>
      <c r="E225" s="31" t="s">
        <v>772</v>
      </c>
      <c r="F225" s="7">
        <v>15760.5</v>
      </c>
      <c r="G225" s="7">
        <f t="shared" si="3"/>
        <v>13412080.220000003</v>
      </c>
    </row>
    <row r="226" spans="1:7" hidden="1" x14ac:dyDescent="0.2">
      <c r="A226" s="16"/>
      <c r="B226" s="31" t="s">
        <v>309</v>
      </c>
      <c r="C226" s="32">
        <v>45862</v>
      </c>
      <c r="D226" s="31" t="s">
        <v>771</v>
      </c>
      <c r="E226" s="31" t="s">
        <v>772</v>
      </c>
      <c r="F226" s="7">
        <v>3149.4</v>
      </c>
      <c r="G226" s="7">
        <f t="shared" si="3"/>
        <v>13415229.620000003</v>
      </c>
    </row>
    <row r="227" spans="1:7" hidden="1" x14ac:dyDescent="0.2">
      <c r="A227" s="16"/>
      <c r="B227" s="31" t="s">
        <v>309</v>
      </c>
      <c r="C227" s="32">
        <v>45862</v>
      </c>
      <c r="D227" s="31" t="s">
        <v>771</v>
      </c>
      <c r="E227" s="31" t="s">
        <v>772</v>
      </c>
      <c r="F227" s="7">
        <v>2250</v>
      </c>
      <c r="G227" s="7">
        <f t="shared" si="3"/>
        <v>13417479.620000003</v>
      </c>
    </row>
    <row r="228" spans="1:7" x14ac:dyDescent="0.2">
      <c r="A228" s="16"/>
      <c r="B228" s="31" t="s">
        <v>500</v>
      </c>
      <c r="C228" s="32">
        <v>45862</v>
      </c>
      <c r="D228" s="31" t="s">
        <v>773</v>
      </c>
      <c r="E228" s="31" t="s">
        <v>670</v>
      </c>
      <c r="F228" s="7">
        <v>-32463.58</v>
      </c>
      <c r="G228" s="7">
        <f t="shared" si="3"/>
        <v>13385016.040000003</v>
      </c>
    </row>
    <row r="229" spans="1:7" x14ac:dyDescent="0.2">
      <c r="A229" s="16"/>
      <c r="B229" s="31" t="s">
        <v>500</v>
      </c>
      <c r="C229" s="32">
        <v>45862</v>
      </c>
      <c r="D229" s="31" t="s">
        <v>774</v>
      </c>
      <c r="E229" s="31" t="s">
        <v>775</v>
      </c>
      <c r="F229" s="7">
        <v>50</v>
      </c>
      <c r="G229" s="7">
        <f t="shared" si="3"/>
        <v>13385066.040000003</v>
      </c>
    </row>
    <row r="230" spans="1:7" x14ac:dyDescent="0.2">
      <c r="A230" s="16"/>
      <c r="B230" s="31" t="s">
        <v>500</v>
      </c>
      <c r="C230" s="32">
        <v>45862</v>
      </c>
      <c r="D230" s="31" t="s">
        <v>776</v>
      </c>
      <c r="E230" s="31" t="s">
        <v>775</v>
      </c>
      <c r="F230" s="7">
        <v>55</v>
      </c>
      <c r="G230" s="7">
        <f t="shared" si="3"/>
        <v>13385121.040000003</v>
      </c>
    </row>
    <row r="231" spans="1:7" x14ac:dyDescent="0.2">
      <c r="A231" s="16"/>
      <c r="B231" s="31" t="s">
        <v>500</v>
      </c>
      <c r="C231" s="32">
        <v>45862</v>
      </c>
      <c r="D231" s="31" t="s">
        <v>777</v>
      </c>
      <c r="E231" s="31" t="s">
        <v>775</v>
      </c>
      <c r="F231" s="7">
        <v>55</v>
      </c>
      <c r="G231" s="7">
        <f t="shared" si="3"/>
        <v>13385176.040000003</v>
      </c>
    </row>
    <row r="232" spans="1:7" x14ac:dyDescent="0.2">
      <c r="A232" s="16"/>
      <c r="B232" s="31" t="s">
        <v>500</v>
      </c>
      <c r="C232" s="32">
        <v>45862</v>
      </c>
      <c r="D232" s="31" t="s">
        <v>778</v>
      </c>
      <c r="E232" s="31" t="s">
        <v>673</v>
      </c>
      <c r="F232" s="7">
        <v>816</v>
      </c>
      <c r="G232" s="7">
        <f t="shared" si="3"/>
        <v>13385992.040000003</v>
      </c>
    </row>
    <row r="233" spans="1:7" x14ac:dyDescent="0.2">
      <c r="A233" s="16"/>
      <c r="B233" s="31" t="s">
        <v>500</v>
      </c>
      <c r="C233" s="32">
        <v>45862</v>
      </c>
      <c r="D233" s="31" t="s">
        <v>779</v>
      </c>
      <c r="E233" s="31" t="s">
        <v>775</v>
      </c>
      <c r="F233" s="7">
        <v>55</v>
      </c>
      <c r="G233" s="7">
        <f t="shared" si="3"/>
        <v>13386047.040000003</v>
      </c>
    </row>
    <row r="234" spans="1:7" x14ac:dyDescent="0.2">
      <c r="A234" s="16"/>
      <c r="B234" s="31" t="s">
        <v>500</v>
      </c>
      <c r="C234" s="32">
        <v>45862</v>
      </c>
      <c r="D234" s="31" t="s">
        <v>780</v>
      </c>
      <c r="E234" s="31" t="s">
        <v>775</v>
      </c>
      <c r="F234" s="7">
        <v>55</v>
      </c>
      <c r="G234" s="7">
        <f t="shared" si="3"/>
        <v>13386102.040000003</v>
      </c>
    </row>
    <row r="235" spans="1:7" x14ac:dyDescent="0.2">
      <c r="A235" s="16"/>
      <c r="B235" s="31" t="s">
        <v>500</v>
      </c>
      <c r="C235" s="32">
        <v>45862</v>
      </c>
      <c r="D235" s="31" t="s">
        <v>781</v>
      </c>
      <c r="E235" s="31" t="s">
        <v>775</v>
      </c>
      <c r="F235" s="7">
        <v>55</v>
      </c>
      <c r="G235" s="7">
        <f t="shared" si="3"/>
        <v>13386157.040000003</v>
      </c>
    </row>
    <row r="236" spans="1:7" x14ac:dyDescent="0.2">
      <c r="A236" s="16"/>
      <c r="B236" s="31" t="s">
        <v>500</v>
      </c>
      <c r="C236" s="32">
        <v>45862</v>
      </c>
      <c r="D236" s="31" t="s">
        <v>782</v>
      </c>
      <c r="E236" s="31" t="s">
        <v>775</v>
      </c>
      <c r="F236" s="7">
        <v>55</v>
      </c>
      <c r="G236" s="7">
        <f t="shared" si="3"/>
        <v>13386212.040000003</v>
      </c>
    </row>
    <row r="237" spans="1:7" x14ac:dyDescent="0.2">
      <c r="A237" s="16"/>
      <c r="B237" s="31" t="s">
        <v>500</v>
      </c>
      <c r="C237" s="32">
        <v>45862</v>
      </c>
      <c r="D237" s="31" t="s">
        <v>783</v>
      </c>
      <c r="E237" s="31" t="s">
        <v>775</v>
      </c>
      <c r="F237" s="7">
        <v>55</v>
      </c>
      <c r="G237" s="7">
        <f t="shared" si="3"/>
        <v>13386267.040000003</v>
      </c>
    </row>
    <row r="238" spans="1:7" x14ac:dyDescent="0.2">
      <c r="A238" s="16"/>
      <c r="B238" s="31" t="s">
        <v>500</v>
      </c>
      <c r="C238" s="32">
        <v>45862</v>
      </c>
      <c r="D238" s="31" t="s">
        <v>784</v>
      </c>
      <c r="E238" s="31" t="s">
        <v>736</v>
      </c>
      <c r="F238" s="7">
        <v>5789.5</v>
      </c>
      <c r="G238" s="7">
        <f t="shared" si="3"/>
        <v>13392056.540000003</v>
      </c>
    </row>
    <row r="239" spans="1:7" x14ac:dyDescent="0.2">
      <c r="A239" s="16"/>
      <c r="B239" s="31" t="s">
        <v>500</v>
      </c>
      <c r="C239" s="32">
        <v>45862</v>
      </c>
      <c r="D239" s="31" t="s">
        <v>785</v>
      </c>
      <c r="E239" s="31" t="s">
        <v>775</v>
      </c>
      <c r="F239" s="7">
        <v>55</v>
      </c>
      <c r="G239" s="7">
        <f t="shared" si="3"/>
        <v>13392111.540000003</v>
      </c>
    </row>
    <row r="240" spans="1:7" x14ac:dyDescent="0.2">
      <c r="A240" s="16"/>
      <c r="B240" s="31" t="s">
        <v>500</v>
      </c>
      <c r="C240" s="32">
        <v>45862</v>
      </c>
      <c r="D240" s="31" t="s">
        <v>786</v>
      </c>
      <c r="E240" s="31" t="s">
        <v>673</v>
      </c>
      <c r="F240" s="7">
        <v>7000</v>
      </c>
      <c r="G240" s="7">
        <f t="shared" si="3"/>
        <v>13399111.540000003</v>
      </c>
    </row>
    <row r="241" spans="1:7" x14ac:dyDescent="0.2">
      <c r="A241" s="16"/>
      <c r="B241" s="31" t="s">
        <v>500</v>
      </c>
      <c r="C241" s="32">
        <v>45862</v>
      </c>
      <c r="D241" s="31" t="s">
        <v>787</v>
      </c>
      <c r="E241" s="31" t="s">
        <v>775</v>
      </c>
      <c r="F241" s="7">
        <v>55</v>
      </c>
      <c r="G241" s="7">
        <f t="shared" si="3"/>
        <v>13399166.540000003</v>
      </c>
    </row>
    <row r="242" spans="1:7" x14ac:dyDescent="0.2">
      <c r="A242" s="16"/>
      <c r="B242" s="31" t="s">
        <v>500</v>
      </c>
      <c r="C242" s="32">
        <v>45862</v>
      </c>
      <c r="D242" s="31" t="s">
        <v>788</v>
      </c>
      <c r="E242" s="31" t="s">
        <v>775</v>
      </c>
      <c r="F242" s="7">
        <v>55</v>
      </c>
      <c r="G242" s="7">
        <f t="shared" si="3"/>
        <v>13399221.540000003</v>
      </c>
    </row>
    <row r="243" spans="1:7" hidden="1" x14ac:dyDescent="0.2">
      <c r="A243" s="16"/>
      <c r="B243" s="31" t="s">
        <v>297</v>
      </c>
      <c r="C243" s="32">
        <v>45863</v>
      </c>
      <c r="D243" s="31" t="s">
        <v>789</v>
      </c>
      <c r="E243" s="31"/>
      <c r="F243" s="7">
        <v>2284.1999999999998</v>
      </c>
      <c r="G243" s="7">
        <f t="shared" si="3"/>
        <v>13401505.740000002</v>
      </c>
    </row>
    <row r="244" spans="1:7" x14ac:dyDescent="0.2">
      <c r="A244" s="16"/>
      <c r="B244" s="31" t="s">
        <v>500</v>
      </c>
      <c r="C244" s="32">
        <v>45863</v>
      </c>
      <c r="D244" s="31" t="s">
        <v>790</v>
      </c>
      <c r="E244" s="31" t="s">
        <v>791</v>
      </c>
      <c r="F244" s="7">
        <v>-8893.7000000000007</v>
      </c>
      <c r="G244" s="7">
        <f t="shared" si="3"/>
        <v>13392612.040000003</v>
      </c>
    </row>
    <row r="245" spans="1:7" x14ac:dyDescent="0.2">
      <c r="A245" s="16"/>
      <c r="B245" s="31" t="s">
        <v>500</v>
      </c>
      <c r="C245" s="32">
        <v>45863</v>
      </c>
      <c r="D245" s="31" t="s">
        <v>792</v>
      </c>
      <c r="E245" s="31" t="s">
        <v>791</v>
      </c>
      <c r="F245" s="7">
        <v>-2033.83</v>
      </c>
      <c r="G245" s="7">
        <f t="shared" si="3"/>
        <v>13390578.210000003</v>
      </c>
    </row>
    <row r="246" spans="1:7" x14ac:dyDescent="0.2">
      <c r="A246" s="16"/>
      <c r="B246" s="31" t="s">
        <v>500</v>
      </c>
      <c r="C246" s="32">
        <v>45863</v>
      </c>
      <c r="D246" s="31" t="s">
        <v>793</v>
      </c>
      <c r="E246" s="31" t="s">
        <v>794</v>
      </c>
      <c r="F246" s="7">
        <v>-7741.34</v>
      </c>
      <c r="G246" s="7">
        <f t="shared" si="3"/>
        <v>13382836.870000003</v>
      </c>
    </row>
    <row r="247" spans="1:7" x14ac:dyDescent="0.2">
      <c r="A247" s="16"/>
      <c r="B247" s="31" t="s">
        <v>500</v>
      </c>
      <c r="C247" s="32">
        <v>45863</v>
      </c>
      <c r="D247" s="31" t="s">
        <v>795</v>
      </c>
      <c r="E247" s="31" t="s">
        <v>620</v>
      </c>
      <c r="F247" s="7">
        <v>468.09</v>
      </c>
      <c r="G247" s="7">
        <f t="shared" si="3"/>
        <v>13383304.960000003</v>
      </c>
    </row>
    <row r="248" spans="1:7" x14ac:dyDescent="0.2">
      <c r="A248" s="16"/>
      <c r="B248" s="31" t="s">
        <v>500</v>
      </c>
      <c r="C248" s="32">
        <v>45863</v>
      </c>
      <c r="D248" s="31" t="s">
        <v>796</v>
      </c>
      <c r="E248" s="31" t="s">
        <v>620</v>
      </c>
      <c r="F248" s="7">
        <v>170.48</v>
      </c>
      <c r="G248" s="7">
        <f t="shared" si="3"/>
        <v>13383475.440000003</v>
      </c>
    </row>
    <row r="249" spans="1:7" x14ac:dyDescent="0.2">
      <c r="A249" s="16"/>
      <c r="B249" s="31" t="s">
        <v>500</v>
      </c>
      <c r="C249" s="32">
        <v>45863</v>
      </c>
      <c r="D249" s="31" t="s">
        <v>797</v>
      </c>
      <c r="E249" s="31" t="s">
        <v>620</v>
      </c>
      <c r="F249" s="7">
        <v>5609.12</v>
      </c>
      <c r="G249" s="7">
        <f t="shared" si="3"/>
        <v>13389084.560000002</v>
      </c>
    </row>
    <row r="250" spans="1:7" x14ac:dyDescent="0.2">
      <c r="A250" s="16"/>
      <c r="B250" s="31" t="s">
        <v>500</v>
      </c>
      <c r="C250" s="32">
        <v>45863</v>
      </c>
      <c r="D250" s="31" t="s">
        <v>798</v>
      </c>
      <c r="E250" s="31" t="s">
        <v>620</v>
      </c>
      <c r="F250" s="7">
        <v>66.180000000000007</v>
      </c>
      <c r="G250" s="7">
        <f t="shared" si="3"/>
        <v>13389150.740000002</v>
      </c>
    </row>
    <row r="251" spans="1:7" x14ac:dyDescent="0.2">
      <c r="A251" s="16"/>
      <c r="B251" s="31" t="s">
        <v>500</v>
      </c>
      <c r="C251" s="32">
        <v>45863</v>
      </c>
      <c r="D251" s="31" t="s">
        <v>799</v>
      </c>
      <c r="E251" s="31" t="s">
        <v>620</v>
      </c>
      <c r="F251" s="7">
        <v>536.59</v>
      </c>
      <c r="G251" s="7">
        <f t="shared" si="3"/>
        <v>13389687.330000002</v>
      </c>
    </row>
    <row r="252" spans="1:7" x14ac:dyDescent="0.2">
      <c r="A252" s="16"/>
      <c r="B252" s="31" t="s">
        <v>500</v>
      </c>
      <c r="C252" s="32">
        <v>45863</v>
      </c>
      <c r="D252" s="31" t="s">
        <v>800</v>
      </c>
      <c r="E252" s="31" t="s">
        <v>801</v>
      </c>
      <c r="F252" s="7">
        <v>3922.02</v>
      </c>
      <c r="G252" s="7">
        <f t="shared" si="3"/>
        <v>13393609.350000001</v>
      </c>
    </row>
    <row r="253" spans="1:7" x14ac:dyDescent="0.2">
      <c r="A253" s="16"/>
      <c r="B253" s="31" t="s">
        <v>500</v>
      </c>
      <c r="C253" s="32">
        <v>45863</v>
      </c>
      <c r="D253" s="31" t="s">
        <v>802</v>
      </c>
      <c r="E253" s="31" t="s">
        <v>620</v>
      </c>
      <c r="F253" s="7">
        <v>1290.1500000000001</v>
      </c>
      <c r="G253" s="7">
        <f t="shared" si="3"/>
        <v>13394899.500000002</v>
      </c>
    </row>
    <row r="254" spans="1:7" x14ac:dyDescent="0.2">
      <c r="A254" s="16"/>
      <c r="B254" s="31" t="s">
        <v>500</v>
      </c>
      <c r="C254" s="32">
        <v>45863</v>
      </c>
      <c r="D254" s="31" t="s">
        <v>803</v>
      </c>
      <c r="E254" s="31" t="s">
        <v>620</v>
      </c>
      <c r="F254" s="7">
        <v>594.47</v>
      </c>
      <c r="G254" s="7">
        <f t="shared" si="3"/>
        <v>13395493.970000003</v>
      </c>
    </row>
    <row r="255" spans="1:7" x14ac:dyDescent="0.2">
      <c r="A255" s="16"/>
      <c r="B255" s="31" t="s">
        <v>500</v>
      </c>
      <c r="C255" s="32">
        <v>45863</v>
      </c>
      <c r="D255" s="31" t="s">
        <v>804</v>
      </c>
      <c r="E255" s="31" t="s">
        <v>620</v>
      </c>
      <c r="F255" s="7">
        <v>927.59</v>
      </c>
      <c r="G255" s="7">
        <f t="shared" si="3"/>
        <v>13396421.560000002</v>
      </c>
    </row>
    <row r="256" spans="1:7" x14ac:dyDescent="0.2">
      <c r="A256" s="16"/>
      <c r="B256" s="31" t="s">
        <v>500</v>
      </c>
      <c r="C256" s="32">
        <v>45863</v>
      </c>
      <c r="D256" s="31" t="s">
        <v>805</v>
      </c>
      <c r="E256" s="31" t="s">
        <v>620</v>
      </c>
      <c r="F256" s="7">
        <v>185.76</v>
      </c>
      <c r="G256" s="7">
        <f t="shared" si="3"/>
        <v>13396607.320000002</v>
      </c>
    </row>
    <row r="257" spans="1:7" x14ac:dyDescent="0.2">
      <c r="A257" s="16"/>
      <c r="B257" s="31" t="s">
        <v>500</v>
      </c>
      <c r="C257" s="32">
        <v>45863</v>
      </c>
      <c r="D257" s="31" t="s">
        <v>806</v>
      </c>
      <c r="E257" s="31" t="s">
        <v>620</v>
      </c>
      <c r="F257" s="7">
        <v>647.85</v>
      </c>
      <c r="G257" s="7">
        <f t="shared" si="3"/>
        <v>13397255.170000002</v>
      </c>
    </row>
    <row r="258" spans="1:7" x14ac:dyDescent="0.2">
      <c r="A258" s="16"/>
      <c r="B258" s="31" t="s">
        <v>500</v>
      </c>
      <c r="C258" s="32">
        <v>45863</v>
      </c>
      <c r="D258" s="31" t="s">
        <v>807</v>
      </c>
      <c r="E258" s="31" t="s">
        <v>620</v>
      </c>
      <c r="F258" s="7">
        <v>269.11</v>
      </c>
      <c r="G258" s="7">
        <f t="shared" si="3"/>
        <v>13397524.280000001</v>
      </c>
    </row>
    <row r="259" spans="1:7" x14ac:dyDescent="0.2">
      <c r="A259" s="16"/>
      <c r="B259" s="31" t="s">
        <v>500</v>
      </c>
      <c r="C259" s="32">
        <v>45863</v>
      </c>
      <c r="D259" s="31" t="s">
        <v>808</v>
      </c>
      <c r="E259" s="31" t="s">
        <v>620</v>
      </c>
      <c r="F259" s="7">
        <v>121.71</v>
      </c>
      <c r="G259" s="7">
        <f t="shared" si="3"/>
        <v>13397645.990000002</v>
      </c>
    </row>
    <row r="260" spans="1:7" x14ac:dyDescent="0.2">
      <c r="A260" s="16"/>
      <c r="B260" s="31" t="s">
        <v>500</v>
      </c>
      <c r="C260" s="32">
        <v>45863</v>
      </c>
      <c r="D260" s="31" t="s">
        <v>809</v>
      </c>
      <c r="E260" s="31" t="s">
        <v>620</v>
      </c>
      <c r="F260" s="7">
        <v>946.33</v>
      </c>
      <c r="G260" s="7">
        <f t="shared" si="3"/>
        <v>13398592.320000002</v>
      </c>
    </row>
    <row r="261" spans="1:7" x14ac:dyDescent="0.2">
      <c r="A261" s="16"/>
      <c r="B261" s="31" t="s">
        <v>500</v>
      </c>
      <c r="C261" s="32">
        <v>45863</v>
      </c>
      <c r="D261" s="31" t="s">
        <v>810</v>
      </c>
      <c r="E261" s="31" t="s">
        <v>620</v>
      </c>
      <c r="F261" s="7">
        <v>34</v>
      </c>
      <c r="G261" s="7">
        <f t="shared" si="3"/>
        <v>13398626.320000002</v>
      </c>
    </row>
    <row r="262" spans="1:7" x14ac:dyDescent="0.2">
      <c r="A262" s="16"/>
      <c r="B262" s="31" t="s">
        <v>500</v>
      </c>
      <c r="C262" s="32">
        <v>45863</v>
      </c>
      <c r="D262" s="31" t="s">
        <v>811</v>
      </c>
      <c r="E262" s="31" t="s">
        <v>620</v>
      </c>
      <c r="F262" s="7">
        <v>351.29</v>
      </c>
      <c r="G262" s="7">
        <f t="shared" si="3"/>
        <v>13398977.610000001</v>
      </c>
    </row>
    <row r="263" spans="1:7" x14ac:dyDescent="0.2">
      <c r="A263" s="16"/>
      <c r="B263" s="31" t="s">
        <v>500</v>
      </c>
      <c r="C263" s="32">
        <v>45863</v>
      </c>
      <c r="D263" s="31" t="s">
        <v>812</v>
      </c>
      <c r="E263" s="31" t="s">
        <v>620</v>
      </c>
      <c r="F263" s="7">
        <v>240.58</v>
      </c>
      <c r="G263" s="7">
        <f t="shared" si="3"/>
        <v>13399218.190000001</v>
      </c>
    </row>
    <row r="264" spans="1:7" x14ac:dyDescent="0.2">
      <c r="A264" s="16"/>
      <c r="B264" s="31" t="s">
        <v>500</v>
      </c>
      <c r="C264" s="32">
        <v>45863</v>
      </c>
      <c r="D264" s="31" t="s">
        <v>813</v>
      </c>
      <c r="E264" s="31" t="s">
        <v>620</v>
      </c>
      <c r="F264" s="7">
        <v>10.38</v>
      </c>
      <c r="G264" s="7">
        <f t="shared" si="3"/>
        <v>13399228.570000002</v>
      </c>
    </row>
    <row r="265" spans="1:7" x14ac:dyDescent="0.2">
      <c r="A265" s="16"/>
      <c r="B265" s="31" t="s">
        <v>500</v>
      </c>
      <c r="C265" s="32">
        <v>45863</v>
      </c>
      <c r="D265" s="31" t="s">
        <v>814</v>
      </c>
      <c r="E265" s="31" t="s">
        <v>620</v>
      </c>
      <c r="F265" s="7">
        <v>669.73</v>
      </c>
      <c r="G265" s="7">
        <f t="shared" si="3"/>
        <v>13399898.300000003</v>
      </c>
    </row>
    <row r="266" spans="1:7" x14ac:dyDescent="0.2">
      <c r="A266" s="16"/>
      <c r="B266" s="31" t="s">
        <v>500</v>
      </c>
      <c r="C266" s="32">
        <v>45863</v>
      </c>
      <c r="D266" s="31" t="s">
        <v>815</v>
      </c>
      <c r="E266" s="31" t="s">
        <v>620</v>
      </c>
      <c r="F266" s="7">
        <v>424.09</v>
      </c>
      <c r="G266" s="7">
        <f t="shared" si="3"/>
        <v>13400322.390000002</v>
      </c>
    </row>
    <row r="267" spans="1:7" x14ac:dyDescent="0.2">
      <c r="A267" s="16"/>
      <c r="B267" s="31" t="s">
        <v>500</v>
      </c>
      <c r="C267" s="32">
        <v>45863</v>
      </c>
      <c r="D267" s="31" t="s">
        <v>816</v>
      </c>
      <c r="E267" s="31" t="s">
        <v>311</v>
      </c>
      <c r="F267" s="7">
        <v>1710</v>
      </c>
      <c r="G267" s="7">
        <f t="shared" si="3"/>
        <v>13402032.390000002</v>
      </c>
    </row>
    <row r="268" spans="1:7" x14ac:dyDescent="0.2">
      <c r="A268" s="16"/>
      <c r="B268" s="31" t="s">
        <v>500</v>
      </c>
      <c r="C268" s="32">
        <v>45863</v>
      </c>
      <c r="D268" s="31" t="s">
        <v>817</v>
      </c>
      <c r="E268" s="31" t="s">
        <v>620</v>
      </c>
      <c r="F268" s="7">
        <v>82.31</v>
      </c>
      <c r="G268" s="7">
        <f t="shared" si="3"/>
        <v>13402114.700000003</v>
      </c>
    </row>
    <row r="269" spans="1:7" x14ac:dyDescent="0.2">
      <c r="A269" s="16"/>
      <c r="B269" s="31" t="s">
        <v>500</v>
      </c>
      <c r="C269" s="32">
        <v>45863</v>
      </c>
      <c r="D269" s="31" t="s">
        <v>818</v>
      </c>
      <c r="E269" s="31" t="s">
        <v>620</v>
      </c>
      <c r="F269" s="7">
        <v>498</v>
      </c>
      <c r="G269" s="7">
        <f t="shared" ref="G269:G332" si="4">G268+F269</f>
        <v>13402612.700000003</v>
      </c>
    </row>
    <row r="270" spans="1:7" x14ac:dyDescent="0.2">
      <c r="A270" s="16"/>
      <c r="B270" s="31" t="s">
        <v>500</v>
      </c>
      <c r="C270" s="32">
        <v>45864</v>
      </c>
      <c r="D270" s="31" t="s">
        <v>819</v>
      </c>
      <c r="E270" s="31" t="s">
        <v>791</v>
      </c>
      <c r="F270" s="7">
        <v>-2336.64</v>
      </c>
      <c r="G270" s="7">
        <f t="shared" si="4"/>
        <v>13400276.060000002</v>
      </c>
    </row>
    <row r="271" spans="1:7" x14ac:dyDescent="0.2">
      <c r="A271" s="16"/>
      <c r="B271" s="31" t="s">
        <v>500</v>
      </c>
      <c r="C271" s="32">
        <v>45864</v>
      </c>
      <c r="D271" s="31" t="s">
        <v>820</v>
      </c>
      <c r="E271" s="31" t="s">
        <v>791</v>
      </c>
      <c r="F271" s="7">
        <v>-9337.1200000000008</v>
      </c>
      <c r="G271" s="7">
        <f t="shared" si="4"/>
        <v>13390938.940000003</v>
      </c>
    </row>
    <row r="272" spans="1:7" x14ac:dyDescent="0.2">
      <c r="A272" s="16"/>
      <c r="B272" s="31" t="s">
        <v>500</v>
      </c>
      <c r="C272" s="32">
        <v>45864</v>
      </c>
      <c r="D272" s="31" t="s">
        <v>821</v>
      </c>
      <c r="E272" s="31" t="s">
        <v>791</v>
      </c>
      <c r="F272" s="7">
        <v>-3461.21</v>
      </c>
      <c r="G272" s="7">
        <f t="shared" si="4"/>
        <v>13387477.730000002</v>
      </c>
    </row>
    <row r="273" spans="1:7" x14ac:dyDescent="0.2">
      <c r="A273" s="16"/>
      <c r="B273" s="31" t="s">
        <v>500</v>
      </c>
      <c r="C273" s="32">
        <v>45864</v>
      </c>
      <c r="D273" s="31" t="s">
        <v>822</v>
      </c>
      <c r="E273" s="31" t="s">
        <v>794</v>
      </c>
      <c r="F273" s="7">
        <v>-1118.5999999999999</v>
      </c>
      <c r="G273" s="7">
        <f t="shared" si="4"/>
        <v>13386359.130000003</v>
      </c>
    </row>
    <row r="274" spans="1:7" x14ac:dyDescent="0.2">
      <c r="A274" s="16"/>
      <c r="B274" s="31" t="s">
        <v>500</v>
      </c>
      <c r="C274" s="32">
        <v>45864</v>
      </c>
      <c r="D274" s="31" t="s">
        <v>823</v>
      </c>
      <c r="E274" s="31" t="s">
        <v>620</v>
      </c>
      <c r="F274" s="7">
        <v>5</v>
      </c>
      <c r="G274" s="7">
        <f t="shared" si="4"/>
        <v>13386364.130000003</v>
      </c>
    </row>
    <row r="275" spans="1:7" x14ac:dyDescent="0.2">
      <c r="A275" s="16"/>
      <c r="B275" s="31" t="s">
        <v>500</v>
      </c>
      <c r="C275" s="32">
        <v>45864</v>
      </c>
      <c r="D275" s="31" t="s">
        <v>824</v>
      </c>
      <c r="E275" s="31" t="s">
        <v>620</v>
      </c>
      <c r="F275" s="7">
        <v>1115.1600000000001</v>
      </c>
      <c r="G275" s="7">
        <f t="shared" si="4"/>
        <v>13387479.290000003</v>
      </c>
    </row>
    <row r="276" spans="1:7" x14ac:dyDescent="0.2">
      <c r="A276" s="16"/>
      <c r="B276" s="31" t="s">
        <v>500</v>
      </c>
      <c r="C276" s="32">
        <v>45864</v>
      </c>
      <c r="D276" s="31" t="s">
        <v>825</v>
      </c>
      <c r="E276" s="31" t="s">
        <v>620</v>
      </c>
      <c r="F276" s="7">
        <v>38</v>
      </c>
      <c r="G276" s="7">
        <f t="shared" si="4"/>
        <v>13387517.290000003</v>
      </c>
    </row>
    <row r="277" spans="1:7" x14ac:dyDescent="0.2">
      <c r="A277" s="16"/>
      <c r="B277" s="31" t="s">
        <v>500</v>
      </c>
      <c r="C277" s="32">
        <v>45864</v>
      </c>
      <c r="D277" s="31" t="s">
        <v>826</v>
      </c>
      <c r="E277" s="31" t="s">
        <v>620</v>
      </c>
      <c r="F277" s="7">
        <v>4</v>
      </c>
      <c r="G277" s="7">
        <f t="shared" si="4"/>
        <v>13387521.290000003</v>
      </c>
    </row>
    <row r="278" spans="1:7" x14ac:dyDescent="0.2">
      <c r="A278" s="16"/>
      <c r="B278" s="31" t="s">
        <v>500</v>
      </c>
      <c r="C278" s="32">
        <v>45864</v>
      </c>
      <c r="D278" s="31" t="s">
        <v>827</v>
      </c>
      <c r="E278" s="31" t="s">
        <v>620</v>
      </c>
      <c r="F278" s="7">
        <v>4</v>
      </c>
      <c r="G278" s="7">
        <f t="shared" si="4"/>
        <v>13387525.290000003</v>
      </c>
    </row>
    <row r="279" spans="1:7" x14ac:dyDescent="0.2">
      <c r="A279" s="16"/>
      <c r="B279" s="31" t="s">
        <v>500</v>
      </c>
      <c r="C279" s="32">
        <v>45864</v>
      </c>
      <c r="D279" s="31" t="s">
        <v>828</v>
      </c>
      <c r="E279" s="31" t="s">
        <v>620</v>
      </c>
      <c r="F279" s="7">
        <v>5</v>
      </c>
      <c r="G279" s="7">
        <f t="shared" si="4"/>
        <v>13387530.290000003</v>
      </c>
    </row>
    <row r="280" spans="1:7" x14ac:dyDescent="0.2">
      <c r="A280" s="16"/>
      <c r="B280" s="31" t="s">
        <v>500</v>
      </c>
      <c r="C280" s="32">
        <v>45864</v>
      </c>
      <c r="D280" s="31" t="s">
        <v>829</v>
      </c>
      <c r="E280" s="31" t="s">
        <v>620</v>
      </c>
      <c r="F280" s="7">
        <v>5</v>
      </c>
      <c r="G280" s="7">
        <f t="shared" si="4"/>
        <v>13387535.290000003</v>
      </c>
    </row>
    <row r="281" spans="1:7" x14ac:dyDescent="0.2">
      <c r="A281" s="16"/>
      <c r="B281" s="31" t="s">
        <v>500</v>
      </c>
      <c r="C281" s="32">
        <v>45864</v>
      </c>
      <c r="D281" s="31" t="s">
        <v>830</v>
      </c>
      <c r="E281" s="31" t="s">
        <v>620</v>
      </c>
      <c r="F281" s="7">
        <v>5</v>
      </c>
      <c r="G281" s="7">
        <f t="shared" si="4"/>
        <v>13387540.290000003</v>
      </c>
    </row>
    <row r="282" spans="1:7" x14ac:dyDescent="0.2">
      <c r="A282" s="16"/>
      <c r="B282" s="31" t="s">
        <v>500</v>
      </c>
      <c r="C282" s="32">
        <v>45864</v>
      </c>
      <c r="D282" s="31" t="s">
        <v>831</v>
      </c>
      <c r="E282" s="31" t="s">
        <v>620</v>
      </c>
      <c r="F282" s="7">
        <v>5</v>
      </c>
      <c r="G282" s="7">
        <f t="shared" si="4"/>
        <v>13387545.290000003</v>
      </c>
    </row>
    <row r="283" spans="1:7" x14ac:dyDescent="0.2">
      <c r="A283" s="16"/>
      <c r="B283" s="31" t="s">
        <v>500</v>
      </c>
      <c r="C283" s="32">
        <v>45864</v>
      </c>
      <c r="D283" s="31" t="s">
        <v>832</v>
      </c>
      <c r="E283" s="31" t="s">
        <v>620</v>
      </c>
      <c r="F283" s="7">
        <v>38</v>
      </c>
      <c r="G283" s="7">
        <f t="shared" si="4"/>
        <v>13387583.290000003</v>
      </c>
    </row>
    <row r="284" spans="1:7" x14ac:dyDescent="0.2">
      <c r="A284" s="16"/>
      <c r="B284" s="31" t="s">
        <v>500</v>
      </c>
      <c r="C284" s="32">
        <v>45864</v>
      </c>
      <c r="D284" s="31" t="s">
        <v>833</v>
      </c>
      <c r="E284" s="31" t="s">
        <v>620</v>
      </c>
      <c r="F284" s="7">
        <v>38</v>
      </c>
      <c r="G284" s="7">
        <f t="shared" si="4"/>
        <v>13387621.290000003</v>
      </c>
    </row>
    <row r="285" spans="1:7" x14ac:dyDescent="0.2">
      <c r="A285" s="16"/>
      <c r="B285" s="31" t="s">
        <v>500</v>
      </c>
      <c r="C285" s="32">
        <v>45864</v>
      </c>
      <c r="D285" s="31" t="s">
        <v>834</v>
      </c>
      <c r="E285" s="31" t="s">
        <v>620</v>
      </c>
      <c r="F285" s="7">
        <v>5</v>
      </c>
      <c r="G285" s="7">
        <f t="shared" si="4"/>
        <v>13387626.290000003</v>
      </c>
    </row>
    <row r="286" spans="1:7" x14ac:dyDescent="0.2">
      <c r="A286" s="16"/>
      <c r="B286" s="31" t="s">
        <v>500</v>
      </c>
      <c r="C286" s="32">
        <v>45864</v>
      </c>
      <c r="D286" s="31" t="s">
        <v>835</v>
      </c>
      <c r="E286" s="31" t="s">
        <v>620</v>
      </c>
      <c r="F286" s="7">
        <v>20</v>
      </c>
      <c r="G286" s="7">
        <f t="shared" si="4"/>
        <v>13387646.290000003</v>
      </c>
    </row>
    <row r="287" spans="1:7" x14ac:dyDescent="0.2">
      <c r="A287" s="16"/>
      <c r="B287" s="31" t="s">
        <v>500</v>
      </c>
      <c r="C287" s="32">
        <v>45864</v>
      </c>
      <c r="D287" s="31" t="s">
        <v>836</v>
      </c>
      <c r="E287" s="31" t="s">
        <v>620</v>
      </c>
      <c r="F287" s="7">
        <v>4</v>
      </c>
      <c r="G287" s="7">
        <f t="shared" si="4"/>
        <v>13387650.290000003</v>
      </c>
    </row>
    <row r="288" spans="1:7" x14ac:dyDescent="0.2">
      <c r="A288" s="16"/>
      <c r="B288" s="31" t="s">
        <v>500</v>
      </c>
      <c r="C288" s="32">
        <v>45864</v>
      </c>
      <c r="D288" s="31" t="s">
        <v>837</v>
      </c>
      <c r="E288" s="31" t="s">
        <v>620</v>
      </c>
      <c r="F288" s="7">
        <v>174.5</v>
      </c>
      <c r="G288" s="7">
        <f t="shared" si="4"/>
        <v>13387824.790000003</v>
      </c>
    </row>
    <row r="289" spans="1:7" x14ac:dyDescent="0.2">
      <c r="A289" s="16"/>
      <c r="B289" s="31" t="s">
        <v>500</v>
      </c>
      <c r="C289" s="32">
        <v>45864</v>
      </c>
      <c r="D289" s="31" t="s">
        <v>838</v>
      </c>
      <c r="E289" s="31" t="s">
        <v>620</v>
      </c>
      <c r="F289" s="7">
        <v>5</v>
      </c>
      <c r="G289" s="7">
        <f t="shared" si="4"/>
        <v>13387829.790000003</v>
      </c>
    </row>
    <row r="290" spans="1:7" x14ac:dyDescent="0.2">
      <c r="A290" s="16"/>
      <c r="B290" s="31" t="s">
        <v>500</v>
      </c>
      <c r="C290" s="32">
        <v>45864</v>
      </c>
      <c r="D290" s="31" t="s">
        <v>839</v>
      </c>
      <c r="E290" s="31" t="s">
        <v>736</v>
      </c>
      <c r="F290" s="7">
        <v>4060</v>
      </c>
      <c r="G290" s="7">
        <f t="shared" si="4"/>
        <v>13391889.790000003</v>
      </c>
    </row>
    <row r="291" spans="1:7" x14ac:dyDescent="0.2">
      <c r="A291" s="16"/>
      <c r="B291" s="31" t="s">
        <v>500</v>
      </c>
      <c r="C291" s="32">
        <v>45864</v>
      </c>
      <c r="D291" s="31" t="s">
        <v>840</v>
      </c>
      <c r="E291" s="31" t="s">
        <v>620</v>
      </c>
      <c r="F291" s="7">
        <v>5</v>
      </c>
      <c r="G291" s="7">
        <f t="shared" si="4"/>
        <v>13391894.790000003</v>
      </c>
    </row>
    <row r="292" spans="1:7" x14ac:dyDescent="0.2">
      <c r="A292" s="16"/>
      <c r="B292" s="31" t="s">
        <v>500</v>
      </c>
      <c r="C292" s="32">
        <v>45864</v>
      </c>
      <c r="D292" s="31" t="s">
        <v>841</v>
      </c>
      <c r="E292" s="31" t="s">
        <v>620</v>
      </c>
      <c r="F292" s="7">
        <v>5</v>
      </c>
      <c r="G292" s="7">
        <f t="shared" si="4"/>
        <v>13391899.790000003</v>
      </c>
    </row>
    <row r="293" spans="1:7" x14ac:dyDescent="0.2">
      <c r="A293" s="16"/>
      <c r="B293" s="31" t="s">
        <v>500</v>
      </c>
      <c r="C293" s="32">
        <v>45864</v>
      </c>
      <c r="D293" s="31" t="s">
        <v>842</v>
      </c>
      <c r="E293" s="31" t="s">
        <v>620</v>
      </c>
      <c r="F293" s="7">
        <v>74</v>
      </c>
      <c r="G293" s="7">
        <f t="shared" si="4"/>
        <v>13391973.790000003</v>
      </c>
    </row>
    <row r="294" spans="1:7" x14ac:dyDescent="0.2">
      <c r="A294" s="16"/>
      <c r="B294" s="31" t="s">
        <v>500</v>
      </c>
      <c r="C294" s="32">
        <v>45864</v>
      </c>
      <c r="D294" s="31" t="s">
        <v>843</v>
      </c>
      <c r="E294" s="31" t="s">
        <v>620</v>
      </c>
      <c r="F294" s="7">
        <v>20</v>
      </c>
      <c r="G294" s="7">
        <f t="shared" si="4"/>
        <v>13391993.790000003</v>
      </c>
    </row>
    <row r="295" spans="1:7" x14ac:dyDescent="0.2">
      <c r="A295" s="16"/>
      <c r="B295" s="31" t="s">
        <v>500</v>
      </c>
      <c r="C295" s="32">
        <v>45864</v>
      </c>
      <c r="D295" s="31" t="s">
        <v>844</v>
      </c>
      <c r="E295" s="31" t="s">
        <v>845</v>
      </c>
      <c r="F295" s="7">
        <v>977</v>
      </c>
      <c r="G295" s="7">
        <f t="shared" si="4"/>
        <v>13392970.790000003</v>
      </c>
    </row>
    <row r="296" spans="1:7" x14ac:dyDescent="0.2">
      <c r="A296" s="16"/>
      <c r="B296" s="31" t="s">
        <v>500</v>
      </c>
      <c r="C296" s="32">
        <v>45864</v>
      </c>
      <c r="D296" s="31" t="s">
        <v>846</v>
      </c>
      <c r="E296" s="31" t="s">
        <v>736</v>
      </c>
      <c r="F296" s="7">
        <v>4760</v>
      </c>
      <c r="G296" s="7">
        <f t="shared" si="4"/>
        <v>13397730.790000003</v>
      </c>
    </row>
    <row r="297" spans="1:7" x14ac:dyDescent="0.2">
      <c r="A297" s="16"/>
      <c r="B297" s="31" t="s">
        <v>500</v>
      </c>
      <c r="C297" s="32">
        <v>45864</v>
      </c>
      <c r="D297" s="31" t="s">
        <v>847</v>
      </c>
      <c r="E297" s="31" t="s">
        <v>311</v>
      </c>
      <c r="F297" s="7">
        <v>2260</v>
      </c>
      <c r="G297" s="7">
        <f t="shared" si="4"/>
        <v>13399990.790000003</v>
      </c>
    </row>
    <row r="298" spans="1:7" x14ac:dyDescent="0.2">
      <c r="A298" s="16"/>
      <c r="B298" s="31" t="s">
        <v>500</v>
      </c>
      <c r="C298" s="32">
        <v>45864</v>
      </c>
      <c r="D298" s="31" t="s">
        <v>848</v>
      </c>
      <c r="E298" s="31" t="s">
        <v>311</v>
      </c>
      <c r="F298" s="7">
        <v>6874.5</v>
      </c>
      <c r="G298" s="7">
        <f t="shared" si="4"/>
        <v>13406865.290000003</v>
      </c>
    </row>
    <row r="299" spans="1:7" x14ac:dyDescent="0.2">
      <c r="A299" s="16"/>
      <c r="B299" s="31" t="s">
        <v>500</v>
      </c>
      <c r="C299" s="32">
        <v>45864</v>
      </c>
      <c r="D299" s="31" t="s">
        <v>849</v>
      </c>
      <c r="E299" s="31" t="s">
        <v>845</v>
      </c>
      <c r="F299" s="7">
        <v>977</v>
      </c>
      <c r="G299" s="7">
        <f t="shared" si="4"/>
        <v>13407842.290000003</v>
      </c>
    </row>
    <row r="300" spans="1:7" x14ac:dyDescent="0.2">
      <c r="A300" s="16"/>
      <c r="B300" s="31" t="s">
        <v>500</v>
      </c>
      <c r="C300" s="32">
        <v>45864</v>
      </c>
      <c r="D300" s="31" t="s">
        <v>850</v>
      </c>
      <c r="E300" s="31" t="s">
        <v>845</v>
      </c>
      <c r="F300" s="7">
        <v>977</v>
      </c>
      <c r="G300" s="7">
        <f t="shared" si="4"/>
        <v>13408819.290000003</v>
      </c>
    </row>
    <row r="301" spans="1:7" x14ac:dyDescent="0.2">
      <c r="A301" s="16"/>
      <c r="B301" s="31" t="s">
        <v>500</v>
      </c>
      <c r="C301" s="32">
        <v>45864</v>
      </c>
      <c r="D301" s="31" t="s">
        <v>851</v>
      </c>
      <c r="E301" s="31" t="s">
        <v>845</v>
      </c>
      <c r="F301" s="7">
        <v>977</v>
      </c>
      <c r="G301" s="7">
        <f t="shared" si="4"/>
        <v>13409796.290000003</v>
      </c>
    </row>
    <row r="302" spans="1:7" x14ac:dyDescent="0.2">
      <c r="A302" s="16"/>
      <c r="B302" s="31" t="s">
        <v>500</v>
      </c>
      <c r="C302" s="32">
        <v>45864</v>
      </c>
      <c r="D302" s="31" t="s">
        <v>852</v>
      </c>
      <c r="E302" s="31" t="s">
        <v>620</v>
      </c>
      <c r="F302" s="7">
        <v>20</v>
      </c>
      <c r="G302" s="7">
        <f t="shared" si="4"/>
        <v>13409816.290000003</v>
      </c>
    </row>
    <row r="303" spans="1:7" x14ac:dyDescent="0.2">
      <c r="A303" s="16"/>
      <c r="B303" s="31" t="s">
        <v>500</v>
      </c>
      <c r="C303" s="32">
        <v>45864</v>
      </c>
      <c r="D303" s="31" t="s">
        <v>853</v>
      </c>
      <c r="E303" s="31" t="s">
        <v>845</v>
      </c>
      <c r="F303" s="7">
        <v>976</v>
      </c>
      <c r="G303" s="7">
        <f t="shared" si="4"/>
        <v>13410792.290000003</v>
      </c>
    </row>
    <row r="304" spans="1:7" x14ac:dyDescent="0.2">
      <c r="A304" s="16"/>
      <c r="B304" s="31" t="s">
        <v>500</v>
      </c>
      <c r="C304" s="32">
        <v>45864</v>
      </c>
      <c r="D304" s="31" t="s">
        <v>854</v>
      </c>
      <c r="E304" s="31" t="s">
        <v>845</v>
      </c>
      <c r="F304" s="7">
        <v>976</v>
      </c>
      <c r="G304" s="7">
        <f t="shared" si="4"/>
        <v>13411768.290000003</v>
      </c>
    </row>
    <row r="305" spans="1:7" x14ac:dyDescent="0.2">
      <c r="A305" s="16"/>
      <c r="B305" s="31" t="s">
        <v>500</v>
      </c>
      <c r="C305" s="32">
        <v>45866</v>
      </c>
      <c r="D305" s="31" t="s">
        <v>855</v>
      </c>
      <c r="E305" s="31" t="s">
        <v>620</v>
      </c>
      <c r="F305" s="7">
        <v>90</v>
      </c>
      <c r="G305" s="7">
        <f t="shared" si="4"/>
        <v>13411858.290000003</v>
      </c>
    </row>
    <row r="306" spans="1:7" x14ac:dyDescent="0.2">
      <c r="A306" s="16"/>
      <c r="B306" s="31" t="s">
        <v>500</v>
      </c>
      <c r="C306" s="32">
        <v>45866</v>
      </c>
      <c r="D306" s="31" t="s">
        <v>856</v>
      </c>
      <c r="E306" s="31" t="s">
        <v>620</v>
      </c>
      <c r="F306" s="7">
        <v>40</v>
      </c>
      <c r="G306" s="7">
        <f t="shared" si="4"/>
        <v>13411898.290000003</v>
      </c>
    </row>
    <row r="307" spans="1:7" x14ac:dyDescent="0.2">
      <c r="A307" s="16"/>
      <c r="B307" s="31" t="s">
        <v>500</v>
      </c>
      <c r="C307" s="32">
        <v>45866</v>
      </c>
      <c r="D307" s="31" t="s">
        <v>857</v>
      </c>
      <c r="E307" s="31" t="s">
        <v>620</v>
      </c>
      <c r="F307" s="7">
        <v>69</v>
      </c>
      <c r="G307" s="7">
        <f t="shared" si="4"/>
        <v>13411967.290000003</v>
      </c>
    </row>
    <row r="308" spans="1:7" x14ac:dyDescent="0.2">
      <c r="A308" s="16"/>
      <c r="B308" s="31" t="s">
        <v>500</v>
      </c>
      <c r="C308" s="32">
        <v>45866</v>
      </c>
      <c r="D308" s="31" t="s">
        <v>858</v>
      </c>
      <c r="E308" s="31" t="s">
        <v>620</v>
      </c>
      <c r="F308" s="7">
        <v>87</v>
      </c>
      <c r="G308" s="7">
        <f t="shared" si="4"/>
        <v>13412054.290000003</v>
      </c>
    </row>
    <row r="309" spans="1:7" x14ac:dyDescent="0.2">
      <c r="A309" s="16"/>
      <c r="B309" s="31" t="s">
        <v>500</v>
      </c>
      <c r="C309" s="32">
        <v>45866</v>
      </c>
      <c r="D309" s="31" t="s">
        <v>859</v>
      </c>
      <c r="E309" s="31" t="s">
        <v>620</v>
      </c>
      <c r="F309" s="7">
        <v>87</v>
      </c>
      <c r="G309" s="7">
        <f t="shared" si="4"/>
        <v>13412141.290000003</v>
      </c>
    </row>
    <row r="310" spans="1:7" x14ac:dyDescent="0.2">
      <c r="A310" s="16"/>
      <c r="B310" s="31" t="s">
        <v>500</v>
      </c>
      <c r="C310" s="32">
        <v>45866</v>
      </c>
      <c r="D310" s="31" t="s">
        <v>860</v>
      </c>
      <c r="E310" s="31" t="s">
        <v>620</v>
      </c>
      <c r="F310" s="7">
        <v>65</v>
      </c>
      <c r="G310" s="7">
        <f t="shared" si="4"/>
        <v>13412206.290000003</v>
      </c>
    </row>
    <row r="311" spans="1:7" x14ac:dyDescent="0.2">
      <c r="A311" s="16"/>
      <c r="B311" s="31" t="s">
        <v>500</v>
      </c>
      <c r="C311" s="32">
        <v>45866</v>
      </c>
      <c r="D311" s="31" t="s">
        <v>861</v>
      </c>
      <c r="E311" s="31" t="s">
        <v>620</v>
      </c>
      <c r="F311" s="7">
        <v>87</v>
      </c>
      <c r="G311" s="7">
        <f t="shared" si="4"/>
        <v>13412293.290000003</v>
      </c>
    </row>
    <row r="312" spans="1:7" x14ac:dyDescent="0.2">
      <c r="A312" s="16"/>
      <c r="B312" s="31" t="s">
        <v>500</v>
      </c>
      <c r="C312" s="32">
        <v>45866</v>
      </c>
      <c r="D312" s="31" t="s">
        <v>862</v>
      </c>
      <c r="E312" s="31" t="s">
        <v>620</v>
      </c>
      <c r="F312" s="7">
        <v>87</v>
      </c>
      <c r="G312" s="7">
        <f t="shared" si="4"/>
        <v>13412380.290000003</v>
      </c>
    </row>
    <row r="313" spans="1:7" x14ac:dyDescent="0.2">
      <c r="A313" s="16"/>
      <c r="B313" s="31" t="s">
        <v>500</v>
      </c>
      <c r="C313" s="32">
        <v>45866</v>
      </c>
      <c r="D313" s="31" t="s">
        <v>863</v>
      </c>
      <c r="E313" s="31" t="s">
        <v>620</v>
      </c>
      <c r="F313" s="7">
        <v>64</v>
      </c>
      <c r="G313" s="7">
        <f t="shared" si="4"/>
        <v>13412444.290000003</v>
      </c>
    </row>
    <row r="314" spans="1:7" x14ac:dyDescent="0.2">
      <c r="A314" s="16"/>
      <c r="B314" s="31" t="s">
        <v>500</v>
      </c>
      <c r="C314" s="32">
        <v>45866</v>
      </c>
      <c r="D314" s="31" t="s">
        <v>864</v>
      </c>
      <c r="E314" s="31" t="s">
        <v>620</v>
      </c>
      <c r="F314" s="7">
        <v>67</v>
      </c>
      <c r="G314" s="7">
        <f t="shared" si="4"/>
        <v>13412511.290000003</v>
      </c>
    </row>
    <row r="315" spans="1:7" x14ac:dyDescent="0.2">
      <c r="A315" s="16"/>
      <c r="B315" s="31" t="s">
        <v>500</v>
      </c>
      <c r="C315" s="32">
        <v>45866</v>
      </c>
      <c r="D315" s="31" t="s">
        <v>865</v>
      </c>
      <c r="E315" s="31" t="s">
        <v>620</v>
      </c>
      <c r="F315" s="7">
        <v>87</v>
      </c>
      <c r="G315" s="7">
        <f t="shared" si="4"/>
        <v>13412598.290000003</v>
      </c>
    </row>
    <row r="316" spans="1:7" x14ac:dyDescent="0.2">
      <c r="A316" s="16"/>
      <c r="B316" s="31" t="s">
        <v>500</v>
      </c>
      <c r="C316" s="32">
        <v>45866</v>
      </c>
      <c r="D316" s="31" t="s">
        <v>866</v>
      </c>
      <c r="E316" s="31" t="s">
        <v>620</v>
      </c>
      <c r="F316" s="7">
        <v>87</v>
      </c>
      <c r="G316" s="7">
        <f t="shared" si="4"/>
        <v>13412685.290000003</v>
      </c>
    </row>
    <row r="317" spans="1:7" x14ac:dyDescent="0.2">
      <c r="A317" s="16"/>
      <c r="B317" s="31" t="s">
        <v>500</v>
      </c>
      <c r="C317" s="32">
        <v>45866</v>
      </c>
      <c r="D317" s="31" t="s">
        <v>867</v>
      </c>
      <c r="E317" s="31" t="s">
        <v>602</v>
      </c>
      <c r="F317" s="7">
        <v>234</v>
      </c>
      <c r="G317" s="7">
        <f t="shared" si="4"/>
        <v>13412919.290000003</v>
      </c>
    </row>
    <row r="318" spans="1:7" x14ac:dyDescent="0.2">
      <c r="A318" s="16"/>
      <c r="B318" s="31" t="s">
        <v>500</v>
      </c>
      <c r="C318" s="32">
        <v>45866</v>
      </c>
      <c r="D318" s="31" t="s">
        <v>868</v>
      </c>
      <c r="E318" s="31" t="s">
        <v>602</v>
      </c>
      <c r="F318" s="7">
        <v>2220</v>
      </c>
      <c r="G318" s="7">
        <f t="shared" si="4"/>
        <v>13415139.290000003</v>
      </c>
    </row>
    <row r="319" spans="1:7" x14ac:dyDescent="0.2">
      <c r="A319" s="16"/>
      <c r="B319" s="31" t="s">
        <v>500</v>
      </c>
      <c r="C319" s="32">
        <v>45866</v>
      </c>
      <c r="D319" s="31" t="s">
        <v>869</v>
      </c>
      <c r="E319" s="31" t="s">
        <v>602</v>
      </c>
      <c r="F319" s="7">
        <v>2790</v>
      </c>
      <c r="G319" s="7">
        <f t="shared" si="4"/>
        <v>13417929.290000003</v>
      </c>
    </row>
    <row r="320" spans="1:7" x14ac:dyDescent="0.2">
      <c r="A320" s="16"/>
      <c r="B320" s="31" t="s">
        <v>500</v>
      </c>
      <c r="C320" s="32">
        <v>45866</v>
      </c>
      <c r="D320" s="31" t="s">
        <v>870</v>
      </c>
      <c r="E320" s="31" t="s">
        <v>620</v>
      </c>
      <c r="F320" s="7">
        <v>90</v>
      </c>
      <c r="G320" s="7">
        <f t="shared" si="4"/>
        <v>13418019.290000003</v>
      </c>
    </row>
    <row r="321" spans="1:7" x14ac:dyDescent="0.2">
      <c r="A321" s="16"/>
      <c r="B321" s="31" t="s">
        <v>500</v>
      </c>
      <c r="C321" s="32">
        <v>45866</v>
      </c>
      <c r="D321" s="31" t="s">
        <v>871</v>
      </c>
      <c r="E321" s="31" t="s">
        <v>620</v>
      </c>
      <c r="F321" s="7">
        <v>64</v>
      </c>
      <c r="G321" s="7">
        <f t="shared" si="4"/>
        <v>13418083.290000003</v>
      </c>
    </row>
    <row r="322" spans="1:7" x14ac:dyDescent="0.2">
      <c r="A322" s="16"/>
      <c r="B322" s="31" t="s">
        <v>500</v>
      </c>
      <c r="C322" s="32">
        <v>45866</v>
      </c>
      <c r="D322" s="31" t="s">
        <v>872</v>
      </c>
      <c r="E322" s="31" t="s">
        <v>620</v>
      </c>
      <c r="F322" s="7">
        <v>214</v>
      </c>
      <c r="G322" s="7">
        <f t="shared" si="4"/>
        <v>13418297.290000003</v>
      </c>
    </row>
    <row r="323" spans="1:7" x14ac:dyDescent="0.2">
      <c r="A323" s="16"/>
      <c r="B323" s="31" t="s">
        <v>500</v>
      </c>
      <c r="C323" s="32">
        <v>45866</v>
      </c>
      <c r="D323" s="31" t="s">
        <v>873</v>
      </c>
      <c r="E323" s="31" t="s">
        <v>874</v>
      </c>
      <c r="F323" s="7">
        <v>650</v>
      </c>
      <c r="G323" s="7">
        <f t="shared" si="4"/>
        <v>13418947.290000003</v>
      </c>
    </row>
    <row r="324" spans="1:7" x14ac:dyDescent="0.2">
      <c r="A324" s="16"/>
      <c r="B324" s="31" t="s">
        <v>500</v>
      </c>
      <c r="C324" s="32">
        <v>45866</v>
      </c>
      <c r="D324" s="31" t="s">
        <v>875</v>
      </c>
      <c r="E324" s="31" t="s">
        <v>620</v>
      </c>
      <c r="F324" s="7">
        <v>90</v>
      </c>
      <c r="G324" s="7">
        <f t="shared" si="4"/>
        <v>13419037.290000003</v>
      </c>
    </row>
    <row r="325" spans="1:7" x14ac:dyDescent="0.2">
      <c r="A325" s="16"/>
      <c r="B325" s="31" t="s">
        <v>500</v>
      </c>
      <c r="C325" s="32">
        <v>45866</v>
      </c>
      <c r="D325" s="31" t="s">
        <v>876</v>
      </c>
      <c r="E325" s="31" t="s">
        <v>620</v>
      </c>
      <c r="F325" s="7">
        <v>65</v>
      </c>
      <c r="G325" s="7">
        <f t="shared" si="4"/>
        <v>13419102.290000003</v>
      </c>
    </row>
    <row r="326" spans="1:7" x14ac:dyDescent="0.2">
      <c r="A326" s="16"/>
      <c r="B326" s="31" t="s">
        <v>500</v>
      </c>
      <c r="C326" s="32">
        <v>45866</v>
      </c>
      <c r="D326" s="31" t="s">
        <v>877</v>
      </c>
      <c r="E326" s="31" t="s">
        <v>620</v>
      </c>
      <c r="F326" s="7">
        <v>65</v>
      </c>
      <c r="G326" s="7">
        <f t="shared" si="4"/>
        <v>13419167.290000003</v>
      </c>
    </row>
    <row r="327" spans="1:7" x14ac:dyDescent="0.2">
      <c r="A327" s="16"/>
      <c r="B327" s="31" t="s">
        <v>500</v>
      </c>
      <c r="C327" s="32">
        <v>45866</v>
      </c>
      <c r="D327" s="31" t="s">
        <v>878</v>
      </c>
      <c r="E327" s="31" t="s">
        <v>620</v>
      </c>
      <c r="F327" s="7">
        <v>107</v>
      </c>
      <c r="G327" s="7">
        <f t="shared" si="4"/>
        <v>13419274.290000003</v>
      </c>
    </row>
    <row r="328" spans="1:7" x14ac:dyDescent="0.2">
      <c r="A328" s="16"/>
      <c r="B328" s="31" t="s">
        <v>500</v>
      </c>
      <c r="C328" s="32">
        <v>45866</v>
      </c>
      <c r="D328" s="31" t="s">
        <v>879</v>
      </c>
      <c r="E328" s="31" t="s">
        <v>620</v>
      </c>
      <c r="F328" s="7">
        <v>218</v>
      </c>
      <c r="G328" s="7">
        <f t="shared" si="4"/>
        <v>13419492.290000003</v>
      </c>
    </row>
    <row r="329" spans="1:7" x14ac:dyDescent="0.2">
      <c r="A329" s="16"/>
      <c r="B329" s="31" t="s">
        <v>500</v>
      </c>
      <c r="C329" s="32">
        <v>45866</v>
      </c>
      <c r="D329" s="31" t="s">
        <v>880</v>
      </c>
      <c r="E329" s="31" t="s">
        <v>620</v>
      </c>
      <c r="F329" s="7">
        <v>438.75</v>
      </c>
      <c r="G329" s="7">
        <f t="shared" si="4"/>
        <v>13419931.040000003</v>
      </c>
    </row>
    <row r="330" spans="1:7" x14ac:dyDescent="0.2">
      <c r="A330" s="16"/>
      <c r="B330" s="31" t="s">
        <v>500</v>
      </c>
      <c r="C330" s="32">
        <v>45866</v>
      </c>
      <c r="D330" s="31" t="s">
        <v>881</v>
      </c>
      <c r="E330" s="31" t="s">
        <v>801</v>
      </c>
      <c r="F330" s="7">
        <v>541</v>
      </c>
      <c r="G330" s="7">
        <f t="shared" si="4"/>
        <v>13420472.040000003</v>
      </c>
    </row>
    <row r="331" spans="1:7" x14ac:dyDescent="0.2">
      <c r="A331" s="16"/>
      <c r="B331" s="31" t="s">
        <v>500</v>
      </c>
      <c r="C331" s="32">
        <v>45866</v>
      </c>
      <c r="D331" s="31" t="s">
        <v>882</v>
      </c>
      <c r="E331" s="31" t="s">
        <v>620</v>
      </c>
      <c r="F331" s="7">
        <v>64</v>
      </c>
      <c r="G331" s="7">
        <f t="shared" si="4"/>
        <v>13420536.040000003</v>
      </c>
    </row>
    <row r="332" spans="1:7" x14ac:dyDescent="0.2">
      <c r="A332" s="16"/>
      <c r="B332" s="31" t="s">
        <v>500</v>
      </c>
      <c r="C332" s="32">
        <v>45866</v>
      </c>
      <c r="D332" s="31" t="s">
        <v>883</v>
      </c>
      <c r="E332" s="31" t="s">
        <v>620</v>
      </c>
      <c r="F332" s="7">
        <v>69</v>
      </c>
      <c r="G332" s="7">
        <f t="shared" si="4"/>
        <v>13420605.040000003</v>
      </c>
    </row>
    <row r="333" spans="1:7" x14ac:dyDescent="0.2">
      <c r="A333" s="16"/>
      <c r="B333" s="31" t="s">
        <v>500</v>
      </c>
      <c r="C333" s="32">
        <v>45866</v>
      </c>
      <c r="D333" s="31" t="s">
        <v>884</v>
      </c>
      <c r="E333" s="31" t="s">
        <v>620</v>
      </c>
      <c r="F333" s="7">
        <v>108</v>
      </c>
      <c r="G333" s="7">
        <f t="shared" ref="G333:G396" si="5">G332+F333</f>
        <v>13420713.040000003</v>
      </c>
    </row>
    <row r="334" spans="1:7" x14ac:dyDescent="0.2">
      <c r="A334" s="16"/>
      <c r="B334" s="31" t="s">
        <v>500</v>
      </c>
      <c r="C334" s="32">
        <v>45866</v>
      </c>
      <c r="D334" s="31" t="s">
        <v>885</v>
      </c>
      <c r="E334" s="31" t="s">
        <v>620</v>
      </c>
      <c r="F334" s="7">
        <v>229</v>
      </c>
      <c r="G334" s="7">
        <f t="shared" si="5"/>
        <v>13420942.040000003</v>
      </c>
    </row>
    <row r="335" spans="1:7" x14ac:dyDescent="0.2">
      <c r="A335" s="16"/>
      <c r="B335" s="31" t="s">
        <v>500</v>
      </c>
      <c r="C335" s="32">
        <v>45866</v>
      </c>
      <c r="D335" s="31" t="s">
        <v>886</v>
      </c>
      <c r="E335" s="31" t="s">
        <v>620</v>
      </c>
      <c r="F335" s="7">
        <v>69</v>
      </c>
      <c r="G335" s="7">
        <f t="shared" si="5"/>
        <v>13421011.040000003</v>
      </c>
    </row>
    <row r="336" spans="1:7" x14ac:dyDescent="0.2">
      <c r="A336" s="16"/>
      <c r="B336" s="31" t="s">
        <v>500</v>
      </c>
      <c r="C336" s="32">
        <v>45866</v>
      </c>
      <c r="D336" s="31" t="s">
        <v>887</v>
      </c>
      <c r="E336" s="31" t="s">
        <v>620</v>
      </c>
      <c r="F336" s="7">
        <v>65</v>
      </c>
      <c r="G336" s="7">
        <f t="shared" si="5"/>
        <v>13421076.040000003</v>
      </c>
    </row>
    <row r="337" spans="1:7" x14ac:dyDescent="0.2">
      <c r="A337" s="16"/>
      <c r="B337" s="31" t="s">
        <v>500</v>
      </c>
      <c r="C337" s="32">
        <v>45866</v>
      </c>
      <c r="D337" s="31" t="s">
        <v>888</v>
      </c>
      <c r="E337" s="31" t="s">
        <v>620</v>
      </c>
      <c r="F337" s="7">
        <v>87</v>
      </c>
      <c r="G337" s="7">
        <f t="shared" si="5"/>
        <v>13421163.040000003</v>
      </c>
    </row>
    <row r="338" spans="1:7" x14ac:dyDescent="0.2">
      <c r="A338" s="16"/>
      <c r="B338" s="31" t="s">
        <v>500</v>
      </c>
      <c r="C338" s="32">
        <v>45866</v>
      </c>
      <c r="D338" s="31" t="s">
        <v>889</v>
      </c>
      <c r="E338" s="31" t="s">
        <v>620</v>
      </c>
      <c r="F338" s="7">
        <v>2640</v>
      </c>
      <c r="G338" s="7">
        <f t="shared" si="5"/>
        <v>13423803.040000003</v>
      </c>
    </row>
    <row r="339" spans="1:7" x14ac:dyDescent="0.2">
      <c r="A339" s="16"/>
      <c r="B339" s="31" t="s">
        <v>500</v>
      </c>
      <c r="C339" s="32">
        <v>45866</v>
      </c>
      <c r="D339" s="31" t="s">
        <v>890</v>
      </c>
      <c r="E339" s="31" t="s">
        <v>620</v>
      </c>
      <c r="F339" s="7">
        <v>218</v>
      </c>
      <c r="G339" s="7">
        <f t="shared" si="5"/>
        <v>13424021.040000003</v>
      </c>
    </row>
    <row r="340" spans="1:7" x14ac:dyDescent="0.2">
      <c r="A340" s="16"/>
      <c r="B340" s="31" t="s">
        <v>500</v>
      </c>
      <c r="C340" s="32">
        <v>45866</v>
      </c>
      <c r="D340" s="31" t="s">
        <v>891</v>
      </c>
      <c r="E340" s="31" t="s">
        <v>602</v>
      </c>
      <c r="F340" s="7">
        <v>234</v>
      </c>
      <c r="G340" s="7">
        <f t="shared" si="5"/>
        <v>13424255.040000003</v>
      </c>
    </row>
    <row r="341" spans="1:7" x14ac:dyDescent="0.2">
      <c r="A341" s="16"/>
      <c r="B341" s="31" t="s">
        <v>500</v>
      </c>
      <c r="C341" s="32">
        <v>45866</v>
      </c>
      <c r="D341" s="31" t="s">
        <v>892</v>
      </c>
      <c r="E341" s="31" t="s">
        <v>620</v>
      </c>
      <c r="F341" s="7">
        <v>1320</v>
      </c>
      <c r="G341" s="7">
        <f t="shared" si="5"/>
        <v>13425575.040000003</v>
      </c>
    </row>
    <row r="342" spans="1:7" x14ac:dyDescent="0.2">
      <c r="A342" s="16"/>
      <c r="B342" s="31" t="s">
        <v>500</v>
      </c>
      <c r="C342" s="32">
        <v>45866</v>
      </c>
      <c r="D342" s="31" t="s">
        <v>893</v>
      </c>
      <c r="E342" s="31" t="s">
        <v>620</v>
      </c>
      <c r="F342" s="7">
        <v>64</v>
      </c>
      <c r="G342" s="7">
        <f t="shared" si="5"/>
        <v>13425639.040000003</v>
      </c>
    </row>
    <row r="343" spans="1:7" x14ac:dyDescent="0.2">
      <c r="A343" s="16"/>
      <c r="B343" s="31" t="s">
        <v>500</v>
      </c>
      <c r="C343" s="32">
        <v>45866</v>
      </c>
      <c r="D343" s="31" t="s">
        <v>894</v>
      </c>
      <c r="E343" s="31" t="s">
        <v>620</v>
      </c>
      <c r="F343" s="7">
        <v>258</v>
      </c>
      <c r="G343" s="7">
        <f t="shared" si="5"/>
        <v>13425897.040000003</v>
      </c>
    </row>
    <row r="344" spans="1:7" x14ac:dyDescent="0.2">
      <c r="A344" s="16"/>
      <c r="B344" s="31" t="s">
        <v>500</v>
      </c>
      <c r="C344" s="32">
        <v>45866</v>
      </c>
      <c r="D344" s="31" t="s">
        <v>895</v>
      </c>
      <c r="E344" s="31" t="s">
        <v>620</v>
      </c>
      <c r="F344" s="7">
        <v>65</v>
      </c>
      <c r="G344" s="7">
        <f t="shared" si="5"/>
        <v>13425962.040000003</v>
      </c>
    </row>
    <row r="345" spans="1:7" x14ac:dyDescent="0.2">
      <c r="A345" s="16"/>
      <c r="B345" s="31" t="s">
        <v>500</v>
      </c>
      <c r="C345" s="32">
        <v>45866</v>
      </c>
      <c r="D345" s="31" t="s">
        <v>896</v>
      </c>
      <c r="E345" s="31" t="s">
        <v>602</v>
      </c>
      <c r="F345" s="7">
        <v>234</v>
      </c>
      <c r="G345" s="7">
        <f t="shared" si="5"/>
        <v>13426196.040000003</v>
      </c>
    </row>
    <row r="346" spans="1:7" x14ac:dyDescent="0.2">
      <c r="A346" s="16"/>
      <c r="B346" s="31" t="s">
        <v>500</v>
      </c>
      <c r="C346" s="32">
        <v>45866</v>
      </c>
      <c r="D346" s="31" t="s">
        <v>897</v>
      </c>
      <c r="E346" s="31" t="s">
        <v>602</v>
      </c>
      <c r="F346" s="7">
        <v>234</v>
      </c>
      <c r="G346" s="7">
        <f t="shared" si="5"/>
        <v>13426430.040000003</v>
      </c>
    </row>
    <row r="347" spans="1:7" x14ac:dyDescent="0.2">
      <c r="A347" s="16"/>
      <c r="B347" s="31" t="s">
        <v>500</v>
      </c>
      <c r="C347" s="32">
        <v>45866</v>
      </c>
      <c r="D347" s="31" t="s">
        <v>898</v>
      </c>
      <c r="E347" s="31" t="s">
        <v>620</v>
      </c>
      <c r="F347" s="7">
        <v>87</v>
      </c>
      <c r="G347" s="7">
        <f t="shared" si="5"/>
        <v>13426517.040000003</v>
      </c>
    </row>
    <row r="348" spans="1:7" x14ac:dyDescent="0.2">
      <c r="A348" s="16"/>
      <c r="B348" s="31" t="s">
        <v>500</v>
      </c>
      <c r="C348" s="32">
        <v>45866</v>
      </c>
      <c r="D348" s="31" t="s">
        <v>899</v>
      </c>
      <c r="E348" s="31" t="s">
        <v>620</v>
      </c>
      <c r="F348" s="7">
        <v>292</v>
      </c>
      <c r="G348" s="7">
        <f t="shared" si="5"/>
        <v>13426809.040000003</v>
      </c>
    </row>
    <row r="349" spans="1:7" x14ac:dyDescent="0.2">
      <c r="A349" s="16"/>
      <c r="B349" s="31" t="s">
        <v>500</v>
      </c>
      <c r="C349" s="32">
        <v>45866</v>
      </c>
      <c r="D349" s="31" t="s">
        <v>900</v>
      </c>
      <c r="E349" s="31" t="s">
        <v>602</v>
      </c>
      <c r="F349" s="7">
        <v>3230</v>
      </c>
      <c r="G349" s="7">
        <f t="shared" si="5"/>
        <v>13430039.040000003</v>
      </c>
    </row>
    <row r="350" spans="1:7" x14ac:dyDescent="0.2">
      <c r="A350" s="16"/>
      <c r="B350" s="31" t="s">
        <v>500</v>
      </c>
      <c r="C350" s="32">
        <v>45866</v>
      </c>
      <c r="D350" s="31" t="s">
        <v>901</v>
      </c>
      <c r="E350" s="31" t="s">
        <v>620</v>
      </c>
      <c r="F350" s="7">
        <v>69</v>
      </c>
      <c r="G350" s="7">
        <f t="shared" si="5"/>
        <v>13430108.040000003</v>
      </c>
    </row>
    <row r="351" spans="1:7" x14ac:dyDescent="0.2">
      <c r="A351" s="16"/>
      <c r="B351" s="31" t="s">
        <v>500</v>
      </c>
      <c r="C351" s="32">
        <v>45866</v>
      </c>
      <c r="D351" s="31" t="s">
        <v>902</v>
      </c>
      <c r="E351" s="31" t="s">
        <v>620</v>
      </c>
      <c r="F351" s="7">
        <v>422</v>
      </c>
      <c r="G351" s="7">
        <f t="shared" si="5"/>
        <v>13430530.040000003</v>
      </c>
    </row>
    <row r="352" spans="1:7" x14ac:dyDescent="0.2">
      <c r="A352" s="16"/>
      <c r="B352" s="31" t="s">
        <v>500</v>
      </c>
      <c r="C352" s="32">
        <v>45866</v>
      </c>
      <c r="D352" s="31" t="s">
        <v>903</v>
      </c>
      <c r="E352" s="31" t="s">
        <v>602</v>
      </c>
      <c r="F352" s="7">
        <v>234</v>
      </c>
      <c r="G352" s="7">
        <f t="shared" si="5"/>
        <v>13430764.040000003</v>
      </c>
    </row>
    <row r="353" spans="1:7" x14ac:dyDescent="0.2">
      <c r="A353" s="16"/>
      <c r="B353" s="31" t="s">
        <v>500</v>
      </c>
      <c r="C353" s="32">
        <v>45866</v>
      </c>
      <c r="D353" s="31" t="s">
        <v>904</v>
      </c>
      <c r="E353" s="31" t="s">
        <v>620</v>
      </c>
      <c r="F353" s="7">
        <v>1490</v>
      </c>
      <c r="G353" s="7">
        <f t="shared" si="5"/>
        <v>13432254.040000003</v>
      </c>
    </row>
    <row r="354" spans="1:7" x14ac:dyDescent="0.2">
      <c r="A354" s="16"/>
      <c r="B354" s="31" t="s">
        <v>500</v>
      </c>
      <c r="C354" s="32">
        <v>45866</v>
      </c>
      <c r="D354" s="31" t="s">
        <v>905</v>
      </c>
      <c r="E354" s="31" t="s">
        <v>620</v>
      </c>
      <c r="F354" s="7">
        <v>229</v>
      </c>
      <c r="G354" s="7">
        <f t="shared" si="5"/>
        <v>13432483.040000003</v>
      </c>
    </row>
    <row r="355" spans="1:7" x14ac:dyDescent="0.2">
      <c r="A355" s="16"/>
      <c r="B355" s="31" t="s">
        <v>500</v>
      </c>
      <c r="C355" s="32">
        <v>45866</v>
      </c>
      <c r="D355" s="31" t="s">
        <v>906</v>
      </c>
      <c r="E355" s="31" t="s">
        <v>620</v>
      </c>
      <c r="F355" s="7">
        <v>228</v>
      </c>
      <c r="G355" s="7">
        <f t="shared" si="5"/>
        <v>13432711.040000003</v>
      </c>
    </row>
    <row r="356" spans="1:7" x14ac:dyDescent="0.2">
      <c r="A356" s="16"/>
      <c r="B356" s="31" t="s">
        <v>500</v>
      </c>
      <c r="C356" s="32">
        <v>45866</v>
      </c>
      <c r="D356" s="31" t="s">
        <v>907</v>
      </c>
      <c r="E356" s="31" t="s">
        <v>620</v>
      </c>
      <c r="F356" s="7">
        <v>259</v>
      </c>
      <c r="G356" s="7">
        <f t="shared" si="5"/>
        <v>13432970.040000003</v>
      </c>
    </row>
    <row r="357" spans="1:7" x14ac:dyDescent="0.2">
      <c r="A357" s="16"/>
      <c r="B357" s="31" t="s">
        <v>500</v>
      </c>
      <c r="C357" s="32">
        <v>45866</v>
      </c>
      <c r="D357" s="31" t="s">
        <v>908</v>
      </c>
      <c r="E357" s="31" t="s">
        <v>620</v>
      </c>
      <c r="F357" s="7">
        <v>101</v>
      </c>
      <c r="G357" s="7">
        <f t="shared" si="5"/>
        <v>13433071.040000003</v>
      </c>
    </row>
    <row r="358" spans="1:7" x14ac:dyDescent="0.2">
      <c r="A358" s="16"/>
      <c r="B358" s="31" t="s">
        <v>500</v>
      </c>
      <c r="C358" s="32">
        <v>45866</v>
      </c>
      <c r="D358" s="31" t="s">
        <v>909</v>
      </c>
      <c r="E358" s="31" t="s">
        <v>620</v>
      </c>
      <c r="F358" s="7">
        <v>87</v>
      </c>
      <c r="G358" s="7">
        <f t="shared" si="5"/>
        <v>13433158.040000003</v>
      </c>
    </row>
    <row r="359" spans="1:7" x14ac:dyDescent="0.2">
      <c r="A359" s="16"/>
      <c r="B359" s="31" t="s">
        <v>500</v>
      </c>
      <c r="C359" s="32">
        <v>45866</v>
      </c>
      <c r="D359" s="31" t="s">
        <v>910</v>
      </c>
      <c r="E359" s="31" t="s">
        <v>311</v>
      </c>
      <c r="F359" s="7">
        <v>323</v>
      </c>
      <c r="G359" s="7">
        <f t="shared" si="5"/>
        <v>13433481.040000003</v>
      </c>
    </row>
    <row r="360" spans="1:7" x14ac:dyDescent="0.2">
      <c r="A360" s="16"/>
      <c r="B360" s="31" t="s">
        <v>500</v>
      </c>
      <c r="C360" s="32">
        <v>45866</v>
      </c>
      <c r="D360" s="31" t="s">
        <v>911</v>
      </c>
      <c r="E360" s="31" t="s">
        <v>620</v>
      </c>
      <c r="F360" s="7">
        <v>228</v>
      </c>
      <c r="G360" s="7">
        <f t="shared" si="5"/>
        <v>13433709.040000003</v>
      </c>
    </row>
    <row r="361" spans="1:7" x14ac:dyDescent="0.2">
      <c r="A361" s="16"/>
      <c r="B361" s="31" t="s">
        <v>500</v>
      </c>
      <c r="C361" s="32">
        <v>45866</v>
      </c>
      <c r="D361" s="31" t="s">
        <v>912</v>
      </c>
      <c r="E361" s="31" t="s">
        <v>602</v>
      </c>
      <c r="F361" s="7">
        <v>6280</v>
      </c>
      <c r="G361" s="7">
        <f t="shared" si="5"/>
        <v>13439989.040000003</v>
      </c>
    </row>
    <row r="362" spans="1:7" x14ac:dyDescent="0.2">
      <c r="A362" s="16"/>
      <c r="B362" s="31" t="s">
        <v>500</v>
      </c>
      <c r="C362" s="32">
        <v>45866</v>
      </c>
      <c r="D362" s="31" t="s">
        <v>913</v>
      </c>
      <c r="E362" s="31" t="s">
        <v>620</v>
      </c>
      <c r="F362" s="7">
        <v>1944</v>
      </c>
      <c r="G362" s="7">
        <f t="shared" si="5"/>
        <v>13441933.040000003</v>
      </c>
    </row>
    <row r="363" spans="1:7" x14ac:dyDescent="0.2">
      <c r="A363" s="16"/>
      <c r="B363" s="31" t="s">
        <v>500</v>
      </c>
      <c r="C363" s="32">
        <v>45866</v>
      </c>
      <c r="D363" s="31" t="s">
        <v>914</v>
      </c>
      <c r="E363" s="31" t="s">
        <v>602</v>
      </c>
      <c r="F363" s="7">
        <v>1450</v>
      </c>
      <c r="G363" s="7">
        <f t="shared" si="5"/>
        <v>13443383.040000003</v>
      </c>
    </row>
    <row r="364" spans="1:7" x14ac:dyDescent="0.2">
      <c r="A364" s="16"/>
      <c r="B364" s="31" t="s">
        <v>500</v>
      </c>
      <c r="C364" s="32">
        <v>45866</v>
      </c>
      <c r="D364" s="31" t="s">
        <v>915</v>
      </c>
      <c r="E364" s="31" t="s">
        <v>311</v>
      </c>
      <c r="F364" s="7">
        <v>271</v>
      </c>
      <c r="G364" s="7">
        <f t="shared" si="5"/>
        <v>13443654.040000003</v>
      </c>
    </row>
    <row r="365" spans="1:7" x14ac:dyDescent="0.2">
      <c r="A365" s="16"/>
      <c r="B365" s="31" t="s">
        <v>500</v>
      </c>
      <c r="C365" s="32">
        <v>45866</v>
      </c>
      <c r="D365" s="31" t="s">
        <v>916</v>
      </c>
      <c r="E365" s="31" t="s">
        <v>620</v>
      </c>
      <c r="F365" s="7">
        <v>64</v>
      </c>
      <c r="G365" s="7">
        <f t="shared" si="5"/>
        <v>13443718.040000003</v>
      </c>
    </row>
    <row r="366" spans="1:7" x14ac:dyDescent="0.2">
      <c r="A366" s="16"/>
      <c r="B366" s="31" t="s">
        <v>500</v>
      </c>
      <c r="C366" s="32">
        <v>45866</v>
      </c>
      <c r="D366" s="31" t="s">
        <v>917</v>
      </c>
      <c r="E366" s="31" t="s">
        <v>736</v>
      </c>
      <c r="F366" s="7">
        <v>1640</v>
      </c>
      <c r="G366" s="7">
        <f t="shared" si="5"/>
        <v>13445358.040000003</v>
      </c>
    </row>
    <row r="367" spans="1:7" x14ac:dyDescent="0.2">
      <c r="A367" s="16"/>
      <c r="B367" s="31" t="s">
        <v>500</v>
      </c>
      <c r="C367" s="32">
        <v>45866</v>
      </c>
      <c r="D367" s="31" t="s">
        <v>918</v>
      </c>
      <c r="E367" s="31" t="s">
        <v>620</v>
      </c>
      <c r="F367" s="7">
        <v>87</v>
      </c>
      <c r="G367" s="7">
        <f t="shared" si="5"/>
        <v>13445445.040000003</v>
      </c>
    </row>
    <row r="368" spans="1:7" x14ac:dyDescent="0.2">
      <c r="A368" s="16"/>
      <c r="B368" s="31" t="s">
        <v>500</v>
      </c>
      <c r="C368" s="32">
        <v>45866</v>
      </c>
      <c r="D368" s="31" t="s">
        <v>919</v>
      </c>
      <c r="E368" s="31" t="s">
        <v>620</v>
      </c>
      <c r="F368" s="7">
        <v>40</v>
      </c>
      <c r="G368" s="7">
        <f t="shared" si="5"/>
        <v>13445485.040000003</v>
      </c>
    </row>
    <row r="369" spans="1:7" x14ac:dyDescent="0.2">
      <c r="A369" s="16"/>
      <c r="B369" s="31" t="s">
        <v>500</v>
      </c>
      <c r="C369" s="32">
        <v>45866</v>
      </c>
      <c r="D369" s="31" t="s">
        <v>920</v>
      </c>
      <c r="E369" s="31" t="s">
        <v>311</v>
      </c>
      <c r="F369" s="7">
        <v>323</v>
      </c>
      <c r="G369" s="7">
        <f t="shared" si="5"/>
        <v>13445808.040000003</v>
      </c>
    </row>
    <row r="370" spans="1:7" x14ac:dyDescent="0.2">
      <c r="A370" s="16"/>
      <c r="B370" s="31" t="s">
        <v>500</v>
      </c>
      <c r="C370" s="32">
        <v>45866</v>
      </c>
      <c r="D370" s="31" t="s">
        <v>921</v>
      </c>
      <c r="E370" s="31" t="s">
        <v>311</v>
      </c>
      <c r="F370" s="7">
        <v>324</v>
      </c>
      <c r="G370" s="7">
        <f t="shared" si="5"/>
        <v>13446132.040000003</v>
      </c>
    </row>
    <row r="371" spans="1:7" x14ac:dyDescent="0.2">
      <c r="A371" s="16"/>
      <c r="B371" s="31" t="s">
        <v>500</v>
      </c>
      <c r="C371" s="32">
        <v>45866</v>
      </c>
      <c r="D371" s="31" t="s">
        <v>922</v>
      </c>
      <c r="E371" s="31" t="s">
        <v>620</v>
      </c>
      <c r="F371" s="7">
        <v>136</v>
      </c>
      <c r="G371" s="7">
        <f t="shared" si="5"/>
        <v>13446268.040000003</v>
      </c>
    </row>
    <row r="372" spans="1:7" x14ac:dyDescent="0.2">
      <c r="A372" s="16"/>
      <c r="B372" s="31" t="s">
        <v>500</v>
      </c>
      <c r="C372" s="32">
        <v>45866</v>
      </c>
      <c r="D372" s="31" t="s">
        <v>923</v>
      </c>
      <c r="E372" s="31" t="s">
        <v>311</v>
      </c>
      <c r="F372" s="7">
        <v>271</v>
      </c>
      <c r="G372" s="7">
        <f t="shared" si="5"/>
        <v>13446539.040000003</v>
      </c>
    </row>
    <row r="373" spans="1:7" x14ac:dyDescent="0.2">
      <c r="A373" s="16"/>
      <c r="B373" s="31" t="s">
        <v>500</v>
      </c>
      <c r="C373" s="32">
        <v>45866</v>
      </c>
      <c r="D373" s="31" t="s">
        <v>924</v>
      </c>
      <c r="E373" s="31" t="s">
        <v>925</v>
      </c>
      <c r="F373" s="7">
        <v>970</v>
      </c>
      <c r="G373" s="7">
        <f t="shared" si="5"/>
        <v>13447509.040000003</v>
      </c>
    </row>
    <row r="374" spans="1:7" x14ac:dyDescent="0.2">
      <c r="A374" s="16"/>
      <c r="B374" s="31" t="s">
        <v>500</v>
      </c>
      <c r="C374" s="32">
        <v>45866</v>
      </c>
      <c r="D374" s="31" t="s">
        <v>926</v>
      </c>
      <c r="E374" s="31" t="s">
        <v>311</v>
      </c>
      <c r="F374" s="7">
        <v>273</v>
      </c>
      <c r="G374" s="7">
        <f t="shared" si="5"/>
        <v>13447782.040000003</v>
      </c>
    </row>
    <row r="375" spans="1:7" x14ac:dyDescent="0.2">
      <c r="A375" s="16"/>
      <c r="B375" s="31" t="s">
        <v>500</v>
      </c>
      <c r="C375" s="32">
        <v>45866</v>
      </c>
      <c r="D375" s="31" t="s">
        <v>927</v>
      </c>
      <c r="E375" s="31" t="s">
        <v>311</v>
      </c>
      <c r="F375" s="7">
        <v>271</v>
      </c>
      <c r="G375" s="7">
        <f t="shared" si="5"/>
        <v>13448053.040000003</v>
      </c>
    </row>
    <row r="376" spans="1:7" x14ac:dyDescent="0.2">
      <c r="A376" s="16"/>
      <c r="B376" s="31" t="s">
        <v>500</v>
      </c>
      <c r="C376" s="32">
        <v>45866</v>
      </c>
      <c r="D376" s="31" t="s">
        <v>928</v>
      </c>
      <c r="E376" s="31" t="s">
        <v>311</v>
      </c>
      <c r="F376" s="7">
        <v>272</v>
      </c>
      <c r="G376" s="7">
        <f t="shared" si="5"/>
        <v>13448325.040000003</v>
      </c>
    </row>
    <row r="377" spans="1:7" x14ac:dyDescent="0.2">
      <c r="A377" s="16"/>
      <c r="B377" s="31" t="s">
        <v>500</v>
      </c>
      <c r="C377" s="32">
        <v>45866</v>
      </c>
      <c r="D377" s="31" t="s">
        <v>929</v>
      </c>
      <c r="E377" s="31" t="s">
        <v>620</v>
      </c>
      <c r="F377" s="7">
        <v>65</v>
      </c>
      <c r="G377" s="7">
        <f t="shared" si="5"/>
        <v>13448390.040000003</v>
      </c>
    </row>
    <row r="378" spans="1:7" x14ac:dyDescent="0.2">
      <c r="A378" s="16"/>
      <c r="B378" s="31" t="s">
        <v>500</v>
      </c>
      <c r="C378" s="32">
        <v>45866</v>
      </c>
      <c r="D378" s="31" t="s">
        <v>930</v>
      </c>
      <c r="E378" s="31" t="s">
        <v>311</v>
      </c>
      <c r="F378" s="7">
        <v>272</v>
      </c>
      <c r="G378" s="7">
        <f t="shared" si="5"/>
        <v>13448662.040000003</v>
      </c>
    </row>
    <row r="379" spans="1:7" x14ac:dyDescent="0.2">
      <c r="A379" s="16"/>
      <c r="B379" s="31" t="s">
        <v>500</v>
      </c>
      <c r="C379" s="32">
        <v>45866</v>
      </c>
      <c r="D379" s="31" t="s">
        <v>931</v>
      </c>
      <c r="E379" s="31" t="s">
        <v>620</v>
      </c>
      <c r="F379" s="7">
        <v>68</v>
      </c>
      <c r="G379" s="7">
        <f t="shared" si="5"/>
        <v>13448730.040000003</v>
      </c>
    </row>
    <row r="380" spans="1:7" x14ac:dyDescent="0.2">
      <c r="A380" s="16"/>
      <c r="B380" s="31" t="s">
        <v>500</v>
      </c>
      <c r="C380" s="32">
        <v>45866</v>
      </c>
      <c r="D380" s="31" t="s">
        <v>932</v>
      </c>
      <c r="E380" s="31" t="s">
        <v>933</v>
      </c>
      <c r="F380" s="7">
        <v>109</v>
      </c>
      <c r="G380" s="7">
        <f t="shared" si="5"/>
        <v>13448839.040000003</v>
      </c>
    </row>
    <row r="381" spans="1:7" x14ac:dyDescent="0.2">
      <c r="A381" s="16"/>
      <c r="B381" s="31" t="s">
        <v>500</v>
      </c>
      <c r="C381" s="32">
        <v>45866</v>
      </c>
      <c r="D381" s="31" t="s">
        <v>934</v>
      </c>
      <c r="E381" s="31" t="s">
        <v>620</v>
      </c>
      <c r="F381" s="7">
        <v>40</v>
      </c>
      <c r="G381" s="7">
        <f t="shared" si="5"/>
        <v>13448879.040000003</v>
      </c>
    </row>
    <row r="382" spans="1:7" x14ac:dyDescent="0.2">
      <c r="A382" s="16"/>
      <c r="B382" s="31" t="s">
        <v>500</v>
      </c>
      <c r="C382" s="32">
        <v>45866</v>
      </c>
      <c r="D382" s="31" t="s">
        <v>935</v>
      </c>
      <c r="E382" s="31" t="s">
        <v>615</v>
      </c>
      <c r="F382" s="7">
        <v>770</v>
      </c>
      <c r="G382" s="7">
        <f t="shared" si="5"/>
        <v>13449649.040000003</v>
      </c>
    </row>
    <row r="383" spans="1:7" x14ac:dyDescent="0.2">
      <c r="A383" s="16"/>
      <c r="B383" s="31" t="s">
        <v>500</v>
      </c>
      <c r="C383" s="32">
        <v>45866</v>
      </c>
      <c r="D383" s="31" t="s">
        <v>936</v>
      </c>
      <c r="E383" s="31" t="s">
        <v>620</v>
      </c>
      <c r="F383" s="7">
        <v>218</v>
      </c>
      <c r="G383" s="7">
        <f t="shared" si="5"/>
        <v>13449867.040000003</v>
      </c>
    </row>
    <row r="384" spans="1:7" x14ac:dyDescent="0.2">
      <c r="A384" s="16"/>
      <c r="B384" s="31" t="s">
        <v>500</v>
      </c>
      <c r="C384" s="32">
        <v>45866</v>
      </c>
      <c r="D384" s="31" t="s">
        <v>937</v>
      </c>
      <c r="E384" s="31" t="s">
        <v>620</v>
      </c>
      <c r="F384" s="7">
        <v>218</v>
      </c>
      <c r="G384" s="7">
        <f t="shared" si="5"/>
        <v>13450085.040000003</v>
      </c>
    </row>
    <row r="385" spans="1:7" x14ac:dyDescent="0.2">
      <c r="A385" s="16"/>
      <c r="B385" s="31" t="s">
        <v>500</v>
      </c>
      <c r="C385" s="32">
        <v>45867</v>
      </c>
      <c r="D385" s="31" t="s">
        <v>938</v>
      </c>
      <c r="E385" s="31" t="s">
        <v>620</v>
      </c>
      <c r="F385" s="7">
        <v>35</v>
      </c>
      <c r="G385" s="7">
        <f t="shared" si="5"/>
        <v>13450120.040000003</v>
      </c>
    </row>
    <row r="386" spans="1:7" x14ac:dyDescent="0.2">
      <c r="A386" s="16"/>
      <c r="B386" s="31" t="s">
        <v>500</v>
      </c>
      <c r="C386" s="32">
        <v>45867</v>
      </c>
      <c r="D386" s="31" t="s">
        <v>939</v>
      </c>
      <c r="E386" s="31" t="s">
        <v>801</v>
      </c>
      <c r="F386" s="7">
        <v>770</v>
      </c>
      <c r="G386" s="7">
        <f t="shared" si="5"/>
        <v>13450890.040000003</v>
      </c>
    </row>
    <row r="387" spans="1:7" x14ac:dyDescent="0.2">
      <c r="A387" s="16"/>
      <c r="B387" s="31" t="s">
        <v>500</v>
      </c>
      <c r="C387" s="32">
        <v>45867</v>
      </c>
      <c r="D387" s="31" t="s">
        <v>940</v>
      </c>
      <c r="E387" s="31" t="s">
        <v>620</v>
      </c>
      <c r="F387" s="7">
        <v>34</v>
      </c>
      <c r="G387" s="7">
        <f t="shared" si="5"/>
        <v>13450924.040000003</v>
      </c>
    </row>
    <row r="388" spans="1:7" x14ac:dyDescent="0.2">
      <c r="A388" s="16"/>
      <c r="B388" s="31" t="s">
        <v>500</v>
      </c>
      <c r="C388" s="32">
        <v>45867</v>
      </c>
      <c r="D388" s="31" t="s">
        <v>941</v>
      </c>
      <c r="E388" s="31" t="s">
        <v>620</v>
      </c>
      <c r="F388" s="7">
        <v>34</v>
      </c>
      <c r="G388" s="7">
        <f t="shared" si="5"/>
        <v>13450958.040000003</v>
      </c>
    </row>
    <row r="389" spans="1:7" x14ac:dyDescent="0.2">
      <c r="A389" s="16"/>
      <c r="B389" s="31" t="s">
        <v>500</v>
      </c>
      <c r="C389" s="32">
        <v>45867</v>
      </c>
      <c r="D389" s="31" t="s">
        <v>942</v>
      </c>
      <c r="E389" s="31" t="s">
        <v>620</v>
      </c>
      <c r="F389" s="7">
        <v>34</v>
      </c>
      <c r="G389" s="7">
        <f t="shared" si="5"/>
        <v>13450992.040000003</v>
      </c>
    </row>
    <row r="390" spans="1:7" x14ac:dyDescent="0.2">
      <c r="A390" s="16"/>
      <c r="B390" s="31" t="s">
        <v>500</v>
      </c>
      <c r="C390" s="32">
        <v>45867</v>
      </c>
      <c r="D390" s="31" t="s">
        <v>943</v>
      </c>
      <c r="E390" s="31" t="s">
        <v>620</v>
      </c>
      <c r="F390" s="7">
        <v>314</v>
      </c>
      <c r="G390" s="7">
        <f t="shared" si="5"/>
        <v>13451306.040000003</v>
      </c>
    </row>
    <row r="391" spans="1:7" x14ac:dyDescent="0.2">
      <c r="A391" s="16"/>
      <c r="B391" s="31" t="s">
        <v>500</v>
      </c>
      <c r="C391" s="32">
        <v>45867</v>
      </c>
      <c r="D391" s="31" t="s">
        <v>944</v>
      </c>
      <c r="E391" s="31" t="s">
        <v>620</v>
      </c>
      <c r="F391" s="7">
        <v>77</v>
      </c>
      <c r="G391" s="7">
        <f t="shared" si="5"/>
        <v>13451383.040000003</v>
      </c>
    </row>
    <row r="392" spans="1:7" x14ac:dyDescent="0.2">
      <c r="A392" s="16"/>
      <c r="B392" s="31" t="s">
        <v>500</v>
      </c>
      <c r="C392" s="32">
        <v>45867</v>
      </c>
      <c r="D392" s="31" t="s">
        <v>945</v>
      </c>
      <c r="E392" s="31" t="s">
        <v>620</v>
      </c>
      <c r="F392" s="7">
        <v>80</v>
      </c>
      <c r="G392" s="7">
        <f t="shared" si="5"/>
        <v>13451463.040000003</v>
      </c>
    </row>
    <row r="393" spans="1:7" x14ac:dyDescent="0.2">
      <c r="A393" s="16"/>
      <c r="B393" s="31" t="s">
        <v>500</v>
      </c>
      <c r="C393" s="32">
        <v>45867</v>
      </c>
      <c r="D393" s="31" t="s">
        <v>946</v>
      </c>
      <c r="E393" s="31" t="s">
        <v>620</v>
      </c>
      <c r="F393" s="7">
        <v>34</v>
      </c>
      <c r="G393" s="7">
        <f t="shared" si="5"/>
        <v>13451497.040000003</v>
      </c>
    </row>
    <row r="394" spans="1:7" x14ac:dyDescent="0.2">
      <c r="A394" s="16"/>
      <c r="B394" s="31" t="s">
        <v>500</v>
      </c>
      <c r="C394" s="32">
        <v>45867</v>
      </c>
      <c r="D394" s="31" t="s">
        <v>947</v>
      </c>
      <c r="E394" s="31" t="s">
        <v>620</v>
      </c>
      <c r="F394" s="7">
        <v>33</v>
      </c>
      <c r="G394" s="7">
        <f t="shared" si="5"/>
        <v>13451530.040000003</v>
      </c>
    </row>
    <row r="395" spans="1:7" x14ac:dyDescent="0.2">
      <c r="A395" s="16"/>
      <c r="B395" s="31" t="s">
        <v>500</v>
      </c>
      <c r="C395" s="32">
        <v>45867</v>
      </c>
      <c r="D395" s="31" t="s">
        <v>948</v>
      </c>
      <c r="E395" s="31" t="s">
        <v>620</v>
      </c>
      <c r="F395" s="7">
        <v>39</v>
      </c>
      <c r="G395" s="7">
        <f t="shared" si="5"/>
        <v>13451569.040000003</v>
      </c>
    </row>
    <row r="396" spans="1:7" x14ac:dyDescent="0.2">
      <c r="A396" s="16"/>
      <c r="B396" s="31" t="s">
        <v>500</v>
      </c>
      <c r="C396" s="32">
        <v>45867</v>
      </c>
      <c r="D396" s="31" t="s">
        <v>949</v>
      </c>
      <c r="E396" s="31" t="s">
        <v>620</v>
      </c>
      <c r="F396" s="7">
        <v>39</v>
      </c>
      <c r="G396" s="7">
        <f t="shared" si="5"/>
        <v>13451608.040000003</v>
      </c>
    </row>
    <row r="397" spans="1:7" x14ac:dyDescent="0.2">
      <c r="A397" s="16"/>
      <c r="B397" s="31" t="s">
        <v>500</v>
      </c>
      <c r="C397" s="32">
        <v>45867</v>
      </c>
      <c r="D397" s="31" t="s">
        <v>950</v>
      </c>
      <c r="E397" s="31" t="s">
        <v>620</v>
      </c>
      <c r="F397" s="7">
        <v>39</v>
      </c>
      <c r="G397" s="7">
        <f t="shared" ref="G397:G460" si="6">G396+F397</f>
        <v>13451647.040000003</v>
      </c>
    </row>
    <row r="398" spans="1:7" x14ac:dyDescent="0.2">
      <c r="A398" s="16"/>
      <c r="B398" s="31" t="s">
        <v>500</v>
      </c>
      <c r="C398" s="32">
        <v>45867</v>
      </c>
      <c r="D398" s="31" t="s">
        <v>951</v>
      </c>
      <c r="E398" s="31" t="s">
        <v>620</v>
      </c>
      <c r="F398" s="7">
        <v>32</v>
      </c>
      <c r="G398" s="7">
        <f t="shared" si="6"/>
        <v>13451679.040000003</v>
      </c>
    </row>
    <row r="399" spans="1:7" x14ac:dyDescent="0.2">
      <c r="A399" s="16"/>
      <c r="B399" s="31" t="s">
        <v>500</v>
      </c>
      <c r="C399" s="32">
        <v>45867</v>
      </c>
      <c r="D399" s="31" t="s">
        <v>952</v>
      </c>
      <c r="E399" s="31" t="s">
        <v>620</v>
      </c>
      <c r="F399" s="7">
        <v>64</v>
      </c>
      <c r="G399" s="7">
        <f t="shared" si="6"/>
        <v>13451743.040000003</v>
      </c>
    </row>
    <row r="400" spans="1:7" x14ac:dyDescent="0.2">
      <c r="A400" s="16"/>
      <c r="B400" s="31" t="s">
        <v>500</v>
      </c>
      <c r="C400" s="32">
        <v>45867</v>
      </c>
      <c r="D400" s="31" t="s">
        <v>953</v>
      </c>
      <c r="E400" s="31" t="s">
        <v>620</v>
      </c>
      <c r="F400" s="7">
        <v>39</v>
      </c>
      <c r="G400" s="7">
        <f t="shared" si="6"/>
        <v>13451782.040000003</v>
      </c>
    </row>
    <row r="401" spans="1:7" x14ac:dyDescent="0.2">
      <c r="A401" s="16"/>
      <c r="B401" s="31" t="s">
        <v>500</v>
      </c>
      <c r="C401" s="32">
        <v>45867</v>
      </c>
      <c r="D401" s="31" t="s">
        <v>954</v>
      </c>
      <c r="E401" s="31" t="s">
        <v>620</v>
      </c>
      <c r="F401" s="7">
        <v>34</v>
      </c>
      <c r="G401" s="7">
        <f t="shared" si="6"/>
        <v>13451816.040000003</v>
      </c>
    </row>
    <row r="402" spans="1:7" x14ac:dyDescent="0.2">
      <c r="A402" s="16"/>
      <c r="B402" s="31" t="s">
        <v>500</v>
      </c>
      <c r="C402" s="32">
        <v>45867</v>
      </c>
      <c r="D402" s="31" t="s">
        <v>955</v>
      </c>
      <c r="E402" s="31" t="s">
        <v>620</v>
      </c>
      <c r="F402" s="7">
        <v>64</v>
      </c>
      <c r="G402" s="7">
        <f t="shared" si="6"/>
        <v>13451880.040000003</v>
      </c>
    </row>
    <row r="403" spans="1:7" x14ac:dyDescent="0.2">
      <c r="A403" s="16"/>
      <c r="B403" s="31" t="s">
        <v>500</v>
      </c>
      <c r="C403" s="32">
        <v>45867</v>
      </c>
      <c r="D403" s="31" t="s">
        <v>956</v>
      </c>
      <c r="E403" s="31" t="s">
        <v>620</v>
      </c>
      <c r="F403" s="7">
        <v>43</v>
      </c>
      <c r="G403" s="7">
        <f t="shared" si="6"/>
        <v>13451923.040000003</v>
      </c>
    </row>
    <row r="404" spans="1:7" x14ac:dyDescent="0.2">
      <c r="A404" s="16"/>
      <c r="B404" s="31" t="s">
        <v>500</v>
      </c>
      <c r="C404" s="32">
        <v>45867</v>
      </c>
      <c r="D404" s="31" t="s">
        <v>957</v>
      </c>
      <c r="E404" s="31" t="s">
        <v>620</v>
      </c>
      <c r="F404" s="7">
        <v>64</v>
      </c>
      <c r="G404" s="7">
        <f t="shared" si="6"/>
        <v>13451987.040000003</v>
      </c>
    </row>
    <row r="405" spans="1:7" x14ac:dyDescent="0.2">
      <c r="A405" s="16"/>
      <c r="B405" s="31" t="s">
        <v>500</v>
      </c>
      <c r="C405" s="32">
        <v>45867</v>
      </c>
      <c r="D405" s="31" t="s">
        <v>958</v>
      </c>
      <c r="E405" s="31" t="s">
        <v>620</v>
      </c>
      <c r="F405" s="7">
        <v>39</v>
      </c>
      <c r="G405" s="7">
        <f t="shared" si="6"/>
        <v>13452026.040000003</v>
      </c>
    </row>
    <row r="406" spans="1:7" x14ac:dyDescent="0.2">
      <c r="A406" s="16"/>
      <c r="B406" s="31" t="s">
        <v>500</v>
      </c>
      <c r="C406" s="32">
        <v>45867</v>
      </c>
      <c r="D406" s="31" t="s">
        <v>959</v>
      </c>
      <c r="E406" s="31" t="s">
        <v>620</v>
      </c>
      <c r="F406" s="7">
        <v>39</v>
      </c>
      <c r="G406" s="7">
        <f t="shared" si="6"/>
        <v>13452065.040000003</v>
      </c>
    </row>
    <row r="407" spans="1:7" x14ac:dyDescent="0.2">
      <c r="A407" s="16"/>
      <c r="B407" s="31" t="s">
        <v>500</v>
      </c>
      <c r="C407" s="32">
        <v>45867</v>
      </c>
      <c r="D407" s="31" t="s">
        <v>960</v>
      </c>
      <c r="E407" s="31" t="s">
        <v>620</v>
      </c>
      <c r="F407" s="7">
        <v>39</v>
      </c>
      <c r="G407" s="7">
        <f t="shared" si="6"/>
        <v>13452104.040000003</v>
      </c>
    </row>
    <row r="408" spans="1:7" x14ac:dyDescent="0.2">
      <c r="A408" s="16"/>
      <c r="B408" s="31" t="s">
        <v>500</v>
      </c>
      <c r="C408" s="32">
        <v>45867</v>
      </c>
      <c r="D408" s="31" t="s">
        <v>961</v>
      </c>
      <c r="E408" s="31" t="s">
        <v>620</v>
      </c>
      <c r="F408" s="7">
        <v>43</v>
      </c>
      <c r="G408" s="7">
        <f t="shared" si="6"/>
        <v>13452147.040000003</v>
      </c>
    </row>
    <row r="409" spans="1:7" x14ac:dyDescent="0.2">
      <c r="A409" s="16"/>
      <c r="B409" s="31" t="s">
        <v>500</v>
      </c>
      <c r="C409" s="32">
        <v>45867</v>
      </c>
      <c r="D409" s="31" t="s">
        <v>962</v>
      </c>
      <c r="E409" s="31" t="s">
        <v>620</v>
      </c>
      <c r="F409" s="7">
        <v>194</v>
      </c>
      <c r="G409" s="7">
        <f t="shared" si="6"/>
        <v>13452341.040000003</v>
      </c>
    </row>
    <row r="410" spans="1:7" x14ac:dyDescent="0.2">
      <c r="A410" s="16"/>
      <c r="B410" s="31" t="s">
        <v>500</v>
      </c>
      <c r="C410" s="32">
        <v>45867</v>
      </c>
      <c r="D410" s="31" t="s">
        <v>963</v>
      </c>
      <c r="E410" s="31" t="s">
        <v>620</v>
      </c>
      <c r="F410" s="7">
        <v>194</v>
      </c>
      <c r="G410" s="7">
        <f t="shared" si="6"/>
        <v>13452535.040000003</v>
      </c>
    </row>
    <row r="411" spans="1:7" x14ac:dyDescent="0.2">
      <c r="A411" s="16"/>
      <c r="B411" s="31" t="s">
        <v>500</v>
      </c>
      <c r="C411" s="32">
        <v>45867</v>
      </c>
      <c r="D411" s="31" t="s">
        <v>964</v>
      </c>
      <c r="E411" s="31" t="s">
        <v>620</v>
      </c>
      <c r="F411" s="7">
        <v>33</v>
      </c>
      <c r="G411" s="7">
        <f t="shared" si="6"/>
        <v>13452568.040000003</v>
      </c>
    </row>
    <row r="412" spans="1:7" x14ac:dyDescent="0.2">
      <c r="A412" s="16"/>
      <c r="B412" s="31" t="s">
        <v>500</v>
      </c>
      <c r="C412" s="32">
        <v>45867</v>
      </c>
      <c r="D412" s="31" t="s">
        <v>965</v>
      </c>
      <c r="E412" s="31" t="s">
        <v>762</v>
      </c>
      <c r="F412" s="7">
        <v>487</v>
      </c>
      <c r="G412" s="7">
        <f t="shared" si="6"/>
        <v>13453055.040000003</v>
      </c>
    </row>
    <row r="413" spans="1:7" x14ac:dyDescent="0.2">
      <c r="A413" s="16"/>
      <c r="B413" s="31" t="s">
        <v>500</v>
      </c>
      <c r="C413" s="32">
        <v>45867</v>
      </c>
      <c r="D413" s="31" t="s">
        <v>966</v>
      </c>
      <c r="E413" s="31" t="s">
        <v>620</v>
      </c>
      <c r="F413" s="7">
        <v>64</v>
      </c>
      <c r="G413" s="7">
        <f t="shared" si="6"/>
        <v>13453119.040000003</v>
      </c>
    </row>
    <row r="414" spans="1:7" x14ac:dyDescent="0.2">
      <c r="A414" s="16"/>
      <c r="B414" s="31" t="s">
        <v>500</v>
      </c>
      <c r="C414" s="32">
        <v>45867</v>
      </c>
      <c r="D414" s="31" t="s">
        <v>967</v>
      </c>
      <c r="E414" s="31" t="s">
        <v>620</v>
      </c>
      <c r="F414" s="7">
        <v>35</v>
      </c>
      <c r="G414" s="7">
        <f t="shared" si="6"/>
        <v>13453154.040000003</v>
      </c>
    </row>
    <row r="415" spans="1:7" x14ac:dyDescent="0.2">
      <c r="A415" s="16"/>
      <c r="B415" s="31" t="s">
        <v>500</v>
      </c>
      <c r="C415" s="32">
        <v>45867</v>
      </c>
      <c r="D415" s="31" t="s">
        <v>968</v>
      </c>
      <c r="E415" s="31" t="s">
        <v>673</v>
      </c>
      <c r="F415" s="7">
        <v>118</v>
      </c>
      <c r="G415" s="7">
        <f t="shared" si="6"/>
        <v>13453272.040000003</v>
      </c>
    </row>
    <row r="416" spans="1:7" x14ac:dyDescent="0.2">
      <c r="A416" s="16"/>
      <c r="B416" s="31" t="s">
        <v>500</v>
      </c>
      <c r="C416" s="32">
        <v>45867</v>
      </c>
      <c r="D416" s="31" t="s">
        <v>969</v>
      </c>
      <c r="E416" s="31" t="s">
        <v>620</v>
      </c>
      <c r="F416" s="7">
        <v>77</v>
      </c>
      <c r="G416" s="7">
        <f t="shared" si="6"/>
        <v>13453349.040000003</v>
      </c>
    </row>
    <row r="417" spans="1:7" x14ac:dyDescent="0.2">
      <c r="A417" s="16"/>
      <c r="B417" s="31" t="s">
        <v>500</v>
      </c>
      <c r="C417" s="32">
        <v>45867</v>
      </c>
      <c r="D417" s="31" t="s">
        <v>970</v>
      </c>
      <c r="E417" s="31" t="s">
        <v>620</v>
      </c>
      <c r="F417" s="7">
        <v>39</v>
      </c>
      <c r="G417" s="7">
        <f t="shared" si="6"/>
        <v>13453388.040000003</v>
      </c>
    </row>
    <row r="418" spans="1:7" x14ac:dyDescent="0.2">
      <c r="A418" s="16"/>
      <c r="B418" s="31" t="s">
        <v>500</v>
      </c>
      <c r="C418" s="32">
        <v>45867</v>
      </c>
      <c r="D418" s="31" t="s">
        <v>971</v>
      </c>
      <c r="E418" s="31" t="s">
        <v>620</v>
      </c>
      <c r="F418" s="7">
        <v>32</v>
      </c>
      <c r="G418" s="7">
        <f t="shared" si="6"/>
        <v>13453420.040000003</v>
      </c>
    </row>
    <row r="419" spans="1:7" x14ac:dyDescent="0.2">
      <c r="A419" s="16"/>
      <c r="B419" s="31" t="s">
        <v>500</v>
      </c>
      <c r="C419" s="32">
        <v>45867</v>
      </c>
      <c r="D419" s="31" t="s">
        <v>972</v>
      </c>
      <c r="E419" s="31" t="s">
        <v>620</v>
      </c>
      <c r="F419" s="7">
        <v>39</v>
      </c>
      <c r="G419" s="7">
        <f t="shared" si="6"/>
        <v>13453459.040000003</v>
      </c>
    </row>
    <row r="420" spans="1:7" x14ac:dyDescent="0.2">
      <c r="A420" s="16"/>
      <c r="B420" s="31" t="s">
        <v>500</v>
      </c>
      <c r="C420" s="32">
        <v>45867</v>
      </c>
      <c r="D420" s="31" t="s">
        <v>973</v>
      </c>
      <c r="E420" s="31" t="s">
        <v>620</v>
      </c>
      <c r="F420" s="7">
        <v>40</v>
      </c>
      <c r="G420" s="7">
        <f t="shared" si="6"/>
        <v>13453499.040000003</v>
      </c>
    </row>
    <row r="421" spans="1:7" x14ac:dyDescent="0.2">
      <c r="A421" s="16"/>
      <c r="B421" s="31" t="s">
        <v>500</v>
      </c>
      <c r="C421" s="32">
        <v>45867</v>
      </c>
      <c r="D421" s="31" t="s">
        <v>974</v>
      </c>
      <c r="E421" s="31" t="s">
        <v>620</v>
      </c>
      <c r="F421" s="7">
        <v>77</v>
      </c>
      <c r="G421" s="7">
        <f t="shared" si="6"/>
        <v>13453576.040000003</v>
      </c>
    </row>
    <row r="422" spans="1:7" x14ac:dyDescent="0.2">
      <c r="A422" s="16"/>
      <c r="B422" s="31" t="s">
        <v>500</v>
      </c>
      <c r="C422" s="32">
        <v>45867</v>
      </c>
      <c r="D422" s="31" t="s">
        <v>975</v>
      </c>
      <c r="E422" s="31" t="s">
        <v>620</v>
      </c>
      <c r="F422" s="7">
        <v>34</v>
      </c>
      <c r="G422" s="7">
        <f t="shared" si="6"/>
        <v>13453610.040000003</v>
      </c>
    </row>
    <row r="423" spans="1:7" x14ac:dyDescent="0.2">
      <c r="A423" s="16"/>
      <c r="B423" s="31" t="s">
        <v>500</v>
      </c>
      <c r="C423" s="32">
        <v>45867</v>
      </c>
      <c r="D423" s="31" t="s">
        <v>976</v>
      </c>
      <c r="E423" s="31" t="s">
        <v>620</v>
      </c>
      <c r="F423" s="7">
        <v>32</v>
      </c>
      <c r="G423" s="7">
        <f t="shared" si="6"/>
        <v>13453642.040000003</v>
      </c>
    </row>
    <row r="424" spans="1:7" x14ac:dyDescent="0.2">
      <c r="A424" s="16"/>
      <c r="B424" s="31" t="s">
        <v>500</v>
      </c>
      <c r="C424" s="32">
        <v>45867</v>
      </c>
      <c r="D424" s="31" t="s">
        <v>977</v>
      </c>
      <c r="E424" s="31" t="s">
        <v>620</v>
      </c>
      <c r="F424" s="7">
        <v>43</v>
      </c>
      <c r="G424" s="7">
        <f t="shared" si="6"/>
        <v>13453685.040000003</v>
      </c>
    </row>
    <row r="425" spans="1:7" x14ac:dyDescent="0.2">
      <c r="A425" s="16"/>
      <c r="B425" s="31" t="s">
        <v>500</v>
      </c>
      <c r="C425" s="32">
        <v>45867</v>
      </c>
      <c r="D425" s="31" t="s">
        <v>978</v>
      </c>
      <c r="E425" s="31" t="s">
        <v>620</v>
      </c>
      <c r="F425" s="7">
        <v>44</v>
      </c>
      <c r="G425" s="7">
        <f t="shared" si="6"/>
        <v>13453729.040000003</v>
      </c>
    </row>
    <row r="426" spans="1:7" x14ac:dyDescent="0.2">
      <c r="A426" s="16"/>
      <c r="B426" s="31" t="s">
        <v>500</v>
      </c>
      <c r="C426" s="32">
        <v>45867</v>
      </c>
      <c r="D426" s="31" t="s">
        <v>979</v>
      </c>
      <c r="E426" s="31" t="s">
        <v>620</v>
      </c>
      <c r="F426" s="7">
        <v>33</v>
      </c>
      <c r="G426" s="7">
        <f t="shared" si="6"/>
        <v>13453762.040000003</v>
      </c>
    </row>
    <row r="427" spans="1:7" x14ac:dyDescent="0.2">
      <c r="A427" s="16"/>
      <c r="B427" s="31" t="s">
        <v>500</v>
      </c>
      <c r="C427" s="32">
        <v>45867</v>
      </c>
      <c r="D427" s="31" t="s">
        <v>980</v>
      </c>
      <c r="E427" s="31" t="s">
        <v>620</v>
      </c>
      <c r="F427" s="7">
        <v>43</v>
      </c>
      <c r="G427" s="7">
        <f t="shared" si="6"/>
        <v>13453805.040000003</v>
      </c>
    </row>
    <row r="428" spans="1:7" x14ac:dyDescent="0.2">
      <c r="A428" s="16"/>
      <c r="B428" s="31" t="s">
        <v>500</v>
      </c>
      <c r="C428" s="32">
        <v>45867</v>
      </c>
      <c r="D428" s="31" t="s">
        <v>981</v>
      </c>
      <c r="E428" s="31" t="s">
        <v>620</v>
      </c>
      <c r="F428" s="7">
        <v>65</v>
      </c>
      <c r="G428" s="7">
        <f t="shared" si="6"/>
        <v>13453870.040000003</v>
      </c>
    </row>
    <row r="429" spans="1:7" x14ac:dyDescent="0.2">
      <c r="A429" s="16"/>
      <c r="B429" s="31" t="s">
        <v>500</v>
      </c>
      <c r="C429" s="32">
        <v>45867</v>
      </c>
      <c r="D429" s="31" t="s">
        <v>982</v>
      </c>
      <c r="E429" s="31" t="s">
        <v>620</v>
      </c>
      <c r="F429" s="7">
        <v>39</v>
      </c>
      <c r="G429" s="7">
        <f t="shared" si="6"/>
        <v>13453909.040000003</v>
      </c>
    </row>
    <row r="430" spans="1:7" x14ac:dyDescent="0.2">
      <c r="A430" s="16"/>
      <c r="B430" s="31" t="s">
        <v>500</v>
      </c>
      <c r="C430" s="32">
        <v>45867</v>
      </c>
      <c r="D430" s="31" t="s">
        <v>983</v>
      </c>
      <c r="E430" s="31" t="s">
        <v>620</v>
      </c>
      <c r="F430" s="7">
        <v>86</v>
      </c>
      <c r="G430" s="7">
        <f t="shared" si="6"/>
        <v>13453995.040000003</v>
      </c>
    </row>
    <row r="431" spans="1:7" x14ac:dyDescent="0.2">
      <c r="A431" s="16"/>
      <c r="B431" s="31" t="s">
        <v>500</v>
      </c>
      <c r="C431" s="32">
        <v>45867</v>
      </c>
      <c r="D431" s="31" t="s">
        <v>984</v>
      </c>
      <c r="E431" s="31" t="s">
        <v>620</v>
      </c>
      <c r="F431" s="7">
        <v>39</v>
      </c>
      <c r="G431" s="7">
        <f t="shared" si="6"/>
        <v>13454034.040000003</v>
      </c>
    </row>
    <row r="432" spans="1:7" x14ac:dyDescent="0.2">
      <c r="A432" s="16"/>
      <c r="B432" s="31" t="s">
        <v>500</v>
      </c>
      <c r="C432" s="32">
        <v>45867</v>
      </c>
      <c r="D432" s="31" t="s">
        <v>985</v>
      </c>
      <c r="E432" s="31" t="s">
        <v>620</v>
      </c>
      <c r="F432" s="7">
        <v>35</v>
      </c>
      <c r="G432" s="7">
        <f t="shared" si="6"/>
        <v>13454069.040000003</v>
      </c>
    </row>
    <row r="433" spans="1:7" x14ac:dyDescent="0.2">
      <c r="A433" s="16"/>
      <c r="B433" s="31" t="s">
        <v>500</v>
      </c>
      <c r="C433" s="32">
        <v>45867</v>
      </c>
      <c r="D433" s="31" t="s">
        <v>986</v>
      </c>
      <c r="E433" s="31" t="s">
        <v>620</v>
      </c>
      <c r="F433" s="7">
        <v>64</v>
      </c>
      <c r="G433" s="7">
        <f t="shared" si="6"/>
        <v>13454133.040000003</v>
      </c>
    </row>
    <row r="434" spans="1:7" x14ac:dyDescent="0.2">
      <c r="A434" s="16"/>
      <c r="B434" s="31" t="s">
        <v>500</v>
      </c>
      <c r="C434" s="32">
        <v>45867</v>
      </c>
      <c r="D434" s="31" t="s">
        <v>987</v>
      </c>
      <c r="E434" s="31" t="s">
        <v>620</v>
      </c>
      <c r="F434" s="7">
        <v>177</v>
      </c>
      <c r="G434" s="7">
        <f t="shared" si="6"/>
        <v>13454310.040000003</v>
      </c>
    </row>
    <row r="435" spans="1:7" x14ac:dyDescent="0.2">
      <c r="A435" s="16"/>
      <c r="B435" s="31" t="s">
        <v>500</v>
      </c>
      <c r="C435" s="32">
        <v>45867</v>
      </c>
      <c r="D435" s="31" t="s">
        <v>988</v>
      </c>
      <c r="E435" s="31" t="s">
        <v>989</v>
      </c>
      <c r="F435" s="7">
        <v>116</v>
      </c>
      <c r="G435" s="7">
        <f t="shared" si="6"/>
        <v>13454426.040000003</v>
      </c>
    </row>
    <row r="436" spans="1:7" x14ac:dyDescent="0.2">
      <c r="A436" s="16"/>
      <c r="B436" s="31" t="s">
        <v>500</v>
      </c>
      <c r="C436" s="32">
        <v>45867</v>
      </c>
      <c r="D436" s="31" t="s">
        <v>990</v>
      </c>
      <c r="E436" s="31" t="s">
        <v>620</v>
      </c>
      <c r="F436" s="7">
        <v>77</v>
      </c>
      <c r="G436" s="7">
        <f t="shared" si="6"/>
        <v>13454503.040000003</v>
      </c>
    </row>
    <row r="437" spans="1:7" x14ac:dyDescent="0.2">
      <c r="A437" s="16"/>
      <c r="B437" s="31" t="s">
        <v>500</v>
      </c>
      <c r="C437" s="32">
        <v>45867</v>
      </c>
      <c r="D437" s="31" t="s">
        <v>991</v>
      </c>
      <c r="E437" s="31" t="s">
        <v>620</v>
      </c>
      <c r="F437" s="7">
        <v>33</v>
      </c>
      <c r="G437" s="7">
        <f t="shared" si="6"/>
        <v>13454536.040000003</v>
      </c>
    </row>
    <row r="438" spans="1:7" x14ac:dyDescent="0.2">
      <c r="A438" s="16"/>
      <c r="B438" s="31" t="s">
        <v>500</v>
      </c>
      <c r="C438" s="32">
        <v>45867</v>
      </c>
      <c r="D438" s="31" t="s">
        <v>992</v>
      </c>
      <c r="E438" s="31" t="s">
        <v>620</v>
      </c>
      <c r="F438" s="7">
        <v>64</v>
      </c>
      <c r="G438" s="7">
        <f t="shared" si="6"/>
        <v>13454600.040000003</v>
      </c>
    </row>
    <row r="439" spans="1:7" x14ac:dyDescent="0.2">
      <c r="A439" s="16"/>
      <c r="B439" s="31" t="s">
        <v>500</v>
      </c>
      <c r="C439" s="32">
        <v>45867</v>
      </c>
      <c r="D439" s="31" t="s">
        <v>993</v>
      </c>
      <c r="E439" s="31" t="s">
        <v>620</v>
      </c>
      <c r="F439" s="7">
        <v>39</v>
      </c>
      <c r="G439" s="7">
        <f t="shared" si="6"/>
        <v>13454639.040000003</v>
      </c>
    </row>
    <row r="440" spans="1:7" x14ac:dyDescent="0.2">
      <c r="A440" s="16"/>
      <c r="B440" s="31" t="s">
        <v>500</v>
      </c>
      <c r="C440" s="32">
        <v>45867</v>
      </c>
      <c r="D440" s="31" t="s">
        <v>994</v>
      </c>
      <c r="E440" s="31" t="s">
        <v>620</v>
      </c>
      <c r="F440" s="7">
        <v>39</v>
      </c>
      <c r="G440" s="7">
        <f t="shared" si="6"/>
        <v>13454678.040000003</v>
      </c>
    </row>
    <row r="441" spans="1:7" x14ac:dyDescent="0.2">
      <c r="A441" s="16"/>
      <c r="B441" s="31" t="s">
        <v>500</v>
      </c>
      <c r="C441" s="32">
        <v>45867</v>
      </c>
      <c r="D441" s="31" t="s">
        <v>995</v>
      </c>
      <c r="E441" s="31" t="s">
        <v>620</v>
      </c>
      <c r="F441" s="7">
        <v>154</v>
      </c>
      <c r="G441" s="7">
        <f t="shared" si="6"/>
        <v>13454832.040000003</v>
      </c>
    </row>
    <row r="442" spans="1:7" x14ac:dyDescent="0.2">
      <c r="A442" s="16"/>
      <c r="B442" s="31" t="s">
        <v>500</v>
      </c>
      <c r="C442" s="32">
        <v>45867</v>
      </c>
      <c r="D442" s="31" t="s">
        <v>996</v>
      </c>
      <c r="E442" s="31" t="s">
        <v>311</v>
      </c>
      <c r="F442" s="7">
        <v>162</v>
      </c>
      <c r="G442" s="7">
        <f t="shared" si="6"/>
        <v>13454994.040000003</v>
      </c>
    </row>
    <row r="443" spans="1:7" x14ac:dyDescent="0.2">
      <c r="A443" s="16"/>
      <c r="B443" s="31" t="s">
        <v>500</v>
      </c>
      <c r="C443" s="32">
        <v>45867</v>
      </c>
      <c r="D443" s="31" t="s">
        <v>997</v>
      </c>
      <c r="E443" s="31" t="s">
        <v>620</v>
      </c>
      <c r="F443" s="7">
        <v>65</v>
      </c>
      <c r="G443" s="7">
        <f t="shared" si="6"/>
        <v>13455059.040000003</v>
      </c>
    </row>
    <row r="444" spans="1:7" x14ac:dyDescent="0.2">
      <c r="A444" s="16"/>
      <c r="B444" s="31" t="s">
        <v>500</v>
      </c>
      <c r="C444" s="32">
        <v>45867</v>
      </c>
      <c r="D444" s="31" t="s">
        <v>998</v>
      </c>
      <c r="E444" s="31" t="s">
        <v>620</v>
      </c>
      <c r="F444" s="7">
        <v>32</v>
      </c>
      <c r="G444" s="7">
        <f t="shared" si="6"/>
        <v>13455091.040000003</v>
      </c>
    </row>
    <row r="445" spans="1:7" x14ac:dyDescent="0.2">
      <c r="A445" s="16"/>
      <c r="B445" s="31" t="s">
        <v>500</v>
      </c>
      <c r="C445" s="32">
        <v>45867</v>
      </c>
      <c r="D445" s="31" t="s">
        <v>999</v>
      </c>
      <c r="E445" s="31" t="s">
        <v>620</v>
      </c>
      <c r="F445" s="7">
        <v>64</v>
      </c>
      <c r="G445" s="7">
        <f t="shared" si="6"/>
        <v>13455155.040000003</v>
      </c>
    </row>
    <row r="446" spans="1:7" x14ac:dyDescent="0.2">
      <c r="A446" s="16"/>
      <c r="B446" s="31" t="s">
        <v>500</v>
      </c>
      <c r="C446" s="32">
        <v>45867</v>
      </c>
      <c r="D446" s="31" t="s">
        <v>1000</v>
      </c>
      <c r="E446" s="31" t="s">
        <v>620</v>
      </c>
      <c r="F446" s="7">
        <v>33</v>
      </c>
      <c r="G446" s="7">
        <f t="shared" si="6"/>
        <v>13455188.040000003</v>
      </c>
    </row>
    <row r="447" spans="1:7" x14ac:dyDescent="0.2">
      <c r="A447" s="16"/>
      <c r="B447" s="31" t="s">
        <v>500</v>
      </c>
      <c r="C447" s="32">
        <v>45867</v>
      </c>
      <c r="D447" s="31" t="s">
        <v>1001</v>
      </c>
      <c r="E447" s="31" t="s">
        <v>620</v>
      </c>
      <c r="F447" s="7">
        <v>104</v>
      </c>
      <c r="G447" s="7">
        <f t="shared" si="6"/>
        <v>13455292.040000003</v>
      </c>
    </row>
    <row r="448" spans="1:7" x14ac:dyDescent="0.2">
      <c r="A448" s="16"/>
      <c r="B448" s="31" t="s">
        <v>500</v>
      </c>
      <c r="C448" s="32">
        <v>45867</v>
      </c>
      <c r="D448" s="31" t="s">
        <v>1002</v>
      </c>
      <c r="E448" s="31" t="s">
        <v>311</v>
      </c>
      <c r="F448" s="7">
        <v>162</v>
      </c>
      <c r="G448" s="7">
        <f t="shared" si="6"/>
        <v>13455454.040000003</v>
      </c>
    </row>
    <row r="449" spans="1:7" x14ac:dyDescent="0.2">
      <c r="A449" s="16"/>
      <c r="B449" s="31" t="s">
        <v>500</v>
      </c>
      <c r="C449" s="32">
        <v>45867</v>
      </c>
      <c r="D449" s="31" t="s">
        <v>1003</v>
      </c>
      <c r="E449" s="31" t="s">
        <v>620</v>
      </c>
      <c r="F449" s="7">
        <v>39</v>
      </c>
      <c r="G449" s="7">
        <f t="shared" si="6"/>
        <v>13455493.040000003</v>
      </c>
    </row>
    <row r="450" spans="1:7" x14ac:dyDescent="0.2">
      <c r="A450" s="16"/>
      <c r="B450" s="31" t="s">
        <v>500</v>
      </c>
      <c r="C450" s="32">
        <v>45867</v>
      </c>
      <c r="D450" s="31" t="s">
        <v>1004</v>
      </c>
      <c r="E450" s="31" t="s">
        <v>620</v>
      </c>
      <c r="F450" s="7">
        <v>68</v>
      </c>
      <c r="G450" s="7">
        <f t="shared" si="6"/>
        <v>13455561.040000003</v>
      </c>
    </row>
    <row r="451" spans="1:7" x14ac:dyDescent="0.2">
      <c r="A451" s="16"/>
      <c r="B451" s="31" t="s">
        <v>500</v>
      </c>
      <c r="C451" s="32">
        <v>45867</v>
      </c>
      <c r="D451" s="31" t="s">
        <v>1005</v>
      </c>
      <c r="E451" s="31" t="s">
        <v>620</v>
      </c>
      <c r="F451" s="7">
        <v>40</v>
      </c>
      <c r="G451" s="7">
        <f t="shared" si="6"/>
        <v>13455601.040000003</v>
      </c>
    </row>
    <row r="452" spans="1:7" x14ac:dyDescent="0.2">
      <c r="A452" s="16"/>
      <c r="B452" s="31" t="s">
        <v>500</v>
      </c>
      <c r="C452" s="32">
        <v>45867</v>
      </c>
      <c r="D452" s="31" t="s">
        <v>1006</v>
      </c>
      <c r="E452" s="31" t="s">
        <v>620</v>
      </c>
      <c r="F452" s="7">
        <v>35</v>
      </c>
      <c r="G452" s="7">
        <f t="shared" si="6"/>
        <v>13455636.040000003</v>
      </c>
    </row>
    <row r="453" spans="1:7" x14ac:dyDescent="0.2">
      <c r="A453" s="16"/>
      <c r="B453" s="31" t="s">
        <v>500</v>
      </c>
      <c r="C453" s="32">
        <v>45867</v>
      </c>
      <c r="D453" s="31" t="s">
        <v>1007</v>
      </c>
      <c r="E453" s="31" t="s">
        <v>620</v>
      </c>
      <c r="F453" s="7">
        <v>32</v>
      </c>
      <c r="G453" s="7">
        <f t="shared" si="6"/>
        <v>13455668.040000003</v>
      </c>
    </row>
    <row r="454" spans="1:7" x14ac:dyDescent="0.2">
      <c r="A454" s="16"/>
      <c r="B454" s="31" t="s">
        <v>500</v>
      </c>
      <c r="C454" s="32">
        <v>45867</v>
      </c>
      <c r="D454" s="31" t="s">
        <v>1008</v>
      </c>
      <c r="E454" s="31" t="s">
        <v>620</v>
      </c>
      <c r="F454" s="7">
        <v>44</v>
      </c>
      <c r="G454" s="7">
        <f t="shared" si="6"/>
        <v>13455712.040000003</v>
      </c>
    </row>
    <row r="455" spans="1:7" x14ac:dyDescent="0.2">
      <c r="A455" s="16"/>
      <c r="B455" s="31" t="s">
        <v>500</v>
      </c>
      <c r="C455" s="32">
        <v>45867</v>
      </c>
      <c r="D455" s="31" t="s">
        <v>1009</v>
      </c>
      <c r="E455" s="31" t="s">
        <v>620</v>
      </c>
      <c r="F455" s="7">
        <v>34</v>
      </c>
      <c r="G455" s="7">
        <f t="shared" si="6"/>
        <v>13455746.040000003</v>
      </c>
    </row>
    <row r="456" spans="1:7" x14ac:dyDescent="0.2">
      <c r="A456" s="16"/>
      <c r="B456" s="31" t="s">
        <v>500</v>
      </c>
      <c r="C456" s="32">
        <v>45867</v>
      </c>
      <c r="D456" s="31" t="s">
        <v>1010</v>
      </c>
      <c r="E456" s="31" t="s">
        <v>620</v>
      </c>
      <c r="F456" s="7">
        <v>43</v>
      </c>
      <c r="G456" s="7">
        <f t="shared" si="6"/>
        <v>13455789.040000003</v>
      </c>
    </row>
    <row r="457" spans="1:7" x14ac:dyDescent="0.2">
      <c r="A457" s="16"/>
      <c r="B457" s="31" t="s">
        <v>500</v>
      </c>
      <c r="C457" s="32">
        <v>45867</v>
      </c>
      <c r="D457" s="31" t="s">
        <v>1011</v>
      </c>
      <c r="E457" s="31" t="s">
        <v>620</v>
      </c>
      <c r="F457" s="7">
        <v>34</v>
      </c>
      <c r="G457" s="7">
        <f t="shared" si="6"/>
        <v>13455823.040000003</v>
      </c>
    </row>
    <row r="458" spans="1:7" x14ac:dyDescent="0.2">
      <c r="A458" s="16"/>
      <c r="B458" s="31" t="s">
        <v>500</v>
      </c>
      <c r="C458" s="32">
        <v>45867</v>
      </c>
      <c r="D458" s="31" t="s">
        <v>1012</v>
      </c>
      <c r="E458" s="31" t="s">
        <v>311</v>
      </c>
      <c r="F458" s="7">
        <v>243</v>
      </c>
      <c r="G458" s="7">
        <f t="shared" si="6"/>
        <v>13456066.040000003</v>
      </c>
    </row>
    <row r="459" spans="1:7" x14ac:dyDescent="0.2">
      <c r="A459" s="16"/>
      <c r="B459" s="31" t="s">
        <v>500</v>
      </c>
      <c r="C459" s="32">
        <v>45867</v>
      </c>
      <c r="D459" s="31" t="s">
        <v>1013</v>
      </c>
      <c r="E459" s="31" t="s">
        <v>311</v>
      </c>
      <c r="F459" s="7">
        <v>81</v>
      </c>
      <c r="G459" s="7">
        <f t="shared" si="6"/>
        <v>13456147.040000003</v>
      </c>
    </row>
    <row r="460" spans="1:7" x14ac:dyDescent="0.2">
      <c r="A460" s="16"/>
      <c r="B460" s="31" t="s">
        <v>500</v>
      </c>
      <c r="C460" s="32">
        <v>45867</v>
      </c>
      <c r="D460" s="31" t="s">
        <v>1014</v>
      </c>
      <c r="E460" s="31" t="s">
        <v>602</v>
      </c>
      <c r="F460" s="7">
        <v>650</v>
      </c>
      <c r="G460" s="7">
        <f t="shared" si="6"/>
        <v>13456797.040000003</v>
      </c>
    </row>
    <row r="461" spans="1:7" x14ac:dyDescent="0.2">
      <c r="A461" s="16"/>
      <c r="B461" s="31" t="s">
        <v>500</v>
      </c>
      <c r="C461" s="32">
        <v>45867</v>
      </c>
      <c r="D461" s="31" t="s">
        <v>1015</v>
      </c>
      <c r="E461" s="31" t="s">
        <v>620</v>
      </c>
      <c r="F461" s="7">
        <v>34</v>
      </c>
      <c r="G461" s="7">
        <f t="shared" ref="G461:G524" si="7">G460+F461</f>
        <v>13456831.040000003</v>
      </c>
    </row>
    <row r="462" spans="1:7" x14ac:dyDescent="0.2">
      <c r="A462" s="16"/>
      <c r="B462" s="31" t="s">
        <v>500</v>
      </c>
      <c r="C462" s="32">
        <v>45867</v>
      </c>
      <c r="D462" s="31" t="s">
        <v>1016</v>
      </c>
      <c r="E462" s="31" t="s">
        <v>620</v>
      </c>
      <c r="F462" s="7">
        <v>34</v>
      </c>
      <c r="G462" s="7">
        <f t="shared" si="7"/>
        <v>13456865.040000003</v>
      </c>
    </row>
    <row r="463" spans="1:7" x14ac:dyDescent="0.2">
      <c r="A463" s="16"/>
      <c r="B463" s="31" t="s">
        <v>500</v>
      </c>
      <c r="C463" s="32">
        <v>45867</v>
      </c>
      <c r="D463" s="31" t="s">
        <v>1017</v>
      </c>
      <c r="E463" s="31" t="s">
        <v>620</v>
      </c>
      <c r="F463" s="7">
        <v>34</v>
      </c>
      <c r="G463" s="7">
        <f t="shared" si="7"/>
        <v>13456899.040000003</v>
      </c>
    </row>
    <row r="464" spans="1:7" x14ac:dyDescent="0.2">
      <c r="A464" s="16"/>
      <c r="B464" s="31" t="s">
        <v>500</v>
      </c>
      <c r="C464" s="32">
        <v>45867</v>
      </c>
      <c r="D464" s="31" t="s">
        <v>1018</v>
      </c>
      <c r="E464" s="31" t="s">
        <v>620</v>
      </c>
      <c r="F464" s="7">
        <v>39</v>
      </c>
      <c r="G464" s="7">
        <f t="shared" si="7"/>
        <v>13456938.040000003</v>
      </c>
    </row>
    <row r="465" spans="1:7" x14ac:dyDescent="0.2">
      <c r="A465" s="16"/>
      <c r="B465" s="31" t="s">
        <v>500</v>
      </c>
      <c r="C465" s="32">
        <v>45867</v>
      </c>
      <c r="D465" s="31" t="s">
        <v>1019</v>
      </c>
      <c r="E465" s="31" t="s">
        <v>620</v>
      </c>
      <c r="F465" s="7">
        <v>32</v>
      </c>
      <c r="G465" s="7">
        <f t="shared" si="7"/>
        <v>13456970.040000003</v>
      </c>
    </row>
    <row r="466" spans="1:7" x14ac:dyDescent="0.2">
      <c r="A466" s="16"/>
      <c r="B466" s="31" t="s">
        <v>500</v>
      </c>
      <c r="C466" s="32">
        <v>45867</v>
      </c>
      <c r="D466" s="31" t="s">
        <v>1020</v>
      </c>
      <c r="E466" s="31" t="s">
        <v>620</v>
      </c>
      <c r="F466" s="7">
        <v>43</v>
      </c>
      <c r="G466" s="7">
        <f t="shared" si="7"/>
        <v>13457013.040000003</v>
      </c>
    </row>
    <row r="467" spans="1:7" x14ac:dyDescent="0.2">
      <c r="A467" s="16"/>
      <c r="B467" s="31" t="s">
        <v>500</v>
      </c>
      <c r="C467" s="32">
        <v>45867</v>
      </c>
      <c r="D467" s="31" t="s">
        <v>1021</v>
      </c>
      <c r="E467" s="31" t="s">
        <v>620</v>
      </c>
      <c r="F467" s="7">
        <v>33</v>
      </c>
      <c r="G467" s="7">
        <f t="shared" si="7"/>
        <v>13457046.040000003</v>
      </c>
    </row>
    <row r="468" spans="1:7" x14ac:dyDescent="0.2">
      <c r="A468" s="16"/>
      <c r="B468" s="31" t="s">
        <v>500</v>
      </c>
      <c r="C468" s="32">
        <v>45867</v>
      </c>
      <c r="D468" s="31" t="s">
        <v>1022</v>
      </c>
      <c r="E468" s="31" t="s">
        <v>620</v>
      </c>
      <c r="F468" s="7">
        <v>68</v>
      </c>
      <c r="G468" s="7">
        <f t="shared" si="7"/>
        <v>13457114.040000003</v>
      </c>
    </row>
    <row r="469" spans="1:7" x14ac:dyDescent="0.2">
      <c r="A469" s="16"/>
      <c r="B469" s="31" t="s">
        <v>500</v>
      </c>
      <c r="C469" s="32">
        <v>45867</v>
      </c>
      <c r="D469" s="31" t="s">
        <v>1023</v>
      </c>
      <c r="E469" s="31" t="s">
        <v>736</v>
      </c>
      <c r="F469" s="7">
        <v>2710</v>
      </c>
      <c r="G469" s="7">
        <f t="shared" si="7"/>
        <v>13459824.040000003</v>
      </c>
    </row>
    <row r="470" spans="1:7" x14ac:dyDescent="0.2">
      <c r="A470" s="16"/>
      <c r="B470" s="31" t="s">
        <v>500</v>
      </c>
      <c r="C470" s="32">
        <v>45867</v>
      </c>
      <c r="D470" s="31" t="s">
        <v>1024</v>
      </c>
      <c r="E470" s="31" t="s">
        <v>620</v>
      </c>
      <c r="F470" s="7">
        <v>43</v>
      </c>
      <c r="G470" s="7">
        <f t="shared" si="7"/>
        <v>13459867.040000003</v>
      </c>
    </row>
    <row r="471" spans="1:7" x14ac:dyDescent="0.2">
      <c r="A471" s="16"/>
      <c r="B471" s="31" t="s">
        <v>500</v>
      </c>
      <c r="C471" s="32">
        <v>45867</v>
      </c>
      <c r="D471" s="31" t="s">
        <v>1025</v>
      </c>
      <c r="E471" s="31" t="s">
        <v>620</v>
      </c>
      <c r="F471" s="7">
        <v>34</v>
      </c>
      <c r="G471" s="7">
        <f t="shared" si="7"/>
        <v>13459901.040000003</v>
      </c>
    </row>
    <row r="472" spans="1:7" x14ac:dyDescent="0.2">
      <c r="A472" s="16"/>
      <c r="B472" s="31" t="s">
        <v>500</v>
      </c>
      <c r="C472" s="32">
        <v>45867</v>
      </c>
      <c r="D472" s="31" t="s">
        <v>1026</v>
      </c>
      <c r="E472" s="31" t="s">
        <v>762</v>
      </c>
      <c r="F472" s="7">
        <v>1500</v>
      </c>
      <c r="G472" s="7">
        <f t="shared" si="7"/>
        <v>13461401.040000003</v>
      </c>
    </row>
    <row r="473" spans="1:7" x14ac:dyDescent="0.2">
      <c r="A473" s="16"/>
      <c r="B473" s="31" t="s">
        <v>500</v>
      </c>
      <c r="C473" s="32">
        <v>45867</v>
      </c>
      <c r="D473" s="31" t="s">
        <v>1027</v>
      </c>
      <c r="E473" s="31" t="s">
        <v>620</v>
      </c>
      <c r="F473" s="7">
        <v>39</v>
      </c>
      <c r="G473" s="7">
        <f t="shared" si="7"/>
        <v>13461440.040000003</v>
      </c>
    </row>
    <row r="474" spans="1:7" x14ac:dyDescent="0.2">
      <c r="A474" s="16"/>
      <c r="B474" s="31" t="s">
        <v>500</v>
      </c>
      <c r="C474" s="32">
        <v>45867</v>
      </c>
      <c r="D474" s="31" t="s">
        <v>1028</v>
      </c>
      <c r="E474" s="31" t="s">
        <v>736</v>
      </c>
      <c r="F474" s="7">
        <v>970</v>
      </c>
      <c r="G474" s="7">
        <f t="shared" si="7"/>
        <v>13462410.040000003</v>
      </c>
    </row>
    <row r="475" spans="1:7" x14ac:dyDescent="0.2">
      <c r="A475" s="16"/>
      <c r="B475" s="31" t="s">
        <v>500</v>
      </c>
      <c r="C475" s="32">
        <v>45867</v>
      </c>
      <c r="D475" s="31" t="s">
        <v>1029</v>
      </c>
      <c r="E475" s="31" t="s">
        <v>620</v>
      </c>
      <c r="F475" s="7">
        <v>64</v>
      </c>
      <c r="G475" s="7">
        <f t="shared" si="7"/>
        <v>13462474.040000003</v>
      </c>
    </row>
    <row r="476" spans="1:7" x14ac:dyDescent="0.2">
      <c r="A476" s="16"/>
      <c r="B476" s="31" t="s">
        <v>500</v>
      </c>
      <c r="C476" s="32">
        <v>45867</v>
      </c>
      <c r="D476" s="31" t="s">
        <v>1030</v>
      </c>
      <c r="E476" s="31" t="s">
        <v>620</v>
      </c>
      <c r="F476" s="7">
        <v>110</v>
      </c>
      <c r="G476" s="7">
        <f t="shared" si="7"/>
        <v>13462584.040000003</v>
      </c>
    </row>
    <row r="477" spans="1:7" x14ac:dyDescent="0.2">
      <c r="A477" s="16"/>
      <c r="B477" s="31" t="s">
        <v>500</v>
      </c>
      <c r="C477" s="32">
        <v>45867</v>
      </c>
      <c r="D477" s="31" t="s">
        <v>1031</v>
      </c>
      <c r="E477" s="31" t="s">
        <v>620</v>
      </c>
      <c r="F477" s="7">
        <v>35</v>
      </c>
      <c r="G477" s="7">
        <f t="shared" si="7"/>
        <v>13462619.040000003</v>
      </c>
    </row>
    <row r="478" spans="1:7" x14ac:dyDescent="0.2">
      <c r="A478" s="16"/>
      <c r="B478" s="31" t="s">
        <v>500</v>
      </c>
      <c r="C478" s="32">
        <v>45867</v>
      </c>
      <c r="D478" s="31" t="s">
        <v>1032</v>
      </c>
      <c r="E478" s="31" t="s">
        <v>620</v>
      </c>
      <c r="F478" s="7">
        <v>34</v>
      </c>
      <c r="G478" s="7">
        <f t="shared" si="7"/>
        <v>13462653.040000003</v>
      </c>
    </row>
    <row r="479" spans="1:7" x14ac:dyDescent="0.2">
      <c r="A479" s="16"/>
      <c r="B479" s="31" t="s">
        <v>500</v>
      </c>
      <c r="C479" s="32">
        <v>45867</v>
      </c>
      <c r="D479" s="31" t="s">
        <v>1033</v>
      </c>
      <c r="E479" s="31" t="s">
        <v>451</v>
      </c>
      <c r="F479" s="7">
        <v>770</v>
      </c>
      <c r="G479" s="7">
        <f t="shared" si="7"/>
        <v>13463423.040000003</v>
      </c>
    </row>
    <row r="480" spans="1:7" x14ac:dyDescent="0.2">
      <c r="A480" s="16"/>
      <c r="B480" s="31" t="s">
        <v>500</v>
      </c>
      <c r="C480" s="32">
        <v>45867</v>
      </c>
      <c r="D480" s="31" t="s">
        <v>1034</v>
      </c>
      <c r="E480" s="31" t="s">
        <v>620</v>
      </c>
      <c r="F480" s="7">
        <v>43</v>
      </c>
      <c r="G480" s="7">
        <f t="shared" si="7"/>
        <v>13463466.040000003</v>
      </c>
    </row>
    <row r="481" spans="1:7" x14ac:dyDescent="0.2">
      <c r="A481" s="16"/>
      <c r="B481" s="31" t="s">
        <v>500</v>
      </c>
      <c r="C481" s="32">
        <v>45867</v>
      </c>
      <c r="D481" s="31" t="s">
        <v>1035</v>
      </c>
      <c r="E481" s="31" t="s">
        <v>311</v>
      </c>
      <c r="F481" s="7">
        <v>81</v>
      </c>
      <c r="G481" s="7">
        <f t="shared" si="7"/>
        <v>13463547.040000003</v>
      </c>
    </row>
    <row r="482" spans="1:7" x14ac:dyDescent="0.2">
      <c r="A482" s="16"/>
      <c r="B482" s="31" t="s">
        <v>500</v>
      </c>
      <c r="C482" s="32">
        <v>45867</v>
      </c>
      <c r="D482" s="31" t="s">
        <v>1036</v>
      </c>
      <c r="E482" s="31" t="s">
        <v>620</v>
      </c>
      <c r="F482" s="7">
        <v>32</v>
      </c>
      <c r="G482" s="7">
        <f t="shared" si="7"/>
        <v>13463579.040000003</v>
      </c>
    </row>
    <row r="483" spans="1:7" x14ac:dyDescent="0.2">
      <c r="A483" s="16"/>
      <c r="B483" s="31" t="s">
        <v>500</v>
      </c>
      <c r="C483" s="32">
        <v>45867</v>
      </c>
      <c r="D483" s="31" t="s">
        <v>1037</v>
      </c>
      <c r="E483" s="31" t="s">
        <v>620</v>
      </c>
      <c r="F483" s="7">
        <v>43</v>
      </c>
      <c r="G483" s="7">
        <f t="shared" si="7"/>
        <v>13463622.040000003</v>
      </c>
    </row>
    <row r="484" spans="1:7" x14ac:dyDescent="0.2">
      <c r="A484" s="16"/>
      <c r="B484" s="31" t="s">
        <v>500</v>
      </c>
      <c r="C484" s="32">
        <v>45867</v>
      </c>
      <c r="D484" s="31" t="s">
        <v>1038</v>
      </c>
      <c r="E484" s="31" t="s">
        <v>620</v>
      </c>
      <c r="F484" s="7">
        <v>43</v>
      </c>
      <c r="G484" s="7">
        <f t="shared" si="7"/>
        <v>13463665.040000003</v>
      </c>
    </row>
    <row r="485" spans="1:7" x14ac:dyDescent="0.2">
      <c r="A485" s="16"/>
      <c r="B485" s="31" t="s">
        <v>500</v>
      </c>
      <c r="C485" s="32">
        <v>45867</v>
      </c>
      <c r="D485" s="31" t="s">
        <v>1039</v>
      </c>
      <c r="E485" s="31" t="s">
        <v>620</v>
      </c>
      <c r="F485" s="7">
        <v>34</v>
      </c>
      <c r="G485" s="7">
        <f t="shared" si="7"/>
        <v>13463699.040000003</v>
      </c>
    </row>
    <row r="486" spans="1:7" x14ac:dyDescent="0.2">
      <c r="A486" s="16"/>
      <c r="B486" s="31" t="s">
        <v>500</v>
      </c>
      <c r="C486" s="32">
        <v>45867</v>
      </c>
      <c r="D486" s="31" t="s">
        <v>1040</v>
      </c>
      <c r="E486" s="31" t="s">
        <v>620</v>
      </c>
      <c r="F486" s="7">
        <v>33</v>
      </c>
      <c r="G486" s="7">
        <f t="shared" si="7"/>
        <v>13463732.040000003</v>
      </c>
    </row>
    <row r="487" spans="1:7" x14ac:dyDescent="0.2">
      <c r="A487" s="16"/>
      <c r="B487" s="31" t="s">
        <v>500</v>
      </c>
      <c r="C487" s="32">
        <v>45867</v>
      </c>
      <c r="D487" s="31" t="s">
        <v>1041</v>
      </c>
      <c r="E487" s="31" t="s">
        <v>620</v>
      </c>
      <c r="F487" s="7">
        <v>64</v>
      </c>
      <c r="G487" s="7">
        <f t="shared" si="7"/>
        <v>13463796.040000003</v>
      </c>
    </row>
    <row r="488" spans="1:7" x14ac:dyDescent="0.2">
      <c r="A488" s="16"/>
      <c r="B488" s="31" t="s">
        <v>500</v>
      </c>
      <c r="C488" s="32">
        <v>45867</v>
      </c>
      <c r="D488" s="31" t="s">
        <v>1042</v>
      </c>
      <c r="E488" s="31" t="s">
        <v>620</v>
      </c>
      <c r="F488" s="7">
        <v>34</v>
      </c>
      <c r="G488" s="7">
        <f t="shared" si="7"/>
        <v>13463830.040000003</v>
      </c>
    </row>
    <row r="489" spans="1:7" x14ac:dyDescent="0.2">
      <c r="A489" s="16"/>
      <c r="B489" s="31" t="s">
        <v>500</v>
      </c>
      <c r="C489" s="32">
        <v>45867</v>
      </c>
      <c r="D489" s="31" t="s">
        <v>1043</v>
      </c>
      <c r="E489" s="31" t="s">
        <v>620</v>
      </c>
      <c r="F489" s="7">
        <v>65</v>
      </c>
      <c r="G489" s="7">
        <f t="shared" si="7"/>
        <v>13463895.040000003</v>
      </c>
    </row>
    <row r="490" spans="1:7" x14ac:dyDescent="0.2">
      <c r="A490" s="16"/>
      <c r="B490" s="31" t="s">
        <v>500</v>
      </c>
      <c r="C490" s="32">
        <v>45867</v>
      </c>
      <c r="D490" s="31" t="s">
        <v>1044</v>
      </c>
      <c r="E490" s="31" t="s">
        <v>620</v>
      </c>
      <c r="F490" s="7">
        <v>34</v>
      </c>
      <c r="G490" s="7">
        <f t="shared" si="7"/>
        <v>13463929.040000003</v>
      </c>
    </row>
    <row r="491" spans="1:7" x14ac:dyDescent="0.2">
      <c r="A491" s="16"/>
      <c r="B491" s="31" t="s">
        <v>500</v>
      </c>
      <c r="C491" s="32">
        <v>45867</v>
      </c>
      <c r="D491" s="31" t="s">
        <v>1045</v>
      </c>
      <c r="E491" s="31" t="s">
        <v>620</v>
      </c>
      <c r="F491" s="7">
        <v>32</v>
      </c>
      <c r="G491" s="7">
        <f t="shared" si="7"/>
        <v>13463961.040000003</v>
      </c>
    </row>
    <row r="492" spans="1:7" x14ac:dyDescent="0.2">
      <c r="A492" s="16"/>
      <c r="B492" s="31" t="s">
        <v>500</v>
      </c>
      <c r="C492" s="32">
        <v>45867</v>
      </c>
      <c r="D492" s="31" t="s">
        <v>1046</v>
      </c>
      <c r="E492" s="31" t="s">
        <v>620</v>
      </c>
      <c r="F492" s="7">
        <v>43</v>
      </c>
      <c r="G492" s="7">
        <f t="shared" si="7"/>
        <v>13464004.040000003</v>
      </c>
    </row>
    <row r="493" spans="1:7" x14ac:dyDescent="0.2">
      <c r="A493" s="16"/>
      <c r="B493" s="31" t="s">
        <v>500</v>
      </c>
      <c r="C493" s="32">
        <v>45867</v>
      </c>
      <c r="D493" s="31" t="s">
        <v>1047</v>
      </c>
      <c r="E493" s="31" t="s">
        <v>620</v>
      </c>
      <c r="F493" s="7">
        <v>34</v>
      </c>
      <c r="G493" s="7">
        <f t="shared" si="7"/>
        <v>13464038.040000003</v>
      </c>
    </row>
    <row r="494" spans="1:7" x14ac:dyDescent="0.2">
      <c r="A494" s="16"/>
      <c r="B494" s="31" t="s">
        <v>500</v>
      </c>
      <c r="C494" s="32">
        <v>45867</v>
      </c>
      <c r="D494" s="31" t="s">
        <v>1048</v>
      </c>
      <c r="E494" s="31" t="s">
        <v>620</v>
      </c>
      <c r="F494" s="7">
        <v>34</v>
      </c>
      <c r="G494" s="7">
        <f t="shared" si="7"/>
        <v>13464072.040000003</v>
      </c>
    </row>
    <row r="495" spans="1:7" x14ac:dyDescent="0.2">
      <c r="A495" s="16"/>
      <c r="B495" s="31" t="s">
        <v>500</v>
      </c>
      <c r="C495" s="32">
        <v>45867</v>
      </c>
      <c r="D495" s="31" t="s">
        <v>1049</v>
      </c>
      <c r="E495" s="31" t="s">
        <v>620</v>
      </c>
      <c r="F495" s="7">
        <v>34</v>
      </c>
      <c r="G495" s="7">
        <f t="shared" si="7"/>
        <v>13464106.040000003</v>
      </c>
    </row>
    <row r="496" spans="1:7" x14ac:dyDescent="0.2">
      <c r="A496" s="16"/>
      <c r="B496" s="31" t="s">
        <v>500</v>
      </c>
      <c r="C496" s="32">
        <v>45867</v>
      </c>
      <c r="D496" s="31" t="s">
        <v>1050</v>
      </c>
      <c r="E496" s="31" t="s">
        <v>311</v>
      </c>
      <c r="F496" s="7">
        <v>81</v>
      </c>
      <c r="G496" s="7">
        <f t="shared" si="7"/>
        <v>13464187.040000003</v>
      </c>
    </row>
    <row r="497" spans="1:7" x14ac:dyDescent="0.2">
      <c r="A497" s="16"/>
      <c r="B497" s="31" t="s">
        <v>500</v>
      </c>
      <c r="C497" s="32">
        <v>45867</v>
      </c>
      <c r="D497" s="31" t="s">
        <v>1051</v>
      </c>
      <c r="E497" s="31" t="s">
        <v>620</v>
      </c>
      <c r="F497" s="7">
        <v>34</v>
      </c>
      <c r="G497" s="7">
        <f t="shared" si="7"/>
        <v>13464221.040000003</v>
      </c>
    </row>
    <row r="498" spans="1:7" x14ac:dyDescent="0.2">
      <c r="A498" s="16"/>
      <c r="B498" s="31" t="s">
        <v>500</v>
      </c>
      <c r="C498" s="32">
        <v>45867</v>
      </c>
      <c r="D498" s="31" t="s">
        <v>1052</v>
      </c>
      <c r="E498" s="31" t="s">
        <v>620</v>
      </c>
      <c r="F498" s="7">
        <v>69</v>
      </c>
      <c r="G498" s="7">
        <f t="shared" si="7"/>
        <v>13464290.040000003</v>
      </c>
    </row>
    <row r="499" spans="1:7" x14ac:dyDescent="0.2">
      <c r="A499" s="16"/>
      <c r="B499" s="31" t="s">
        <v>500</v>
      </c>
      <c r="C499" s="32">
        <v>45867</v>
      </c>
      <c r="D499" s="31" t="s">
        <v>1053</v>
      </c>
      <c r="E499" s="31" t="s">
        <v>620</v>
      </c>
      <c r="F499" s="7">
        <v>65</v>
      </c>
      <c r="G499" s="7">
        <f t="shared" si="7"/>
        <v>13464355.040000003</v>
      </c>
    </row>
    <row r="500" spans="1:7" x14ac:dyDescent="0.2">
      <c r="A500" s="16"/>
      <c r="B500" s="31" t="s">
        <v>500</v>
      </c>
      <c r="C500" s="32">
        <v>45867</v>
      </c>
      <c r="D500" s="31" t="s">
        <v>1054</v>
      </c>
      <c r="E500" s="31" t="s">
        <v>620</v>
      </c>
      <c r="F500" s="7">
        <v>34</v>
      </c>
      <c r="G500" s="7">
        <f t="shared" si="7"/>
        <v>13464389.040000003</v>
      </c>
    </row>
    <row r="501" spans="1:7" x14ac:dyDescent="0.2">
      <c r="A501" s="16"/>
      <c r="B501" s="31" t="s">
        <v>500</v>
      </c>
      <c r="C501" s="32">
        <v>45867</v>
      </c>
      <c r="D501" s="31" t="s">
        <v>1055</v>
      </c>
      <c r="E501" s="31" t="s">
        <v>620</v>
      </c>
      <c r="F501" s="7">
        <v>43</v>
      </c>
      <c r="G501" s="7">
        <f t="shared" si="7"/>
        <v>13464432.040000003</v>
      </c>
    </row>
    <row r="502" spans="1:7" x14ac:dyDescent="0.2">
      <c r="A502" s="16"/>
      <c r="B502" s="31" t="s">
        <v>500</v>
      </c>
      <c r="C502" s="32">
        <v>45867</v>
      </c>
      <c r="D502" s="31" t="s">
        <v>1056</v>
      </c>
      <c r="E502" s="31" t="s">
        <v>845</v>
      </c>
      <c r="F502" s="7">
        <v>324</v>
      </c>
      <c r="G502" s="7">
        <f t="shared" si="7"/>
        <v>13464756.040000003</v>
      </c>
    </row>
    <row r="503" spans="1:7" x14ac:dyDescent="0.2">
      <c r="A503" s="16"/>
      <c r="B503" s="31" t="s">
        <v>500</v>
      </c>
      <c r="C503" s="32">
        <v>45867</v>
      </c>
      <c r="D503" s="31" t="s">
        <v>1057</v>
      </c>
      <c r="E503" s="31" t="s">
        <v>620</v>
      </c>
      <c r="F503" s="7">
        <v>34</v>
      </c>
      <c r="G503" s="7">
        <f t="shared" si="7"/>
        <v>13464790.040000003</v>
      </c>
    </row>
    <row r="504" spans="1:7" x14ac:dyDescent="0.2">
      <c r="A504" s="16"/>
      <c r="B504" s="31" t="s">
        <v>500</v>
      </c>
      <c r="C504" s="32">
        <v>45867</v>
      </c>
      <c r="D504" s="31" t="s">
        <v>1058</v>
      </c>
      <c r="E504" s="31" t="s">
        <v>617</v>
      </c>
      <c r="F504" s="7">
        <v>5165</v>
      </c>
      <c r="G504" s="7">
        <f t="shared" si="7"/>
        <v>13469955.040000003</v>
      </c>
    </row>
    <row r="505" spans="1:7" x14ac:dyDescent="0.2">
      <c r="A505" s="16"/>
      <c r="B505" s="31" t="s">
        <v>500</v>
      </c>
      <c r="C505" s="32">
        <v>45867</v>
      </c>
      <c r="D505" s="31" t="s">
        <v>1059</v>
      </c>
      <c r="E505" s="31" t="s">
        <v>620</v>
      </c>
      <c r="F505" s="7">
        <v>34</v>
      </c>
      <c r="G505" s="7">
        <f t="shared" si="7"/>
        <v>13469989.040000003</v>
      </c>
    </row>
    <row r="506" spans="1:7" x14ac:dyDescent="0.2">
      <c r="A506" s="16"/>
      <c r="B506" s="31" t="s">
        <v>500</v>
      </c>
      <c r="C506" s="32">
        <v>45867</v>
      </c>
      <c r="D506" s="31" t="s">
        <v>1060</v>
      </c>
      <c r="E506" s="31" t="s">
        <v>620</v>
      </c>
      <c r="F506" s="7">
        <v>34</v>
      </c>
      <c r="G506" s="7">
        <f t="shared" si="7"/>
        <v>13470023.040000003</v>
      </c>
    </row>
    <row r="507" spans="1:7" x14ac:dyDescent="0.2">
      <c r="A507" s="16"/>
      <c r="B507" s="31" t="s">
        <v>500</v>
      </c>
      <c r="C507" s="32">
        <v>45867</v>
      </c>
      <c r="D507" s="31" t="s">
        <v>1061</v>
      </c>
      <c r="E507" s="31" t="s">
        <v>451</v>
      </c>
      <c r="F507" s="7">
        <v>650</v>
      </c>
      <c r="G507" s="7">
        <f t="shared" si="7"/>
        <v>13470673.040000003</v>
      </c>
    </row>
    <row r="508" spans="1:7" x14ac:dyDescent="0.2">
      <c r="A508" s="16"/>
      <c r="B508" s="31" t="s">
        <v>500</v>
      </c>
      <c r="C508" s="32">
        <v>45867</v>
      </c>
      <c r="D508" s="31" t="s">
        <v>1062</v>
      </c>
      <c r="E508" s="31" t="s">
        <v>620</v>
      </c>
      <c r="F508" s="7">
        <v>80</v>
      </c>
      <c r="G508" s="7">
        <f t="shared" si="7"/>
        <v>13470753.040000003</v>
      </c>
    </row>
    <row r="509" spans="1:7" x14ac:dyDescent="0.2">
      <c r="A509" s="16"/>
      <c r="B509" s="31" t="s">
        <v>500</v>
      </c>
      <c r="C509" s="32">
        <v>45867</v>
      </c>
      <c r="D509" s="31" t="s">
        <v>1063</v>
      </c>
      <c r="E509" s="31" t="s">
        <v>845</v>
      </c>
      <c r="F509" s="7">
        <v>323</v>
      </c>
      <c r="G509" s="7">
        <f t="shared" si="7"/>
        <v>13471076.040000003</v>
      </c>
    </row>
    <row r="510" spans="1:7" x14ac:dyDescent="0.2">
      <c r="A510" s="16"/>
      <c r="B510" s="31" t="s">
        <v>500</v>
      </c>
      <c r="C510" s="32">
        <v>45867</v>
      </c>
      <c r="D510" s="31" t="s">
        <v>1064</v>
      </c>
      <c r="E510" s="31" t="s">
        <v>845</v>
      </c>
      <c r="F510" s="7">
        <v>323</v>
      </c>
      <c r="G510" s="7">
        <f t="shared" si="7"/>
        <v>13471399.040000003</v>
      </c>
    </row>
    <row r="511" spans="1:7" x14ac:dyDescent="0.2">
      <c r="A511" s="16"/>
      <c r="B511" s="31" t="s">
        <v>500</v>
      </c>
      <c r="C511" s="32">
        <v>45868</v>
      </c>
      <c r="D511" s="31" t="s">
        <v>1065</v>
      </c>
      <c r="E511" s="31" t="s">
        <v>691</v>
      </c>
      <c r="F511" s="7">
        <v>-814.76</v>
      </c>
      <c r="G511" s="7">
        <f t="shared" si="7"/>
        <v>13470584.280000003</v>
      </c>
    </row>
    <row r="512" spans="1:7" x14ac:dyDescent="0.2">
      <c r="A512" s="16"/>
      <c r="B512" s="31" t="s">
        <v>500</v>
      </c>
      <c r="C512" s="32">
        <v>45868</v>
      </c>
      <c r="D512" s="31" t="s">
        <v>1066</v>
      </c>
      <c r="E512" s="31" t="s">
        <v>691</v>
      </c>
      <c r="F512" s="7">
        <v>-6756.13</v>
      </c>
      <c r="G512" s="7">
        <f t="shared" si="7"/>
        <v>13463828.150000002</v>
      </c>
    </row>
    <row r="513" spans="1:7" x14ac:dyDescent="0.2">
      <c r="A513" s="16"/>
      <c r="B513" s="31" t="s">
        <v>500</v>
      </c>
      <c r="C513" s="32">
        <v>45868</v>
      </c>
      <c r="D513" s="31" t="s">
        <v>1067</v>
      </c>
      <c r="E513" s="31" t="s">
        <v>691</v>
      </c>
      <c r="F513" s="7">
        <v>-11579.06</v>
      </c>
      <c r="G513" s="7">
        <f t="shared" si="7"/>
        <v>13452249.090000002</v>
      </c>
    </row>
    <row r="514" spans="1:7" x14ac:dyDescent="0.2">
      <c r="A514" s="16"/>
      <c r="B514" s="31" t="s">
        <v>500</v>
      </c>
      <c r="C514" s="32">
        <v>45868</v>
      </c>
      <c r="D514" s="31" t="s">
        <v>1068</v>
      </c>
      <c r="E514" s="31" t="s">
        <v>691</v>
      </c>
      <c r="F514" s="7">
        <v>-25989.86</v>
      </c>
      <c r="G514" s="7">
        <f t="shared" si="7"/>
        <v>13426259.230000002</v>
      </c>
    </row>
    <row r="515" spans="1:7" x14ac:dyDescent="0.2">
      <c r="A515" s="16"/>
      <c r="B515" s="31" t="s">
        <v>500</v>
      </c>
      <c r="C515" s="32">
        <v>45868</v>
      </c>
      <c r="D515" s="31" t="s">
        <v>1069</v>
      </c>
      <c r="E515" s="31" t="s">
        <v>691</v>
      </c>
      <c r="F515" s="7">
        <v>-2354.56</v>
      </c>
      <c r="G515" s="7">
        <f t="shared" si="7"/>
        <v>13423904.670000002</v>
      </c>
    </row>
    <row r="516" spans="1:7" x14ac:dyDescent="0.2">
      <c r="A516" s="16"/>
      <c r="B516" s="31" t="s">
        <v>500</v>
      </c>
      <c r="C516" s="32">
        <v>45868</v>
      </c>
      <c r="D516" s="31" t="s">
        <v>1070</v>
      </c>
      <c r="E516" s="31" t="s">
        <v>691</v>
      </c>
      <c r="F516" s="7">
        <v>-970.22</v>
      </c>
      <c r="G516" s="7">
        <f t="shared" si="7"/>
        <v>13422934.450000001</v>
      </c>
    </row>
    <row r="517" spans="1:7" x14ac:dyDescent="0.2">
      <c r="A517" s="16"/>
      <c r="B517" s="31" t="s">
        <v>500</v>
      </c>
      <c r="C517" s="32">
        <v>45868</v>
      </c>
      <c r="D517" s="31" t="s">
        <v>1071</v>
      </c>
      <c r="E517" s="31" t="s">
        <v>691</v>
      </c>
      <c r="F517" s="7">
        <v>-2749.82</v>
      </c>
      <c r="G517" s="7">
        <f t="shared" si="7"/>
        <v>13420184.630000001</v>
      </c>
    </row>
    <row r="518" spans="1:7" x14ac:dyDescent="0.2">
      <c r="A518" s="16"/>
      <c r="B518" s="31" t="s">
        <v>500</v>
      </c>
      <c r="C518" s="32">
        <v>45868</v>
      </c>
      <c r="D518" s="31" t="s">
        <v>1072</v>
      </c>
      <c r="E518" s="31" t="s">
        <v>691</v>
      </c>
      <c r="F518" s="7">
        <v>-2202</v>
      </c>
      <c r="G518" s="7">
        <f t="shared" si="7"/>
        <v>13417982.630000001</v>
      </c>
    </row>
    <row r="519" spans="1:7" x14ac:dyDescent="0.2">
      <c r="A519" s="16"/>
      <c r="B519" s="31" t="s">
        <v>500</v>
      </c>
      <c r="C519" s="32">
        <v>45868</v>
      </c>
      <c r="D519" s="31" t="s">
        <v>1073</v>
      </c>
      <c r="E519" s="31" t="s">
        <v>640</v>
      </c>
      <c r="F519" s="7">
        <v>-25145.31</v>
      </c>
      <c r="G519" s="7">
        <f t="shared" si="7"/>
        <v>13392837.32</v>
      </c>
    </row>
    <row r="520" spans="1:7" x14ac:dyDescent="0.2">
      <c r="A520" s="16"/>
      <c r="B520" s="31" t="s">
        <v>500</v>
      </c>
      <c r="C520" s="32">
        <v>45868</v>
      </c>
      <c r="D520" s="31" t="s">
        <v>1074</v>
      </c>
      <c r="E520" s="31" t="s">
        <v>311</v>
      </c>
      <c r="F520" s="7">
        <v>2860</v>
      </c>
      <c r="G520" s="7">
        <f t="shared" si="7"/>
        <v>13395697.32</v>
      </c>
    </row>
    <row r="521" spans="1:7" x14ac:dyDescent="0.2">
      <c r="A521" s="16"/>
      <c r="B521" s="31" t="s">
        <v>500</v>
      </c>
      <c r="C521" s="32">
        <v>45868</v>
      </c>
      <c r="D521" s="31" t="s">
        <v>1075</v>
      </c>
      <c r="E521" s="31" t="s">
        <v>775</v>
      </c>
      <c r="F521" s="7">
        <v>1435</v>
      </c>
      <c r="G521" s="7">
        <f t="shared" si="7"/>
        <v>13397132.32</v>
      </c>
    </row>
    <row r="522" spans="1:7" x14ac:dyDescent="0.2">
      <c r="A522" s="16"/>
      <c r="B522" s="31" t="s">
        <v>500</v>
      </c>
      <c r="C522" s="32">
        <v>45868</v>
      </c>
      <c r="D522" s="31" t="s">
        <v>1076</v>
      </c>
      <c r="E522" s="31" t="s">
        <v>620</v>
      </c>
      <c r="F522" s="7">
        <v>2057.79</v>
      </c>
      <c r="G522" s="7">
        <f t="shared" si="7"/>
        <v>13399190.109999999</v>
      </c>
    </row>
    <row r="523" spans="1:7" x14ac:dyDescent="0.2">
      <c r="A523" s="16"/>
      <c r="B523" s="31" t="s">
        <v>500</v>
      </c>
      <c r="C523" s="32">
        <v>45868</v>
      </c>
      <c r="D523" s="31" t="s">
        <v>1077</v>
      </c>
      <c r="E523" s="31" t="s">
        <v>620</v>
      </c>
      <c r="F523" s="7">
        <v>351.53</v>
      </c>
      <c r="G523" s="7">
        <f t="shared" si="7"/>
        <v>13399541.639999999</v>
      </c>
    </row>
    <row r="524" spans="1:7" x14ac:dyDescent="0.2">
      <c r="A524" s="16"/>
      <c r="B524" s="31" t="s">
        <v>500</v>
      </c>
      <c r="C524" s="32">
        <v>45868</v>
      </c>
      <c r="D524" s="31" t="s">
        <v>1078</v>
      </c>
      <c r="E524" s="31" t="s">
        <v>620</v>
      </c>
      <c r="F524" s="7">
        <v>10396.18</v>
      </c>
      <c r="G524" s="7">
        <f t="shared" si="7"/>
        <v>13409937.819999998</v>
      </c>
    </row>
    <row r="525" spans="1:7" x14ac:dyDescent="0.2">
      <c r="A525" s="16"/>
      <c r="B525" s="31" t="s">
        <v>500</v>
      </c>
      <c r="C525" s="32">
        <v>45868</v>
      </c>
      <c r="D525" s="31" t="s">
        <v>1079</v>
      </c>
      <c r="E525" s="31" t="s">
        <v>620</v>
      </c>
      <c r="F525" s="7">
        <v>417.74</v>
      </c>
      <c r="G525" s="7">
        <f t="shared" ref="G525:G588" si="8">G524+F525</f>
        <v>13410355.559999999</v>
      </c>
    </row>
    <row r="526" spans="1:7" x14ac:dyDescent="0.2">
      <c r="A526" s="16"/>
      <c r="B526" s="31" t="s">
        <v>500</v>
      </c>
      <c r="C526" s="32">
        <v>45868</v>
      </c>
      <c r="D526" s="31" t="s">
        <v>1080</v>
      </c>
      <c r="E526" s="31" t="s">
        <v>602</v>
      </c>
      <c r="F526" s="7">
        <v>1328.75</v>
      </c>
      <c r="G526" s="7">
        <f t="shared" si="8"/>
        <v>13411684.309999999</v>
      </c>
    </row>
    <row r="527" spans="1:7" x14ac:dyDescent="0.2">
      <c r="A527" s="16"/>
      <c r="B527" s="31" t="s">
        <v>500</v>
      </c>
      <c r="C527" s="32">
        <v>45868</v>
      </c>
      <c r="D527" s="31" t="s">
        <v>1081</v>
      </c>
      <c r="E527" s="31" t="s">
        <v>620</v>
      </c>
      <c r="F527" s="7">
        <v>114.51</v>
      </c>
      <c r="G527" s="7">
        <f t="shared" si="8"/>
        <v>13411798.819999998</v>
      </c>
    </row>
    <row r="528" spans="1:7" x14ac:dyDescent="0.2">
      <c r="A528" s="16"/>
      <c r="B528" s="31" t="s">
        <v>500</v>
      </c>
      <c r="C528" s="32">
        <v>45868</v>
      </c>
      <c r="D528" s="31" t="s">
        <v>1082</v>
      </c>
      <c r="E528" s="31" t="s">
        <v>620</v>
      </c>
      <c r="F528" s="7">
        <v>585</v>
      </c>
      <c r="G528" s="7">
        <f t="shared" si="8"/>
        <v>13412383.819999998</v>
      </c>
    </row>
    <row r="529" spans="1:7" x14ac:dyDescent="0.2">
      <c r="A529" s="16"/>
      <c r="B529" s="31" t="s">
        <v>500</v>
      </c>
      <c r="C529" s="32">
        <v>45868</v>
      </c>
      <c r="D529" s="31" t="s">
        <v>1083</v>
      </c>
      <c r="E529" s="31" t="s">
        <v>620</v>
      </c>
      <c r="F529" s="7">
        <v>356.42</v>
      </c>
      <c r="G529" s="7">
        <f t="shared" si="8"/>
        <v>13412740.239999998</v>
      </c>
    </row>
    <row r="530" spans="1:7" x14ac:dyDescent="0.2">
      <c r="A530" s="16"/>
      <c r="B530" s="31" t="s">
        <v>500</v>
      </c>
      <c r="C530" s="32">
        <v>45868</v>
      </c>
      <c r="D530" s="31" t="s">
        <v>1084</v>
      </c>
      <c r="E530" s="31" t="s">
        <v>620</v>
      </c>
      <c r="F530" s="7">
        <v>853.46</v>
      </c>
      <c r="G530" s="7">
        <f t="shared" si="8"/>
        <v>13413593.699999999</v>
      </c>
    </row>
    <row r="531" spans="1:7" x14ac:dyDescent="0.2">
      <c r="A531" s="16"/>
      <c r="B531" s="31" t="s">
        <v>500</v>
      </c>
      <c r="C531" s="32">
        <v>45868</v>
      </c>
      <c r="D531" s="31" t="s">
        <v>1085</v>
      </c>
      <c r="E531" s="31" t="s">
        <v>620</v>
      </c>
      <c r="F531" s="7">
        <v>276.7</v>
      </c>
      <c r="G531" s="7">
        <f t="shared" si="8"/>
        <v>13413870.399999999</v>
      </c>
    </row>
    <row r="532" spans="1:7" x14ac:dyDescent="0.2">
      <c r="A532" s="16"/>
      <c r="B532" s="31" t="s">
        <v>500</v>
      </c>
      <c r="C532" s="32">
        <v>45868</v>
      </c>
      <c r="D532" s="31" t="s">
        <v>1086</v>
      </c>
      <c r="E532" s="31" t="s">
        <v>620</v>
      </c>
      <c r="F532" s="7">
        <v>454.82</v>
      </c>
      <c r="G532" s="7">
        <f t="shared" si="8"/>
        <v>13414325.219999999</v>
      </c>
    </row>
    <row r="533" spans="1:7" x14ac:dyDescent="0.2">
      <c r="A533" s="16"/>
      <c r="B533" s="31" t="s">
        <v>500</v>
      </c>
      <c r="C533" s="32">
        <v>45868</v>
      </c>
      <c r="D533" s="31" t="s">
        <v>1087</v>
      </c>
      <c r="E533" s="31" t="s">
        <v>602</v>
      </c>
      <c r="F533" s="7">
        <v>1328.75</v>
      </c>
      <c r="G533" s="7">
        <f t="shared" si="8"/>
        <v>13415653.969999999</v>
      </c>
    </row>
    <row r="534" spans="1:7" x14ac:dyDescent="0.2">
      <c r="A534" s="16"/>
      <c r="B534" s="31" t="s">
        <v>500</v>
      </c>
      <c r="C534" s="32">
        <v>45868</v>
      </c>
      <c r="D534" s="31" t="s">
        <v>1088</v>
      </c>
      <c r="E534" s="31" t="s">
        <v>602</v>
      </c>
      <c r="F534" s="7">
        <v>1328.8</v>
      </c>
      <c r="G534" s="7">
        <f t="shared" si="8"/>
        <v>13416982.77</v>
      </c>
    </row>
    <row r="535" spans="1:7" x14ac:dyDescent="0.2">
      <c r="A535" s="16"/>
      <c r="B535" s="31" t="s">
        <v>500</v>
      </c>
      <c r="C535" s="32">
        <v>45868</v>
      </c>
      <c r="D535" s="31" t="s">
        <v>1089</v>
      </c>
      <c r="E535" s="31" t="s">
        <v>1090</v>
      </c>
      <c r="F535" s="7">
        <v>-1323.43</v>
      </c>
      <c r="G535" s="7">
        <f t="shared" si="8"/>
        <v>13415659.34</v>
      </c>
    </row>
    <row r="536" spans="1:7" x14ac:dyDescent="0.2">
      <c r="A536" s="16"/>
      <c r="B536" s="31" t="s">
        <v>500</v>
      </c>
      <c r="C536" s="32">
        <v>45868</v>
      </c>
      <c r="D536" s="31" t="s">
        <v>1091</v>
      </c>
      <c r="E536" s="31" t="s">
        <v>1090</v>
      </c>
      <c r="F536" s="7">
        <v>-1059.45</v>
      </c>
      <c r="G536" s="7">
        <f t="shared" si="8"/>
        <v>13414599.890000001</v>
      </c>
    </row>
    <row r="537" spans="1:7" hidden="1" x14ac:dyDescent="0.2">
      <c r="A537" s="16"/>
      <c r="B537" s="31" t="s">
        <v>309</v>
      </c>
      <c r="C537" s="32">
        <v>45869</v>
      </c>
      <c r="D537" s="31" t="s">
        <v>1092</v>
      </c>
      <c r="E537" s="31" t="s">
        <v>772</v>
      </c>
      <c r="F537" s="7">
        <v>745.36</v>
      </c>
      <c r="G537" s="7">
        <f t="shared" si="8"/>
        <v>13415345.25</v>
      </c>
    </row>
    <row r="538" spans="1:7" x14ac:dyDescent="0.2">
      <c r="A538" s="16"/>
      <c r="B538" s="31" t="s">
        <v>500</v>
      </c>
      <c r="C538" s="32">
        <v>45869</v>
      </c>
      <c r="D538" s="31" t="s">
        <v>1093</v>
      </c>
      <c r="E538" s="31" t="s">
        <v>1094</v>
      </c>
      <c r="F538" s="7">
        <v>-5960.15</v>
      </c>
      <c r="G538" s="7">
        <f t="shared" si="8"/>
        <v>13409385.1</v>
      </c>
    </row>
    <row r="539" spans="1:7" x14ac:dyDescent="0.2">
      <c r="A539" s="16"/>
      <c r="B539" s="31" t="s">
        <v>500</v>
      </c>
      <c r="C539" s="32">
        <v>45869</v>
      </c>
      <c r="D539" s="31" t="s">
        <v>1095</v>
      </c>
      <c r="E539" s="31" t="s">
        <v>592</v>
      </c>
      <c r="F539" s="7">
        <v>-59350.85</v>
      </c>
      <c r="G539" s="7">
        <f t="shared" si="8"/>
        <v>13350034.25</v>
      </c>
    </row>
    <row r="540" spans="1:7" x14ac:dyDescent="0.2">
      <c r="A540" s="16"/>
      <c r="B540" s="31" t="s">
        <v>500</v>
      </c>
      <c r="C540" s="32">
        <v>45869</v>
      </c>
      <c r="D540" s="31" t="s">
        <v>1096</v>
      </c>
      <c r="E540" s="31" t="s">
        <v>592</v>
      </c>
      <c r="F540" s="7">
        <v>-92044.08</v>
      </c>
      <c r="G540" s="7">
        <f t="shared" si="8"/>
        <v>13257990.17</v>
      </c>
    </row>
    <row r="541" spans="1:7" x14ac:dyDescent="0.2">
      <c r="A541" s="16"/>
      <c r="B541" s="31" t="s">
        <v>500</v>
      </c>
      <c r="C541" s="32">
        <v>45869</v>
      </c>
      <c r="D541" s="31" t="s">
        <v>1097</v>
      </c>
      <c r="E541" s="31" t="s">
        <v>691</v>
      </c>
      <c r="F541" s="7">
        <v>-717.83</v>
      </c>
      <c r="G541" s="7">
        <f t="shared" si="8"/>
        <v>13257272.34</v>
      </c>
    </row>
    <row r="542" spans="1:7" x14ac:dyDescent="0.2">
      <c r="A542" s="16"/>
      <c r="B542" s="31" t="s">
        <v>500</v>
      </c>
      <c r="C542" s="32">
        <v>45869</v>
      </c>
      <c r="D542" s="31" t="s">
        <v>1098</v>
      </c>
      <c r="E542" s="31" t="s">
        <v>594</v>
      </c>
      <c r="F542" s="7">
        <v>-2167.08</v>
      </c>
      <c r="G542" s="7">
        <f t="shared" si="8"/>
        <v>13255105.26</v>
      </c>
    </row>
    <row r="543" spans="1:7" x14ac:dyDescent="0.2">
      <c r="A543" s="16"/>
      <c r="B543" s="31" t="s">
        <v>500</v>
      </c>
      <c r="C543" s="32">
        <v>45869</v>
      </c>
      <c r="D543" s="31" t="s">
        <v>1099</v>
      </c>
      <c r="E543" s="31" t="s">
        <v>1100</v>
      </c>
      <c r="F543" s="7">
        <v>-540.48</v>
      </c>
      <c r="G543" s="7">
        <f t="shared" si="8"/>
        <v>13254564.779999999</v>
      </c>
    </row>
    <row r="544" spans="1:7" x14ac:dyDescent="0.2">
      <c r="A544" s="16"/>
      <c r="B544" s="31" t="s">
        <v>500</v>
      </c>
      <c r="C544" s="32">
        <v>45869</v>
      </c>
      <c r="D544" s="31" t="s">
        <v>1101</v>
      </c>
      <c r="E544" s="31" t="s">
        <v>1100</v>
      </c>
      <c r="F544" s="7">
        <v>-7869.69</v>
      </c>
      <c r="G544" s="7">
        <f t="shared" si="8"/>
        <v>13246695.09</v>
      </c>
    </row>
    <row r="545" spans="1:7" x14ac:dyDescent="0.2">
      <c r="A545" s="16"/>
      <c r="B545" s="31" t="s">
        <v>500</v>
      </c>
      <c r="C545" s="32">
        <v>45869</v>
      </c>
      <c r="D545" s="31" t="s">
        <v>1102</v>
      </c>
      <c r="E545" s="31" t="s">
        <v>1103</v>
      </c>
      <c r="F545" s="7">
        <v>-20085.5</v>
      </c>
      <c r="G545" s="7">
        <f t="shared" si="8"/>
        <v>13226609.59</v>
      </c>
    </row>
    <row r="546" spans="1:7" x14ac:dyDescent="0.2">
      <c r="A546" s="16"/>
      <c r="B546" s="31" t="s">
        <v>500</v>
      </c>
      <c r="C546" s="32">
        <v>45869</v>
      </c>
      <c r="D546" s="31" t="s">
        <v>1104</v>
      </c>
      <c r="E546" s="31" t="s">
        <v>592</v>
      </c>
      <c r="F546" s="7">
        <v>-40121.46</v>
      </c>
      <c r="G546" s="7">
        <f t="shared" si="8"/>
        <v>13186488.129999999</v>
      </c>
    </row>
    <row r="547" spans="1:7" x14ac:dyDescent="0.2">
      <c r="A547" s="16"/>
      <c r="B547" s="31" t="s">
        <v>500</v>
      </c>
      <c r="C547" s="32">
        <v>45869</v>
      </c>
      <c r="D547" s="31" t="s">
        <v>1105</v>
      </c>
      <c r="E547" s="31" t="s">
        <v>1100</v>
      </c>
      <c r="F547" s="7">
        <v>-577.45000000000005</v>
      </c>
      <c r="G547" s="7">
        <f t="shared" si="8"/>
        <v>13185910.68</v>
      </c>
    </row>
    <row r="548" spans="1:7" x14ac:dyDescent="0.2">
      <c r="A548" s="16"/>
      <c r="B548" s="31" t="s">
        <v>500</v>
      </c>
      <c r="C548" s="32">
        <v>45869</v>
      </c>
      <c r="D548" s="31" t="s">
        <v>1106</v>
      </c>
      <c r="E548" s="31" t="s">
        <v>1107</v>
      </c>
      <c r="F548" s="7">
        <v>-27.26</v>
      </c>
      <c r="G548" s="7">
        <f t="shared" si="8"/>
        <v>13185883.42</v>
      </c>
    </row>
    <row r="549" spans="1:7" x14ac:dyDescent="0.2">
      <c r="A549" s="16"/>
      <c r="B549" s="31" t="s">
        <v>500</v>
      </c>
      <c r="C549" s="32">
        <v>45869</v>
      </c>
      <c r="D549" s="31" t="s">
        <v>1108</v>
      </c>
      <c r="E549" s="31" t="s">
        <v>670</v>
      </c>
      <c r="F549" s="7">
        <v>-45609.45</v>
      </c>
      <c r="G549" s="7">
        <f t="shared" si="8"/>
        <v>13140273.970000001</v>
      </c>
    </row>
    <row r="550" spans="1:7" x14ac:dyDescent="0.2">
      <c r="A550" s="16"/>
      <c r="B550" s="31" t="s">
        <v>500</v>
      </c>
      <c r="C550" s="32">
        <v>45869</v>
      </c>
      <c r="D550" s="31" t="s">
        <v>1109</v>
      </c>
      <c r="E550" s="31" t="s">
        <v>594</v>
      </c>
      <c r="F550" s="7">
        <v>-2882.82</v>
      </c>
      <c r="G550" s="7">
        <f t="shared" si="8"/>
        <v>13137391.15</v>
      </c>
    </row>
    <row r="551" spans="1:7" x14ac:dyDescent="0.2">
      <c r="A551" s="16"/>
      <c r="B551" s="31" t="s">
        <v>500</v>
      </c>
      <c r="C551" s="32">
        <v>45869</v>
      </c>
      <c r="D551" s="31" t="s">
        <v>1110</v>
      </c>
      <c r="E551" s="31" t="s">
        <v>1111</v>
      </c>
      <c r="F551" s="7">
        <v>-928.46</v>
      </c>
      <c r="G551" s="7">
        <f t="shared" si="8"/>
        <v>13136462.689999999</v>
      </c>
    </row>
    <row r="552" spans="1:7" x14ac:dyDescent="0.2">
      <c r="A552" s="16"/>
      <c r="B552" s="31" t="s">
        <v>500</v>
      </c>
      <c r="C552" s="32">
        <v>45869</v>
      </c>
      <c r="D552" s="31" t="s">
        <v>1112</v>
      </c>
      <c r="E552" s="31" t="s">
        <v>1111</v>
      </c>
      <c r="F552" s="7">
        <v>-987290.94</v>
      </c>
      <c r="G552" s="7">
        <f t="shared" si="8"/>
        <v>12149171.75</v>
      </c>
    </row>
    <row r="553" spans="1:7" x14ac:dyDescent="0.2">
      <c r="A553" s="16"/>
      <c r="B553" s="31" t="s">
        <v>500</v>
      </c>
      <c r="C553" s="32">
        <v>45869</v>
      </c>
      <c r="D553" s="31" t="s">
        <v>1113</v>
      </c>
      <c r="E553" s="31" t="s">
        <v>1111</v>
      </c>
      <c r="F553" s="7">
        <v>-151319.26999999999</v>
      </c>
      <c r="G553" s="7">
        <f t="shared" si="8"/>
        <v>11997852.48</v>
      </c>
    </row>
    <row r="554" spans="1:7" x14ac:dyDescent="0.2">
      <c r="A554" s="16"/>
      <c r="B554" s="31" t="s">
        <v>500</v>
      </c>
      <c r="C554" s="32">
        <v>45869</v>
      </c>
      <c r="D554" s="31" t="s">
        <v>1114</v>
      </c>
      <c r="E554" s="31" t="s">
        <v>1111</v>
      </c>
      <c r="F554" s="7">
        <v>-27734.05</v>
      </c>
      <c r="G554" s="7">
        <f t="shared" si="8"/>
        <v>11970118.43</v>
      </c>
    </row>
    <row r="555" spans="1:7" x14ac:dyDescent="0.2">
      <c r="A555" s="16"/>
      <c r="B555" s="31" t="s">
        <v>500</v>
      </c>
      <c r="C555" s="32">
        <v>45869</v>
      </c>
      <c r="D555" s="31" t="s">
        <v>1115</v>
      </c>
      <c r="E555" s="31" t="s">
        <v>1111</v>
      </c>
      <c r="F555" s="7">
        <v>-4386.24</v>
      </c>
      <c r="G555" s="7">
        <f t="shared" si="8"/>
        <v>11965732.189999999</v>
      </c>
    </row>
    <row r="556" spans="1:7" x14ac:dyDescent="0.2">
      <c r="A556" s="16"/>
      <c r="B556" s="31" t="s">
        <v>500</v>
      </c>
      <c r="C556" s="32">
        <v>45869</v>
      </c>
      <c r="D556" s="31" t="s">
        <v>1116</v>
      </c>
      <c r="E556" s="31" t="s">
        <v>1111</v>
      </c>
      <c r="F556" s="7">
        <v>-226.01</v>
      </c>
      <c r="G556" s="7">
        <f t="shared" si="8"/>
        <v>11965506.18</v>
      </c>
    </row>
    <row r="557" spans="1:7" x14ac:dyDescent="0.2">
      <c r="A557" s="16"/>
      <c r="B557" s="31" t="s">
        <v>500</v>
      </c>
      <c r="C557" s="32">
        <v>45869</v>
      </c>
      <c r="D557" s="31" t="s">
        <v>1117</v>
      </c>
      <c r="E557" s="31" t="s">
        <v>1111</v>
      </c>
      <c r="F557" s="7">
        <v>-31869.05</v>
      </c>
      <c r="G557" s="7">
        <f t="shared" si="8"/>
        <v>11933637.129999999</v>
      </c>
    </row>
    <row r="558" spans="1:7" x14ac:dyDescent="0.2">
      <c r="A558" s="16"/>
      <c r="B558" s="31" t="s">
        <v>500</v>
      </c>
      <c r="C558" s="32">
        <v>45869</v>
      </c>
      <c r="D558" s="31" t="s">
        <v>1118</v>
      </c>
      <c r="E558" s="31" t="s">
        <v>642</v>
      </c>
      <c r="F558" s="7">
        <v>-15788.49</v>
      </c>
      <c r="G558" s="7">
        <f t="shared" si="8"/>
        <v>11917848.639999999</v>
      </c>
    </row>
    <row r="559" spans="1:7" x14ac:dyDescent="0.2">
      <c r="A559" s="16"/>
      <c r="B559" s="31" t="s">
        <v>500</v>
      </c>
      <c r="C559" s="32">
        <v>45869</v>
      </c>
      <c r="D559" s="31" t="s">
        <v>1119</v>
      </c>
      <c r="E559" s="31" t="s">
        <v>642</v>
      </c>
      <c r="F559" s="7">
        <v>-15594.23</v>
      </c>
      <c r="G559" s="7">
        <f t="shared" si="8"/>
        <v>11902254.409999998</v>
      </c>
    </row>
    <row r="560" spans="1:7" x14ac:dyDescent="0.2">
      <c r="A560" s="16"/>
      <c r="B560" s="31" t="s">
        <v>500</v>
      </c>
      <c r="C560" s="32">
        <v>45869</v>
      </c>
      <c r="D560" s="31" t="s">
        <v>1120</v>
      </c>
      <c r="E560" s="31" t="s">
        <v>642</v>
      </c>
      <c r="F560" s="7">
        <v>-9049</v>
      </c>
      <c r="G560" s="7">
        <f t="shared" si="8"/>
        <v>11893205.409999998</v>
      </c>
    </row>
    <row r="561" spans="1:7" x14ac:dyDescent="0.2">
      <c r="A561" s="16"/>
      <c r="B561" s="31" t="s">
        <v>500</v>
      </c>
      <c r="C561" s="32">
        <v>45869</v>
      </c>
      <c r="D561" s="31" t="s">
        <v>1121</v>
      </c>
      <c r="E561" s="31" t="s">
        <v>1122</v>
      </c>
      <c r="F561" s="7">
        <v>-2434</v>
      </c>
      <c r="G561" s="7">
        <f t="shared" si="8"/>
        <v>11890771.409999998</v>
      </c>
    </row>
    <row r="562" spans="1:7" x14ac:dyDescent="0.2">
      <c r="A562" s="16"/>
      <c r="B562" s="31" t="s">
        <v>500</v>
      </c>
      <c r="C562" s="32">
        <v>45869</v>
      </c>
      <c r="D562" s="31" t="s">
        <v>1123</v>
      </c>
      <c r="E562" s="31" t="s">
        <v>1124</v>
      </c>
      <c r="F562" s="7">
        <v>-2617.33</v>
      </c>
      <c r="G562" s="7">
        <f t="shared" si="8"/>
        <v>11888154.079999998</v>
      </c>
    </row>
    <row r="563" spans="1:7" x14ac:dyDescent="0.2">
      <c r="A563" s="16"/>
      <c r="B563" s="31" t="s">
        <v>500</v>
      </c>
      <c r="C563" s="32">
        <v>45869</v>
      </c>
      <c r="D563" s="31" t="s">
        <v>1125</v>
      </c>
      <c r="E563" s="31" t="s">
        <v>775</v>
      </c>
      <c r="F563" s="7">
        <v>64.89</v>
      </c>
      <c r="G563" s="7">
        <f t="shared" si="8"/>
        <v>11888218.969999999</v>
      </c>
    </row>
    <row r="564" spans="1:7" x14ac:dyDescent="0.2">
      <c r="A564" s="16"/>
      <c r="B564" s="31" t="s">
        <v>500</v>
      </c>
      <c r="C564" s="32">
        <v>45869</v>
      </c>
      <c r="D564" s="31" t="s">
        <v>1126</v>
      </c>
      <c r="E564" s="31" t="s">
        <v>762</v>
      </c>
      <c r="F564" s="7">
        <v>8600</v>
      </c>
      <c r="G564" s="7">
        <f t="shared" si="8"/>
        <v>11896818.969999999</v>
      </c>
    </row>
    <row r="565" spans="1:7" x14ac:dyDescent="0.2">
      <c r="A565" s="16"/>
      <c r="B565" s="31" t="s">
        <v>500</v>
      </c>
      <c r="C565" s="32">
        <v>45869</v>
      </c>
      <c r="D565" s="31" t="s">
        <v>1127</v>
      </c>
      <c r="E565" s="31" t="s">
        <v>620</v>
      </c>
      <c r="F565" s="7">
        <v>2016.69</v>
      </c>
      <c r="G565" s="7">
        <f t="shared" si="8"/>
        <v>11898835.659999998</v>
      </c>
    </row>
    <row r="566" spans="1:7" x14ac:dyDescent="0.2">
      <c r="A566" s="16"/>
      <c r="B566" s="31" t="s">
        <v>500</v>
      </c>
      <c r="C566" s="32">
        <v>45869</v>
      </c>
      <c r="D566" s="31" t="s">
        <v>1128</v>
      </c>
      <c r="E566" s="31" t="s">
        <v>620</v>
      </c>
      <c r="F566" s="7">
        <v>6032.49</v>
      </c>
      <c r="G566" s="7">
        <f t="shared" si="8"/>
        <v>11904868.149999999</v>
      </c>
    </row>
    <row r="567" spans="1:7" x14ac:dyDescent="0.2">
      <c r="A567" s="16"/>
      <c r="B567" s="31" t="s">
        <v>500</v>
      </c>
      <c r="C567" s="32">
        <v>45869</v>
      </c>
      <c r="D567" s="31" t="s">
        <v>1129</v>
      </c>
      <c r="E567" s="31" t="s">
        <v>620</v>
      </c>
      <c r="F567" s="7">
        <v>2922.2</v>
      </c>
      <c r="G567" s="7">
        <f t="shared" si="8"/>
        <v>11907790.349999998</v>
      </c>
    </row>
    <row r="568" spans="1:7" x14ac:dyDescent="0.2">
      <c r="A568" s="16"/>
      <c r="B568" s="31" t="s">
        <v>500</v>
      </c>
      <c r="C568" s="32">
        <v>45869</v>
      </c>
      <c r="D568" s="31" t="s">
        <v>1130</v>
      </c>
      <c r="E568" s="31" t="s">
        <v>620</v>
      </c>
      <c r="F568" s="7">
        <v>5311.68</v>
      </c>
      <c r="G568" s="7">
        <f t="shared" si="8"/>
        <v>11913102.029999997</v>
      </c>
    </row>
    <row r="569" spans="1:7" x14ac:dyDescent="0.2">
      <c r="A569" s="16"/>
      <c r="B569" s="31" t="s">
        <v>500</v>
      </c>
      <c r="C569" s="32">
        <v>45869</v>
      </c>
      <c r="D569" s="31" t="s">
        <v>1131</v>
      </c>
      <c r="E569" s="31" t="s">
        <v>1132</v>
      </c>
      <c r="F569" s="7">
        <v>144</v>
      </c>
      <c r="G569" s="7">
        <f t="shared" si="8"/>
        <v>11913246.029999997</v>
      </c>
    </row>
    <row r="570" spans="1:7" x14ac:dyDescent="0.2">
      <c r="A570" s="16"/>
      <c r="B570" s="31" t="s">
        <v>500</v>
      </c>
      <c r="C570" s="32">
        <v>45869</v>
      </c>
      <c r="D570" s="31" t="s">
        <v>1133</v>
      </c>
      <c r="E570" s="31" t="s">
        <v>1134</v>
      </c>
      <c r="F570" s="7">
        <v>15</v>
      </c>
      <c r="G570" s="7">
        <f t="shared" si="8"/>
        <v>11913261.029999997</v>
      </c>
    </row>
    <row r="571" spans="1:7" x14ac:dyDescent="0.2">
      <c r="A571" s="16"/>
      <c r="B571" s="31" t="s">
        <v>500</v>
      </c>
      <c r="C571" s="32">
        <v>45869</v>
      </c>
      <c r="D571" s="31" t="s">
        <v>1135</v>
      </c>
      <c r="E571" s="31" t="s">
        <v>620</v>
      </c>
      <c r="F571" s="7">
        <v>143.72999999999999</v>
      </c>
      <c r="G571" s="7">
        <f t="shared" si="8"/>
        <v>11913404.759999998</v>
      </c>
    </row>
    <row r="572" spans="1:7" x14ac:dyDescent="0.2">
      <c r="A572" s="16"/>
      <c r="B572" s="31" t="s">
        <v>500</v>
      </c>
      <c r="C572" s="32">
        <v>45869</v>
      </c>
      <c r="D572" s="31" t="s">
        <v>1136</v>
      </c>
      <c r="E572" s="31" t="s">
        <v>620</v>
      </c>
      <c r="F572" s="7">
        <v>1363.89</v>
      </c>
      <c r="G572" s="7">
        <f t="shared" si="8"/>
        <v>11914768.649999999</v>
      </c>
    </row>
    <row r="573" spans="1:7" x14ac:dyDescent="0.2">
      <c r="A573" s="16"/>
      <c r="B573" s="31" t="s">
        <v>500</v>
      </c>
      <c r="C573" s="32">
        <v>45869</v>
      </c>
      <c r="D573" s="31" t="s">
        <v>1137</v>
      </c>
      <c r="E573" s="31" t="s">
        <v>620</v>
      </c>
      <c r="F573" s="7">
        <v>367.83</v>
      </c>
      <c r="G573" s="7">
        <f t="shared" si="8"/>
        <v>11915136.479999999</v>
      </c>
    </row>
    <row r="574" spans="1:7" x14ac:dyDescent="0.2">
      <c r="A574" s="16"/>
      <c r="B574" s="31" t="s">
        <v>500</v>
      </c>
      <c r="C574" s="32">
        <v>45869</v>
      </c>
      <c r="D574" s="31" t="s">
        <v>1138</v>
      </c>
      <c r="E574" s="31" t="s">
        <v>620</v>
      </c>
      <c r="F574" s="7">
        <v>35.56</v>
      </c>
      <c r="G574" s="7">
        <f t="shared" si="8"/>
        <v>11915172.039999999</v>
      </c>
    </row>
    <row r="575" spans="1:7" x14ac:dyDescent="0.2">
      <c r="A575" s="16"/>
      <c r="B575" s="31" t="s">
        <v>500</v>
      </c>
      <c r="C575" s="32">
        <v>45869</v>
      </c>
      <c r="D575" s="31" t="s">
        <v>1139</v>
      </c>
      <c r="E575" s="31" t="s">
        <v>620</v>
      </c>
      <c r="F575" s="7">
        <v>621</v>
      </c>
      <c r="G575" s="7">
        <f t="shared" si="8"/>
        <v>11915793.039999999</v>
      </c>
    </row>
    <row r="576" spans="1:7" x14ac:dyDescent="0.2">
      <c r="A576" s="16"/>
      <c r="B576" s="31" t="s">
        <v>500</v>
      </c>
      <c r="C576" s="32">
        <v>45869</v>
      </c>
      <c r="D576" s="31" t="s">
        <v>1140</v>
      </c>
      <c r="E576" s="31" t="s">
        <v>1134</v>
      </c>
      <c r="F576" s="7">
        <v>-62.34</v>
      </c>
      <c r="G576" s="7">
        <f t="shared" si="8"/>
        <v>11915730.699999999</v>
      </c>
    </row>
    <row r="577" spans="1:7" x14ac:dyDescent="0.2">
      <c r="A577" s="16"/>
      <c r="B577" s="31" t="s">
        <v>500</v>
      </c>
      <c r="C577" s="32">
        <v>45869</v>
      </c>
      <c r="D577" s="31" t="s">
        <v>1141</v>
      </c>
      <c r="E577" s="31" t="s">
        <v>1132</v>
      </c>
      <c r="F577" s="7">
        <v>-90.48</v>
      </c>
      <c r="G577" s="7">
        <f t="shared" si="8"/>
        <v>11915640.219999999</v>
      </c>
    </row>
    <row r="578" spans="1:7" x14ac:dyDescent="0.2">
      <c r="A578" s="16"/>
      <c r="B578" s="31" t="s">
        <v>500</v>
      </c>
      <c r="C578" s="32">
        <v>45869</v>
      </c>
      <c r="D578" s="31" t="s">
        <v>1142</v>
      </c>
      <c r="E578" s="31" t="s">
        <v>1134</v>
      </c>
      <c r="F578" s="7">
        <v>-128.38999999999999</v>
      </c>
      <c r="G578" s="7">
        <f t="shared" si="8"/>
        <v>11915511.829999998</v>
      </c>
    </row>
    <row r="579" spans="1:7" hidden="1" x14ac:dyDescent="0.2">
      <c r="A579" s="16"/>
      <c r="B579" s="31" t="s">
        <v>297</v>
      </c>
      <c r="C579" s="32">
        <v>45870</v>
      </c>
      <c r="D579" s="31" t="s">
        <v>1143</v>
      </c>
      <c r="E579" s="31"/>
      <c r="F579" s="7">
        <v>346.32</v>
      </c>
      <c r="G579" s="7">
        <f t="shared" si="8"/>
        <v>11915858.149999999</v>
      </c>
    </row>
    <row r="580" spans="1:7" hidden="1" x14ac:dyDescent="0.2">
      <c r="A580" s="16"/>
      <c r="B580" s="31" t="s">
        <v>297</v>
      </c>
      <c r="C580" s="32">
        <v>45870</v>
      </c>
      <c r="D580" s="31" t="s">
        <v>1143</v>
      </c>
      <c r="E580" s="31"/>
      <c r="F580" s="7">
        <v>-346.32</v>
      </c>
      <c r="G580" s="7">
        <f t="shared" si="8"/>
        <v>11915511.829999998</v>
      </c>
    </row>
    <row r="581" spans="1:7" hidden="1" x14ac:dyDescent="0.2">
      <c r="A581" s="16"/>
      <c r="B581" s="31" t="s">
        <v>297</v>
      </c>
      <c r="C581" s="32">
        <v>45870</v>
      </c>
      <c r="D581" s="31" t="s">
        <v>1144</v>
      </c>
      <c r="E581" s="31"/>
      <c r="F581" s="7">
        <v>6350.4</v>
      </c>
      <c r="G581" s="7">
        <f t="shared" si="8"/>
        <v>11921862.229999999</v>
      </c>
    </row>
    <row r="582" spans="1:7" hidden="1" x14ac:dyDescent="0.2">
      <c r="A582" s="16"/>
      <c r="B582" s="31" t="s">
        <v>297</v>
      </c>
      <c r="C582" s="32">
        <v>45870</v>
      </c>
      <c r="D582" s="31" t="s">
        <v>1144</v>
      </c>
      <c r="E582" s="31"/>
      <c r="F582" s="7">
        <v>-6350.4</v>
      </c>
      <c r="G582" s="7">
        <f t="shared" si="8"/>
        <v>11915511.829999998</v>
      </c>
    </row>
    <row r="583" spans="1:7" hidden="1" x14ac:dyDescent="0.2">
      <c r="A583" s="16"/>
      <c r="B583" s="31" t="s">
        <v>297</v>
      </c>
      <c r="C583" s="32">
        <v>45870</v>
      </c>
      <c r="D583" s="31" t="s">
        <v>1145</v>
      </c>
      <c r="E583" s="31"/>
      <c r="F583" s="7">
        <v>371.07</v>
      </c>
      <c r="G583" s="7">
        <f t="shared" si="8"/>
        <v>11915882.899999999</v>
      </c>
    </row>
    <row r="584" spans="1:7" hidden="1" x14ac:dyDescent="0.2">
      <c r="A584" s="16"/>
      <c r="B584" s="31" t="s">
        <v>297</v>
      </c>
      <c r="C584" s="32">
        <v>45870</v>
      </c>
      <c r="D584" s="31" t="s">
        <v>1145</v>
      </c>
      <c r="E584" s="31"/>
      <c r="F584" s="7">
        <v>-371.07</v>
      </c>
      <c r="G584" s="7">
        <f t="shared" si="8"/>
        <v>11915511.829999998</v>
      </c>
    </row>
    <row r="585" spans="1:7" hidden="1" x14ac:dyDescent="0.2">
      <c r="A585" s="16"/>
      <c r="B585" s="31" t="s">
        <v>297</v>
      </c>
      <c r="C585" s="32">
        <v>45870</v>
      </c>
      <c r="D585" s="31" t="s">
        <v>1146</v>
      </c>
      <c r="E585" s="31"/>
      <c r="F585" s="7">
        <v>6649.38</v>
      </c>
      <c r="G585" s="7">
        <f t="shared" si="8"/>
        <v>11922161.209999999</v>
      </c>
    </row>
    <row r="586" spans="1:7" hidden="1" x14ac:dyDescent="0.2">
      <c r="A586" s="16"/>
      <c r="B586" s="31" t="s">
        <v>297</v>
      </c>
      <c r="C586" s="32">
        <v>45870</v>
      </c>
      <c r="D586" s="31" t="s">
        <v>1146</v>
      </c>
      <c r="E586" s="31"/>
      <c r="F586" s="7">
        <v>-6649.38</v>
      </c>
      <c r="G586" s="7">
        <f t="shared" si="8"/>
        <v>11915511.829999998</v>
      </c>
    </row>
    <row r="587" spans="1:7" hidden="1" x14ac:dyDescent="0.2">
      <c r="A587" s="16"/>
      <c r="B587" s="31" t="s">
        <v>1147</v>
      </c>
      <c r="C587" s="32">
        <v>45870</v>
      </c>
      <c r="D587" s="31" t="s">
        <v>1148</v>
      </c>
      <c r="E587" s="31"/>
      <c r="F587" s="7">
        <v>3703.47</v>
      </c>
      <c r="G587" s="7">
        <f t="shared" si="8"/>
        <v>11919215.299999999</v>
      </c>
    </row>
    <row r="588" spans="1:7" x14ac:dyDescent="0.2">
      <c r="A588" s="16"/>
      <c r="B588" s="31" t="s">
        <v>500</v>
      </c>
      <c r="C588" s="32">
        <v>45870</v>
      </c>
      <c r="D588" s="31" t="s">
        <v>1149</v>
      </c>
      <c r="E588" s="31" t="s">
        <v>670</v>
      </c>
      <c r="F588" s="7">
        <v>-45093.1</v>
      </c>
      <c r="G588" s="7">
        <f t="shared" si="8"/>
        <v>11874122.199999999</v>
      </c>
    </row>
    <row r="589" spans="1:7" x14ac:dyDescent="0.2">
      <c r="A589" s="16"/>
      <c r="B589" s="31" t="s">
        <v>500</v>
      </c>
      <c r="C589" s="32">
        <v>45870</v>
      </c>
      <c r="D589" s="31" t="s">
        <v>1150</v>
      </c>
      <c r="E589" s="31" t="s">
        <v>730</v>
      </c>
      <c r="F589" s="7">
        <v>-113.4</v>
      </c>
      <c r="G589" s="7">
        <f t="shared" ref="G589:G652" si="9">G588+F589</f>
        <v>11874008.799999999</v>
      </c>
    </row>
    <row r="590" spans="1:7" hidden="1" x14ac:dyDescent="0.2">
      <c r="A590" s="16"/>
      <c r="B590" s="31" t="s">
        <v>306</v>
      </c>
      <c r="C590" s="32">
        <v>45873</v>
      </c>
      <c r="D590" s="31" t="s">
        <v>1151</v>
      </c>
      <c r="E590" s="31" t="s">
        <v>1152</v>
      </c>
      <c r="F590" s="7">
        <v>-3703.47</v>
      </c>
      <c r="G590" s="7">
        <f t="shared" si="9"/>
        <v>11870305.329999998</v>
      </c>
    </row>
    <row r="591" spans="1:7" hidden="1" x14ac:dyDescent="0.2">
      <c r="A591" s="16"/>
      <c r="B591" s="31" t="s">
        <v>309</v>
      </c>
      <c r="C591" s="32">
        <v>45873</v>
      </c>
      <c r="D591" s="31" t="s">
        <v>1153</v>
      </c>
      <c r="E591" s="31" t="s">
        <v>1154</v>
      </c>
      <c r="F591" s="7">
        <v>497</v>
      </c>
      <c r="G591" s="7">
        <f t="shared" si="9"/>
        <v>11870802.329999998</v>
      </c>
    </row>
    <row r="592" spans="1:7" hidden="1" x14ac:dyDescent="0.2">
      <c r="A592" s="16"/>
      <c r="B592" s="31" t="s">
        <v>309</v>
      </c>
      <c r="C592" s="32">
        <v>45873</v>
      </c>
      <c r="D592" s="31" t="s">
        <v>1155</v>
      </c>
      <c r="E592" s="31" t="s">
        <v>1156</v>
      </c>
      <c r="F592" s="7">
        <v>481.14</v>
      </c>
      <c r="G592" s="7">
        <f t="shared" si="9"/>
        <v>11871283.469999999</v>
      </c>
    </row>
    <row r="593" spans="1:7" hidden="1" x14ac:dyDescent="0.2">
      <c r="A593" s="16"/>
      <c r="B593" s="31" t="s">
        <v>309</v>
      </c>
      <c r="C593" s="32">
        <v>45873</v>
      </c>
      <c r="D593" s="31" t="s">
        <v>1155</v>
      </c>
      <c r="E593" s="31" t="s">
        <v>1156</v>
      </c>
      <c r="F593" s="7">
        <v>199.2</v>
      </c>
      <c r="G593" s="7">
        <f t="shared" si="9"/>
        <v>11871482.669999998</v>
      </c>
    </row>
    <row r="594" spans="1:7" x14ac:dyDescent="0.2">
      <c r="A594" s="16"/>
      <c r="B594" s="31" t="s">
        <v>500</v>
      </c>
      <c r="C594" s="32">
        <v>45873</v>
      </c>
      <c r="D594" s="31" t="s">
        <v>1157</v>
      </c>
      <c r="E594" s="31" t="s">
        <v>592</v>
      </c>
      <c r="F594" s="7">
        <v>-21564.59</v>
      </c>
      <c r="G594" s="7">
        <f t="shared" si="9"/>
        <v>11849918.079999998</v>
      </c>
    </row>
    <row r="595" spans="1:7" x14ac:dyDescent="0.2">
      <c r="A595" s="16"/>
      <c r="B595" s="31" t="s">
        <v>500</v>
      </c>
      <c r="C595" s="32">
        <v>45873</v>
      </c>
      <c r="D595" s="31" t="s">
        <v>1158</v>
      </c>
      <c r="E595" s="31" t="s">
        <v>1159</v>
      </c>
      <c r="F595" s="7">
        <v>-996.55</v>
      </c>
      <c r="G595" s="7">
        <f t="shared" si="9"/>
        <v>11848921.529999997</v>
      </c>
    </row>
    <row r="596" spans="1:7" hidden="1" x14ac:dyDescent="0.2">
      <c r="A596" s="16"/>
      <c r="B596" s="31" t="s">
        <v>297</v>
      </c>
      <c r="C596" s="32">
        <v>45874</v>
      </c>
      <c r="D596" s="31" t="s">
        <v>1160</v>
      </c>
      <c r="E596" s="31"/>
      <c r="F596" s="7">
        <v>2116.8000000000002</v>
      </c>
      <c r="G596" s="7">
        <f t="shared" si="9"/>
        <v>11851038.329999998</v>
      </c>
    </row>
    <row r="597" spans="1:7" hidden="1" x14ac:dyDescent="0.2">
      <c r="A597" s="16"/>
      <c r="B597" s="31" t="s">
        <v>297</v>
      </c>
      <c r="C597" s="32">
        <v>45874</v>
      </c>
      <c r="D597" s="31" t="s">
        <v>1160</v>
      </c>
      <c r="E597" s="31"/>
      <c r="F597" s="7">
        <v>-2116.8000000000002</v>
      </c>
      <c r="G597" s="7">
        <f t="shared" si="9"/>
        <v>11848921.529999997</v>
      </c>
    </row>
    <row r="598" spans="1:7" x14ac:dyDescent="0.2">
      <c r="A598" s="16"/>
      <c r="B598" s="31" t="s">
        <v>500</v>
      </c>
      <c r="C598" s="32">
        <v>45874</v>
      </c>
      <c r="D598" s="31" t="s">
        <v>1161</v>
      </c>
      <c r="E598" s="31" t="s">
        <v>640</v>
      </c>
      <c r="F598" s="7">
        <v>-14077.81</v>
      </c>
      <c r="G598" s="7">
        <f t="shared" si="9"/>
        <v>11834843.719999997</v>
      </c>
    </row>
    <row r="599" spans="1:7" x14ac:dyDescent="0.2">
      <c r="A599" s="16"/>
      <c r="B599" s="31" t="s">
        <v>500</v>
      </c>
      <c r="C599" s="32">
        <v>45874</v>
      </c>
      <c r="D599" s="31" t="s">
        <v>1162</v>
      </c>
      <c r="E599" s="31" t="s">
        <v>791</v>
      </c>
      <c r="F599" s="7">
        <v>-11730.06</v>
      </c>
      <c r="G599" s="7">
        <f t="shared" si="9"/>
        <v>11823113.659999996</v>
      </c>
    </row>
    <row r="600" spans="1:7" x14ac:dyDescent="0.2">
      <c r="A600" s="16"/>
      <c r="B600" s="31" t="s">
        <v>500</v>
      </c>
      <c r="C600" s="32">
        <v>45874</v>
      </c>
      <c r="D600" s="31" t="s">
        <v>1163</v>
      </c>
      <c r="E600" s="31" t="s">
        <v>791</v>
      </c>
      <c r="F600" s="7">
        <v>-7314.78</v>
      </c>
      <c r="G600" s="7">
        <f t="shared" si="9"/>
        <v>11815798.879999997</v>
      </c>
    </row>
    <row r="601" spans="1:7" x14ac:dyDescent="0.2">
      <c r="A601" s="16"/>
      <c r="B601" s="31" t="s">
        <v>500</v>
      </c>
      <c r="C601" s="32">
        <v>45874</v>
      </c>
      <c r="D601" s="31" t="s">
        <v>1164</v>
      </c>
      <c r="E601" s="31" t="s">
        <v>791</v>
      </c>
      <c r="F601" s="7">
        <v>-1256.79</v>
      </c>
      <c r="G601" s="7">
        <f t="shared" si="9"/>
        <v>11814542.089999998</v>
      </c>
    </row>
    <row r="602" spans="1:7" hidden="1" x14ac:dyDescent="0.2">
      <c r="A602" s="16"/>
      <c r="B602" s="31" t="s">
        <v>306</v>
      </c>
      <c r="C602" s="32">
        <v>45875</v>
      </c>
      <c r="D602" s="31" t="s">
        <v>1165</v>
      </c>
      <c r="E602" s="31" t="s">
        <v>1166</v>
      </c>
      <c r="F602" s="7">
        <v>-3965.73</v>
      </c>
      <c r="G602" s="7">
        <f t="shared" si="9"/>
        <v>11810576.359999998</v>
      </c>
    </row>
    <row r="603" spans="1:7" hidden="1" x14ac:dyDescent="0.2">
      <c r="A603" s="16"/>
      <c r="B603" s="31" t="s">
        <v>309</v>
      </c>
      <c r="C603" s="32">
        <v>45875</v>
      </c>
      <c r="D603" s="31" t="s">
        <v>1167</v>
      </c>
      <c r="E603" s="31" t="s">
        <v>620</v>
      </c>
      <c r="F603" s="7">
        <v>21750.87</v>
      </c>
      <c r="G603" s="7">
        <f t="shared" si="9"/>
        <v>11832327.229999997</v>
      </c>
    </row>
    <row r="604" spans="1:7" hidden="1" x14ac:dyDescent="0.2">
      <c r="A604" s="16"/>
      <c r="B604" s="31" t="s">
        <v>309</v>
      </c>
      <c r="C604" s="32">
        <v>45875</v>
      </c>
      <c r="D604" s="31" t="s">
        <v>1167</v>
      </c>
      <c r="E604" s="31" t="s">
        <v>620</v>
      </c>
      <c r="F604" s="7">
        <v>1409.54</v>
      </c>
      <c r="G604" s="7">
        <f t="shared" si="9"/>
        <v>11833736.769999996</v>
      </c>
    </row>
    <row r="605" spans="1:7" hidden="1" x14ac:dyDescent="0.2">
      <c r="A605" s="16"/>
      <c r="B605" s="31" t="s">
        <v>309</v>
      </c>
      <c r="C605" s="32">
        <v>45875</v>
      </c>
      <c r="D605" s="31" t="s">
        <v>1167</v>
      </c>
      <c r="E605" s="31" t="s">
        <v>620</v>
      </c>
      <c r="F605" s="7">
        <v>24042.13</v>
      </c>
      <c r="G605" s="7">
        <f t="shared" si="9"/>
        <v>11857778.899999997</v>
      </c>
    </row>
    <row r="606" spans="1:7" hidden="1" x14ac:dyDescent="0.2">
      <c r="A606" s="16"/>
      <c r="B606" s="31" t="s">
        <v>309</v>
      </c>
      <c r="C606" s="32">
        <v>45875</v>
      </c>
      <c r="D606" s="31" t="s">
        <v>1167</v>
      </c>
      <c r="E606" s="31" t="s">
        <v>620</v>
      </c>
      <c r="F606" s="7">
        <v>15228.78</v>
      </c>
      <c r="G606" s="7">
        <f t="shared" si="9"/>
        <v>11873007.679999996</v>
      </c>
    </row>
    <row r="607" spans="1:7" hidden="1" x14ac:dyDescent="0.2">
      <c r="A607" s="16"/>
      <c r="B607" s="31" t="s">
        <v>309</v>
      </c>
      <c r="C607" s="32">
        <v>45875</v>
      </c>
      <c r="D607" s="31" t="s">
        <v>1167</v>
      </c>
      <c r="E607" s="31" t="s">
        <v>620</v>
      </c>
      <c r="F607" s="7">
        <v>750.04</v>
      </c>
      <c r="G607" s="7">
        <f t="shared" si="9"/>
        <v>11873757.719999995</v>
      </c>
    </row>
    <row r="608" spans="1:7" hidden="1" x14ac:dyDescent="0.2">
      <c r="A608" s="16"/>
      <c r="B608" s="31" t="s">
        <v>309</v>
      </c>
      <c r="C608" s="32">
        <v>45875</v>
      </c>
      <c r="D608" s="31" t="s">
        <v>1167</v>
      </c>
      <c r="E608" s="31" t="s">
        <v>620</v>
      </c>
      <c r="F608" s="7">
        <v>2351.9499999999998</v>
      </c>
      <c r="G608" s="7">
        <f t="shared" si="9"/>
        <v>11876109.669999994</v>
      </c>
    </row>
    <row r="609" spans="1:7" hidden="1" x14ac:dyDescent="0.2">
      <c r="A609" s="16"/>
      <c r="B609" s="31" t="s">
        <v>309</v>
      </c>
      <c r="C609" s="32">
        <v>45875</v>
      </c>
      <c r="D609" s="31" t="s">
        <v>1167</v>
      </c>
      <c r="E609" s="31" t="s">
        <v>620</v>
      </c>
      <c r="F609" s="7">
        <v>3379.6</v>
      </c>
      <c r="G609" s="7">
        <f t="shared" si="9"/>
        <v>11879489.269999994</v>
      </c>
    </row>
    <row r="610" spans="1:7" hidden="1" x14ac:dyDescent="0.2">
      <c r="A610" s="16"/>
      <c r="B610" s="31" t="s">
        <v>309</v>
      </c>
      <c r="C610" s="32">
        <v>45875</v>
      </c>
      <c r="D610" s="31" t="s">
        <v>1167</v>
      </c>
      <c r="E610" s="31" t="s">
        <v>620</v>
      </c>
      <c r="F610" s="7">
        <v>704.77</v>
      </c>
      <c r="G610" s="7">
        <f t="shared" si="9"/>
        <v>11880194.039999994</v>
      </c>
    </row>
    <row r="611" spans="1:7" hidden="1" x14ac:dyDescent="0.2">
      <c r="A611" s="16"/>
      <c r="B611" s="31" t="s">
        <v>309</v>
      </c>
      <c r="C611" s="32">
        <v>45875</v>
      </c>
      <c r="D611" s="31" t="s">
        <v>1168</v>
      </c>
      <c r="E611" s="31" t="s">
        <v>620</v>
      </c>
      <c r="F611" s="7">
        <v>10660.15</v>
      </c>
      <c r="G611" s="7">
        <f t="shared" si="9"/>
        <v>11890854.189999994</v>
      </c>
    </row>
    <row r="612" spans="1:7" hidden="1" x14ac:dyDescent="0.2">
      <c r="A612" s="16"/>
      <c r="B612" s="31" t="s">
        <v>309</v>
      </c>
      <c r="C612" s="32">
        <v>45875</v>
      </c>
      <c r="D612" s="31" t="s">
        <v>1168</v>
      </c>
      <c r="E612" s="31" t="s">
        <v>620</v>
      </c>
      <c r="F612" s="7">
        <v>3379.6</v>
      </c>
      <c r="G612" s="7">
        <f t="shared" si="9"/>
        <v>11894233.789999994</v>
      </c>
    </row>
    <row r="613" spans="1:7" hidden="1" x14ac:dyDescent="0.2">
      <c r="A613" s="16"/>
      <c r="B613" s="31" t="s">
        <v>309</v>
      </c>
      <c r="C613" s="32">
        <v>45875</v>
      </c>
      <c r="D613" s="31" t="s">
        <v>1168</v>
      </c>
      <c r="E613" s="31" t="s">
        <v>620</v>
      </c>
      <c r="F613" s="7">
        <v>17892</v>
      </c>
      <c r="G613" s="7">
        <f t="shared" si="9"/>
        <v>11912125.789999994</v>
      </c>
    </row>
    <row r="614" spans="1:7" hidden="1" x14ac:dyDescent="0.2">
      <c r="A614" s="16"/>
      <c r="B614" s="31" t="s">
        <v>309</v>
      </c>
      <c r="C614" s="32">
        <v>45875</v>
      </c>
      <c r="D614" s="31" t="s">
        <v>1168</v>
      </c>
      <c r="E614" s="31" t="s">
        <v>620</v>
      </c>
      <c r="F614" s="7">
        <v>11502</v>
      </c>
      <c r="G614" s="7">
        <f t="shared" si="9"/>
        <v>11923627.789999994</v>
      </c>
    </row>
    <row r="615" spans="1:7" hidden="1" x14ac:dyDescent="0.2">
      <c r="A615" s="16"/>
      <c r="B615" s="31" t="s">
        <v>306</v>
      </c>
      <c r="C615" s="32">
        <v>45876</v>
      </c>
      <c r="D615" s="31" t="s">
        <v>1169</v>
      </c>
      <c r="E615" s="31" t="s">
        <v>1170</v>
      </c>
      <c r="F615" s="7">
        <v>-6095.33</v>
      </c>
      <c r="G615" s="7">
        <f t="shared" si="9"/>
        <v>11917532.459999993</v>
      </c>
    </row>
    <row r="616" spans="1:7" x14ac:dyDescent="0.2">
      <c r="A616" s="16"/>
      <c r="B616" s="31" t="s">
        <v>500</v>
      </c>
      <c r="C616" s="32">
        <v>45876</v>
      </c>
      <c r="D616" s="31" t="s">
        <v>1171</v>
      </c>
      <c r="E616" s="31" t="s">
        <v>670</v>
      </c>
      <c r="F616" s="7">
        <v>-222.07</v>
      </c>
      <c r="G616" s="7">
        <f t="shared" si="9"/>
        <v>11917310.389999993</v>
      </c>
    </row>
    <row r="617" spans="1:7" x14ac:dyDescent="0.2">
      <c r="A617" s="16"/>
      <c r="B617" s="31" t="s">
        <v>500</v>
      </c>
      <c r="C617" s="32">
        <v>45876</v>
      </c>
      <c r="D617" s="31" t="s">
        <v>1172</v>
      </c>
      <c r="E617" s="31" t="s">
        <v>670</v>
      </c>
      <c r="F617" s="7">
        <v>-708.57</v>
      </c>
      <c r="G617" s="7">
        <f t="shared" si="9"/>
        <v>11916601.819999993</v>
      </c>
    </row>
    <row r="618" spans="1:7" x14ac:dyDescent="0.2">
      <c r="A618" s="16"/>
      <c r="B618" s="31" t="s">
        <v>500</v>
      </c>
      <c r="C618" s="32">
        <v>45876</v>
      </c>
      <c r="D618" s="31" t="s">
        <v>1173</v>
      </c>
      <c r="E618" s="31" t="s">
        <v>1174</v>
      </c>
      <c r="F618" s="7">
        <v>-2966.73</v>
      </c>
      <c r="G618" s="7">
        <f t="shared" si="9"/>
        <v>11913635.089999992</v>
      </c>
    </row>
    <row r="619" spans="1:7" x14ac:dyDescent="0.2">
      <c r="A619" s="16"/>
      <c r="B619" s="31" t="s">
        <v>500</v>
      </c>
      <c r="C619" s="32">
        <v>45877</v>
      </c>
      <c r="D619" s="31" t="s">
        <v>1175</v>
      </c>
      <c r="E619" s="31" t="s">
        <v>1176</v>
      </c>
      <c r="F619" s="7">
        <v>-20</v>
      </c>
      <c r="G619" s="7">
        <f t="shared" si="9"/>
        <v>11913615.089999992</v>
      </c>
    </row>
    <row r="620" spans="1:7" x14ac:dyDescent="0.2">
      <c r="A620" s="16"/>
      <c r="B620" s="31" t="s">
        <v>500</v>
      </c>
      <c r="C620" s="32">
        <v>45877</v>
      </c>
      <c r="D620" s="31" t="s">
        <v>1177</v>
      </c>
      <c r="E620" s="31" t="s">
        <v>1176</v>
      </c>
      <c r="F620" s="7">
        <v>-7206.63</v>
      </c>
      <c r="G620" s="7">
        <f t="shared" si="9"/>
        <v>11906408.459999992</v>
      </c>
    </row>
    <row r="621" spans="1:7" x14ac:dyDescent="0.2">
      <c r="A621" s="16"/>
      <c r="B621" s="31" t="s">
        <v>500</v>
      </c>
      <c r="C621" s="32">
        <v>45877</v>
      </c>
      <c r="D621" s="31" t="s">
        <v>1178</v>
      </c>
      <c r="E621" s="31" t="s">
        <v>1107</v>
      </c>
      <c r="F621" s="7">
        <v>-708.08</v>
      </c>
      <c r="G621" s="7">
        <f t="shared" si="9"/>
        <v>11905700.379999992</v>
      </c>
    </row>
    <row r="622" spans="1:7" x14ac:dyDescent="0.2">
      <c r="A622" s="16"/>
      <c r="B622" s="31" t="s">
        <v>500</v>
      </c>
      <c r="C622" s="32">
        <v>45877</v>
      </c>
      <c r="D622" s="31" t="s">
        <v>1179</v>
      </c>
      <c r="E622" s="31" t="s">
        <v>1180</v>
      </c>
      <c r="F622" s="7">
        <v>-24766.76</v>
      </c>
      <c r="G622" s="7">
        <f t="shared" si="9"/>
        <v>11880933.619999992</v>
      </c>
    </row>
    <row r="623" spans="1:7" x14ac:dyDescent="0.2">
      <c r="A623" s="16"/>
      <c r="B623" s="31" t="s">
        <v>500</v>
      </c>
      <c r="C623" s="32">
        <v>45877</v>
      </c>
      <c r="D623" s="31" t="s">
        <v>1181</v>
      </c>
      <c r="E623" s="31" t="s">
        <v>1180</v>
      </c>
      <c r="F623" s="7">
        <v>-9768.7000000000007</v>
      </c>
      <c r="G623" s="7">
        <f t="shared" si="9"/>
        <v>11871164.919999992</v>
      </c>
    </row>
    <row r="624" spans="1:7" hidden="1" x14ac:dyDescent="0.2">
      <c r="A624" s="16"/>
      <c r="B624" s="31" t="s">
        <v>309</v>
      </c>
      <c r="C624" s="32">
        <v>45878</v>
      </c>
      <c r="D624" s="31" t="s">
        <v>1182</v>
      </c>
      <c r="E624" s="31" t="s">
        <v>620</v>
      </c>
      <c r="F624" s="7">
        <v>588</v>
      </c>
      <c r="G624" s="7">
        <f t="shared" si="9"/>
        <v>11871752.919999992</v>
      </c>
    </row>
    <row r="625" spans="1:7" hidden="1" x14ac:dyDescent="0.2">
      <c r="A625" s="16"/>
      <c r="B625" s="31" t="s">
        <v>309</v>
      </c>
      <c r="C625" s="32">
        <v>45879</v>
      </c>
      <c r="D625" s="31" t="s">
        <v>1183</v>
      </c>
      <c r="E625" s="31" t="s">
        <v>762</v>
      </c>
      <c r="F625" s="7">
        <v>462.88</v>
      </c>
      <c r="G625" s="7">
        <f t="shared" si="9"/>
        <v>11872215.799999993</v>
      </c>
    </row>
    <row r="626" spans="1:7" hidden="1" x14ac:dyDescent="0.2">
      <c r="A626" s="16"/>
      <c r="B626" s="31" t="s">
        <v>309</v>
      </c>
      <c r="C626" s="32">
        <v>45879</v>
      </c>
      <c r="D626" s="31" t="s">
        <v>1183</v>
      </c>
      <c r="E626" s="31" t="s">
        <v>762</v>
      </c>
      <c r="F626" s="7">
        <v>840.96</v>
      </c>
      <c r="G626" s="7">
        <f t="shared" si="9"/>
        <v>11873056.759999994</v>
      </c>
    </row>
    <row r="627" spans="1:7" hidden="1" x14ac:dyDescent="0.2">
      <c r="A627" s="16"/>
      <c r="B627" s="31" t="s">
        <v>309</v>
      </c>
      <c r="C627" s="32">
        <v>45879</v>
      </c>
      <c r="D627" s="31" t="s">
        <v>1183</v>
      </c>
      <c r="E627" s="31" t="s">
        <v>762</v>
      </c>
      <c r="F627" s="7">
        <v>321.25</v>
      </c>
      <c r="G627" s="7">
        <f t="shared" si="9"/>
        <v>11873378.009999994</v>
      </c>
    </row>
    <row r="628" spans="1:7" hidden="1" x14ac:dyDescent="0.2">
      <c r="A628" s="16"/>
      <c r="B628" s="31" t="s">
        <v>309</v>
      </c>
      <c r="C628" s="32">
        <v>45879</v>
      </c>
      <c r="D628" s="31" t="s">
        <v>1183</v>
      </c>
      <c r="E628" s="31" t="s">
        <v>762</v>
      </c>
      <c r="F628" s="7">
        <v>83.86</v>
      </c>
      <c r="G628" s="7">
        <f t="shared" si="9"/>
        <v>11873461.869999994</v>
      </c>
    </row>
    <row r="629" spans="1:7" hidden="1" x14ac:dyDescent="0.2">
      <c r="A629" s="16"/>
      <c r="B629" s="31" t="s">
        <v>309</v>
      </c>
      <c r="C629" s="32">
        <v>45879</v>
      </c>
      <c r="D629" s="31" t="s">
        <v>1183</v>
      </c>
      <c r="E629" s="31" t="s">
        <v>762</v>
      </c>
      <c r="F629" s="7">
        <v>1207.58</v>
      </c>
      <c r="G629" s="7">
        <f t="shared" si="9"/>
        <v>11874669.449999994</v>
      </c>
    </row>
    <row r="630" spans="1:7" hidden="1" x14ac:dyDescent="0.2">
      <c r="A630" s="16"/>
      <c r="B630" s="31" t="s">
        <v>309</v>
      </c>
      <c r="C630" s="32">
        <v>45879</v>
      </c>
      <c r="D630" s="31" t="s">
        <v>1183</v>
      </c>
      <c r="E630" s="31" t="s">
        <v>762</v>
      </c>
      <c r="F630" s="7">
        <v>2313</v>
      </c>
      <c r="G630" s="7">
        <f t="shared" si="9"/>
        <v>11876982.449999994</v>
      </c>
    </row>
    <row r="631" spans="1:7" hidden="1" x14ac:dyDescent="0.2">
      <c r="A631" s="16"/>
      <c r="B631" s="31" t="s">
        <v>309</v>
      </c>
      <c r="C631" s="32">
        <v>45879</v>
      </c>
      <c r="D631" s="31" t="s">
        <v>1183</v>
      </c>
      <c r="E631" s="31" t="s">
        <v>762</v>
      </c>
      <c r="F631" s="7">
        <v>1318.68</v>
      </c>
      <c r="G631" s="7">
        <f t="shared" si="9"/>
        <v>11878301.129999993</v>
      </c>
    </row>
    <row r="632" spans="1:7" hidden="1" x14ac:dyDescent="0.2">
      <c r="A632" s="16"/>
      <c r="B632" s="31" t="s">
        <v>309</v>
      </c>
      <c r="C632" s="32">
        <v>45879</v>
      </c>
      <c r="D632" s="31" t="s">
        <v>1183</v>
      </c>
      <c r="E632" s="31" t="s">
        <v>762</v>
      </c>
      <c r="F632" s="7">
        <v>3715.47</v>
      </c>
      <c r="G632" s="7">
        <f t="shared" si="9"/>
        <v>11882016.599999994</v>
      </c>
    </row>
    <row r="633" spans="1:7" hidden="1" x14ac:dyDescent="0.2">
      <c r="A633" s="16"/>
      <c r="B633" s="31" t="s">
        <v>297</v>
      </c>
      <c r="C633" s="32">
        <v>45880</v>
      </c>
      <c r="D633" s="31" t="s">
        <v>1184</v>
      </c>
      <c r="E633" s="31"/>
      <c r="F633" s="7">
        <v>276</v>
      </c>
      <c r="G633" s="7">
        <f t="shared" si="9"/>
        <v>11882292.599999994</v>
      </c>
    </row>
    <row r="634" spans="1:7" hidden="1" x14ac:dyDescent="0.2">
      <c r="A634" s="16"/>
      <c r="B634" s="31" t="s">
        <v>297</v>
      </c>
      <c r="C634" s="32">
        <v>45880</v>
      </c>
      <c r="D634" s="31" t="s">
        <v>1184</v>
      </c>
      <c r="E634" s="31"/>
      <c r="F634" s="7">
        <v>209</v>
      </c>
      <c r="G634" s="7">
        <f t="shared" si="9"/>
        <v>11882501.599999994</v>
      </c>
    </row>
    <row r="635" spans="1:7" hidden="1" x14ac:dyDescent="0.2">
      <c r="A635" s="16"/>
      <c r="B635" s="31" t="s">
        <v>309</v>
      </c>
      <c r="C635" s="32">
        <v>45880</v>
      </c>
      <c r="D635" s="31" t="s">
        <v>1185</v>
      </c>
      <c r="E635" s="31" t="s">
        <v>1154</v>
      </c>
      <c r="F635" s="7">
        <v>2091.33</v>
      </c>
      <c r="G635" s="7">
        <f t="shared" si="9"/>
        <v>11884592.929999994</v>
      </c>
    </row>
    <row r="636" spans="1:7" hidden="1" x14ac:dyDescent="0.2">
      <c r="A636" s="16"/>
      <c r="B636" s="31" t="s">
        <v>309</v>
      </c>
      <c r="C636" s="32">
        <v>45880</v>
      </c>
      <c r="D636" s="31" t="s">
        <v>1186</v>
      </c>
      <c r="E636" s="31" t="s">
        <v>1154</v>
      </c>
      <c r="F636" s="7">
        <v>911.59</v>
      </c>
      <c r="G636" s="7">
        <f t="shared" si="9"/>
        <v>11885504.519999994</v>
      </c>
    </row>
    <row r="637" spans="1:7" hidden="1" x14ac:dyDescent="0.2">
      <c r="A637" s="16"/>
      <c r="B637" s="31" t="s">
        <v>309</v>
      </c>
      <c r="C637" s="32">
        <v>45880</v>
      </c>
      <c r="D637" s="31" t="s">
        <v>1186</v>
      </c>
      <c r="E637" s="31" t="s">
        <v>1154</v>
      </c>
      <c r="F637" s="7">
        <v>623.71</v>
      </c>
      <c r="G637" s="7">
        <f t="shared" si="9"/>
        <v>11886128.229999995</v>
      </c>
    </row>
    <row r="638" spans="1:7" hidden="1" x14ac:dyDescent="0.2">
      <c r="A638" s="16"/>
      <c r="B638" s="31" t="s">
        <v>309</v>
      </c>
      <c r="C638" s="32">
        <v>45880</v>
      </c>
      <c r="D638" s="31" t="s">
        <v>1187</v>
      </c>
      <c r="E638" s="31" t="s">
        <v>1154</v>
      </c>
      <c r="F638" s="7">
        <v>249.32</v>
      </c>
      <c r="G638" s="7">
        <f t="shared" si="9"/>
        <v>11886377.549999995</v>
      </c>
    </row>
    <row r="639" spans="1:7" hidden="1" x14ac:dyDescent="0.2">
      <c r="A639" s="16"/>
      <c r="B639" s="31" t="s">
        <v>309</v>
      </c>
      <c r="C639" s="32">
        <v>45880</v>
      </c>
      <c r="D639" s="31" t="s">
        <v>1187</v>
      </c>
      <c r="E639" s="31" t="s">
        <v>1154</v>
      </c>
      <c r="F639" s="7">
        <v>243.25</v>
      </c>
      <c r="G639" s="7">
        <f t="shared" si="9"/>
        <v>11886620.799999995</v>
      </c>
    </row>
    <row r="640" spans="1:7" x14ac:dyDescent="0.2">
      <c r="A640" s="16"/>
      <c r="B640" s="31" t="s">
        <v>500</v>
      </c>
      <c r="C640" s="32">
        <v>45880</v>
      </c>
      <c r="D640" s="31" t="s">
        <v>1188</v>
      </c>
      <c r="E640" s="31" t="s">
        <v>1189</v>
      </c>
      <c r="F640" s="7">
        <v>-566.78</v>
      </c>
      <c r="G640" s="7">
        <f t="shared" si="9"/>
        <v>11886054.019999996</v>
      </c>
    </row>
    <row r="641" spans="1:7" x14ac:dyDescent="0.2">
      <c r="A641" s="16"/>
      <c r="B641" s="31" t="s">
        <v>500</v>
      </c>
      <c r="C641" s="32">
        <v>45880</v>
      </c>
      <c r="D641" s="31" t="s">
        <v>1190</v>
      </c>
      <c r="E641" s="31" t="s">
        <v>1191</v>
      </c>
      <c r="F641" s="7">
        <v>-990.31</v>
      </c>
      <c r="G641" s="7">
        <f t="shared" si="9"/>
        <v>11885063.709999995</v>
      </c>
    </row>
    <row r="642" spans="1:7" x14ac:dyDescent="0.2">
      <c r="A642" s="16"/>
      <c r="B642" s="31" t="s">
        <v>500</v>
      </c>
      <c r="C642" s="32">
        <v>45880</v>
      </c>
      <c r="D642" s="31" t="s">
        <v>1192</v>
      </c>
      <c r="E642" s="31" t="s">
        <v>1193</v>
      </c>
      <c r="F642" s="7">
        <v>-365.65</v>
      </c>
      <c r="G642" s="7">
        <f t="shared" si="9"/>
        <v>11884698.059999995</v>
      </c>
    </row>
    <row r="643" spans="1:7" x14ac:dyDescent="0.2">
      <c r="A643" s="16"/>
      <c r="B643" s="31" t="s">
        <v>500</v>
      </c>
      <c r="C643" s="32">
        <v>45880</v>
      </c>
      <c r="D643" s="31" t="s">
        <v>1194</v>
      </c>
      <c r="E643" s="31" t="s">
        <v>1193</v>
      </c>
      <c r="F643" s="7">
        <v>-6467.32</v>
      </c>
      <c r="G643" s="7">
        <f t="shared" si="9"/>
        <v>11878230.739999995</v>
      </c>
    </row>
    <row r="644" spans="1:7" x14ac:dyDescent="0.2">
      <c r="A644" s="16"/>
      <c r="B644" s="31" t="s">
        <v>500</v>
      </c>
      <c r="C644" s="32">
        <v>45881</v>
      </c>
      <c r="D644" s="31" t="s">
        <v>1195</v>
      </c>
      <c r="E644" s="31" t="s">
        <v>1189</v>
      </c>
      <c r="F644" s="7">
        <v>-147.47999999999999</v>
      </c>
      <c r="G644" s="7">
        <f t="shared" si="9"/>
        <v>11878083.259999994</v>
      </c>
    </row>
    <row r="645" spans="1:7" x14ac:dyDescent="0.2">
      <c r="A645" s="16"/>
      <c r="B645" s="31" t="s">
        <v>500</v>
      </c>
      <c r="C645" s="32">
        <v>45881</v>
      </c>
      <c r="D645" s="31" t="s">
        <v>1196</v>
      </c>
      <c r="E645" s="31" t="s">
        <v>1189</v>
      </c>
      <c r="F645" s="7">
        <v>-2222.38</v>
      </c>
      <c r="G645" s="7">
        <f t="shared" si="9"/>
        <v>11875860.879999993</v>
      </c>
    </row>
    <row r="646" spans="1:7" x14ac:dyDescent="0.2">
      <c r="A646" s="16"/>
      <c r="B646" s="31" t="s">
        <v>500</v>
      </c>
      <c r="C646" s="32">
        <v>45881</v>
      </c>
      <c r="D646" s="31" t="s">
        <v>1197</v>
      </c>
      <c r="E646" s="31" t="s">
        <v>687</v>
      </c>
      <c r="F646" s="7">
        <v>-838.15</v>
      </c>
      <c r="G646" s="7">
        <f t="shared" si="9"/>
        <v>11875022.729999993</v>
      </c>
    </row>
    <row r="647" spans="1:7" x14ac:dyDescent="0.2">
      <c r="A647" s="16"/>
      <c r="B647" s="31" t="s">
        <v>500</v>
      </c>
      <c r="C647" s="32">
        <v>45881</v>
      </c>
      <c r="D647" s="31" t="s">
        <v>1198</v>
      </c>
      <c r="E647" s="31" t="s">
        <v>687</v>
      </c>
      <c r="F647" s="7">
        <v>-6753.36</v>
      </c>
      <c r="G647" s="7">
        <f t="shared" si="9"/>
        <v>11868269.369999994</v>
      </c>
    </row>
    <row r="648" spans="1:7" x14ac:dyDescent="0.2">
      <c r="A648" s="16"/>
      <c r="B648" s="31" t="s">
        <v>500</v>
      </c>
      <c r="C648" s="32">
        <v>45881</v>
      </c>
      <c r="D648" s="31" t="s">
        <v>1199</v>
      </c>
      <c r="E648" s="31" t="s">
        <v>687</v>
      </c>
      <c r="F648" s="7">
        <v>-9522.39</v>
      </c>
      <c r="G648" s="7">
        <f t="shared" si="9"/>
        <v>11858746.979999993</v>
      </c>
    </row>
    <row r="649" spans="1:7" x14ac:dyDescent="0.2">
      <c r="A649" s="16"/>
      <c r="B649" s="31" t="s">
        <v>500</v>
      </c>
      <c r="C649" s="32">
        <v>45881</v>
      </c>
      <c r="D649" s="31" t="s">
        <v>1200</v>
      </c>
      <c r="E649" s="31" t="s">
        <v>670</v>
      </c>
      <c r="F649" s="7">
        <v>-20317.560000000001</v>
      </c>
      <c r="G649" s="7">
        <f t="shared" si="9"/>
        <v>11838429.419999992</v>
      </c>
    </row>
    <row r="650" spans="1:7" x14ac:dyDescent="0.2">
      <c r="A650" s="16"/>
      <c r="B650" s="31" t="s">
        <v>500</v>
      </c>
      <c r="C650" s="32">
        <v>45881</v>
      </c>
      <c r="D650" s="31" t="s">
        <v>1201</v>
      </c>
      <c r="E650" s="31" t="s">
        <v>670</v>
      </c>
      <c r="F650" s="7">
        <v>-1973.79</v>
      </c>
      <c r="G650" s="7">
        <f t="shared" si="9"/>
        <v>11836455.629999993</v>
      </c>
    </row>
    <row r="651" spans="1:7" x14ac:dyDescent="0.2">
      <c r="A651" s="16"/>
      <c r="B651" s="31" t="s">
        <v>500</v>
      </c>
      <c r="C651" s="32">
        <v>45881</v>
      </c>
      <c r="D651" s="31" t="s">
        <v>1202</v>
      </c>
      <c r="E651" s="31" t="s">
        <v>670</v>
      </c>
      <c r="F651" s="7">
        <v>-1232.29</v>
      </c>
      <c r="G651" s="7">
        <f t="shared" si="9"/>
        <v>11835223.339999994</v>
      </c>
    </row>
    <row r="652" spans="1:7" x14ac:dyDescent="0.2">
      <c r="A652" s="16"/>
      <c r="B652" s="31" t="s">
        <v>500</v>
      </c>
      <c r="C652" s="32">
        <v>45881</v>
      </c>
      <c r="D652" s="31" t="s">
        <v>1203</v>
      </c>
      <c r="E652" s="31" t="s">
        <v>670</v>
      </c>
      <c r="F652" s="7">
        <v>-34212.080000000002</v>
      </c>
      <c r="G652" s="7">
        <f t="shared" si="9"/>
        <v>11801011.259999994</v>
      </c>
    </row>
    <row r="653" spans="1:7" x14ac:dyDescent="0.2">
      <c r="A653" s="16"/>
      <c r="B653" s="31" t="s">
        <v>500</v>
      </c>
      <c r="C653" s="32">
        <v>45881</v>
      </c>
      <c r="D653" s="31" t="s">
        <v>1204</v>
      </c>
      <c r="E653" s="31" t="s">
        <v>670</v>
      </c>
      <c r="F653" s="7">
        <v>-29639.67</v>
      </c>
      <c r="G653" s="7">
        <f t="shared" ref="G653:G716" si="10">G652+F653</f>
        <v>11771371.589999994</v>
      </c>
    </row>
    <row r="654" spans="1:7" x14ac:dyDescent="0.2">
      <c r="A654" s="16"/>
      <c r="B654" s="31" t="s">
        <v>500</v>
      </c>
      <c r="C654" s="32">
        <v>45881</v>
      </c>
      <c r="D654" s="31" t="s">
        <v>1205</v>
      </c>
      <c r="E654" s="31" t="s">
        <v>670</v>
      </c>
      <c r="F654" s="7">
        <v>-1750.49</v>
      </c>
      <c r="G654" s="7">
        <f t="shared" si="10"/>
        <v>11769621.099999994</v>
      </c>
    </row>
    <row r="655" spans="1:7" x14ac:dyDescent="0.2">
      <c r="A655" s="16"/>
      <c r="B655" s="31" t="s">
        <v>500</v>
      </c>
      <c r="C655" s="32">
        <v>45881</v>
      </c>
      <c r="D655" s="31" t="s">
        <v>1206</v>
      </c>
      <c r="E655" s="31" t="s">
        <v>670</v>
      </c>
      <c r="F655" s="7">
        <v>-12495.01</v>
      </c>
      <c r="G655" s="7">
        <f t="shared" si="10"/>
        <v>11757126.089999994</v>
      </c>
    </row>
    <row r="656" spans="1:7" x14ac:dyDescent="0.2">
      <c r="A656" s="16"/>
      <c r="B656" s="31" t="s">
        <v>500</v>
      </c>
      <c r="C656" s="32">
        <v>45881</v>
      </c>
      <c r="D656" s="31" t="s">
        <v>1207</v>
      </c>
      <c r="E656" s="31" t="s">
        <v>670</v>
      </c>
      <c r="F656" s="7">
        <v>-25083.95</v>
      </c>
      <c r="G656" s="7">
        <f t="shared" si="10"/>
        <v>11732042.139999995</v>
      </c>
    </row>
    <row r="657" spans="1:7" x14ac:dyDescent="0.2">
      <c r="A657" s="16"/>
      <c r="B657" s="31" t="s">
        <v>500</v>
      </c>
      <c r="C657" s="32">
        <v>45881</v>
      </c>
      <c r="D657" s="31" t="s">
        <v>1208</v>
      </c>
      <c r="E657" s="31" t="s">
        <v>670</v>
      </c>
      <c r="F657" s="7">
        <v>-136.87</v>
      </c>
      <c r="G657" s="7">
        <f t="shared" si="10"/>
        <v>11731905.269999996</v>
      </c>
    </row>
    <row r="658" spans="1:7" x14ac:dyDescent="0.2">
      <c r="A658" s="16"/>
      <c r="B658" s="31" t="s">
        <v>500</v>
      </c>
      <c r="C658" s="32">
        <v>45881</v>
      </c>
      <c r="D658" s="31" t="s">
        <v>1209</v>
      </c>
      <c r="E658" s="31" t="s">
        <v>670</v>
      </c>
      <c r="F658" s="7">
        <v>-2454.7399999999998</v>
      </c>
      <c r="G658" s="7">
        <f t="shared" si="10"/>
        <v>11729450.529999996</v>
      </c>
    </row>
    <row r="659" spans="1:7" x14ac:dyDescent="0.2">
      <c r="A659" s="16"/>
      <c r="B659" s="31" t="s">
        <v>500</v>
      </c>
      <c r="C659" s="32">
        <v>45881</v>
      </c>
      <c r="D659" s="31" t="s">
        <v>1210</v>
      </c>
      <c r="E659" s="31" t="s">
        <v>794</v>
      </c>
      <c r="F659" s="7">
        <v>-4247.3599999999997</v>
      </c>
      <c r="G659" s="7">
        <f t="shared" si="10"/>
        <v>11725203.169999996</v>
      </c>
    </row>
    <row r="660" spans="1:7" x14ac:dyDescent="0.2">
      <c r="A660" s="16"/>
      <c r="B660" s="31" t="s">
        <v>500</v>
      </c>
      <c r="C660" s="32">
        <v>45881</v>
      </c>
      <c r="D660" s="31" t="s">
        <v>1211</v>
      </c>
      <c r="E660" s="31" t="s">
        <v>1193</v>
      </c>
      <c r="F660" s="7">
        <v>-7343.21</v>
      </c>
      <c r="G660" s="7">
        <f t="shared" si="10"/>
        <v>11717859.959999995</v>
      </c>
    </row>
    <row r="661" spans="1:7" x14ac:dyDescent="0.2">
      <c r="A661" s="16"/>
      <c r="B661" s="31" t="s">
        <v>500</v>
      </c>
      <c r="C661" s="32">
        <v>45881</v>
      </c>
      <c r="D661" s="31" t="s">
        <v>1212</v>
      </c>
      <c r="E661" s="31" t="s">
        <v>1193</v>
      </c>
      <c r="F661" s="7">
        <v>-493.75</v>
      </c>
      <c r="G661" s="7">
        <f t="shared" si="10"/>
        <v>11717366.209999995</v>
      </c>
    </row>
    <row r="662" spans="1:7" x14ac:dyDescent="0.2">
      <c r="A662" s="16"/>
      <c r="B662" s="31" t="s">
        <v>500</v>
      </c>
      <c r="C662" s="32">
        <v>45881</v>
      </c>
      <c r="D662" s="31" t="s">
        <v>1213</v>
      </c>
      <c r="E662" s="31" t="s">
        <v>1193</v>
      </c>
      <c r="F662" s="7">
        <v>-6729.76</v>
      </c>
      <c r="G662" s="7">
        <f t="shared" si="10"/>
        <v>11710636.449999996</v>
      </c>
    </row>
    <row r="663" spans="1:7" x14ac:dyDescent="0.2">
      <c r="A663" s="16"/>
      <c r="B663" s="31" t="s">
        <v>500</v>
      </c>
      <c r="C663" s="32">
        <v>45881</v>
      </c>
      <c r="D663" s="31" t="s">
        <v>1214</v>
      </c>
      <c r="E663" s="31" t="s">
        <v>1193</v>
      </c>
      <c r="F663" s="7">
        <v>-17550.43</v>
      </c>
      <c r="G663" s="7">
        <f t="shared" si="10"/>
        <v>11693086.019999996</v>
      </c>
    </row>
    <row r="664" spans="1:7" x14ac:dyDescent="0.2">
      <c r="A664" s="16"/>
      <c r="B664" s="31" t="s">
        <v>500</v>
      </c>
      <c r="C664" s="32">
        <v>45881</v>
      </c>
      <c r="D664" s="31" t="s">
        <v>1215</v>
      </c>
      <c r="E664" s="31" t="s">
        <v>1193</v>
      </c>
      <c r="F664" s="7">
        <v>-4568.0200000000004</v>
      </c>
      <c r="G664" s="7">
        <f t="shared" si="10"/>
        <v>11688517.999999996</v>
      </c>
    </row>
    <row r="665" spans="1:7" x14ac:dyDescent="0.2">
      <c r="A665" s="16"/>
      <c r="B665" s="31" t="s">
        <v>500</v>
      </c>
      <c r="C665" s="32">
        <v>45881</v>
      </c>
      <c r="D665" s="31" t="s">
        <v>1216</v>
      </c>
      <c r="E665" s="31" t="s">
        <v>1193</v>
      </c>
      <c r="F665" s="7">
        <v>-2555.48</v>
      </c>
      <c r="G665" s="7">
        <f t="shared" si="10"/>
        <v>11685962.519999996</v>
      </c>
    </row>
    <row r="666" spans="1:7" x14ac:dyDescent="0.2">
      <c r="A666" s="16"/>
      <c r="B666" s="31" t="s">
        <v>500</v>
      </c>
      <c r="C666" s="32">
        <v>45881</v>
      </c>
      <c r="D666" s="31" t="s">
        <v>1217</v>
      </c>
      <c r="E666" s="31" t="s">
        <v>1193</v>
      </c>
      <c r="F666" s="7">
        <v>-427.87</v>
      </c>
      <c r="G666" s="7">
        <f t="shared" si="10"/>
        <v>11685534.649999997</v>
      </c>
    </row>
    <row r="667" spans="1:7" x14ac:dyDescent="0.2">
      <c r="A667" s="16"/>
      <c r="B667" s="31" t="s">
        <v>500</v>
      </c>
      <c r="C667" s="32">
        <v>45881</v>
      </c>
      <c r="D667" s="31" t="s">
        <v>1218</v>
      </c>
      <c r="E667" s="31" t="s">
        <v>1193</v>
      </c>
      <c r="F667" s="7">
        <v>-682.09</v>
      </c>
      <c r="G667" s="7">
        <f t="shared" si="10"/>
        <v>11684852.559999997</v>
      </c>
    </row>
    <row r="668" spans="1:7" hidden="1" x14ac:dyDescent="0.2">
      <c r="A668" s="16"/>
      <c r="B668" s="31" t="s">
        <v>309</v>
      </c>
      <c r="C668" s="32">
        <v>45882</v>
      </c>
      <c r="D668" s="31" t="s">
        <v>1219</v>
      </c>
      <c r="E668" s="31" t="s">
        <v>1220</v>
      </c>
      <c r="F668" s="7">
        <v>5764.38</v>
      </c>
      <c r="G668" s="7">
        <f t="shared" si="10"/>
        <v>11690616.939999998</v>
      </c>
    </row>
    <row r="669" spans="1:7" x14ac:dyDescent="0.2">
      <c r="A669" s="16"/>
      <c r="B669" s="31" t="s">
        <v>500</v>
      </c>
      <c r="C669" s="32">
        <v>45882</v>
      </c>
      <c r="D669" s="31" t="s">
        <v>1221</v>
      </c>
      <c r="E669" s="31" t="s">
        <v>574</v>
      </c>
      <c r="F669" s="7">
        <v>-30.74</v>
      </c>
      <c r="G669" s="7">
        <f t="shared" si="10"/>
        <v>11690586.199999997</v>
      </c>
    </row>
    <row r="670" spans="1:7" x14ac:dyDescent="0.2">
      <c r="A670" s="16"/>
      <c r="B670" s="31" t="s">
        <v>500</v>
      </c>
      <c r="C670" s="32">
        <v>45882</v>
      </c>
      <c r="D670" s="31" t="s">
        <v>1222</v>
      </c>
      <c r="E670" s="31" t="s">
        <v>574</v>
      </c>
      <c r="F670" s="7">
        <v>-240.54</v>
      </c>
      <c r="G670" s="7">
        <f t="shared" si="10"/>
        <v>11690345.659999998</v>
      </c>
    </row>
    <row r="671" spans="1:7" x14ac:dyDescent="0.2">
      <c r="A671" s="16"/>
      <c r="B671" s="31" t="s">
        <v>500</v>
      </c>
      <c r="C671" s="32">
        <v>45882</v>
      </c>
      <c r="D671" s="31" t="s">
        <v>1223</v>
      </c>
      <c r="E671" s="31" t="s">
        <v>670</v>
      </c>
      <c r="F671" s="7">
        <v>-716.95</v>
      </c>
      <c r="G671" s="7">
        <f t="shared" si="10"/>
        <v>11689628.709999999</v>
      </c>
    </row>
    <row r="672" spans="1:7" x14ac:dyDescent="0.2">
      <c r="A672" s="16"/>
      <c r="B672" s="31" t="s">
        <v>500</v>
      </c>
      <c r="C672" s="32">
        <v>45882</v>
      </c>
      <c r="D672" s="31" t="s">
        <v>1224</v>
      </c>
      <c r="E672" s="31" t="s">
        <v>664</v>
      </c>
      <c r="F672" s="7">
        <v>-4807.8500000000004</v>
      </c>
      <c r="G672" s="7">
        <f t="shared" si="10"/>
        <v>11684820.859999999</v>
      </c>
    </row>
    <row r="673" spans="1:7" hidden="1" x14ac:dyDescent="0.2">
      <c r="A673" s="16"/>
      <c r="B673" s="31" t="s">
        <v>309</v>
      </c>
      <c r="C673" s="32">
        <v>45883</v>
      </c>
      <c r="D673" s="31" t="s">
        <v>1225</v>
      </c>
      <c r="E673" s="31" t="s">
        <v>845</v>
      </c>
      <c r="F673" s="7">
        <v>1918</v>
      </c>
      <c r="G673" s="7">
        <f t="shared" si="10"/>
        <v>11686738.859999999</v>
      </c>
    </row>
    <row r="674" spans="1:7" hidden="1" x14ac:dyDescent="0.2">
      <c r="A674" s="16"/>
      <c r="B674" s="31" t="s">
        <v>309</v>
      </c>
      <c r="C674" s="32">
        <v>45883</v>
      </c>
      <c r="D674" s="31" t="s">
        <v>1225</v>
      </c>
      <c r="E674" s="31" t="s">
        <v>845</v>
      </c>
      <c r="F674" s="7">
        <v>4432.41</v>
      </c>
      <c r="G674" s="7">
        <f t="shared" si="10"/>
        <v>11691171.27</v>
      </c>
    </row>
    <row r="675" spans="1:7" hidden="1" x14ac:dyDescent="0.2">
      <c r="A675" s="16"/>
      <c r="B675" s="31" t="s">
        <v>309</v>
      </c>
      <c r="C675" s="32">
        <v>45883</v>
      </c>
      <c r="D675" s="31" t="s">
        <v>1225</v>
      </c>
      <c r="E675" s="31" t="s">
        <v>845</v>
      </c>
      <c r="F675" s="7">
        <v>856.62</v>
      </c>
      <c r="G675" s="7">
        <f t="shared" si="10"/>
        <v>11692027.889999999</v>
      </c>
    </row>
    <row r="676" spans="1:7" hidden="1" x14ac:dyDescent="0.2">
      <c r="A676" s="16"/>
      <c r="B676" s="31" t="s">
        <v>309</v>
      </c>
      <c r="C676" s="32">
        <v>45883</v>
      </c>
      <c r="D676" s="31" t="s">
        <v>1225</v>
      </c>
      <c r="E676" s="31" t="s">
        <v>845</v>
      </c>
      <c r="F676" s="7">
        <v>571.08000000000004</v>
      </c>
      <c r="G676" s="7">
        <f t="shared" si="10"/>
        <v>11692598.969999999</v>
      </c>
    </row>
    <row r="677" spans="1:7" x14ac:dyDescent="0.2">
      <c r="A677" s="16"/>
      <c r="B677" s="31" t="s">
        <v>500</v>
      </c>
      <c r="C677" s="32">
        <v>45887</v>
      </c>
      <c r="D677" s="31" t="s">
        <v>1226</v>
      </c>
      <c r="E677" s="31" t="s">
        <v>1227</v>
      </c>
      <c r="F677" s="7">
        <v>-8947.15</v>
      </c>
      <c r="G677" s="7">
        <f t="shared" si="10"/>
        <v>11683651.819999998</v>
      </c>
    </row>
    <row r="678" spans="1:7" hidden="1" x14ac:dyDescent="0.2">
      <c r="A678" s="16"/>
      <c r="B678" s="31" t="s">
        <v>309</v>
      </c>
      <c r="C678" s="32">
        <v>45888</v>
      </c>
      <c r="D678" s="31" t="s">
        <v>1228</v>
      </c>
      <c r="E678" s="31" t="s">
        <v>707</v>
      </c>
      <c r="F678" s="7">
        <v>314.16000000000003</v>
      </c>
      <c r="G678" s="7">
        <f t="shared" si="10"/>
        <v>11683965.979999999</v>
      </c>
    </row>
    <row r="679" spans="1:7" hidden="1" x14ac:dyDescent="0.2">
      <c r="A679" s="16"/>
      <c r="B679" s="31" t="s">
        <v>309</v>
      </c>
      <c r="C679" s="32">
        <v>45888</v>
      </c>
      <c r="D679" s="31" t="s">
        <v>1229</v>
      </c>
      <c r="E679" s="31" t="s">
        <v>1230</v>
      </c>
      <c r="F679" s="7">
        <v>43694.21</v>
      </c>
      <c r="G679" s="7">
        <f t="shared" si="10"/>
        <v>11727660.189999999</v>
      </c>
    </row>
    <row r="680" spans="1:7" hidden="1" x14ac:dyDescent="0.2">
      <c r="A680" s="16"/>
      <c r="B680" s="31" t="s">
        <v>309</v>
      </c>
      <c r="C680" s="32">
        <v>45888</v>
      </c>
      <c r="D680" s="31" t="s">
        <v>1231</v>
      </c>
      <c r="E680" s="31" t="s">
        <v>707</v>
      </c>
      <c r="F680" s="7">
        <v>772.8</v>
      </c>
      <c r="G680" s="7">
        <f t="shared" si="10"/>
        <v>11728432.99</v>
      </c>
    </row>
    <row r="681" spans="1:7" hidden="1" x14ac:dyDescent="0.2">
      <c r="A681" s="16"/>
      <c r="B681" s="31" t="s">
        <v>309</v>
      </c>
      <c r="C681" s="32">
        <v>45889</v>
      </c>
      <c r="D681" s="31" t="s">
        <v>1232</v>
      </c>
      <c r="E681" s="31" t="s">
        <v>624</v>
      </c>
      <c r="F681" s="7">
        <v>183.01</v>
      </c>
      <c r="G681" s="7">
        <f t="shared" si="10"/>
        <v>11728616</v>
      </c>
    </row>
    <row r="682" spans="1:7" hidden="1" x14ac:dyDescent="0.2">
      <c r="A682" s="16"/>
      <c r="B682" s="31" t="s">
        <v>309</v>
      </c>
      <c r="C682" s="32">
        <v>45889</v>
      </c>
      <c r="D682" s="31" t="s">
        <v>1232</v>
      </c>
      <c r="E682" s="31" t="s">
        <v>624</v>
      </c>
      <c r="F682" s="7">
        <v>183.01</v>
      </c>
      <c r="G682" s="7">
        <f t="shared" si="10"/>
        <v>11728799.01</v>
      </c>
    </row>
    <row r="683" spans="1:7" hidden="1" x14ac:dyDescent="0.2">
      <c r="A683" s="16"/>
      <c r="B683" s="31" t="s">
        <v>309</v>
      </c>
      <c r="C683" s="32">
        <v>45889</v>
      </c>
      <c r="D683" s="31" t="s">
        <v>1232</v>
      </c>
      <c r="E683" s="31" t="s">
        <v>624</v>
      </c>
      <c r="F683" s="7">
        <v>366.03</v>
      </c>
      <c r="G683" s="7">
        <f t="shared" si="10"/>
        <v>11729165.039999999</v>
      </c>
    </row>
    <row r="684" spans="1:7" hidden="1" x14ac:dyDescent="0.2">
      <c r="A684" s="16"/>
      <c r="B684" s="31" t="s">
        <v>309</v>
      </c>
      <c r="C684" s="32">
        <v>45889</v>
      </c>
      <c r="D684" s="31" t="s">
        <v>1232</v>
      </c>
      <c r="E684" s="31" t="s">
        <v>624</v>
      </c>
      <c r="F684" s="7">
        <v>200</v>
      </c>
      <c r="G684" s="7">
        <f t="shared" si="10"/>
        <v>11729365.039999999</v>
      </c>
    </row>
    <row r="685" spans="1:7" x14ac:dyDescent="0.2">
      <c r="A685" s="16"/>
      <c r="B685" s="31" t="s">
        <v>500</v>
      </c>
      <c r="C685" s="32">
        <v>45890</v>
      </c>
      <c r="D685" s="31" t="s">
        <v>1233</v>
      </c>
      <c r="E685" s="31" t="s">
        <v>592</v>
      </c>
      <c r="F685" s="7">
        <v>-33567.360000000001</v>
      </c>
      <c r="G685" s="7">
        <f t="shared" si="10"/>
        <v>11695797.68</v>
      </c>
    </row>
    <row r="686" spans="1:7" x14ac:dyDescent="0.2">
      <c r="A686" s="16"/>
      <c r="B686" s="31" t="s">
        <v>500</v>
      </c>
      <c r="C686" s="32">
        <v>45890</v>
      </c>
      <c r="D686" s="31" t="s">
        <v>1234</v>
      </c>
      <c r="E686" s="31" t="s">
        <v>602</v>
      </c>
      <c r="F686" s="7">
        <v>200</v>
      </c>
      <c r="G686" s="7">
        <f t="shared" si="10"/>
        <v>11695997.68</v>
      </c>
    </row>
    <row r="687" spans="1:7" x14ac:dyDescent="0.2">
      <c r="A687" s="16"/>
      <c r="B687" s="31" t="s">
        <v>500</v>
      </c>
      <c r="C687" s="32">
        <v>45890</v>
      </c>
      <c r="D687" s="31" t="s">
        <v>1235</v>
      </c>
      <c r="E687" s="31" t="s">
        <v>604</v>
      </c>
      <c r="F687" s="7">
        <v>264.45</v>
      </c>
      <c r="G687" s="7">
        <f t="shared" si="10"/>
        <v>11696262.129999999</v>
      </c>
    </row>
    <row r="688" spans="1:7" hidden="1" x14ac:dyDescent="0.2">
      <c r="A688" s="16"/>
      <c r="B688" s="31" t="s">
        <v>309</v>
      </c>
      <c r="C688" s="32">
        <v>45891</v>
      </c>
      <c r="D688" s="31" t="s">
        <v>1236</v>
      </c>
      <c r="E688" s="31" t="s">
        <v>604</v>
      </c>
      <c r="F688" s="7">
        <v>1832</v>
      </c>
      <c r="G688" s="7">
        <f t="shared" si="10"/>
        <v>11698094.129999999</v>
      </c>
    </row>
    <row r="689" spans="1:7" hidden="1" x14ac:dyDescent="0.2">
      <c r="A689" s="16"/>
      <c r="B689" s="31" t="s">
        <v>309</v>
      </c>
      <c r="C689" s="32">
        <v>45891</v>
      </c>
      <c r="D689" s="31" t="s">
        <v>1236</v>
      </c>
      <c r="E689" s="31" t="s">
        <v>604</v>
      </c>
      <c r="F689" s="7">
        <v>322.39999999999998</v>
      </c>
      <c r="G689" s="7">
        <f t="shared" si="10"/>
        <v>11698416.529999999</v>
      </c>
    </row>
    <row r="690" spans="1:7" hidden="1" x14ac:dyDescent="0.2">
      <c r="A690" s="16"/>
      <c r="B690" s="31" t="s">
        <v>309</v>
      </c>
      <c r="C690" s="32">
        <v>45891</v>
      </c>
      <c r="D690" s="31" t="s">
        <v>1236</v>
      </c>
      <c r="E690" s="31" t="s">
        <v>604</v>
      </c>
      <c r="F690" s="7">
        <v>72</v>
      </c>
      <c r="G690" s="7">
        <f t="shared" si="10"/>
        <v>11698488.529999999</v>
      </c>
    </row>
    <row r="691" spans="1:7" hidden="1" x14ac:dyDescent="0.2">
      <c r="A691" s="16"/>
      <c r="B691" s="31" t="s">
        <v>309</v>
      </c>
      <c r="C691" s="32">
        <v>45891</v>
      </c>
      <c r="D691" s="31" t="s">
        <v>1236</v>
      </c>
      <c r="E691" s="31" t="s">
        <v>604</v>
      </c>
      <c r="F691" s="7">
        <v>160</v>
      </c>
      <c r="G691" s="7">
        <f t="shared" si="10"/>
        <v>11698648.529999999</v>
      </c>
    </row>
    <row r="692" spans="1:7" hidden="1" x14ac:dyDescent="0.2">
      <c r="A692" s="16"/>
      <c r="B692" s="31" t="s">
        <v>309</v>
      </c>
      <c r="C692" s="32">
        <v>45891</v>
      </c>
      <c r="D692" s="31" t="s">
        <v>1236</v>
      </c>
      <c r="E692" s="31" t="s">
        <v>604</v>
      </c>
      <c r="F692" s="7">
        <v>400</v>
      </c>
      <c r="G692" s="7">
        <f t="shared" si="10"/>
        <v>11699048.529999999</v>
      </c>
    </row>
    <row r="693" spans="1:7" hidden="1" x14ac:dyDescent="0.2">
      <c r="A693" s="16"/>
      <c r="B693" s="31" t="s">
        <v>309</v>
      </c>
      <c r="C693" s="32">
        <v>45891</v>
      </c>
      <c r="D693" s="31" t="s">
        <v>1236</v>
      </c>
      <c r="E693" s="31" t="s">
        <v>604</v>
      </c>
      <c r="F693" s="7">
        <v>55.8</v>
      </c>
      <c r="G693" s="7">
        <f t="shared" si="10"/>
        <v>11699104.33</v>
      </c>
    </row>
    <row r="694" spans="1:7" hidden="1" x14ac:dyDescent="0.2">
      <c r="A694" s="16"/>
      <c r="B694" s="31" t="s">
        <v>309</v>
      </c>
      <c r="C694" s="32">
        <v>45891</v>
      </c>
      <c r="D694" s="31" t="s">
        <v>1236</v>
      </c>
      <c r="E694" s="31" t="s">
        <v>604</v>
      </c>
      <c r="F694" s="7">
        <v>279</v>
      </c>
      <c r="G694" s="7">
        <f t="shared" si="10"/>
        <v>11699383.33</v>
      </c>
    </row>
    <row r="695" spans="1:7" hidden="1" x14ac:dyDescent="0.2">
      <c r="A695" s="16"/>
      <c r="B695" s="31" t="s">
        <v>309</v>
      </c>
      <c r="C695" s="32">
        <v>45891</v>
      </c>
      <c r="D695" s="31" t="s">
        <v>1236</v>
      </c>
      <c r="E695" s="31" t="s">
        <v>604</v>
      </c>
      <c r="F695" s="7">
        <v>272.8</v>
      </c>
      <c r="G695" s="7">
        <f t="shared" si="10"/>
        <v>11699656.130000001</v>
      </c>
    </row>
    <row r="696" spans="1:7" hidden="1" x14ac:dyDescent="0.2">
      <c r="A696" s="16"/>
      <c r="B696" s="31" t="s">
        <v>309</v>
      </c>
      <c r="C696" s="32">
        <v>45891</v>
      </c>
      <c r="D696" s="31" t="s">
        <v>1236</v>
      </c>
      <c r="E696" s="31" t="s">
        <v>604</v>
      </c>
      <c r="F696" s="7">
        <v>279</v>
      </c>
      <c r="G696" s="7">
        <f t="shared" si="10"/>
        <v>11699935.130000001</v>
      </c>
    </row>
    <row r="697" spans="1:7" hidden="1" x14ac:dyDescent="0.2">
      <c r="A697" s="16"/>
      <c r="B697" s="31" t="s">
        <v>309</v>
      </c>
      <c r="C697" s="32">
        <v>45891</v>
      </c>
      <c r="D697" s="31" t="s">
        <v>1236</v>
      </c>
      <c r="E697" s="31" t="s">
        <v>604</v>
      </c>
      <c r="F697" s="7">
        <v>272.8</v>
      </c>
      <c r="G697" s="7">
        <f t="shared" si="10"/>
        <v>11700207.930000002</v>
      </c>
    </row>
    <row r="698" spans="1:7" hidden="1" x14ac:dyDescent="0.2">
      <c r="A698" s="16"/>
      <c r="B698" s="31" t="s">
        <v>309</v>
      </c>
      <c r="C698" s="32">
        <v>45891</v>
      </c>
      <c r="D698" s="31" t="s">
        <v>1236</v>
      </c>
      <c r="E698" s="31" t="s">
        <v>604</v>
      </c>
      <c r="F698" s="7">
        <v>3472</v>
      </c>
      <c r="G698" s="7">
        <f t="shared" si="10"/>
        <v>11703679.930000002</v>
      </c>
    </row>
    <row r="699" spans="1:7" hidden="1" x14ac:dyDescent="0.2">
      <c r="A699" s="16"/>
      <c r="B699" s="31" t="s">
        <v>309</v>
      </c>
      <c r="C699" s="32">
        <v>45891</v>
      </c>
      <c r="D699" s="31" t="s">
        <v>1236</v>
      </c>
      <c r="E699" s="31" t="s">
        <v>604</v>
      </c>
      <c r="F699" s="7">
        <v>658.75</v>
      </c>
      <c r="G699" s="7">
        <f t="shared" si="10"/>
        <v>11704338.680000002</v>
      </c>
    </row>
    <row r="700" spans="1:7" hidden="1" x14ac:dyDescent="0.2">
      <c r="A700" s="16"/>
      <c r="B700" s="31" t="s">
        <v>309</v>
      </c>
      <c r="C700" s="32">
        <v>45891</v>
      </c>
      <c r="D700" s="31" t="s">
        <v>1236</v>
      </c>
      <c r="E700" s="31" t="s">
        <v>604</v>
      </c>
      <c r="F700" s="7">
        <v>286</v>
      </c>
      <c r="G700" s="7">
        <f t="shared" si="10"/>
        <v>11704624.680000002</v>
      </c>
    </row>
    <row r="701" spans="1:7" hidden="1" x14ac:dyDescent="0.2">
      <c r="A701" s="16"/>
      <c r="B701" s="31" t="s">
        <v>309</v>
      </c>
      <c r="C701" s="32">
        <v>45891</v>
      </c>
      <c r="D701" s="31" t="s">
        <v>1236</v>
      </c>
      <c r="E701" s="31" t="s">
        <v>604</v>
      </c>
      <c r="F701" s="7">
        <v>31</v>
      </c>
      <c r="G701" s="7">
        <f t="shared" si="10"/>
        <v>11704655.680000002</v>
      </c>
    </row>
    <row r="702" spans="1:7" hidden="1" x14ac:dyDescent="0.2">
      <c r="A702" s="16"/>
      <c r="B702" s="31" t="s">
        <v>309</v>
      </c>
      <c r="C702" s="32">
        <v>45891</v>
      </c>
      <c r="D702" s="31" t="s">
        <v>1237</v>
      </c>
      <c r="E702" s="31" t="s">
        <v>602</v>
      </c>
      <c r="F702" s="7">
        <v>3635.84</v>
      </c>
      <c r="G702" s="7">
        <f t="shared" si="10"/>
        <v>11708291.520000001</v>
      </c>
    </row>
    <row r="703" spans="1:7" hidden="1" x14ac:dyDescent="0.2">
      <c r="A703" s="16"/>
      <c r="B703" s="31" t="s">
        <v>309</v>
      </c>
      <c r="C703" s="32">
        <v>45891</v>
      </c>
      <c r="D703" s="31" t="s">
        <v>1237</v>
      </c>
      <c r="E703" s="31" t="s">
        <v>602</v>
      </c>
      <c r="F703" s="7">
        <v>391.68</v>
      </c>
      <c r="G703" s="7">
        <f t="shared" si="10"/>
        <v>11708683.200000001</v>
      </c>
    </row>
    <row r="704" spans="1:7" hidden="1" x14ac:dyDescent="0.2">
      <c r="A704" s="16"/>
      <c r="B704" s="31" t="s">
        <v>309</v>
      </c>
      <c r="C704" s="32">
        <v>45891</v>
      </c>
      <c r="D704" s="31" t="s">
        <v>1237</v>
      </c>
      <c r="E704" s="31" t="s">
        <v>602</v>
      </c>
      <c r="F704" s="7">
        <v>4090.32</v>
      </c>
      <c r="G704" s="7">
        <f t="shared" si="10"/>
        <v>11712773.520000001</v>
      </c>
    </row>
    <row r="705" spans="1:7" hidden="1" x14ac:dyDescent="0.2">
      <c r="A705" s="16"/>
      <c r="B705" s="31" t="s">
        <v>309</v>
      </c>
      <c r="C705" s="32">
        <v>45891</v>
      </c>
      <c r="D705" s="31" t="s">
        <v>1237</v>
      </c>
      <c r="E705" s="31" t="s">
        <v>602</v>
      </c>
      <c r="F705" s="7">
        <v>440.64</v>
      </c>
      <c r="G705" s="7">
        <f t="shared" si="10"/>
        <v>11713214.160000002</v>
      </c>
    </row>
    <row r="706" spans="1:7" hidden="1" x14ac:dyDescent="0.2">
      <c r="A706" s="16"/>
      <c r="B706" s="31" t="s">
        <v>309</v>
      </c>
      <c r="C706" s="32">
        <v>45891</v>
      </c>
      <c r="D706" s="31" t="s">
        <v>1237</v>
      </c>
      <c r="E706" s="31" t="s">
        <v>602</v>
      </c>
      <c r="F706" s="7">
        <v>8198.57</v>
      </c>
      <c r="G706" s="7">
        <f t="shared" si="10"/>
        <v>11721412.730000002</v>
      </c>
    </row>
    <row r="707" spans="1:7" hidden="1" x14ac:dyDescent="0.2">
      <c r="A707" s="16"/>
      <c r="B707" s="31" t="s">
        <v>309</v>
      </c>
      <c r="C707" s="32">
        <v>45891</v>
      </c>
      <c r="D707" s="31" t="s">
        <v>1237</v>
      </c>
      <c r="E707" s="31" t="s">
        <v>602</v>
      </c>
      <c r="F707" s="7">
        <v>856.8</v>
      </c>
      <c r="G707" s="7">
        <f t="shared" si="10"/>
        <v>11722269.530000003</v>
      </c>
    </row>
    <row r="708" spans="1:7" hidden="1" x14ac:dyDescent="0.2">
      <c r="A708" s="16"/>
      <c r="B708" s="31" t="s">
        <v>309</v>
      </c>
      <c r="C708" s="32">
        <v>45891</v>
      </c>
      <c r="D708" s="31" t="s">
        <v>1237</v>
      </c>
      <c r="E708" s="31" t="s">
        <v>602</v>
      </c>
      <c r="F708" s="7">
        <v>3946.93</v>
      </c>
      <c r="G708" s="7">
        <f t="shared" si="10"/>
        <v>11726216.460000003</v>
      </c>
    </row>
    <row r="709" spans="1:7" hidden="1" x14ac:dyDescent="0.2">
      <c r="A709" s="16"/>
      <c r="B709" s="31" t="s">
        <v>309</v>
      </c>
      <c r="C709" s="32">
        <v>45891</v>
      </c>
      <c r="D709" s="31" t="s">
        <v>1237</v>
      </c>
      <c r="E709" s="31" t="s">
        <v>602</v>
      </c>
      <c r="F709" s="7">
        <v>2010.77</v>
      </c>
      <c r="G709" s="7">
        <f t="shared" si="10"/>
        <v>11728227.230000002</v>
      </c>
    </row>
    <row r="710" spans="1:7" hidden="1" x14ac:dyDescent="0.2">
      <c r="A710" s="16"/>
      <c r="B710" s="31" t="s">
        <v>309</v>
      </c>
      <c r="C710" s="32">
        <v>45891</v>
      </c>
      <c r="D710" s="31" t="s">
        <v>1237</v>
      </c>
      <c r="E710" s="31" t="s">
        <v>602</v>
      </c>
      <c r="F710" s="7">
        <v>3844.31</v>
      </c>
      <c r="G710" s="7">
        <f t="shared" si="10"/>
        <v>11732071.540000003</v>
      </c>
    </row>
    <row r="711" spans="1:7" hidden="1" x14ac:dyDescent="0.2">
      <c r="A711" s="16"/>
      <c r="B711" s="31" t="s">
        <v>309</v>
      </c>
      <c r="C711" s="32">
        <v>45891</v>
      </c>
      <c r="D711" s="31" t="s">
        <v>1237</v>
      </c>
      <c r="E711" s="31" t="s">
        <v>602</v>
      </c>
      <c r="F711" s="7">
        <v>131.91</v>
      </c>
      <c r="G711" s="7">
        <f t="shared" si="10"/>
        <v>11732203.450000003</v>
      </c>
    </row>
    <row r="712" spans="1:7" hidden="1" x14ac:dyDescent="0.2">
      <c r="A712" s="16"/>
      <c r="B712" s="31" t="s">
        <v>309</v>
      </c>
      <c r="C712" s="32">
        <v>45891</v>
      </c>
      <c r="D712" s="31" t="s">
        <v>1237</v>
      </c>
      <c r="E712" s="31" t="s">
        <v>602</v>
      </c>
      <c r="F712" s="7">
        <v>320.26</v>
      </c>
      <c r="G712" s="7">
        <f t="shared" si="10"/>
        <v>11732523.710000003</v>
      </c>
    </row>
    <row r="713" spans="1:7" hidden="1" x14ac:dyDescent="0.2">
      <c r="A713" s="16"/>
      <c r="B713" s="31" t="s">
        <v>309</v>
      </c>
      <c r="C713" s="32">
        <v>45891</v>
      </c>
      <c r="D713" s="31" t="s">
        <v>1237</v>
      </c>
      <c r="E713" s="31" t="s">
        <v>602</v>
      </c>
      <c r="F713" s="7">
        <v>39</v>
      </c>
      <c r="G713" s="7">
        <f t="shared" si="10"/>
        <v>11732562.710000003</v>
      </c>
    </row>
    <row r="714" spans="1:7" hidden="1" x14ac:dyDescent="0.2">
      <c r="A714" s="16"/>
      <c r="B714" s="31" t="s">
        <v>309</v>
      </c>
      <c r="C714" s="32">
        <v>45891</v>
      </c>
      <c r="D714" s="31" t="s">
        <v>1238</v>
      </c>
      <c r="E714" s="31" t="s">
        <v>602</v>
      </c>
      <c r="F714" s="7">
        <v>468.23</v>
      </c>
      <c r="G714" s="7">
        <f t="shared" si="10"/>
        <v>11733030.940000003</v>
      </c>
    </row>
    <row r="715" spans="1:7" hidden="1" x14ac:dyDescent="0.2">
      <c r="A715" s="16"/>
      <c r="B715" s="31" t="s">
        <v>309</v>
      </c>
      <c r="C715" s="32">
        <v>45892</v>
      </c>
      <c r="D715" s="31" t="s">
        <v>1239</v>
      </c>
      <c r="E715" s="31" t="s">
        <v>620</v>
      </c>
      <c r="F715" s="7">
        <v>10</v>
      </c>
      <c r="G715" s="7">
        <f t="shared" si="10"/>
        <v>11733040.940000003</v>
      </c>
    </row>
    <row r="716" spans="1:7" hidden="1" x14ac:dyDescent="0.2">
      <c r="A716" s="16"/>
      <c r="B716" s="31" t="s">
        <v>309</v>
      </c>
      <c r="C716" s="32">
        <v>45892</v>
      </c>
      <c r="D716" s="31" t="s">
        <v>1239</v>
      </c>
      <c r="E716" s="31" t="s">
        <v>620</v>
      </c>
      <c r="F716" s="7">
        <v>25</v>
      </c>
      <c r="G716" s="7">
        <f t="shared" si="10"/>
        <v>11733065.940000003</v>
      </c>
    </row>
    <row r="717" spans="1:7" hidden="1" x14ac:dyDescent="0.2">
      <c r="A717" s="16"/>
      <c r="B717" s="31" t="s">
        <v>309</v>
      </c>
      <c r="C717" s="32">
        <v>45892</v>
      </c>
      <c r="D717" s="31" t="s">
        <v>1239</v>
      </c>
      <c r="E717" s="31" t="s">
        <v>620</v>
      </c>
      <c r="F717" s="7">
        <v>5</v>
      </c>
      <c r="G717" s="7">
        <f t="shared" ref="G717:G780" si="11">G716+F717</f>
        <v>11733070.940000003</v>
      </c>
    </row>
    <row r="718" spans="1:7" hidden="1" x14ac:dyDescent="0.2">
      <c r="A718" s="16"/>
      <c r="B718" s="31" t="s">
        <v>309</v>
      </c>
      <c r="C718" s="32">
        <v>45892</v>
      </c>
      <c r="D718" s="31" t="s">
        <v>1239</v>
      </c>
      <c r="E718" s="31" t="s">
        <v>620</v>
      </c>
      <c r="F718" s="7">
        <v>5</v>
      </c>
      <c r="G718" s="7">
        <f t="shared" si="11"/>
        <v>11733075.940000003</v>
      </c>
    </row>
    <row r="719" spans="1:7" hidden="1" x14ac:dyDescent="0.2">
      <c r="A719" s="16"/>
      <c r="B719" s="31" t="s">
        <v>309</v>
      </c>
      <c r="C719" s="32">
        <v>45892</v>
      </c>
      <c r="D719" s="31" t="s">
        <v>1240</v>
      </c>
      <c r="E719" s="31"/>
      <c r="F719" s="7">
        <v>-20527.2</v>
      </c>
      <c r="G719" s="7">
        <f t="shared" si="11"/>
        <v>11712548.740000004</v>
      </c>
    </row>
    <row r="720" spans="1:7" hidden="1" x14ac:dyDescent="0.2">
      <c r="A720" s="16"/>
      <c r="B720" s="31" t="s">
        <v>309</v>
      </c>
      <c r="C720" s="32">
        <v>45892</v>
      </c>
      <c r="D720" s="31" t="s">
        <v>1240</v>
      </c>
      <c r="E720" s="31"/>
      <c r="F720" s="7">
        <v>-1086.08</v>
      </c>
      <c r="G720" s="7">
        <f t="shared" si="11"/>
        <v>11711462.660000004</v>
      </c>
    </row>
    <row r="721" spans="1:7" hidden="1" x14ac:dyDescent="0.2">
      <c r="A721" s="16"/>
      <c r="B721" s="31" t="s">
        <v>309</v>
      </c>
      <c r="C721" s="32">
        <v>45892</v>
      </c>
      <c r="D721" s="31" t="s">
        <v>1241</v>
      </c>
      <c r="E721" s="31" t="s">
        <v>673</v>
      </c>
      <c r="F721" s="7">
        <v>134.59</v>
      </c>
      <c r="G721" s="7">
        <f t="shared" si="11"/>
        <v>11711597.250000004</v>
      </c>
    </row>
    <row r="722" spans="1:7" hidden="1" x14ac:dyDescent="0.2">
      <c r="A722" s="16"/>
      <c r="B722" s="31" t="s">
        <v>309</v>
      </c>
      <c r="C722" s="32">
        <v>45892</v>
      </c>
      <c r="D722" s="31" t="s">
        <v>1241</v>
      </c>
      <c r="E722" s="31" t="s">
        <v>673</v>
      </c>
      <c r="F722" s="7">
        <v>171.97</v>
      </c>
      <c r="G722" s="7">
        <f t="shared" si="11"/>
        <v>11711769.220000004</v>
      </c>
    </row>
    <row r="723" spans="1:7" hidden="1" x14ac:dyDescent="0.2">
      <c r="A723" s="16"/>
      <c r="B723" s="31" t="s">
        <v>309</v>
      </c>
      <c r="C723" s="32">
        <v>45892</v>
      </c>
      <c r="D723" s="31" t="s">
        <v>1242</v>
      </c>
      <c r="E723" s="31" t="s">
        <v>620</v>
      </c>
      <c r="F723" s="7">
        <v>24443.88</v>
      </c>
      <c r="G723" s="7">
        <f t="shared" si="11"/>
        <v>11736213.100000005</v>
      </c>
    </row>
    <row r="724" spans="1:7" hidden="1" x14ac:dyDescent="0.2">
      <c r="A724" s="16"/>
      <c r="B724" s="31" t="s">
        <v>309</v>
      </c>
      <c r="C724" s="32">
        <v>45892</v>
      </c>
      <c r="D724" s="31" t="s">
        <v>1242</v>
      </c>
      <c r="E724" s="31" t="s">
        <v>620</v>
      </c>
      <c r="F724" s="7">
        <v>2459.16</v>
      </c>
      <c r="G724" s="7">
        <f t="shared" si="11"/>
        <v>11738672.260000005</v>
      </c>
    </row>
    <row r="725" spans="1:7" hidden="1" x14ac:dyDescent="0.2">
      <c r="A725" s="16"/>
      <c r="B725" s="31" t="s">
        <v>309</v>
      </c>
      <c r="C725" s="32">
        <v>45892</v>
      </c>
      <c r="D725" s="31" t="s">
        <v>1242</v>
      </c>
      <c r="E725" s="31" t="s">
        <v>620</v>
      </c>
      <c r="F725" s="7">
        <v>4803.12</v>
      </c>
      <c r="G725" s="7">
        <f t="shared" si="11"/>
        <v>11743475.380000005</v>
      </c>
    </row>
    <row r="726" spans="1:7" hidden="1" x14ac:dyDescent="0.2">
      <c r="A726" s="16"/>
      <c r="B726" s="31" t="s">
        <v>309</v>
      </c>
      <c r="C726" s="32">
        <v>45892</v>
      </c>
      <c r="D726" s="31" t="s">
        <v>1242</v>
      </c>
      <c r="E726" s="31" t="s">
        <v>620</v>
      </c>
      <c r="F726" s="7">
        <v>3280.9</v>
      </c>
      <c r="G726" s="7">
        <f t="shared" si="11"/>
        <v>11746756.280000005</v>
      </c>
    </row>
    <row r="727" spans="1:7" hidden="1" x14ac:dyDescent="0.2">
      <c r="A727" s="16"/>
      <c r="B727" s="31" t="s">
        <v>309</v>
      </c>
      <c r="C727" s="32">
        <v>45892</v>
      </c>
      <c r="D727" s="31" t="s">
        <v>1242</v>
      </c>
      <c r="E727" s="31" t="s">
        <v>620</v>
      </c>
      <c r="F727" s="7">
        <v>3419.36</v>
      </c>
      <c r="G727" s="7">
        <f t="shared" si="11"/>
        <v>11750175.640000004</v>
      </c>
    </row>
    <row r="728" spans="1:7" hidden="1" x14ac:dyDescent="0.2">
      <c r="A728" s="16"/>
      <c r="B728" s="31" t="s">
        <v>309</v>
      </c>
      <c r="C728" s="32">
        <v>45892</v>
      </c>
      <c r="D728" s="31" t="s">
        <v>1242</v>
      </c>
      <c r="E728" s="31" t="s">
        <v>620</v>
      </c>
      <c r="F728" s="7">
        <v>2260.96</v>
      </c>
      <c r="G728" s="7">
        <f t="shared" si="11"/>
        <v>11752436.600000005</v>
      </c>
    </row>
    <row r="729" spans="1:7" hidden="1" x14ac:dyDescent="0.2">
      <c r="A729" s="16"/>
      <c r="B729" s="31" t="s">
        <v>309</v>
      </c>
      <c r="C729" s="32">
        <v>45892</v>
      </c>
      <c r="D729" s="31" t="s">
        <v>1242</v>
      </c>
      <c r="E729" s="31" t="s">
        <v>620</v>
      </c>
      <c r="F729" s="7">
        <v>5813.94</v>
      </c>
      <c r="G729" s="7">
        <f t="shared" si="11"/>
        <v>11758250.540000005</v>
      </c>
    </row>
    <row r="730" spans="1:7" hidden="1" x14ac:dyDescent="0.2">
      <c r="A730" s="16"/>
      <c r="B730" s="31" t="s">
        <v>309</v>
      </c>
      <c r="C730" s="32">
        <v>45892</v>
      </c>
      <c r="D730" s="31" t="s">
        <v>1242</v>
      </c>
      <c r="E730" s="31" t="s">
        <v>620</v>
      </c>
      <c r="F730" s="7">
        <v>2957.52</v>
      </c>
      <c r="G730" s="7">
        <f t="shared" si="11"/>
        <v>11761208.060000004</v>
      </c>
    </row>
    <row r="731" spans="1:7" hidden="1" x14ac:dyDescent="0.2">
      <c r="A731" s="16"/>
      <c r="B731" s="31" t="s">
        <v>309</v>
      </c>
      <c r="C731" s="32">
        <v>45892</v>
      </c>
      <c r="D731" s="31" t="s">
        <v>1242</v>
      </c>
      <c r="E731" s="31" t="s">
        <v>620</v>
      </c>
      <c r="F731" s="7">
        <v>166.88</v>
      </c>
      <c r="G731" s="7">
        <f t="shared" si="11"/>
        <v>11761374.940000005</v>
      </c>
    </row>
    <row r="732" spans="1:7" hidden="1" x14ac:dyDescent="0.2">
      <c r="A732" s="16"/>
      <c r="B732" s="31" t="s">
        <v>309</v>
      </c>
      <c r="C732" s="32">
        <v>45892</v>
      </c>
      <c r="D732" s="31" t="s">
        <v>1242</v>
      </c>
      <c r="E732" s="31" t="s">
        <v>620</v>
      </c>
      <c r="F732" s="7">
        <v>333.76</v>
      </c>
      <c r="G732" s="7">
        <f t="shared" si="11"/>
        <v>11761708.700000005</v>
      </c>
    </row>
    <row r="733" spans="1:7" hidden="1" x14ac:dyDescent="0.2">
      <c r="A733" s="16"/>
      <c r="B733" s="31" t="s">
        <v>309</v>
      </c>
      <c r="C733" s="32">
        <v>45892</v>
      </c>
      <c r="D733" s="31" t="s">
        <v>1242</v>
      </c>
      <c r="E733" s="31" t="s">
        <v>620</v>
      </c>
      <c r="F733" s="7">
        <v>104.3</v>
      </c>
      <c r="G733" s="7">
        <f t="shared" si="11"/>
        <v>11761813.000000006</v>
      </c>
    </row>
    <row r="734" spans="1:7" hidden="1" x14ac:dyDescent="0.2">
      <c r="A734" s="16"/>
      <c r="B734" s="31" t="s">
        <v>309</v>
      </c>
      <c r="C734" s="32">
        <v>45892</v>
      </c>
      <c r="D734" s="31" t="s">
        <v>1242</v>
      </c>
      <c r="E734" s="31" t="s">
        <v>620</v>
      </c>
      <c r="F734" s="7">
        <v>208.6</v>
      </c>
      <c r="G734" s="7">
        <f t="shared" si="11"/>
        <v>11762021.600000005</v>
      </c>
    </row>
    <row r="735" spans="1:7" hidden="1" x14ac:dyDescent="0.2">
      <c r="A735" s="16"/>
      <c r="B735" s="31" t="s">
        <v>309</v>
      </c>
      <c r="C735" s="32">
        <v>45892</v>
      </c>
      <c r="D735" s="31" t="s">
        <v>1243</v>
      </c>
      <c r="E735" s="31" t="s">
        <v>620</v>
      </c>
      <c r="F735" s="7">
        <v>253.8</v>
      </c>
      <c r="G735" s="7">
        <f t="shared" si="11"/>
        <v>11762275.400000006</v>
      </c>
    </row>
    <row r="736" spans="1:7" hidden="1" x14ac:dyDescent="0.2">
      <c r="A736" s="16"/>
      <c r="B736" s="31" t="s">
        <v>309</v>
      </c>
      <c r="C736" s="32">
        <v>45892</v>
      </c>
      <c r="D736" s="31" t="s">
        <v>1244</v>
      </c>
      <c r="E736" s="31" t="s">
        <v>845</v>
      </c>
      <c r="F736" s="7">
        <v>125.08</v>
      </c>
      <c r="G736" s="7">
        <f t="shared" si="11"/>
        <v>11762400.480000006</v>
      </c>
    </row>
    <row r="737" spans="1:7" hidden="1" x14ac:dyDescent="0.2">
      <c r="A737" s="16"/>
      <c r="B737" s="31" t="s">
        <v>309</v>
      </c>
      <c r="C737" s="32">
        <v>45892</v>
      </c>
      <c r="D737" s="31" t="s">
        <v>1244</v>
      </c>
      <c r="E737" s="31" t="s">
        <v>845</v>
      </c>
      <c r="F737" s="7">
        <v>6193.24</v>
      </c>
      <c r="G737" s="7">
        <f t="shared" si="11"/>
        <v>11768593.720000006</v>
      </c>
    </row>
    <row r="738" spans="1:7" hidden="1" x14ac:dyDescent="0.2">
      <c r="A738" s="16"/>
      <c r="B738" s="31" t="s">
        <v>309</v>
      </c>
      <c r="C738" s="32">
        <v>45892</v>
      </c>
      <c r="D738" s="31" t="s">
        <v>1245</v>
      </c>
      <c r="E738" s="31" t="s">
        <v>845</v>
      </c>
      <c r="F738" s="7">
        <v>38</v>
      </c>
      <c r="G738" s="7">
        <f t="shared" si="11"/>
        <v>11768631.720000006</v>
      </c>
    </row>
    <row r="739" spans="1:7" hidden="1" x14ac:dyDescent="0.2">
      <c r="A739" s="16"/>
      <c r="B739" s="31" t="s">
        <v>309</v>
      </c>
      <c r="C739" s="32">
        <v>45892</v>
      </c>
      <c r="D739" s="31" t="s">
        <v>1246</v>
      </c>
      <c r="E739" s="31" t="s">
        <v>845</v>
      </c>
      <c r="F739" s="7">
        <v>2989.76</v>
      </c>
      <c r="G739" s="7">
        <f t="shared" si="11"/>
        <v>11771621.480000006</v>
      </c>
    </row>
    <row r="740" spans="1:7" hidden="1" x14ac:dyDescent="0.2">
      <c r="A740" s="16"/>
      <c r="B740" s="31" t="s">
        <v>309</v>
      </c>
      <c r="C740" s="32">
        <v>45892</v>
      </c>
      <c r="D740" s="31" t="s">
        <v>1246</v>
      </c>
      <c r="E740" s="31" t="s">
        <v>845</v>
      </c>
      <c r="F740" s="7">
        <v>2147.6799999999998</v>
      </c>
      <c r="G740" s="7">
        <f t="shared" si="11"/>
        <v>11773769.160000006</v>
      </c>
    </row>
    <row r="741" spans="1:7" hidden="1" x14ac:dyDescent="0.2">
      <c r="A741" s="16"/>
      <c r="B741" s="31" t="s">
        <v>309</v>
      </c>
      <c r="C741" s="32">
        <v>45892</v>
      </c>
      <c r="D741" s="31" t="s">
        <v>1246</v>
      </c>
      <c r="E741" s="31" t="s">
        <v>845</v>
      </c>
      <c r="F741" s="7">
        <v>7616</v>
      </c>
      <c r="G741" s="7">
        <f t="shared" si="11"/>
        <v>11781385.160000006</v>
      </c>
    </row>
    <row r="742" spans="1:7" hidden="1" x14ac:dyDescent="0.2">
      <c r="A742" s="16"/>
      <c r="B742" s="31" t="s">
        <v>309</v>
      </c>
      <c r="C742" s="32">
        <v>45892</v>
      </c>
      <c r="D742" s="31" t="s">
        <v>1246</v>
      </c>
      <c r="E742" s="31" t="s">
        <v>845</v>
      </c>
      <c r="F742" s="7">
        <v>2460.9699999999998</v>
      </c>
      <c r="G742" s="7">
        <f t="shared" si="11"/>
        <v>11783846.130000006</v>
      </c>
    </row>
    <row r="743" spans="1:7" hidden="1" x14ac:dyDescent="0.2">
      <c r="A743" s="16"/>
      <c r="B743" s="31" t="s">
        <v>309</v>
      </c>
      <c r="C743" s="32">
        <v>45892</v>
      </c>
      <c r="D743" s="31" t="s">
        <v>1246</v>
      </c>
      <c r="E743" s="31" t="s">
        <v>845</v>
      </c>
      <c r="F743" s="7">
        <v>16273.32</v>
      </c>
      <c r="G743" s="7">
        <f t="shared" si="11"/>
        <v>11800119.450000007</v>
      </c>
    </row>
    <row r="744" spans="1:7" hidden="1" x14ac:dyDescent="0.2">
      <c r="A744" s="16"/>
      <c r="B744" s="31" t="s">
        <v>309</v>
      </c>
      <c r="C744" s="32">
        <v>45892</v>
      </c>
      <c r="D744" s="31" t="s">
        <v>1246</v>
      </c>
      <c r="E744" s="31" t="s">
        <v>845</v>
      </c>
      <c r="F744" s="7">
        <v>13625.08</v>
      </c>
      <c r="G744" s="7">
        <f t="shared" si="11"/>
        <v>11813744.530000007</v>
      </c>
    </row>
    <row r="745" spans="1:7" hidden="1" x14ac:dyDescent="0.2">
      <c r="A745" s="16"/>
      <c r="B745" s="31" t="s">
        <v>309</v>
      </c>
      <c r="C745" s="32">
        <v>45892</v>
      </c>
      <c r="D745" s="31" t="s">
        <v>1246</v>
      </c>
      <c r="E745" s="31" t="s">
        <v>845</v>
      </c>
      <c r="F745" s="7">
        <v>863.61</v>
      </c>
      <c r="G745" s="7">
        <f t="shared" si="11"/>
        <v>11814608.140000006</v>
      </c>
    </row>
    <row r="746" spans="1:7" hidden="1" x14ac:dyDescent="0.2">
      <c r="A746" s="16"/>
      <c r="B746" s="31" t="s">
        <v>309</v>
      </c>
      <c r="C746" s="32">
        <v>45892</v>
      </c>
      <c r="D746" s="31" t="s">
        <v>1246</v>
      </c>
      <c r="E746" s="31" t="s">
        <v>845</v>
      </c>
      <c r="F746" s="7">
        <v>1020.69</v>
      </c>
      <c r="G746" s="7">
        <f t="shared" si="11"/>
        <v>11815628.830000006</v>
      </c>
    </row>
    <row r="747" spans="1:7" hidden="1" x14ac:dyDescent="0.2">
      <c r="A747" s="16"/>
      <c r="B747" s="31" t="s">
        <v>309</v>
      </c>
      <c r="C747" s="32">
        <v>45892</v>
      </c>
      <c r="D747" s="31" t="s">
        <v>1246</v>
      </c>
      <c r="E747" s="31" t="s">
        <v>845</v>
      </c>
      <c r="F747" s="7">
        <v>2193.92</v>
      </c>
      <c r="G747" s="7">
        <f t="shared" si="11"/>
        <v>11817822.750000006</v>
      </c>
    </row>
    <row r="748" spans="1:7" hidden="1" x14ac:dyDescent="0.2">
      <c r="A748" s="16"/>
      <c r="B748" s="31" t="s">
        <v>309</v>
      </c>
      <c r="C748" s="32">
        <v>45892</v>
      </c>
      <c r="D748" s="31" t="s">
        <v>1246</v>
      </c>
      <c r="E748" s="31" t="s">
        <v>845</v>
      </c>
      <c r="F748" s="7">
        <v>1395.8</v>
      </c>
      <c r="G748" s="7">
        <f t="shared" si="11"/>
        <v>11819218.550000006</v>
      </c>
    </row>
    <row r="749" spans="1:7" hidden="1" x14ac:dyDescent="0.2">
      <c r="A749" s="16"/>
      <c r="B749" s="31" t="s">
        <v>309</v>
      </c>
      <c r="C749" s="32">
        <v>45892</v>
      </c>
      <c r="D749" s="31" t="s">
        <v>1246</v>
      </c>
      <c r="E749" s="31" t="s">
        <v>845</v>
      </c>
      <c r="F749" s="7">
        <v>1377.28</v>
      </c>
      <c r="G749" s="7">
        <f t="shared" si="11"/>
        <v>11820595.830000006</v>
      </c>
    </row>
    <row r="750" spans="1:7" hidden="1" x14ac:dyDescent="0.2">
      <c r="A750" s="16"/>
      <c r="B750" s="31" t="s">
        <v>309</v>
      </c>
      <c r="C750" s="32">
        <v>45892</v>
      </c>
      <c r="D750" s="31" t="s">
        <v>1246</v>
      </c>
      <c r="E750" s="31" t="s">
        <v>845</v>
      </c>
      <c r="F750" s="7">
        <v>965.97</v>
      </c>
      <c r="G750" s="7">
        <f t="shared" si="11"/>
        <v>11821561.800000006</v>
      </c>
    </row>
    <row r="751" spans="1:7" hidden="1" x14ac:dyDescent="0.2">
      <c r="A751" s="16"/>
      <c r="B751" s="31" t="s">
        <v>309</v>
      </c>
      <c r="C751" s="32">
        <v>45892</v>
      </c>
      <c r="D751" s="31" t="s">
        <v>1246</v>
      </c>
      <c r="E751" s="31" t="s">
        <v>845</v>
      </c>
      <c r="F751" s="7">
        <v>888.23</v>
      </c>
      <c r="G751" s="7">
        <f t="shared" si="11"/>
        <v>11822450.030000007</v>
      </c>
    </row>
    <row r="752" spans="1:7" hidden="1" x14ac:dyDescent="0.2">
      <c r="A752" s="16"/>
      <c r="B752" s="31" t="s">
        <v>309</v>
      </c>
      <c r="C752" s="32">
        <v>45892</v>
      </c>
      <c r="D752" s="31" t="s">
        <v>1246</v>
      </c>
      <c r="E752" s="31" t="s">
        <v>845</v>
      </c>
      <c r="F752" s="7">
        <v>1644.07</v>
      </c>
      <c r="G752" s="7">
        <f t="shared" si="11"/>
        <v>11824094.100000007</v>
      </c>
    </row>
    <row r="753" spans="1:7" hidden="1" x14ac:dyDescent="0.2">
      <c r="A753" s="16"/>
      <c r="B753" s="31" t="s">
        <v>309</v>
      </c>
      <c r="C753" s="32">
        <v>45892</v>
      </c>
      <c r="D753" s="31" t="s">
        <v>1246</v>
      </c>
      <c r="E753" s="31" t="s">
        <v>845</v>
      </c>
      <c r="F753" s="7">
        <v>1371.12</v>
      </c>
      <c r="G753" s="7">
        <f t="shared" si="11"/>
        <v>11825465.220000006</v>
      </c>
    </row>
    <row r="754" spans="1:7" hidden="1" x14ac:dyDescent="0.2">
      <c r="A754" s="16"/>
      <c r="B754" s="31" t="s">
        <v>309</v>
      </c>
      <c r="C754" s="32">
        <v>45892</v>
      </c>
      <c r="D754" s="31" t="s">
        <v>1246</v>
      </c>
      <c r="E754" s="31" t="s">
        <v>845</v>
      </c>
      <c r="F754" s="7">
        <v>1690.92</v>
      </c>
      <c r="G754" s="7">
        <f t="shared" si="11"/>
        <v>11827156.140000006</v>
      </c>
    </row>
    <row r="755" spans="1:7" hidden="1" x14ac:dyDescent="0.2">
      <c r="A755" s="16"/>
      <c r="B755" s="31" t="s">
        <v>309</v>
      </c>
      <c r="C755" s="32">
        <v>45892</v>
      </c>
      <c r="D755" s="31" t="s">
        <v>1246</v>
      </c>
      <c r="E755" s="31" t="s">
        <v>845</v>
      </c>
      <c r="F755" s="7">
        <v>603.70000000000005</v>
      </c>
      <c r="G755" s="7">
        <f t="shared" si="11"/>
        <v>11827759.840000005</v>
      </c>
    </row>
    <row r="756" spans="1:7" hidden="1" x14ac:dyDescent="0.2">
      <c r="A756" s="16"/>
      <c r="B756" s="31" t="s">
        <v>309</v>
      </c>
      <c r="C756" s="32">
        <v>45892</v>
      </c>
      <c r="D756" s="31" t="s">
        <v>1246</v>
      </c>
      <c r="E756" s="31" t="s">
        <v>845</v>
      </c>
      <c r="F756" s="7">
        <v>3364.36</v>
      </c>
      <c r="G756" s="7">
        <f t="shared" si="11"/>
        <v>11831124.200000005</v>
      </c>
    </row>
    <row r="757" spans="1:7" hidden="1" x14ac:dyDescent="0.2">
      <c r="A757" s="16"/>
      <c r="B757" s="31" t="s">
        <v>309</v>
      </c>
      <c r="C757" s="32">
        <v>45892</v>
      </c>
      <c r="D757" s="31" t="s">
        <v>1246</v>
      </c>
      <c r="E757" s="31" t="s">
        <v>845</v>
      </c>
      <c r="F757" s="7">
        <v>741.48</v>
      </c>
      <c r="G757" s="7">
        <f t="shared" si="11"/>
        <v>11831865.680000005</v>
      </c>
    </row>
    <row r="758" spans="1:7" hidden="1" x14ac:dyDescent="0.2">
      <c r="A758" s="16"/>
      <c r="B758" s="31" t="s">
        <v>309</v>
      </c>
      <c r="C758" s="32">
        <v>45892</v>
      </c>
      <c r="D758" s="31" t="s">
        <v>1246</v>
      </c>
      <c r="E758" s="31" t="s">
        <v>845</v>
      </c>
      <c r="F758" s="7">
        <v>866.04</v>
      </c>
      <c r="G758" s="7">
        <f t="shared" si="11"/>
        <v>11832731.720000004</v>
      </c>
    </row>
    <row r="759" spans="1:7" hidden="1" x14ac:dyDescent="0.2">
      <c r="A759" s="16"/>
      <c r="B759" s="31" t="s">
        <v>309</v>
      </c>
      <c r="C759" s="32">
        <v>45892</v>
      </c>
      <c r="D759" s="31" t="s">
        <v>1246</v>
      </c>
      <c r="E759" s="31" t="s">
        <v>845</v>
      </c>
      <c r="F759" s="7">
        <v>350.55</v>
      </c>
      <c r="G759" s="7">
        <f t="shared" si="11"/>
        <v>11833082.270000005</v>
      </c>
    </row>
    <row r="760" spans="1:7" hidden="1" x14ac:dyDescent="0.2">
      <c r="A760" s="16"/>
      <c r="B760" s="31" t="s">
        <v>309</v>
      </c>
      <c r="C760" s="32">
        <v>45892</v>
      </c>
      <c r="D760" s="31" t="s">
        <v>1246</v>
      </c>
      <c r="E760" s="31" t="s">
        <v>845</v>
      </c>
      <c r="F760" s="7">
        <v>683.04</v>
      </c>
      <c r="G760" s="7">
        <f t="shared" si="11"/>
        <v>11833765.310000004</v>
      </c>
    </row>
    <row r="761" spans="1:7" hidden="1" x14ac:dyDescent="0.2">
      <c r="A761" s="16"/>
      <c r="B761" s="31" t="s">
        <v>309</v>
      </c>
      <c r="C761" s="32">
        <v>45892</v>
      </c>
      <c r="D761" s="31" t="s">
        <v>1246</v>
      </c>
      <c r="E761" s="31" t="s">
        <v>845</v>
      </c>
      <c r="F761" s="7">
        <v>310.16000000000003</v>
      </c>
      <c r="G761" s="7">
        <f t="shared" si="11"/>
        <v>11834075.470000004</v>
      </c>
    </row>
    <row r="762" spans="1:7" hidden="1" x14ac:dyDescent="0.2">
      <c r="A762" s="16"/>
      <c r="B762" s="31" t="s">
        <v>309</v>
      </c>
      <c r="C762" s="32">
        <v>45892</v>
      </c>
      <c r="D762" s="31" t="s">
        <v>1246</v>
      </c>
      <c r="E762" s="31" t="s">
        <v>845</v>
      </c>
      <c r="F762" s="7">
        <v>336.06</v>
      </c>
      <c r="G762" s="7">
        <f t="shared" si="11"/>
        <v>11834411.530000005</v>
      </c>
    </row>
    <row r="763" spans="1:7" hidden="1" x14ac:dyDescent="0.2">
      <c r="A763" s="16"/>
      <c r="B763" s="31" t="s">
        <v>309</v>
      </c>
      <c r="C763" s="32">
        <v>45892</v>
      </c>
      <c r="D763" s="31" t="s">
        <v>1246</v>
      </c>
      <c r="E763" s="31" t="s">
        <v>845</v>
      </c>
      <c r="F763" s="7">
        <v>2731.88</v>
      </c>
      <c r="G763" s="7">
        <f t="shared" si="11"/>
        <v>11837143.410000006</v>
      </c>
    </row>
    <row r="764" spans="1:7" hidden="1" x14ac:dyDescent="0.2">
      <c r="A764" s="16"/>
      <c r="B764" s="31" t="s">
        <v>309</v>
      </c>
      <c r="C764" s="32">
        <v>45892</v>
      </c>
      <c r="D764" s="31" t="s">
        <v>1246</v>
      </c>
      <c r="E764" s="31" t="s">
        <v>845</v>
      </c>
      <c r="F764" s="7">
        <v>778.5</v>
      </c>
      <c r="G764" s="7">
        <f t="shared" si="11"/>
        <v>11837921.910000006</v>
      </c>
    </row>
    <row r="765" spans="1:7" hidden="1" x14ac:dyDescent="0.2">
      <c r="A765" s="16"/>
      <c r="B765" s="31" t="s">
        <v>309</v>
      </c>
      <c r="C765" s="32">
        <v>45892</v>
      </c>
      <c r="D765" s="31" t="s">
        <v>1246</v>
      </c>
      <c r="E765" s="31" t="s">
        <v>845</v>
      </c>
      <c r="F765" s="7">
        <v>11184.13</v>
      </c>
      <c r="G765" s="7">
        <f t="shared" si="11"/>
        <v>11849106.040000007</v>
      </c>
    </row>
    <row r="766" spans="1:7" hidden="1" x14ac:dyDescent="0.2">
      <c r="A766" s="16"/>
      <c r="B766" s="31" t="s">
        <v>309</v>
      </c>
      <c r="C766" s="32">
        <v>45892</v>
      </c>
      <c r="D766" s="31" t="s">
        <v>1246</v>
      </c>
      <c r="E766" s="31" t="s">
        <v>845</v>
      </c>
      <c r="F766" s="7">
        <v>5242.26</v>
      </c>
      <c r="G766" s="7">
        <f t="shared" si="11"/>
        <v>11854348.300000006</v>
      </c>
    </row>
    <row r="767" spans="1:7" hidden="1" x14ac:dyDescent="0.2">
      <c r="A767" s="16"/>
      <c r="B767" s="31" t="s">
        <v>309</v>
      </c>
      <c r="C767" s="32">
        <v>45892</v>
      </c>
      <c r="D767" s="31" t="s">
        <v>1246</v>
      </c>
      <c r="E767" s="31" t="s">
        <v>845</v>
      </c>
      <c r="F767" s="7">
        <v>1116.17</v>
      </c>
      <c r="G767" s="7">
        <f t="shared" si="11"/>
        <v>11855464.470000006</v>
      </c>
    </row>
    <row r="768" spans="1:7" hidden="1" x14ac:dyDescent="0.2">
      <c r="A768" s="16"/>
      <c r="B768" s="31" t="s">
        <v>309</v>
      </c>
      <c r="C768" s="32">
        <v>45892</v>
      </c>
      <c r="D768" s="31" t="s">
        <v>1246</v>
      </c>
      <c r="E768" s="31" t="s">
        <v>845</v>
      </c>
      <c r="F768" s="7">
        <v>195</v>
      </c>
      <c r="G768" s="7">
        <f t="shared" si="11"/>
        <v>11855659.470000006</v>
      </c>
    </row>
    <row r="769" spans="1:7" hidden="1" x14ac:dyDescent="0.2">
      <c r="A769" s="16"/>
      <c r="B769" s="31" t="s">
        <v>309</v>
      </c>
      <c r="C769" s="32">
        <v>45892</v>
      </c>
      <c r="D769" s="31" t="s">
        <v>1246</v>
      </c>
      <c r="E769" s="31" t="s">
        <v>845</v>
      </c>
      <c r="F769" s="7">
        <v>542.38</v>
      </c>
      <c r="G769" s="7">
        <f t="shared" si="11"/>
        <v>11856201.850000007</v>
      </c>
    </row>
    <row r="770" spans="1:7" hidden="1" x14ac:dyDescent="0.2">
      <c r="A770" s="16"/>
      <c r="B770" s="31" t="s">
        <v>309</v>
      </c>
      <c r="C770" s="32">
        <v>45892</v>
      </c>
      <c r="D770" s="31" t="s">
        <v>1247</v>
      </c>
      <c r="E770" s="31" t="s">
        <v>845</v>
      </c>
      <c r="F770" s="7">
        <v>275.11</v>
      </c>
      <c r="G770" s="7">
        <f t="shared" si="11"/>
        <v>11856476.960000006</v>
      </c>
    </row>
    <row r="771" spans="1:7" hidden="1" x14ac:dyDescent="0.2">
      <c r="A771" s="16"/>
      <c r="B771" s="31" t="s">
        <v>309</v>
      </c>
      <c r="C771" s="32">
        <v>45892</v>
      </c>
      <c r="D771" s="31" t="s">
        <v>1247</v>
      </c>
      <c r="E771" s="31" t="s">
        <v>845</v>
      </c>
      <c r="F771" s="7">
        <v>1225.49</v>
      </c>
      <c r="G771" s="7">
        <f t="shared" si="11"/>
        <v>11857702.450000007</v>
      </c>
    </row>
    <row r="772" spans="1:7" hidden="1" x14ac:dyDescent="0.2">
      <c r="A772" s="16"/>
      <c r="B772" s="31" t="s">
        <v>309</v>
      </c>
      <c r="C772" s="32">
        <v>45892</v>
      </c>
      <c r="D772" s="31" t="s">
        <v>1248</v>
      </c>
      <c r="E772" s="31" t="s">
        <v>845</v>
      </c>
      <c r="F772" s="7">
        <v>4301</v>
      </c>
      <c r="G772" s="7">
        <f t="shared" si="11"/>
        <v>11862003.450000007</v>
      </c>
    </row>
    <row r="773" spans="1:7" x14ac:dyDescent="0.2">
      <c r="A773" s="16"/>
      <c r="B773" s="31" t="s">
        <v>500</v>
      </c>
      <c r="C773" s="32">
        <v>45892</v>
      </c>
      <c r="D773" s="31" t="s">
        <v>1249</v>
      </c>
      <c r="E773" s="31" t="s">
        <v>642</v>
      </c>
      <c r="F773" s="7">
        <v>-34804.400000000001</v>
      </c>
      <c r="G773" s="7">
        <f t="shared" si="11"/>
        <v>11827199.050000006</v>
      </c>
    </row>
    <row r="774" spans="1:7" x14ac:dyDescent="0.2">
      <c r="A774" s="16"/>
      <c r="B774" s="31" t="s">
        <v>500</v>
      </c>
      <c r="C774" s="32">
        <v>45894</v>
      </c>
      <c r="D774" s="31" t="s">
        <v>1250</v>
      </c>
      <c r="E774" s="31" t="s">
        <v>574</v>
      </c>
      <c r="F774" s="7">
        <v>-5718.97</v>
      </c>
      <c r="G774" s="7">
        <f t="shared" si="11"/>
        <v>11821480.080000006</v>
      </c>
    </row>
    <row r="775" spans="1:7" x14ac:dyDescent="0.2">
      <c r="A775" s="16"/>
      <c r="B775" s="31" t="s">
        <v>500</v>
      </c>
      <c r="C775" s="32">
        <v>45894</v>
      </c>
      <c r="D775" s="31" t="s">
        <v>1251</v>
      </c>
      <c r="E775" s="31" t="s">
        <v>574</v>
      </c>
      <c r="F775" s="7">
        <v>-4424.8500000000004</v>
      </c>
      <c r="G775" s="7">
        <f t="shared" si="11"/>
        <v>11817055.230000006</v>
      </c>
    </row>
    <row r="776" spans="1:7" x14ac:dyDescent="0.2">
      <c r="A776" s="16"/>
      <c r="B776" s="31" t="s">
        <v>500</v>
      </c>
      <c r="C776" s="32">
        <v>45894</v>
      </c>
      <c r="D776" s="31" t="s">
        <v>1252</v>
      </c>
      <c r="E776" s="31" t="s">
        <v>574</v>
      </c>
      <c r="F776" s="7">
        <v>-200.4</v>
      </c>
      <c r="G776" s="7">
        <f t="shared" si="11"/>
        <v>11816854.830000006</v>
      </c>
    </row>
    <row r="777" spans="1:7" x14ac:dyDescent="0.2">
      <c r="A777" s="16"/>
      <c r="B777" s="31" t="s">
        <v>500</v>
      </c>
      <c r="C777" s="32">
        <v>45894</v>
      </c>
      <c r="D777" s="31" t="s">
        <v>1253</v>
      </c>
      <c r="E777" s="31" t="s">
        <v>574</v>
      </c>
      <c r="F777" s="7">
        <v>-442.6</v>
      </c>
      <c r="G777" s="7">
        <f t="shared" si="11"/>
        <v>11816412.230000006</v>
      </c>
    </row>
    <row r="778" spans="1:7" x14ac:dyDescent="0.2">
      <c r="A778" s="16"/>
      <c r="B778" s="31" t="s">
        <v>500</v>
      </c>
      <c r="C778" s="32">
        <v>45894</v>
      </c>
      <c r="D778" s="31" t="s">
        <v>1254</v>
      </c>
      <c r="E778" s="31" t="s">
        <v>574</v>
      </c>
      <c r="F778" s="7">
        <v>-21347.89</v>
      </c>
      <c r="G778" s="7">
        <f t="shared" si="11"/>
        <v>11795064.340000005</v>
      </c>
    </row>
    <row r="779" spans="1:7" x14ac:dyDescent="0.2">
      <c r="A779" s="16"/>
      <c r="B779" s="31" t="s">
        <v>500</v>
      </c>
      <c r="C779" s="32">
        <v>45894</v>
      </c>
      <c r="D779" s="31" t="s">
        <v>1255</v>
      </c>
      <c r="E779" s="31" t="s">
        <v>574</v>
      </c>
      <c r="F779" s="7">
        <v>-35534.57</v>
      </c>
      <c r="G779" s="7">
        <f t="shared" si="11"/>
        <v>11759529.770000005</v>
      </c>
    </row>
    <row r="780" spans="1:7" x14ac:dyDescent="0.2">
      <c r="A780" s="16"/>
      <c r="B780" s="31" t="s">
        <v>500</v>
      </c>
      <c r="C780" s="32">
        <v>45894</v>
      </c>
      <c r="D780" s="31" t="s">
        <v>1256</v>
      </c>
      <c r="E780" s="31" t="s">
        <v>574</v>
      </c>
      <c r="F780" s="7">
        <v>-1368.69</v>
      </c>
      <c r="G780" s="7">
        <f t="shared" si="11"/>
        <v>11758161.080000006</v>
      </c>
    </row>
    <row r="781" spans="1:7" x14ac:dyDescent="0.2">
      <c r="A781" s="16"/>
      <c r="B781" s="31" t="s">
        <v>500</v>
      </c>
      <c r="C781" s="32">
        <v>45894</v>
      </c>
      <c r="D781" s="31" t="s">
        <v>1257</v>
      </c>
      <c r="E781" s="31" t="s">
        <v>574</v>
      </c>
      <c r="F781" s="7">
        <v>-46390.27</v>
      </c>
      <c r="G781" s="7">
        <f t="shared" ref="G781:G844" si="12">G780+F781</f>
        <v>11711770.810000006</v>
      </c>
    </row>
    <row r="782" spans="1:7" x14ac:dyDescent="0.2">
      <c r="A782" s="16"/>
      <c r="B782" s="31" t="s">
        <v>500</v>
      </c>
      <c r="C782" s="32">
        <v>45894</v>
      </c>
      <c r="D782" s="31" t="s">
        <v>1258</v>
      </c>
      <c r="E782" s="31" t="s">
        <v>574</v>
      </c>
      <c r="F782" s="7">
        <v>-736.03</v>
      </c>
      <c r="G782" s="7">
        <f t="shared" si="12"/>
        <v>11711034.780000007</v>
      </c>
    </row>
    <row r="783" spans="1:7" x14ac:dyDescent="0.2">
      <c r="A783" s="16"/>
      <c r="B783" s="31" t="s">
        <v>500</v>
      </c>
      <c r="C783" s="32">
        <v>45894</v>
      </c>
      <c r="D783" s="31" t="s">
        <v>1259</v>
      </c>
      <c r="E783" s="31" t="s">
        <v>574</v>
      </c>
      <c r="F783" s="7">
        <v>-15799.1</v>
      </c>
      <c r="G783" s="7">
        <f t="shared" si="12"/>
        <v>11695235.680000007</v>
      </c>
    </row>
    <row r="784" spans="1:7" x14ac:dyDescent="0.2">
      <c r="A784" s="16"/>
      <c r="B784" s="31" t="s">
        <v>500</v>
      </c>
      <c r="C784" s="32">
        <v>45894</v>
      </c>
      <c r="D784" s="31" t="s">
        <v>1260</v>
      </c>
      <c r="E784" s="31" t="s">
        <v>574</v>
      </c>
      <c r="F784" s="7">
        <v>-3652.14</v>
      </c>
      <c r="G784" s="7">
        <f t="shared" si="12"/>
        <v>11691583.540000007</v>
      </c>
    </row>
    <row r="785" spans="1:7" x14ac:dyDescent="0.2">
      <c r="A785" s="16"/>
      <c r="B785" s="31" t="s">
        <v>500</v>
      </c>
      <c r="C785" s="32">
        <v>45894</v>
      </c>
      <c r="D785" s="31" t="s">
        <v>1261</v>
      </c>
      <c r="E785" s="31" t="s">
        <v>574</v>
      </c>
      <c r="F785" s="7">
        <v>-492.94</v>
      </c>
      <c r="G785" s="7">
        <f t="shared" si="12"/>
        <v>11691090.600000007</v>
      </c>
    </row>
    <row r="786" spans="1:7" x14ac:dyDescent="0.2">
      <c r="A786" s="16"/>
      <c r="B786" s="31" t="s">
        <v>500</v>
      </c>
      <c r="C786" s="32">
        <v>45894</v>
      </c>
      <c r="D786" s="31" t="s">
        <v>1262</v>
      </c>
      <c r="E786" s="31" t="s">
        <v>574</v>
      </c>
      <c r="F786" s="7">
        <v>-93.02</v>
      </c>
      <c r="G786" s="7">
        <f t="shared" si="12"/>
        <v>11690997.580000008</v>
      </c>
    </row>
    <row r="787" spans="1:7" x14ac:dyDescent="0.2">
      <c r="A787" s="16"/>
      <c r="B787" s="31" t="s">
        <v>500</v>
      </c>
      <c r="C787" s="32">
        <v>45894</v>
      </c>
      <c r="D787" s="31" t="s">
        <v>1263</v>
      </c>
      <c r="E787" s="31" t="s">
        <v>574</v>
      </c>
      <c r="F787" s="7">
        <v>-455.18</v>
      </c>
      <c r="G787" s="7">
        <f t="shared" si="12"/>
        <v>11690542.400000008</v>
      </c>
    </row>
    <row r="788" spans="1:7" x14ac:dyDescent="0.2">
      <c r="A788" s="16"/>
      <c r="B788" s="31" t="s">
        <v>500</v>
      </c>
      <c r="C788" s="32">
        <v>45894</v>
      </c>
      <c r="D788" s="31" t="s">
        <v>1264</v>
      </c>
      <c r="E788" s="31" t="s">
        <v>574</v>
      </c>
      <c r="F788" s="7">
        <v>-1122.45</v>
      </c>
      <c r="G788" s="7">
        <f t="shared" si="12"/>
        <v>11689419.950000009</v>
      </c>
    </row>
    <row r="789" spans="1:7" x14ac:dyDescent="0.2">
      <c r="A789" s="16"/>
      <c r="B789" s="31" t="s">
        <v>500</v>
      </c>
      <c r="C789" s="32">
        <v>45894</v>
      </c>
      <c r="D789" s="31" t="s">
        <v>1265</v>
      </c>
      <c r="E789" s="31" t="s">
        <v>574</v>
      </c>
      <c r="F789" s="7">
        <v>-7346.59</v>
      </c>
      <c r="G789" s="7">
        <f t="shared" si="12"/>
        <v>11682073.360000009</v>
      </c>
    </row>
    <row r="790" spans="1:7" x14ac:dyDescent="0.2">
      <c r="A790" s="16"/>
      <c r="B790" s="31" t="s">
        <v>500</v>
      </c>
      <c r="C790" s="32">
        <v>45894</v>
      </c>
      <c r="D790" s="31" t="s">
        <v>1266</v>
      </c>
      <c r="E790" s="31" t="s">
        <v>574</v>
      </c>
      <c r="F790" s="7">
        <v>-11782.91</v>
      </c>
      <c r="G790" s="7">
        <f t="shared" si="12"/>
        <v>11670290.450000009</v>
      </c>
    </row>
    <row r="791" spans="1:7" x14ac:dyDescent="0.2">
      <c r="A791" s="16"/>
      <c r="B791" s="31" t="s">
        <v>500</v>
      </c>
      <c r="C791" s="32">
        <v>45894</v>
      </c>
      <c r="D791" s="31" t="s">
        <v>1267</v>
      </c>
      <c r="E791" s="31" t="s">
        <v>1103</v>
      </c>
      <c r="F791" s="7">
        <v>-3983</v>
      </c>
      <c r="G791" s="7">
        <f t="shared" si="12"/>
        <v>11666307.450000009</v>
      </c>
    </row>
    <row r="792" spans="1:7" x14ac:dyDescent="0.2">
      <c r="A792" s="16"/>
      <c r="B792" s="31" t="s">
        <v>500</v>
      </c>
      <c r="C792" s="32">
        <v>45894</v>
      </c>
      <c r="D792" s="31" t="s">
        <v>1268</v>
      </c>
      <c r="E792" s="31" t="s">
        <v>642</v>
      </c>
      <c r="F792" s="7">
        <v>-6832.57</v>
      </c>
      <c r="G792" s="7">
        <f t="shared" si="12"/>
        <v>11659474.880000008</v>
      </c>
    </row>
    <row r="793" spans="1:7" x14ac:dyDescent="0.2">
      <c r="A793" s="16"/>
      <c r="B793" s="31" t="s">
        <v>500</v>
      </c>
      <c r="C793" s="32">
        <v>45894</v>
      </c>
      <c r="D793" s="31" t="s">
        <v>1269</v>
      </c>
      <c r="E793" s="31" t="s">
        <v>1270</v>
      </c>
      <c r="F793" s="7">
        <v>-3338</v>
      </c>
      <c r="G793" s="7">
        <f t="shared" si="12"/>
        <v>11656136.880000008</v>
      </c>
    </row>
    <row r="794" spans="1:7" hidden="1" x14ac:dyDescent="0.2">
      <c r="A794" s="16"/>
      <c r="B794" s="31" t="s">
        <v>309</v>
      </c>
      <c r="C794" s="32">
        <v>45895</v>
      </c>
      <c r="D794" s="31" t="s">
        <v>1271</v>
      </c>
      <c r="E794" s="31" t="s">
        <v>736</v>
      </c>
      <c r="F794" s="7">
        <v>12814</v>
      </c>
      <c r="G794" s="7">
        <f t="shared" si="12"/>
        <v>11668950.880000008</v>
      </c>
    </row>
    <row r="795" spans="1:7" hidden="1" x14ac:dyDescent="0.2">
      <c r="A795" s="16"/>
      <c r="B795" s="31" t="s">
        <v>309</v>
      </c>
      <c r="C795" s="32">
        <v>45895</v>
      </c>
      <c r="D795" s="31" t="s">
        <v>1271</v>
      </c>
      <c r="E795" s="31" t="s">
        <v>736</v>
      </c>
      <c r="F795" s="7">
        <v>461.5</v>
      </c>
      <c r="G795" s="7">
        <f t="shared" si="12"/>
        <v>11669412.380000008</v>
      </c>
    </row>
    <row r="796" spans="1:7" x14ac:dyDescent="0.2">
      <c r="A796" s="16"/>
      <c r="B796" s="31" t="s">
        <v>500</v>
      </c>
      <c r="C796" s="32">
        <v>45895</v>
      </c>
      <c r="D796" s="31" t="s">
        <v>1272</v>
      </c>
      <c r="E796" s="31" t="s">
        <v>1273</v>
      </c>
      <c r="F796" s="7">
        <v>-1716.13</v>
      </c>
      <c r="G796" s="7">
        <f t="shared" si="12"/>
        <v>11667696.250000007</v>
      </c>
    </row>
    <row r="797" spans="1:7" x14ac:dyDescent="0.2">
      <c r="A797" s="16"/>
      <c r="B797" s="31" t="s">
        <v>500</v>
      </c>
      <c r="C797" s="32">
        <v>45896</v>
      </c>
      <c r="D797" s="31" t="s">
        <v>1274</v>
      </c>
      <c r="E797" s="31" t="s">
        <v>1107</v>
      </c>
      <c r="F797" s="7">
        <v>-350.73</v>
      </c>
      <c r="G797" s="7">
        <f t="shared" si="12"/>
        <v>11667345.520000007</v>
      </c>
    </row>
    <row r="798" spans="1:7" x14ac:dyDescent="0.2">
      <c r="A798" s="16"/>
      <c r="B798" s="31" t="s">
        <v>500</v>
      </c>
      <c r="C798" s="32">
        <v>45897</v>
      </c>
      <c r="D798" s="31" t="s">
        <v>1275</v>
      </c>
      <c r="E798" s="31" t="s">
        <v>1276</v>
      </c>
      <c r="F798" s="7">
        <v>-5458.24</v>
      </c>
      <c r="G798" s="7">
        <f t="shared" si="12"/>
        <v>11661887.280000007</v>
      </c>
    </row>
    <row r="799" spans="1:7" x14ac:dyDescent="0.2">
      <c r="A799" s="16"/>
      <c r="B799" s="31" t="s">
        <v>500</v>
      </c>
      <c r="C799" s="32">
        <v>45898</v>
      </c>
      <c r="D799" s="31" t="s">
        <v>1277</v>
      </c>
      <c r="E799" s="31" t="s">
        <v>574</v>
      </c>
      <c r="F799" s="7">
        <v>-142.41999999999999</v>
      </c>
      <c r="G799" s="7">
        <f t="shared" si="12"/>
        <v>11661744.860000007</v>
      </c>
    </row>
    <row r="800" spans="1:7" x14ac:dyDescent="0.2">
      <c r="A800" s="16"/>
      <c r="B800" s="31" t="s">
        <v>500</v>
      </c>
      <c r="C800" s="32">
        <v>45898</v>
      </c>
      <c r="D800" s="31" t="s">
        <v>1278</v>
      </c>
      <c r="E800" s="31" t="s">
        <v>1273</v>
      </c>
      <c r="F800" s="7">
        <v>-643.67999999999995</v>
      </c>
      <c r="G800" s="7">
        <f t="shared" si="12"/>
        <v>11661101.180000007</v>
      </c>
    </row>
    <row r="801" spans="1:7" x14ac:dyDescent="0.2">
      <c r="A801" s="16"/>
      <c r="B801" s="31" t="s">
        <v>500</v>
      </c>
      <c r="C801" s="32">
        <v>45898</v>
      </c>
      <c r="D801" s="31" t="s">
        <v>1279</v>
      </c>
      <c r="E801" s="31" t="s">
        <v>1111</v>
      </c>
      <c r="F801" s="7">
        <v>-1619.48</v>
      </c>
      <c r="G801" s="7">
        <f t="shared" si="12"/>
        <v>11659481.700000007</v>
      </c>
    </row>
    <row r="802" spans="1:7" x14ac:dyDescent="0.2">
      <c r="A802" s="16"/>
      <c r="B802" s="31" t="s">
        <v>500</v>
      </c>
      <c r="C802" s="32">
        <v>45898</v>
      </c>
      <c r="D802" s="31" t="s">
        <v>1280</v>
      </c>
      <c r="E802" s="31" t="s">
        <v>1281</v>
      </c>
      <c r="F802" s="7">
        <v>-2580.6999999999998</v>
      </c>
      <c r="G802" s="7">
        <f t="shared" si="12"/>
        <v>11656901.000000007</v>
      </c>
    </row>
    <row r="803" spans="1:7" x14ac:dyDescent="0.2">
      <c r="A803" s="16"/>
      <c r="B803" s="31" t="s">
        <v>500</v>
      </c>
      <c r="C803" s="32">
        <v>45898</v>
      </c>
      <c r="D803" s="31" t="s">
        <v>1282</v>
      </c>
      <c r="E803" s="31" t="s">
        <v>1283</v>
      </c>
      <c r="F803" s="7">
        <v>-109.08</v>
      </c>
      <c r="G803" s="7">
        <f t="shared" si="12"/>
        <v>11656791.920000007</v>
      </c>
    </row>
    <row r="804" spans="1:7" x14ac:dyDescent="0.2">
      <c r="A804" s="16"/>
      <c r="B804" s="31" t="s">
        <v>500</v>
      </c>
      <c r="C804" s="32">
        <v>45898</v>
      </c>
      <c r="D804" s="31" t="s">
        <v>1284</v>
      </c>
      <c r="E804" s="31" t="s">
        <v>664</v>
      </c>
      <c r="F804" s="7">
        <v>-45494.93</v>
      </c>
      <c r="G804" s="7">
        <f t="shared" si="12"/>
        <v>11611296.990000008</v>
      </c>
    </row>
    <row r="805" spans="1:7" x14ac:dyDescent="0.2">
      <c r="A805" s="16"/>
      <c r="B805" s="31" t="s">
        <v>500</v>
      </c>
      <c r="C805" s="32">
        <v>45898</v>
      </c>
      <c r="D805" s="31" t="s">
        <v>1285</v>
      </c>
      <c r="E805" s="31" t="s">
        <v>664</v>
      </c>
      <c r="F805" s="7">
        <v>-44628.06</v>
      </c>
      <c r="G805" s="7">
        <f t="shared" si="12"/>
        <v>11566668.930000007</v>
      </c>
    </row>
    <row r="806" spans="1:7" x14ac:dyDescent="0.2">
      <c r="A806" s="16"/>
      <c r="B806" s="31" t="s">
        <v>500</v>
      </c>
      <c r="C806" s="32">
        <v>45898</v>
      </c>
      <c r="D806" s="31" t="s">
        <v>1286</v>
      </c>
      <c r="E806" s="31" t="s">
        <v>664</v>
      </c>
      <c r="F806" s="7">
        <v>-26511.03</v>
      </c>
      <c r="G806" s="7">
        <f t="shared" si="12"/>
        <v>11540157.900000008</v>
      </c>
    </row>
    <row r="807" spans="1:7" x14ac:dyDescent="0.2">
      <c r="A807" s="16"/>
      <c r="B807" s="31" t="s">
        <v>500</v>
      </c>
      <c r="C807" s="32">
        <v>45898</v>
      </c>
      <c r="D807" s="31" t="s">
        <v>1287</v>
      </c>
      <c r="E807" s="31" t="s">
        <v>1124</v>
      </c>
      <c r="F807" s="7">
        <v>-284.68</v>
      </c>
      <c r="G807" s="7">
        <f t="shared" si="12"/>
        <v>11539873.220000008</v>
      </c>
    </row>
    <row r="808" spans="1:7" x14ac:dyDescent="0.2">
      <c r="A808" s="16"/>
      <c r="B808" s="31" t="s">
        <v>500</v>
      </c>
      <c r="C808" s="32">
        <v>45898</v>
      </c>
      <c r="D808" s="31" t="s">
        <v>1288</v>
      </c>
      <c r="E808" s="31" t="s">
        <v>1180</v>
      </c>
      <c r="F808" s="7">
        <v>-1305.43</v>
      </c>
      <c r="G808" s="7">
        <f t="shared" si="12"/>
        <v>11538567.790000008</v>
      </c>
    </row>
    <row r="809" spans="1:7" x14ac:dyDescent="0.2">
      <c r="A809" s="16"/>
      <c r="B809" s="31" t="s">
        <v>500</v>
      </c>
      <c r="C809" s="32">
        <v>45898</v>
      </c>
      <c r="D809" s="31" t="s">
        <v>1289</v>
      </c>
      <c r="E809" s="31" t="s">
        <v>1290</v>
      </c>
      <c r="F809" s="7">
        <v>-1780.67</v>
      </c>
      <c r="G809" s="7">
        <f t="shared" si="12"/>
        <v>11536787.120000008</v>
      </c>
    </row>
    <row r="810" spans="1:7" x14ac:dyDescent="0.2">
      <c r="A810" s="16"/>
      <c r="B810" s="31" t="s">
        <v>500</v>
      </c>
      <c r="C810" s="32">
        <v>45898</v>
      </c>
      <c r="D810" s="31" t="s">
        <v>1291</v>
      </c>
      <c r="E810" s="31" t="s">
        <v>1292</v>
      </c>
      <c r="F810" s="7">
        <v>-440</v>
      </c>
      <c r="G810" s="7">
        <f t="shared" si="12"/>
        <v>11536347.120000008</v>
      </c>
    </row>
    <row r="811" spans="1:7" x14ac:dyDescent="0.2">
      <c r="A811" s="16"/>
      <c r="B811" s="31" t="s">
        <v>500</v>
      </c>
      <c r="C811" s="32">
        <v>45898</v>
      </c>
      <c r="D811" s="31" t="s">
        <v>1293</v>
      </c>
      <c r="E811" s="31" t="s">
        <v>1292</v>
      </c>
      <c r="F811" s="7">
        <v>-413.33</v>
      </c>
      <c r="G811" s="7">
        <f t="shared" si="12"/>
        <v>11535933.790000008</v>
      </c>
    </row>
    <row r="812" spans="1:7" x14ac:dyDescent="0.2">
      <c r="A812" s="16"/>
      <c r="B812" s="31" t="s">
        <v>500</v>
      </c>
      <c r="C812" s="32">
        <v>45898</v>
      </c>
      <c r="D812" s="31" t="s">
        <v>1294</v>
      </c>
      <c r="E812" s="31" t="s">
        <v>620</v>
      </c>
      <c r="F812" s="7">
        <v>80</v>
      </c>
      <c r="G812" s="7">
        <f t="shared" si="12"/>
        <v>11536013.790000008</v>
      </c>
    </row>
    <row r="813" spans="1:7" x14ac:dyDescent="0.2">
      <c r="A813" s="16"/>
      <c r="B813" s="31" t="s">
        <v>500</v>
      </c>
      <c r="C813" s="32">
        <v>45898</v>
      </c>
      <c r="D813" s="31" t="s">
        <v>1295</v>
      </c>
      <c r="E813" s="31" t="s">
        <v>620</v>
      </c>
      <c r="F813" s="7">
        <v>80</v>
      </c>
      <c r="G813" s="7">
        <f t="shared" si="12"/>
        <v>11536093.790000008</v>
      </c>
    </row>
    <row r="814" spans="1:7" x14ac:dyDescent="0.2">
      <c r="A814" s="16"/>
      <c r="B814" s="31" t="s">
        <v>500</v>
      </c>
      <c r="C814" s="32">
        <v>45898</v>
      </c>
      <c r="D814" s="31" t="s">
        <v>1296</v>
      </c>
      <c r="E814" s="31" t="s">
        <v>620</v>
      </c>
      <c r="F814" s="7">
        <v>15330.11</v>
      </c>
      <c r="G814" s="7">
        <f t="shared" si="12"/>
        <v>11551423.900000008</v>
      </c>
    </row>
    <row r="815" spans="1:7" x14ac:dyDescent="0.2">
      <c r="A815" s="16"/>
      <c r="B815" s="31" t="s">
        <v>500</v>
      </c>
      <c r="C815" s="32">
        <v>45898</v>
      </c>
      <c r="D815" s="31" t="s">
        <v>1297</v>
      </c>
      <c r="E815" s="31" t="s">
        <v>1230</v>
      </c>
      <c r="F815" s="7">
        <v>4095</v>
      </c>
      <c r="G815" s="7">
        <f t="shared" si="12"/>
        <v>11555518.900000008</v>
      </c>
    </row>
    <row r="816" spans="1:7" x14ac:dyDescent="0.2">
      <c r="A816" s="16"/>
      <c r="B816" s="31" t="s">
        <v>500</v>
      </c>
      <c r="C816" s="32">
        <v>45898</v>
      </c>
      <c r="D816" s="31" t="s">
        <v>1298</v>
      </c>
      <c r="E816" s="31" t="s">
        <v>1230</v>
      </c>
      <c r="F816" s="7">
        <v>455</v>
      </c>
      <c r="G816" s="7">
        <f t="shared" si="12"/>
        <v>11555973.900000008</v>
      </c>
    </row>
    <row r="817" spans="1:7" x14ac:dyDescent="0.2">
      <c r="A817" s="16"/>
      <c r="B817" s="31" t="s">
        <v>500</v>
      </c>
      <c r="C817" s="32">
        <v>45898</v>
      </c>
      <c r="D817" s="31" t="s">
        <v>1299</v>
      </c>
      <c r="E817" s="31" t="s">
        <v>1230</v>
      </c>
      <c r="F817" s="7">
        <v>-3942.61</v>
      </c>
      <c r="G817" s="7">
        <f t="shared" si="12"/>
        <v>11552031.290000008</v>
      </c>
    </row>
    <row r="818" spans="1:7" x14ac:dyDescent="0.2">
      <c r="A818" s="16"/>
      <c r="B818" s="31" t="s">
        <v>500</v>
      </c>
      <c r="C818" s="32">
        <v>45898</v>
      </c>
      <c r="D818" s="31" t="s">
        <v>1300</v>
      </c>
      <c r="E818" s="31" t="s">
        <v>1230</v>
      </c>
      <c r="F818" s="7">
        <v>-438.07</v>
      </c>
      <c r="G818" s="7">
        <f t="shared" si="12"/>
        <v>11551593.220000008</v>
      </c>
    </row>
    <row r="819" spans="1:7" x14ac:dyDescent="0.2">
      <c r="A819" s="16"/>
      <c r="B819" s="31" t="s">
        <v>500</v>
      </c>
      <c r="C819" s="32">
        <v>45899</v>
      </c>
      <c r="D819" s="31" t="s">
        <v>1301</v>
      </c>
      <c r="E819" s="31" t="s">
        <v>581</v>
      </c>
      <c r="F819" s="7">
        <v>-300</v>
      </c>
      <c r="G819" s="7">
        <f t="shared" si="12"/>
        <v>11551293.220000008</v>
      </c>
    </row>
    <row r="820" spans="1:7" x14ac:dyDescent="0.2">
      <c r="A820" s="16"/>
      <c r="B820" s="31" t="s">
        <v>500</v>
      </c>
      <c r="C820" s="32">
        <v>45899</v>
      </c>
      <c r="D820" s="31" t="s">
        <v>1302</v>
      </c>
      <c r="E820" s="31" t="s">
        <v>1303</v>
      </c>
      <c r="F820" s="7">
        <v>-17875.93</v>
      </c>
      <c r="G820" s="7">
        <f t="shared" si="12"/>
        <v>11533417.290000008</v>
      </c>
    </row>
    <row r="821" spans="1:7" x14ac:dyDescent="0.2">
      <c r="A821" s="16"/>
      <c r="B821" s="31" t="s">
        <v>500</v>
      </c>
      <c r="C821" s="32">
        <v>45899</v>
      </c>
      <c r="D821" s="31" t="s">
        <v>1304</v>
      </c>
      <c r="E821" s="31" t="s">
        <v>1303</v>
      </c>
      <c r="F821" s="7">
        <v>-72339.86</v>
      </c>
      <c r="G821" s="7">
        <f t="shared" si="12"/>
        <v>11461077.430000009</v>
      </c>
    </row>
    <row r="822" spans="1:7" x14ac:dyDescent="0.2">
      <c r="A822" s="16"/>
      <c r="B822" s="31" t="s">
        <v>500</v>
      </c>
      <c r="C822" s="32">
        <v>45899</v>
      </c>
      <c r="D822" s="31" t="s">
        <v>1305</v>
      </c>
      <c r="E822" s="31" t="s">
        <v>1306</v>
      </c>
      <c r="F822" s="7">
        <v>-259.33</v>
      </c>
      <c r="G822" s="7">
        <f t="shared" si="12"/>
        <v>11460818.100000009</v>
      </c>
    </row>
    <row r="823" spans="1:7" x14ac:dyDescent="0.2">
      <c r="A823" s="16"/>
      <c r="B823" s="31" t="s">
        <v>500</v>
      </c>
      <c r="C823" s="32">
        <v>45899</v>
      </c>
      <c r="D823" s="31" t="s">
        <v>1307</v>
      </c>
      <c r="E823" s="31" t="s">
        <v>587</v>
      </c>
      <c r="F823" s="7">
        <v>-200.38</v>
      </c>
      <c r="G823" s="7">
        <f t="shared" si="12"/>
        <v>11460617.720000008</v>
      </c>
    </row>
    <row r="824" spans="1:7" x14ac:dyDescent="0.2">
      <c r="A824" s="16"/>
      <c r="B824" s="31" t="s">
        <v>500</v>
      </c>
      <c r="C824" s="32">
        <v>45899</v>
      </c>
      <c r="D824" s="31" t="s">
        <v>1308</v>
      </c>
      <c r="E824" s="31" t="s">
        <v>587</v>
      </c>
      <c r="F824" s="7">
        <v>-1966</v>
      </c>
      <c r="G824" s="7">
        <f t="shared" si="12"/>
        <v>11458651.720000008</v>
      </c>
    </row>
    <row r="825" spans="1:7" x14ac:dyDescent="0.2">
      <c r="A825" s="16"/>
      <c r="B825" s="31" t="s">
        <v>500</v>
      </c>
      <c r="C825" s="32">
        <v>45899</v>
      </c>
      <c r="D825" s="31" t="s">
        <v>1309</v>
      </c>
      <c r="E825" s="31" t="s">
        <v>587</v>
      </c>
      <c r="F825" s="7">
        <v>-85</v>
      </c>
      <c r="G825" s="7">
        <f t="shared" si="12"/>
        <v>11458566.720000008</v>
      </c>
    </row>
    <row r="826" spans="1:7" x14ac:dyDescent="0.2">
      <c r="A826" s="16"/>
      <c r="B826" s="31" t="s">
        <v>500</v>
      </c>
      <c r="C826" s="32">
        <v>45899</v>
      </c>
      <c r="D826" s="31" t="s">
        <v>1310</v>
      </c>
      <c r="E826" s="31" t="s">
        <v>1311</v>
      </c>
      <c r="F826" s="7">
        <v>-3427.91</v>
      </c>
      <c r="G826" s="7">
        <f t="shared" si="12"/>
        <v>11455138.810000008</v>
      </c>
    </row>
    <row r="827" spans="1:7" x14ac:dyDescent="0.2">
      <c r="A827" s="16"/>
      <c r="B827" s="31" t="s">
        <v>500</v>
      </c>
      <c r="C827" s="32">
        <v>45899</v>
      </c>
      <c r="D827" s="31" t="s">
        <v>1312</v>
      </c>
      <c r="E827" s="31" t="s">
        <v>1313</v>
      </c>
      <c r="F827" s="7">
        <v>-126.68</v>
      </c>
      <c r="G827" s="7">
        <f t="shared" si="12"/>
        <v>11455012.130000008</v>
      </c>
    </row>
    <row r="828" spans="1:7" x14ac:dyDescent="0.2">
      <c r="A828" s="16"/>
      <c r="B828" s="31" t="s">
        <v>500</v>
      </c>
      <c r="C828" s="32">
        <v>45899</v>
      </c>
      <c r="D828" s="31" t="s">
        <v>1314</v>
      </c>
      <c r="E828" s="31" t="s">
        <v>1315</v>
      </c>
      <c r="F828" s="7">
        <v>-6207.38</v>
      </c>
      <c r="G828" s="7">
        <f t="shared" si="12"/>
        <v>11448804.750000007</v>
      </c>
    </row>
    <row r="829" spans="1:7" x14ac:dyDescent="0.2">
      <c r="A829" s="16"/>
      <c r="B829" s="31" t="s">
        <v>500</v>
      </c>
      <c r="C829" s="32">
        <v>45899</v>
      </c>
      <c r="D829" s="31" t="s">
        <v>1316</v>
      </c>
      <c r="E829" s="31" t="s">
        <v>1303</v>
      </c>
      <c r="F829" s="7">
        <v>-2352.48</v>
      </c>
      <c r="G829" s="7">
        <f t="shared" si="12"/>
        <v>11446452.270000007</v>
      </c>
    </row>
    <row r="830" spans="1:7" x14ac:dyDescent="0.2">
      <c r="A830" s="16"/>
      <c r="B830" s="31" t="s">
        <v>500</v>
      </c>
      <c r="C830" s="32">
        <v>45899</v>
      </c>
      <c r="D830" s="31" t="s">
        <v>1317</v>
      </c>
      <c r="E830" s="31" t="s">
        <v>581</v>
      </c>
      <c r="F830" s="7">
        <v>-218.71</v>
      </c>
      <c r="G830" s="7">
        <f t="shared" si="12"/>
        <v>11446233.560000006</v>
      </c>
    </row>
    <row r="831" spans="1:7" x14ac:dyDescent="0.2">
      <c r="A831" s="16"/>
      <c r="B831" s="31" t="s">
        <v>500</v>
      </c>
      <c r="C831" s="32">
        <v>45899</v>
      </c>
      <c r="D831" s="31" t="s">
        <v>1318</v>
      </c>
      <c r="E831" s="31" t="s">
        <v>1319</v>
      </c>
      <c r="F831" s="7">
        <v>-1374.37</v>
      </c>
      <c r="G831" s="7">
        <f t="shared" si="12"/>
        <v>11444859.190000007</v>
      </c>
    </row>
    <row r="832" spans="1:7" x14ac:dyDescent="0.2">
      <c r="A832" s="16"/>
      <c r="B832" s="31" t="s">
        <v>500</v>
      </c>
      <c r="C832" s="32">
        <v>45899</v>
      </c>
      <c r="D832" s="31" t="s">
        <v>1320</v>
      </c>
      <c r="E832" s="31" t="s">
        <v>1319</v>
      </c>
      <c r="F832" s="7">
        <v>-843.92</v>
      </c>
      <c r="G832" s="7">
        <f t="shared" si="12"/>
        <v>11444015.270000007</v>
      </c>
    </row>
    <row r="833" spans="1:7" x14ac:dyDescent="0.2">
      <c r="A833" s="16"/>
      <c r="B833" s="31" t="s">
        <v>500</v>
      </c>
      <c r="C833" s="32">
        <v>45899</v>
      </c>
      <c r="D833" s="31" t="s">
        <v>1321</v>
      </c>
      <c r="E833" s="31" t="s">
        <v>1319</v>
      </c>
      <c r="F833" s="7">
        <v>-55.88</v>
      </c>
      <c r="G833" s="7">
        <f t="shared" si="12"/>
        <v>11443959.390000006</v>
      </c>
    </row>
    <row r="834" spans="1:7" x14ac:dyDescent="0.2">
      <c r="A834" s="16"/>
      <c r="B834" s="31" t="s">
        <v>500</v>
      </c>
      <c r="C834" s="32">
        <v>45899</v>
      </c>
      <c r="D834" s="31" t="s">
        <v>1322</v>
      </c>
      <c r="E834" s="31" t="s">
        <v>1319</v>
      </c>
      <c r="F834" s="7">
        <v>-181.61</v>
      </c>
      <c r="G834" s="7">
        <f t="shared" si="12"/>
        <v>11443777.780000007</v>
      </c>
    </row>
    <row r="835" spans="1:7" x14ac:dyDescent="0.2">
      <c r="A835" s="16"/>
      <c r="B835" s="31" t="s">
        <v>500</v>
      </c>
      <c r="C835" s="32">
        <v>45899</v>
      </c>
      <c r="D835" s="31" t="s">
        <v>1323</v>
      </c>
      <c r="E835" s="31" t="s">
        <v>1319</v>
      </c>
      <c r="F835" s="7">
        <v>-3933.18</v>
      </c>
      <c r="G835" s="7">
        <f t="shared" si="12"/>
        <v>11439844.600000007</v>
      </c>
    </row>
    <row r="836" spans="1:7" x14ac:dyDescent="0.2">
      <c r="A836" s="16"/>
      <c r="B836" s="31" t="s">
        <v>500</v>
      </c>
      <c r="C836" s="32">
        <v>45899</v>
      </c>
      <c r="D836" s="31" t="s">
        <v>1324</v>
      </c>
      <c r="E836" s="31" t="s">
        <v>1325</v>
      </c>
      <c r="F836" s="7">
        <v>-26.73</v>
      </c>
      <c r="G836" s="7">
        <f t="shared" si="12"/>
        <v>11439817.870000007</v>
      </c>
    </row>
    <row r="837" spans="1:7" x14ac:dyDescent="0.2">
      <c r="A837" s="16"/>
      <c r="B837" s="31" t="s">
        <v>500</v>
      </c>
      <c r="C837" s="32">
        <v>45899</v>
      </c>
      <c r="D837" s="31" t="s">
        <v>1326</v>
      </c>
      <c r="E837" s="31" t="s">
        <v>1327</v>
      </c>
      <c r="F837" s="7">
        <v>-1759.9</v>
      </c>
      <c r="G837" s="7">
        <f t="shared" si="12"/>
        <v>11438057.970000006</v>
      </c>
    </row>
    <row r="838" spans="1:7" x14ac:dyDescent="0.2">
      <c r="A838" s="16"/>
      <c r="B838" s="31" t="s">
        <v>500</v>
      </c>
      <c r="C838" s="32">
        <v>45899</v>
      </c>
      <c r="D838" s="31" t="s">
        <v>1328</v>
      </c>
      <c r="E838" s="31" t="s">
        <v>1327</v>
      </c>
      <c r="F838" s="7">
        <v>-933.4</v>
      </c>
      <c r="G838" s="7">
        <f t="shared" si="12"/>
        <v>11437124.570000006</v>
      </c>
    </row>
    <row r="839" spans="1:7" x14ac:dyDescent="0.2">
      <c r="A839" s="16"/>
      <c r="B839" s="31" t="s">
        <v>500</v>
      </c>
      <c r="C839" s="32">
        <v>45899</v>
      </c>
      <c r="D839" s="31" t="s">
        <v>1329</v>
      </c>
      <c r="E839" s="31" t="s">
        <v>1330</v>
      </c>
      <c r="F839" s="7">
        <v>-4.66</v>
      </c>
      <c r="G839" s="7">
        <f t="shared" si="12"/>
        <v>11437119.910000006</v>
      </c>
    </row>
    <row r="840" spans="1:7" x14ac:dyDescent="0.2">
      <c r="A840" s="16"/>
      <c r="B840" s="31" t="s">
        <v>500</v>
      </c>
      <c r="C840" s="32">
        <v>45899</v>
      </c>
      <c r="D840" s="31" t="s">
        <v>1331</v>
      </c>
      <c r="E840" s="31" t="s">
        <v>1330</v>
      </c>
      <c r="F840" s="7">
        <v>-239</v>
      </c>
      <c r="G840" s="7">
        <f t="shared" si="12"/>
        <v>11436880.910000006</v>
      </c>
    </row>
    <row r="841" spans="1:7" x14ac:dyDescent="0.2">
      <c r="A841" s="16"/>
      <c r="B841" s="31" t="s">
        <v>500</v>
      </c>
      <c r="C841" s="32">
        <v>45899</v>
      </c>
      <c r="D841" s="31" t="s">
        <v>1332</v>
      </c>
      <c r="E841" s="31" t="s">
        <v>571</v>
      </c>
      <c r="F841" s="7">
        <v>-25931.25</v>
      </c>
      <c r="G841" s="7">
        <f t="shared" si="12"/>
        <v>11410949.660000006</v>
      </c>
    </row>
    <row r="842" spans="1:7" x14ac:dyDescent="0.2">
      <c r="A842" s="16"/>
      <c r="B842" s="31" t="s">
        <v>500</v>
      </c>
      <c r="C842" s="32">
        <v>45899</v>
      </c>
      <c r="D842" s="31" t="s">
        <v>1333</v>
      </c>
      <c r="E842" s="31" t="s">
        <v>574</v>
      </c>
      <c r="F842" s="7">
        <v>-1.71</v>
      </c>
      <c r="G842" s="7">
        <f t="shared" si="12"/>
        <v>11410947.950000005</v>
      </c>
    </row>
    <row r="843" spans="1:7" x14ac:dyDescent="0.2">
      <c r="A843" s="16"/>
      <c r="B843" s="31" t="s">
        <v>500</v>
      </c>
      <c r="C843" s="32">
        <v>45899</v>
      </c>
      <c r="D843" s="31" t="s">
        <v>1334</v>
      </c>
      <c r="E843" s="31" t="s">
        <v>1319</v>
      </c>
      <c r="F843" s="7">
        <v>-5439.72</v>
      </c>
      <c r="G843" s="7">
        <f t="shared" si="12"/>
        <v>11405508.230000004</v>
      </c>
    </row>
    <row r="844" spans="1:7" x14ac:dyDescent="0.2">
      <c r="A844" s="16"/>
      <c r="B844" s="31" t="s">
        <v>500</v>
      </c>
      <c r="C844" s="32">
        <v>45899</v>
      </c>
      <c r="D844" s="31" t="s">
        <v>1335</v>
      </c>
      <c r="E844" s="31" t="s">
        <v>576</v>
      </c>
      <c r="F844" s="7">
        <v>-462.6</v>
      </c>
      <c r="G844" s="7">
        <f t="shared" si="12"/>
        <v>11405045.630000005</v>
      </c>
    </row>
    <row r="845" spans="1:7" x14ac:dyDescent="0.2">
      <c r="A845" s="16"/>
      <c r="B845" s="31" t="s">
        <v>500</v>
      </c>
      <c r="C845" s="32">
        <v>45899</v>
      </c>
      <c r="D845" s="31" t="s">
        <v>1336</v>
      </c>
      <c r="E845" s="31" t="s">
        <v>1337</v>
      </c>
      <c r="F845" s="7">
        <v>-2635.29</v>
      </c>
      <c r="G845" s="7">
        <f t="shared" ref="G845:G908" si="13">G844+F845</f>
        <v>11402410.340000005</v>
      </c>
    </row>
    <row r="846" spans="1:7" x14ac:dyDescent="0.2">
      <c r="A846" s="16"/>
      <c r="B846" s="31" t="s">
        <v>500</v>
      </c>
      <c r="C846" s="32">
        <v>45899</v>
      </c>
      <c r="D846" s="31" t="s">
        <v>1338</v>
      </c>
      <c r="E846" s="31" t="s">
        <v>608</v>
      </c>
      <c r="F846" s="7">
        <v>-333.92</v>
      </c>
      <c r="G846" s="7">
        <f t="shared" si="13"/>
        <v>11402076.420000006</v>
      </c>
    </row>
    <row r="847" spans="1:7" x14ac:dyDescent="0.2">
      <c r="A847" s="16"/>
      <c r="B847" s="31" t="s">
        <v>500</v>
      </c>
      <c r="C847" s="32">
        <v>45899</v>
      </c>
      <c r="D847" s="31" t="s">
        <v>1339</v>
      </c>
      <c r="E847" s="31" t="s">
        <v>587</v>
      </c>
      <c r="F847" s="7">
        <v>-147</v>
      </c>
      <c r="G847" s="7">
        <f t="shared" si="13"/>
        <v>11401929.420000006</v>
      </c>
    </row>
    <row r="848" spans="1:7" x14ac:dyDescent="0.2">
      <c r="A848" s="16"/>
      <c r="B848" s="31" t="s">
        <v>500</v>
      </c>
      <c r="C848" s="32">
        <v>45899</v>
      </c>
      <c r="D848" s="31" t="s">
        <v>1340</v>
      </c>
      <c r="E848" s="31" t="s">
        <v>574</v>
      </c>
      <c r="F848" s="7">
        <v>-81.03</v>
      </c>
      <c r="G848" s="7">
        <f t="shared" si="13"/>
        <v>11401848.390000006</v>
      </c>
    </row>
    <row r="849" spans="1:7" x14ac:dyDescent="0.2">
      <c r="A849" s="16"/>
      <c r="B849" s="31" t="s">
        <v>500</v>
      </c>
      <c r="C849" s="32">
        <v>45899</v>
      </c>
      <c r="D849" s="31" t="s">
        <v>1341</v>
      </c>
      <c r="E849" s="31" t="s">
        <v>574</v>
      </c>
      <c r="F849" s="7">
        <v>-641.16999999999996</v>
      </c>
      <c r="G849" s="7">
        <f t="shared" si="13"/>
        <v>11401207.220000006</v>
      </c>
    </row>
    <row r="850" spans="1:7" x14ac:dyDescent="0.2">
      <c r="A850" s="16"/>
      <c r="B850" s="31" t="s">
        <v>500</v>
      </c>
      <c r="C850" s="32">
        <v>45899</v>
      </c>
      <c r="D850" s="31" t="s">
        <v>1342</v>
      </c>
      <c r="E850" s="31" t="s">
        <v>574</v>
      </c>
      <c r="F850" s="7">
        <v>-24.68</v>
      </c>
      <c r="G850" s="7">
        <f t="shared" si="13"/>
        <v>11401182.540000007</v>
      </c>
    </row>
    <row r="851" spans="1:7" x14ac:dyDescent="0.2">
      <c r="A851" s="16"/>
      <c r="B851" s="31" t="s">
        <v>500</v>
      </c>
      <c r="C851" s="32">
        <v>45899</v>
      </c>
      <c r="D851" s="31" t="s">
        <v>1343</v>
      </c>
      <c r="E851" s="31" t="s">
        <v>574</v>
      </c>
      <c r="F851" s="7">
        <v>-64.540000000000006</v>
      </c>
      <c r="G851" s="7">
        <f t="shared" si="13"/>
        <v>11401118.000000007</v>
      </c>
    </row>
    <row r="852" spans="1:7" x14ac:dyDescent="0.2">
      <c r="A852" s="16"/>
      <c r="B852" s="31" t="s">
        <v>500</v>
      </c>
      <c r="C852" s="32">
        <v>45899</v>
      </c>
      <c r="D852" s="31" t="s">
        <v>1344</v>
      </c>
      <c r="E852" s="31" t="s">
        <v>574</v>
      </c>
      <c r="F852" s="7">
        <v>-152.85</v>
      </c>
      <c r="G852" s="7">
        <f t="shared" si="13"/>
        <v>11400965.150000008</v>
      </c>
    </row>
    <row r="853" spans="1:7" x14ac:dyDescent="0.2">
      <c r="A853" s="16"/>
      <c r="B853" s="31" t="s">
        <v>500</v>
      </c>
      <c r="C853" s="32">
        <v>45899</v>
      </c>
      <c r="D853" s="31" t="s">
        <v>1345</v>
      </c>
      <c r="E853" s="31" t="s">
        <v>574</v>
      </c>
      <c r="F853" s="7">
        <v>-1211.03</v>
      </c>
      <c r="G853" s="7">
        <f t="shared" si="13"/>
        <v>11399754.120000008</v>
      </c>
    </row>
    <row r="854" spans="1:7" x14ac:dyDescent="0.2">
      <c r="A854" s="16"/>
      <c r="B854" s="31" t="s">
        <v>500</v>
      </c>
      <c r="C854" s="32">
        <v>45899</v>
      </c>
      <c r="D854" s="31" t="s">
        <v>1346</v>
      </c>
      <c r="E854" s="31" t="s">
        <v>587</v>
      </c>
      <c r="F854" s="7">
        <v>-270.76</v>
      </c>
      <c r="G854" s="7">
        <f t="shared" si="13"/>
        <v>11399483.360000009</v>
      </c>
    </row>
    <row r="855" spans="1:7" x14ac:dyDescent="0.2">
      <c r="A855" s="16"/>
      <c r="B855" s="31" t="s">
        <v>500</v>
      </c>
      <c r="C855" s="32">
        <v>45899</v>
      </c>
      <c r="D855" s="31" t="s">
        <v>1347</v>
      </c>
      <c r="E855" s="31" t="s">
        <v>1348</v>
      </c>
      <c r="F855" s="7">
        <v>-761.29</v>
      </c>
      <c r="G855" s="7">
        <f t="shared" si="13"/>
        <v>11398722.07000001</v>
      </c>
    </row>
    <row r="856" spans="1:7" x14ac:dyDescent="0.2">
      <c r="A856" s="16"/>
      <c r="B856" s="31" t="s">
        <v>500</v>
      </c>
      <c r="C856" s="32">
        <v>45899</v>
      </c>
      <c r="D856" s="31" t="s">
        <v>1349</v>
      </c>
      <c r="E856" s="31" t="s">
        <v>579</v>
      </c>
      <c r="F856" s="7">
        <v>-708.77</v>
      </c>
      <c r="G856" s="7">
        <f t="shared" si="13"/>
        <v>11398013.30000001</v>
      </c>
    </row>
    <row r="857" spans="1:7" x14ac:dyDescent="0.2">
      <c r="A857" s="16"/>
      <c r="B857" s="31" t="s">
        <v>500</v>
      </c>
      <c r="C857" s="32">
        <v>45899</v>
      </c>
      <c r="D857" s="31" t="s">
        <v>1350</v>
      </c>
      <c r="E857" s="31" t="s">
        <v>579</v>
      </c>
      <c r="F857" s="7">
        <v>-498.78</v>
      </c>
      <c r="G857" s="7">
        <f t="shared" si="13"/>
        <v>11397514.520000011</v>
      </c>
    </row>
    <row r="858" spans="1:7" x14ac:dyDescent="0.2">
      <c r="A858" s="16"/>
      <c r="B858" s="31" t="s">
        <v>500</v>
      </c>
      <c r="C858" s="32">
        <v>45899</v>
      </c>
      <c r="D858" s="31" t="s">
        <v>1351</v>
      </c>
      <c r="E858" s="31" t="s">
        <v>1090</v>
      </c>
      <c r="F858" s="7">
        <v>-1287</v>
      </c>
      <c r="G858" s="7">
        <f t="shared" si="13"/>
        <v>11396227.520000011</v>
      </c>
    </row>
    <row r="859" spans="1:7" x14ac:dyDescent="0.2">
      <c r="A859" s="16"/>
      <c r="B859" s="31" t="s">
        <v>500</v>
      </c>
      <c r="C859" s="32">
        <v>45899</v>
      </c>
      <c r="D859" s="31" t="s">
        <v>1352</v>
      </c>
      <c r="E859" s="31" t="s">
        <v>1353</v>
      </c>
      <c r="F859" s="7">
        <v>-726</v>
      </c>
      <c r="G859" s="7">
        <f t="shared" si="13"/>
        <v>11395501.520000011</v>
      </c>
    </row>
    <row r="860" spans="1:7" x14ac:dyDescent="0.2">
      <c r="A860" s="16"/>
      <c r="B860" s="31" t="s">
        <v>500</v>
      </c>
      <c r="C860" s="32">
        <v>45899</v>
      </c>
      <c r="D860" s="31" t="s">
        <v>1354</v>
      </c>
      <c r="E860" s="31" t="s">
        <v>1313</v>
      </c>
      <c r="F860" s="7">
        <v>-193.41</v>
      </c>
      <c r="G860" s="7">
        <f t="shared" si="13"/>
        <v>11395308.110000011</v>
      </c>
    </row>
    <row r="861" spans="1:7" x14ac:dyDescent="0.2">
      <c r="A861" s="16"/>
      <c r="B861" s="31" t="s">
        <v>500</v>
      </c>
      <c r="C861" s="32">
        <v>45899</v>
      </c>
      <c r="D861" s="31" t="s">
        <v>1355</v>
      </c>
      <c r="E861" s="31" t="s">
        <v>579</v>
      </c>
      <c r="F861" s="7">
        <v>-5884</v>
      </c>
      <c r="G861" s="7">
        <f t="shared" si="13"/>
        <v>11389424.110000011</v>
      </c>
    </row>
    <row r="862" spans="1:7" x14ac:dyDescent="0.2">
      <c r="A862" s="16"/>
      <c r="B862" s="31" t="s">
        <v>500</v>
      </c>
      <c r="C862" s="32">
        <v>45899</v>
      </c>
      <c r="D862" s="31" t="s">
        <v>1356</v>
      </c>
      <c r="E862" s="31" t="s">
        <v>1327</v>
      </c>
      <c r="F862" s="7">
        <v>-2723.44</v>
      </c>
      <c r="G862" s="7">
        <f t="shared" si="13"/>
        <v>11386700.670000011</v>
      </c>
    </row>
    <row r="863" spans="1:7" x14ac:dyDescent="0.2">
      <c r="A863" s="16"/>
      <c r="B863" s="31" t="s">
        <v>500</v>
      </c>
      <c r="C863" s="32">
        <v>45899</v>
      </c>
      <c r="D863" s="31" t="s">
        <v>1357</v>
      </c>
      <c r="E863" s="31" t="s">
        <v>1327</v>
      </c>
      <c r="F863" s="7">
        <v>-4616.3999999999996</v>
      </c>
      <c r="G863" s="7">
        <f t="shared" si="13"/>
        <v>11382084.270000011</v>
      </c>
    </row>
    <row r="864" spans="1:7" x14ac:dyDescent="0.2">
      <c r="A864" s="16"/>
      <c r="B864" s="31" t="s">
        <v>500</v>
      </c>
      <c r="C864" s="32">
        <v>45899</v>
      </c>
      <c r="D864" s="31" t="s">
        <v>1358</v>
      </c>
      <c r="E864" s="31" t="s">
        <v>1327</v>
      </c>
      <c r="F864" s="7">
        <v>-2412.39</v>
      </c>
      <c r="G864" s="7">
        <f t="shared" si="13"/>
        <v>11379671.88000001</v>
      </c>
    </row>
    <row r="865" spans="1:7" x14ac:dyDescent="0.2">
      <c r="A865" s="16"/>
      <c r="B865" s="31" t="s">
        <v>500</v>
      </c>
      <c r="C865" s="32">
        <v>45899</v>
      </c>
      <c r="D865" s="31" t="s">
        <v>1359</v>
      </c>
      <c r="E865" s="31" t="s">
        <v>1327</v>
      </c>
      <c r="F865" s="7">
        <v>-3421.46</v>
      </c>
      <c r="G865" s="7">
        <f t="shared" si="13"/>
        <v>11376250.420000009</v>
      </c>
    </row>
    <row r="866" spans="1:7" x14ac:dyDescent="0.2">
      <c r="A866" s="16"/>
      <c r="B866" s="31" t="s">
        <v>500</v>
      </c>
      <c r="C866" s="32">
        <v>45899</v>
      </c>
      <c r="D866" s="31" t="s">
        <v>1360</v>
      </c>
      <c r="E866" s="31" t="s">
        <v>581</v>
      </c>
      <c r="F866" s="7">
        <v>-11.2</v>
      </c>
      <c r="G866" s="7">
        <f t="shared" si="13"/>
        <v>11376239.22000001</v>
      </c>
    </row>
    <row r="867" spans="1:7" x14ac:dyDescent="0.2">
      <c r="A867" s="16"/>
      <c r="B867" s="31" t="s">
        <v>500</v>
      </c>
      <c r="C867" s="32">
        <v>45899</v>
      </c>
      <c r="D867" s="31" t="s">
        <v>1361</v>
      </c>
      <c r="E867" s="31" t="s">
        <v>1273</v>
      </c>
      <c r="F867" s="7">
        <v>-40.409999999999997</v>
      </c>
      <c r="G867" s="7">
        <f t="shared" si="13"/>
        <v>11376198.81000001</v>
      </c>
    </row>
    <row r="868" spans="1:7" x14ac:dyDescent="0.2">
      <c r="A868" s="16"/>
      <c r="B868" s="31" t="s">
        <v>500</v>
      </c>
      <c r="C868" s="32">
        <v>45899</v>
      </c>
      <c r="D868" s="31" t="s">
        <v>1362</v>
      </c>
      <c r="E868" s="31" t="s">
        <v>1273</v>
      </c>
      <c r="F868" s="7">
        <v>-167.28</v>
      </c>
      <c r="G868" s="7">
        <f t="shared" si="13"/>
        <v>11376031.530000011</v>
      </c>
    </row>
    <row r="869" spans="1:7" x14ac:dyDescent="0.2">
      <c r="A869" s="16"/>
      <c r="B869" s="31" t="s">
        <v>500</v>
      </c>
      <c r="C869" s="32">
        <v>45899</v>
      </c>
      <c r="D869" s="31" t="s">
        <v>1363</v>
      </c>
      <c r="E869" s="31" t="s">
        <v>1364</v>
      </c>
      <c r="F869" s="7">
        <v>-361.42</v>
      </c>
      <c r="G869" s="7">
        <f t="shared" si="13"/>
        <v>11375670.110000011</v>
      </c>
    </row>
    <row r="870" spans="1:7" x14ac:dyDescent="0.2">
      <c r="A870" s="16"/>
      <c r="B870" s="31" t="s">
        <v>500</v>
      </c>
      <c r="C870" s="32">
        <v>45899</v>
      </c>
      <c r="D870" s="31" t="s">
        <v>1365</v>
      </c>
      <c r="E870" s="31" t="s">
        <v>1364</v>
      </c>
      <c r="F870" s="7">
        <v>-591.04</v>
      </c>
      <c r="G870" s="7">
        <f t="shared" si="13"/>
        <v>11375079.070000011</v>
      </c>
    </row>
    <row r="871" spans="1:7" x14ac:dyDescent="0.2">
      <c r="A871" s="16"/>
      <c r="B871" s="31" t="s">
        <v>500</v>
      </c>
      <c r="C871" s="32">
        <v>45899</v>
      </c>
      <c r="D871" s="31" t="s">
        <v>1366</v>
      </c>
      <c r="E871" s="31" t="s">
        <v>1364</v>
      </c>
      <c r="F871" s="7">
        <v>-6010.72</v>
      </c>
      <c r="G871" s="7">
        <f t="shared" si="13"/>
        <v>11369068.350000011</v>
      </c>
    </row>
    <row r="872" spans="1:7" x14ac:dyDescent="0.2">
      <c r="A872" s="16"/>
      <c r="B872" s="31" t="s">
        <v>500</v>
      </c>
      <c r="C872" s="32">
        <v>45899</v>
      </c>
      <c r="D872" s="31" t="s">
        <v>1367</v>
      </c>
      <c r="E872" s="31" t="s">
        <v>1364</v>
      </c>
      <c r="F872" s="7">
        <v>-1005.74</v>
      </c>
      <c r="G872" s="7">
        <f t="shared" si="13"/>
        <v>11368062.610000011</v>
      </c>
    </row>
    <row r="873" spans="1:7" x14ac:dyDescent="0.2">
      <c r="A873" s="16"/>
      <c r="B873" s="31" t="s">
        <v>500</v>
      </c>
      <c r="C873" s="32">
        <v>45899</v>
      </c>
      <c r="D873" s="31" t="s">
        <v>1368</v>
      </c>
      <c r="E873" s="31" t="s">
        <v>1364</v>
      </c>
      <c r="F873" s="7">
        <v>-14376.23</v>
      </c>
      <c r="G873" s="7">
        <f t="shared" si="13"/>
        <v>11353686.38000001</v>
      </c>
    </row>
    <row r="874" spans="1:7" x14ac:dyDescent="0.2">
      <c r="A874" s="16"/>
      <c r="B874" s="31" t="s">
        <v>500</v>
      </c>
      <c r="C874" s="32">
        <v>45899</v>
      </c>
      <c r="D874" s="31" t="s">
        <v>1369</v>
      </c>
      <c r="E874" s="31" t="s">
        <v>1370</v>
      </c>
      <c r="F874" s="7">
        <v>-26117.84</v>
      </c>
      <c r="G874" s="7">
        <f t="shared" si="13"/>
        <v>11327568.54000001</v>
      </c>
    </row>
    <row r="875" spans="1:7" x14ac:dyDescent="0.2">
      <c r="A875" s="16"/>
      <c r="B875" s="31" t="s">
        <v>500</v>
      </c>
      <c r="C875" s="32">
        <v>45899</v>
      </c>
      <c r="D875" s="31" t="s">
        <v>1371</v>
      </c>
      <c r="E875" s="31" t="s">
        <v>1370</v>
      </c>
      <c r="F875" s="7">
        <v>-3776.83</v>
      </c>
      <c r="G875" s="7">
        <f t="shared" si="13"/>
        <v>11323791.71000001</v>
      </c>
    </row>
    <row r="876" spans="1:7" x14ac:dyDescent="0.2">
      <c r="A876" s="16"/>
      <c r="B876" s="31" t="s">
        <v>500</v>
      </c>
      <c r="C876" s="32">
        <v>45899</v>
      </c>
      <c r="D876" s="31" t="s">
        <v>1372</v>
      </c>
      <c r="E876" s="31" t="s">
        <v>1373</v>
      </c>
      <c r="F876" s="7">
        <v>-52732.73</v>
      </c>
      <c r="G876" s="7">
        <f t="shared" si="13"/>
        <v>11271058.98000001</v>
      </c>
    </row>
    <row r="877" spans="1:7" x14ac:dyDescent="0.2">
      <c r="A877" s="16"/>
      <c r="B877" s="31" t="s">
        <v>500</v>
      </c>
      <c r="C877" s="32">
        <v>45899</v>
      </c>
      <c r="D877" s="31" t="s">
        <v>1374</v>
      </c>
      <c r="E877" s="31" t="s">
        <v>1373</v>
      </c>
      <c r="F877" s="7">
        <v>-2330.04</v>
      </c>
      <c r="G877" s="7">
        <f t="shared" si="13"/>
        <v>11268728.940000011</v>
      </c>
    </row>
    <row r="878" spans="1:7" x14ac:dyDescent="0.2">
      <c r="A878" s="16"/>
      <c r="B878" s="31" t="s">
        <v>500</v>
      </c>
      <c r="C878" s="32">
        <v>45899</v>
      </c>
      <c r="D878" s="31" t="s">
        <v>1375</v>
      </c>
      <c r="E878" s="31" t="s">
        <v>1376</v>
      </c>
      <c r="F878" s="7">
        <v>-3545.19</v>
      </c>
      <c r="G878" s="7">
        <f t="shared" si="13"/>
        <v>11265183.750000011</v>
      </c>
    </row>
    <row r="879" spans="1:7" x14ac:dyDescent="0.2">
      <c r="A879" s="16"/>
      <c r="B879" s="31" t="s">
        <v>500</v>
      </c>
      <c r="C879" s="32">
        <v>45899</v>
      </c>
      <c r="D879" s="31" t="s">
        <v>1377</v>
      </c>
      <c r="E879" s="31" t="s">
        <v>1376</v>
      </c>
      <c r="F879" s="7">
        <v>-4550.32</v>
      </c>
      <c r="G879" s="7">
        <f t="shared" si="13"/>
        <v>11260633.430000011</v>
      </c>
    </row>
    <row r="880" spans="1:7" x14ac:dyDescent="0.2">
      <c r="A880" s="16"/>
      <c r="B880" s="31" t="s">
        <v>500</v>
      </c>
      <c r="C880" s="32">
        <v>45899</v>
      </c>
      <c r="D880" s="31" t="s">
        <v>1378</v>
      </c>
      <c r="E880" s="31" t="s">
        <v>1379</v>
      </c>
      <c r="F880" s="7">
        <v>-56.51</v>
      </c>
      <c r="G880" s="7">
        <f t="shared" si="13"/>
        <v>11260576.920000011</v>
      </c>
    </row>
    <row r="881" spans="1:7" x14ac:dyDescent="0.2">
      <c r="A881" s="16"/>
      <c r="B881" s="31" t="s">
        <v>500</v>
      </c>
      <c r="C881" s="32">
        <v>45899</v>
      </c>
      <c r="D881" s="31" t="s">
        <v>1380</v>
      </c>
      <c r="E881" s="31" t="s">
        <v>1379</v>
      </c>
      <c r="F881" s="7">
        <v>-217.56</v>
      </c>
      <c r="G881" s="7">
        <f t="shared" si="13"/>
        <v>11260359.360000011</v>
      </c>
    </row>
    <row r="882" spans="1:7" x14ac:dyDescent="0.2">
      <c r="A882" s="16"/>
      <c r="B882" s="31" t="s">
        <v>500</v>
      </c>
      <c r="C882" s="32">
        <v>45899</v>
      </c>
      <c r="D882" s="31" t="s">
        <v>1381</v>
      </c>
      <c r="E882" s="31" t="s">
        <v>1379</v>
      </c>
      <c r="F882" s="7">
        <v>-1465.92</v>
      </c>
      <c r="G882" s="7">
        <f t="shared" si="13"/>
        <v>11258893.440000011</v>
      </c>
    </row>
    <row r="883" spans="1:7" x14ac:dyDescent="0.2">
      <c r="A883" s="16"/>
      <c r="B883" s="31" t="s">
        <v>500</v>
      </c>
      <c r="C883" s="32">
        <v>45899</v>
      </c>
      <c r="D883" s="31" t="s">
        <v>1382</v>
      </c>
      <c r="E883" s="31" t="s">
        <v>1379</v>
      </c>
      <c r="F883" s="7">
        <v>-118.02</v>
      </c>
      <c r="G883" s="7">
        <f t="shared" si="13"/>
        <v>11258775.420000011</v>
      </c>
    </row>
    <row r="884" spans="1:7" x14ac:dyDescent="0.2">
      <c r="A884" s="16"/>
      <c r="B884" s="31" t="s">
        <v>500</v>
      </c>
      <c r="C884" s="32">
        <v>45899</v>
      </c>
      <c r="D884" s="31" t="s">
        <v>1383</v>
      </c>
      <c r="E884" s="31" t="s">
        <v>1379</v>
      </c>
      <c r="F884" s="7">
        <v>-306.81</v>
      </c>
      <c r="G884" s="7">
        <f t="shared" si="13"/>
        <v>11258468.610000011</v>
      </c>
    </row>
    <row r="885" spans="1:7" x14ac:dyDescent="0.2">
      <c r="A885" s="16"/>
      <c r="B885" s="31" t="s">
        <v>500</v>
      </c>
      <c r="C885" s="32">
        <v>45899</v>
      </c>
      <c r="D885" s="31" t="s">
        <v>1384</v>
      </c>
      <c r="E885" s="31" t="s">
        <v>590</v>
      </c>
      <c r="F885" s="7">
        <v>-193.07</v>
      </c>
      <c r="G885" s="7">
        <f t="shared" si="13"/>
        <v>11258275.54000001</v>
      </c>
    </row>
    <row r="886" spans="1:7" x14ac:dyDescent="0.2">
      <c r="A886" s="16"/>
      <c r="B886" s="31" t="s">
        <v>500</v>
      </c>
      <c r="C886" s="32">
        <v>45899</v>
      </c>
      <c r="D886" s="31" t="s">
        <v>1385</v>
      </c>
      <c r="E886" s="31" t="s">
        <v>590</v>
      </c>
      <c r="F886" s="7">
        <v>-21.76</v>
      </c>
      <c r="G886" s="7">
        <f t="shared" si="13"/>
        <v>11258253.780000011</v>
      </c>
    </row>
    <row r="887" spans="1:7" x14ac:dyDescent="0.2">
      <c r="A887" s="16"/>
      <c r="B887" s="31" t="s">
        <v>500</v>
      </c>
      <c r="C887" s="32">
        <v>45899</v>
      </c>
      <c r="D887" s="31" t="s">
        <v>1386</v>
      </c>
      <c r="E887" s="31" t="s">
        <v>590</v>
      </c>
      <c r="F887" s="7">
        <v>-833.29</v>
      </c>
      <c r="G887" s="7">
        <f t="shared" si="13"/>
        <v>11257420.490000011</v>
      </c>
    </row>
    <row r="888" spans="1:7" x14ac:dyDescent="0.2">
      <c r="A888" s="16"/>
      <c r="B888" s="31" t="s">
        <v>500</v>
      </c>
      <c r="C888" s="32">
        <v>45899</v>
      </c>
      <c r="D888" s="31" t="s">
        <v>1387</v>
      </c>
      <c r="E888" s="31" t="s">
        <v>1364</v>
      </c>
      <c r="F888" s="7">
        <v>-2162</v>
      </c>
      <c r="G888" s="7">
        <f t="shared" si="13"/>
        <v>11255258.490000011</v>
      </c>
    </row>
    <row r="889" spans="1:7" x14ac:dyDescent="0.2">
      <c r="A889" s="16"/>
      <c r="B889" s="31" t="s">
        <v>500</v>
      </c>
      <c r="C889" s="32">
        <v>45899</v>
      </c>
      <c r="D889" s="31" t="s">
        <v>1388</v>
      </c>
      <c r="E889" s="31" t="s">
        <v>1364</v>
      </c>
      <c r="F889" s="7">
        <v>-17661.96</v>
      </c>
      <c r="G889" s="7">
        <f t="shared" si="13"/>
        <v>11237596.530000011</v>
      </c>
    </row>
    <row r="890" spans="1:7" x14ac:dyDescent="0.2">
      <c r="A890" s="16"/>
      <c r="B890" s="31" t="s">
        <v>500</v>
      </c>
      <c r="C890" s="32">
        <v>45899</v>
      </c>
      <c r="D890" s="31" t="s">
        <v>1389</v>
      </c>
      <c r="E890" s="31" t="s">
        <v>1364</v>
      </c>
      <c r="F890" s="7">
        <v>-546.29999999999995</v>
      </c>
      <c r="G890" s="7">
        <f t="shared" si="13"/>
        <v>11237050.23000001</v>
      </c>
    </row>
    <row r="891" spans="1:7" x14ac:dyDescent="0.2">
      <c r="A891" s="16"/>
      <c r="B891" s="31" t="s">
        <v>500</v>
      </c>
      <c r="C891" s="32">
        <v>45899</v>
      </c>
      <c r="D891" s="31" t="s">
        <v>1390</v>
      </c>
      <c r="E891" s="31" t="s">
        <v>1364</v>
      </c>
      <c r="F891" s="7">
        <v>-401.45</v>
      </c>
      <c r="G891" s="7">
        <f t="shared" si="13"/>
        <v>11236648.780000011</v>
      </c>
    </row>
    <row r="892" spans="1:7" x14ac:dyDescent="0.2">
      <c r="A892" s="16"/>
      <c r="B892" s="31" t="s">
        <v>500</v>
      </c>
      <c r="C892" s="32">
        <v>45899</v>
      </c>
      <c r="D892" s="31" t="s">
        <v>1391</v>
      </c>
      <c r="E892" s="31" t="s">
        <v>1364</v>
      </c>
      <c r="F892" s="7">
        <v>-1312.14</v>
      </c>
      <c r="G892" s="7">
        <f t="shared" si="13"/>
        <v>11235336.64000001</v>
      </c>
    </row>
    <row r="893" spans="1:7" x14ac:dyDescent="0.2">
      <c r="A893" s="16"/>
      <c r="B893" s="31" t="s">
        <v>500</v>
      </c>
      <c r="C893" s="32">
        <v>45899</v>
      </c>
      <c r="D893" s="31" t="s">
        <v>1392</v>
      </c>
      <c r="E893" s="31" t="s">
        <v>1364</v>
      </c>
      <c r="F893" s="7">
        <v>-211.33</v>
      </c>
      <c r="G893" s="7">
        <f t="shared" si="13"/>
        <v>11235125.31000001</v>
      </c>
    </row>
    <row r="894" spans="1:7" x14ac:dyDescent="0.2">
      <c r="A894" s="16"/>
      <c r="B894" s="31" t="s">
        <v>500</v>
      </c>
      <c r="C894" s="32">
        <v>45899</v>
      </c>
      <c r="D894" s="31" t="s">
        <v>1393</v>
      </c>
      <c r="E894" s="31" t="s">
        <v>1394</v>
      </c>
      <c r="F894" s="7">
        <v>-1685.53</v>
      </c>
      <c r="G894" s="7">
        <f t="shared" si="13"/>
        <v>11233439.780000011</v>
      </c>
    </row>
    <row r="895" spans="1:7" x14ac:dyDescent="0.2">
      <c r="A895" s="16"/>
      <c r="B895" s="31" t="s">
        <v>500</v>
      </c>
      <c r="C895" s="32">
        <v>45899</v>
      </c>
      <c r="D895" s="31" t="s">
        <v>1395</v>
      </c>
      <c r="E895" s="31" t="s">
        <v>1189</v>
      </c>
      <c r="F895" s="7">
        <v>-85.27</v>
      </c>
      <c r="G895" s="7">
        <f t="shared" si="13"/>
        <v>11233354.510000011</v>
      </c>
    </row>
    <row r="896" spans="1:7" x14ac:dyDescent="0.2">
      <c r="A896" s="16"/>
      <c r="B896" s="31" t="s">
        <v>500</v>
      </c>
      <c r="C896" s="32">
        <v>45899</v>
      </c>
      <c r="D896" s="31" t="s">
        <v>1396</v>
      </c>
      <c r="E896" s="31" t="s">
        <v>1189</v>
      </c>
      <c r="F896" s="7">
        <v>-405.91</v>
      </c>
      <c r="G896" s="7">
        <f t="shared" si="13"/>
        <v>11232948.600000011</v>
      </c>
    </row>
    <row r="897" spans="1:7" x14ac:dyDescent="0.2">
      <c r="A897" s="16"/>
      <c r="B897" s="31" t="s">
        <v>500</v>
      </c>
      <c r="C897" s="32">
        <v>45899</v>
      </c>
      <c r="D897" s="31" t="s">
        <v>1397</v>
      </c>
      <c r="E897" s="31" t="s">
        <v>1189</v>
      </c>
      <c r="F897" s="7">
        <v>-64.16</v>
      </c>
      <c r="G897" s="7">
        <f t="shared" si="13"/>
        <v>11232884.440000011</v>
      </c>
    </row>
    <row r="898" spans="1:7" x14ac:dyDescent="0.2">
      <c r="A898" s="16"/>
      <c r="B898" s="31" t="s">
        <v>500</v>
      </c>
      <c r="C898" s="32">
        <v>45899</v>
      </c>
      <c r="D898" s="31" t="s">
        <v>1398</v>
      </c>
      <c r="E898" s="31" t="s">
        <v>1189</v>
      </c>
      <c r="F898" s="7">
        <v>-265</v>
      </c>
      <c r="G898" s="7">
        <f t="shared" si="13"/>
        <v>11232619.440000011</v>
      </c>
    </row>
    <row r="899" spans="1:7" x14ac:dyDescent="0.2">
      <c r="A899" s="16"/>
      <c r="B899" s="31" t="s">
        <v>500</v>
      </c>
      <c r="C899" s="32">
        <v>45899</v>
      </c>
      <c r="D899" s="31" t="s">
        <v>1399</v>
      </c>
      <c r="E899" s="31" t="s">
        <v>1189</v>
      </c>
      <c r="F899" s="7">
        <v>-11</v>
      </c>
      <c r="G899" s="7">
        <f t="shared" si="13"/>
        <v>11232608.440000011</v>
      </c>
    </row>
    <row r="900" spans="1:7" x14ac:dyDescent="0.2">
      <c r="A900" s="16"/>
      <c r="B900" s="31" t="s">
        <v>500</v>
      </c>
      <c r="C900" s="32">
        <v>45899</v>
      </c>
      <c r="D900" s="31" t="s">
        <v>1400</v>
      </c>
      <c r="E900" s="31" t="s">
        <v>1189</v>
      </c>
      <c r="F900" s="7">
        <v>-10.02</v>
      </c>
      <c r="G900" s="7">
        <f t="shared" si="13"/>
        <v>11232598.420000011</v>
      </c>
    </row>
    <row r="901" spans="1:7" x14ac:dyDescent="0.2">
      <c r="A901" s="16"/>
      <c r="B901" s="31" t="s">
        <v>500</v>
      </c>
      <c r="C901" s="32">
        <v>45899</v>
      </c>
      <c r="D901" s="31" t="s">
        <v>1401</v>
      </c>
      <c r="E901" s="31" t="s">
        <v>1189</v>
      </c>
      <c r="F901" s="7">
        <v>-335.77</v>
      </c>
      <c r="G901" s="7">
        <f t="shared" si="13"/>
        <v>11232262.650000012</v>
      </c>
    </row>
    <row r="902" spans="1:7" x14ac:dyDescent="0.2">
      <c r="A902" s="16"/>
      <c r="B902" s="31" t="s">
        <v>500</v>
      </c>
      <c r="C902" s="32">
        <v>45899</v>
      </c>
      <c r="D902" s="31" t="s">
        <v>1402</v>
      </c>
      <c r="E902" s="31" t="s">
        <v>1189</v>
      </c>
      <c r="F902" s="7">
        <v>-799.03</v>
      </c>
      <c r="G902" s="7">
        <f t="shared" si="13"/>
        <v>11231463.620000012</v>
      </c>
    </row>
    <row r="903" spans="1:7" x14ac:dyDescent="0.2">
      <c r="A903" s="16"/>
      <c r="B903" s="31" t="s">
        <v>500</v>
      </c>
      <c r="C903" s="32">
        <v>45899</v>
      </c>
      <c r="D903" s="31" t="s">
        <v>1403</v>
      </c>
      <c r="E903" s="31" t="s">
        <v>1189</v>
      </c>
      <c r="F903" s="7">
        <v>-129.88999999999999</v>
      </c>
      <c r="G903" s="7">
        <f t="shared" si="13"/>
        <v>11231333.730000012</v>
      </c>
    </row>
    <row r="904" spans="1:7" x14ac:dyDescent="0.2">
      <c r="A904" s="16"/>
      <c r="B904" s="31" t="s">
        <v>500</v>
      </c>
      <c r="C904" s="32">
        <v>45899</v>
      </c>
      <c r="D904" s="31" t="s">
        <v>1404</v>
      </c>
      <c r="E904" s="31" t="s">
        <v>1405</v>
      </c>
      <c r="F904" s="7">
        <v>-884.36</v>
      </c>
      <c r="G904" s="7">
        <f t="shared" si="13"/>
        <v>11230449.370000012</v>
      </c>
    </row>
    <row r="905" spans="1:7" x14ac:dyDescent="0.2">
      <c r="A905" s="16"/>
      <c r="B905" s="31" t="s">
        <v>500</v>
      </c>
      <c r="C905" s="32">
        <v>45899</v>
      </c>
      <c r="D905" s="31" t="s">
        <v>1406</v>
      </c>
      <c r="E905" s="31" t="s">
        <v>587</v>
      </c>
      <c r="F905" s="7">
        <v>-566.08000000000004</v>
      </c>
      <c r="G905" s="7">
        <f t="shared" si="13"/>
        <v>11229883.290000012</v>
      </c>
    </row>
    <row r="906" spans="1:7" x14ac:dyDescent="0.2">
      <c r="A906" s="16"/>
      <c r="B906" s="31" t="s">
        <v>500</v>
      </c>
      <c r="C906" s="32">
        <v>45899</v>
      </c>
      <c r="D906" s="31" t="s">
        <v>1407</v>
      </c>
      <c r="E906" s="31" t="s">
        <v>587</v>
      </c>
      <c r="F906" s="7">
        <v>-410.37</v>
      </c>
      <c r="G906" s="7">
        <f t="shared" si="13"/>
        <v>11229472.920000013</v>
      </c>
    </row>
    <row r="907" spans="1:7" x14ac:dyDescent="0.2">
      <c r="A907" s="16"/>
      <c r="B907" s="31" t="s">
        <v>500</v>
      </c>
      <c r="C907" s="32">
        <v>45899</v>
      </c>
      <c r="D907" s="31" t="s">
        <v>1408</v>
      </c>
      <c r="E907" s="31" t="s">
        <v>1409</v>
      </c>
      <c r="F907" s="7">
        <v>-26.6</v>
      </c>
      <c r="G907" s="7">
        <f t="shared" si="13"/>
        <v>11229446.320000013</v>
      </c>
    </row>
    <row r="908" spans="1:7" x14ac:dyDescent="0.2">
      <c r="A908" s="16"/>
      <c r="B908" s="31" t="s">
        <v>500</v>
      </c>
      <c r="C908" s="32">
        <v>45899</v>
      </c>
      <c r="D908" s="31" t="s">
        <v>1410</v>
      </c>
      <c r="E908" s="31" t="s">
        <v>1409</v>
      </c>
      <c r="F908" s="7">
        <v>-382.5</v>
      </c>
      <c r="G908" s="7">
        <f t="shared" si="13"/>
        <v>11229063.820000013</v>
      </c>
    </row>
    <row r="909" spans="1:7" x14ac:dyDescent="0.2">
      <c r="A909" s="16"/>
      <c r="B909" s="31" t="s">
        <v>500</v>
      </c>
      <c r="C909" s="32">
        <v>45899</v>
      </c>
      <c r="D909" s="31" t="s">
        <v>1411</v>
      </c>
      <c r="E909" s="31" t="s">
        <v>1409</v>
      </c>
      <c r="F909" s="7">
        <v>-116.48</v>
      </c>
      <c r="G909" s="7">
        <f t="shared" ref="G909:G972" si="14">G908+F909</f>
        <v>11228947.340000013</v>
      </c>
    </row>
    <row r="910" spans="1:7" x14ac:dyDescent="0.2">
      <c r="A910" s="16"/>
      <c r="B910" s="31" t="s">
        <v>500</v>
      </c>
      <c r="C910" s="32">
        <v>45899</v>
      </c>
      <c r="D910" s="31" t="s">
        <v>1412</v>
      </c>
      <c r="E910" s="31" t="s">
        <v>1413</v>
      </c>
      <c r="F910" s="7">
        <v>-53.2</v>
      </c>
      <c r="G910" s="7">
        <f t="shared" si="14"/>
        <v>11228894.140000014</v>
      </c>
    </row>
    <row r="911" spans="1:7" x14ac:dyDescent="0.2">
      <c r="A911" s="16"/>
      <c r="B911" s="31" t="s">
        <v>500</v>
      </c>
      <c r="C911" s="32">
        <v>45899</v>
      </c>
      <c r="D911" s="31" t="s">
        <v>1414</v>
      </c>
      <c r="E911" s="31" t="s">
        <v>1376</v>
      </c>
      <c r="F911" s="7">
        <v>-105.54</v>
      </c>
      <c r="G911" s="7">
        <f t="shared" si="14"/>
        <v>11228788.600000015</v>
      </c>
    </row>
    <row r="912" spans="1:7" x14ac:dyDescent="0.2">
      <c r="A912" s="16"/>
      <c r="B912" s="31" t="s">
        <v>500</v>
      </c>
      <c r="C912" s="32">
        <v>45899</v>
      </c>
      <c r="D912" s="31" t="s">
        <v>1415</v>
      </c>
      <c r="E912" s="31" t="s">
        <v>1376</v>
      </c>
      <c r="F912" s="7">
        <v>-1639.76</v>
      </c>
      <c r="G912" s="7">
        <f t="shared" si="14"/>
        <v>11227148.840000015</v>
      </c>
    </row>
    <row r="913" spans="1:7" x14ac:dyDescent="0.2">
      <c r="A913" s="16"/>
      <c r="B913" s="31" t="s">
        <v>500</v>
      </c>
      <c r="C913" s="32">
        <v>45899</v>
      </c>
      <c r="D913" s="31" t="s">
        <v>1416</v>
      </c>
      <c r="E913" s="31" t="s">
        <v>1417</v>
      </c>
      <c r="F913" s="7">
        <v>-711.17</v>
      </c>
      <c r="G913" s="7">
        <f t="shared" si="14"/>
        <v>11226437.670000015</v>
      </c>
    </row>
    <row r="914" spans="1:7" x14ac:dyDescent="0.2">
      <c r="A914" s="16"/>
      <c r="B914" s="31" t="s">
        <v>500</v>
      </c>
      <c r="C914" s="32">
        <v>45899</v>
      </c>
      <c r="D914" s="31" t="s">
        <v>1418</v>
      </c>
      <c r="E914" s="31" t="s">
        <v>1417</v>
      </c>
      <c r="F914" s="7">
        <v>-2051.9</v>
      </c>
      <c r="G914" s="7">
        <f t="shared" si="14"/>
        <v>11224385.770000014</v>
      </c>
    </row>
    <row r="915" spans="1:7" x14ac:dyDescent="0.2">
      <c r="A915" s="16"/>
      <c r="B915" s="31" t="s">
        <v>500</v>
      </c>
      <c r="C915" s="32">
        <v>45899</v>
      </c>
      <c r="D915" s="31" t="s">
        <v>1419</v>
      </c>
      <c r="E915" s="31" t="s">
        <v>1319</v>
      </c>
      <c r="F915" s="7">
        <v>-206.57</v>
      </c>
      <c r="G915" s="7">
        <f t="shared" si="14"/>
        <v>11224179.200000014</v>
      </c>
    </row>
    <row r="916" spans="1:7" x14ac:dyDescent="0.2">
      <c r="A916" s="16"/>
      <c r="B916" s="31" t="s">
        <v>500</v>
      </c>
      <c r="C916" s="32">
        <v>45899</v>
      </c>
      <c r="D916" s="31" t="s">
        <v>1420</v>
      </c>
      <c r="E916" s="31" t="s">
        <v>583</v>
      </c>
      <c r="F916" s="7">
        <v>-28.55</v>
      </c>
      <c r="G916" s="7">
        <f t="shared" si="14"/>
        <v>11224150.650000013</v>
      </c>
    </row>
    <row r="917" spans="1:7" x14ac:dyDescent="0.2">
      <c r="A917" s="16"/>
      <c r="B917" s="31" t="s">
        <v>500</v>
      </c>
      <c r="C917" s="32">
        <v>45899</v>
      </c>
      <c r="D917" s="31" t="s">
        <v>1421</v>
      </c>
      <c r="E917" s="31" t="s">
        <v>1370</v>
      </c>
      <c r="F917" s="7">
        <v>-102.87</v>
      </c>
      <c r="G917" s="7">
        <f t="shared" si="14"/>
        <v>11224047.780000014</v>
      </c>
    </row>
    <row r="918" spans="1:7" x14ac:dyDescent="0.2">
      <c r="A918" s="16"/>
      <c r="B918" s="31" t="s">
        <v>500</v>
      </c>
      <c r="C918" s="32">
        <v>45899</v>
      </c>
      <c r="D918" s="31" t="s">
        <v>1422</v>
      </c>
      <c r="E918" s="31" t="s">
        <v>1370</v>
      </c>
      <c r="F918" s="7">
        <v>-1165.3399999999999</v>
      </c>
      <c r="G918" s="7">
        <f t="shared" si="14"/>
        <v>11222882.440000014</v>
      </c>
    </row>
    <row r="919" spans="1:7" x14ac:dyDescent="0.2">
      <c r="A919" s="16"/>
      <c r="B919" s="31" t="s">
        <v>500</v>
      </c>
      <c r="C919" s="32">
        <v>45899</v>
      </c>
      <c r="D919" s="31" t="s">
        <v>1423</v>
      </c>
      <c r="E919" s="31" t="s">
        <v>1370</v>
      </c>
      <c r="F919" s="7">
        <v>-2395.5</v>
      </c>
      <c r="G919" s="7">
        <f t="shared" si="14"/>
        <v>11220486.940000014</v>
      </c>
    </row>
    <row r="920" spans="1:7" x14ac:dyDescent="0.2">
      <c r="A920" s="16"/>
      <c r="B920" s="31" t="s">
        <v>500</v>
      </c>
      <c r="C920" s="32">
        <v>45899</v>
      </c>
      <c r="D920" s="31" t="s">
        <v>1424</v>
      </c>
      <c r="E920" s="31" t="s">
        <v>1090</v>
      </c>
      <c r="F920" s="7">
        <v>-293.52999999999997</v>
      </c>
      <c r="G920" s="7">
        <f t="shared" si="14"/>
        <v>11220193.410000015</v>
      </c>
    </row>
    <row r="921" spans="1:7" x14ac:dyDescent="0.2">
      <c r="A921" s="16"/>
      <c r="B921" s="31" t="s">
        <v>500</v>
      </c>
      <c r="C921" s="32">
        <v>45899</v>
      </c>
      <c r="D921" s="31" t="s">
        <v>1425</v>
      </c>
      <c r="E921" s="31" t="s">
        <v>1426</v>
      </c>
      <c r="F921" s="7">
        <v>-7045.86</v>
      </c>
      <c r="G921" s="7">
        <f t="shared" si="14"/>
        <v>11213147.550000016</v>
      </c>
    </row>
    <row r="922" spans="1:7" x14ac:dyDescent="0.2">
      <c r="A922" s="16"/>
      <c r="B922" s="31" t="s">
        <v>500</v>
      </c>
      <c r="C922" s="32">
        <v>45899</v>
      </c>
      <c r="D922" s="31" t="s">
        <v>1427</v>
      </c>
      <c r="E922" s="31" t="s">
        <v>1426</v>
      </c>
      <c r="F922" s="7">
        <v>-48239.519999999997</v>
      </c>
      <c r="G922" s="7">
        <f t="shared" si="14"/>
        <v>11164908.030000016</v>
      </c>
    </row>
    <row r="923" spans="1:7" x14ac:dyDescent="0.2">
      <c r="A923" s="16"/>
      <c r="B923" s="31" t="s">
        <v>500</v>
      </c>
      <c r="C923" s="32">
        <v>45899</v>
      </c>
      <c r="D923" s="31" t="s">
        <v>1428</v>
      </c>
      <c r="E923" s="31" t="s">
        <v>1429</v>
      </c>
      <c r="F923" s="7">
        <v>-8.14</v>
      </c>
      <c r="G923" s="7">
        <f t="shared" si="14"/>
        <v>11164899.890000015</v>
      </c>
    </row>
    <row r="924" spans="1:7" x14ac:dyDescent="0.2">
      <c r="A924" s="16"/>
      <c r="B924" s="31" t="s">
        <v>500</v>
      </c>
      <c r="C924" s="32">
        <v>45899</v>
      </c>
      <c r="D924" s="31" t="s">
        <v>1430</v>
      </c>
      <c r="E924" s="31" t="s">
        <v>1431</v>
      </c>
      <c r="F924" s="7">
        <v>-70.75</v>
      </c>
      <c r="G924" s="7">
        <f t="shared" si="14"/>
        <v>11164829.140000015</v>
      </c>
    </row>
    <row r="925" spans="1:7" x14ac:dyDescent="0.2">
      <c r="A925" s="16"/>
      <c r="B925" s="31" t="s">
        <v>500</v>
      </c>
      <c r="C925" s="32">
        <v>45899</v>
      </c>
      <c r="D925" s="31" t="s">
        <v>1432</v>
      </c>
      <c r="E925" s="31" t="s">
        <v>1094</v>
      </c>
      <c r="F925" s="7">
        <v>-695.48</v>
      </c>
      <c r="G925" s="7">
        <f t="shared" si="14"/>
        <v>11164133.660000015</v>
      </c>
    </row>
    <row r="926" spans="1:7" x14ac:dyDescent="0.2">
      <c r="A926" s="16"/>
      <c r="B926" s="31" t="s">
        <v>500</v>
      </c>
      <c r="C926" s="32">
        <v>45899</v>
      </c>
      <c r="D926" s="31" t="s">
        <v>1433</v>
      </c>
      <c r="E926" s="31" t="s">
        <v>1094</v>
      </c>
      <c r="F926" s="7">
        <v>-1187.8800000000001</v>
      </c>
      <c r="G926" s="7">
        <f t="shared" si="14"/>
        <v>11162945.780000014</v>
      </c>
    </row>
    <row r="927" spans="1:7" x14ac:dyDescent="0.2">
      <c r="A927" s="16"/>
      <c r="B927" s="31" t="s">
        <v>500</v>
      </c>
      <c r="C927" s="32">
        <v>45899</v>
      </c>
      <c r="D927" s="31" t="s">
        <v>1434</v>
      </c>
      <c r="E927" s="31" t="s">
        <v>1094</v>
      </c>
      <c r="F927" s="7">
        <v>-5.24</v>
      </c>
      <c r="G927" s="7">
        <f t="shared" si="14"/>
        <v>11162940.540000014</v>
      </c>
    </row>
    <row r="928" spans="1:7" x14ac:dyDescent="0.2">
      <c r="A928" s="16"/>
      <c r="B928" s="31" t="s">
        <v>500</v>
      </c>
      <c r="C928" s="32">
        <v>45899</v>
      </c>
      <c r="D928" s="31" t="s">
        <v>1435</v>
      </c>
      <c r="E928" s="31" t="s">
        <v>1094</v>
      </c>
      <c r="F928" s="7">
        <v>-80.02</v>
      </c>
      <c r="G928" s="7">
        <f t="shared" si="14"/>
        <v>11162860.520000014</v>
      </c>
    </row>
    <row r="929" spans="1:7" x14ac:dyDescent="0.2">
      <c r="A929" s="16"/>
      <c r="B929" s="31" t="s">
        <v>500</v>
      </c>
      <c r="C929" s="32">
        <v>45899</v>
      </c>
      <c r="D929" s="31" t="s">
        <v>1436</v>
      </c>
      <c r="E929" s="31" t="s">
        <v>587</v>
      </c>
      <c r="F929" s="7">
        <v>-324.33</v>
      </c>
      <c r="G929" s="7">
        <f t="shared" si="14"/>
        <v>11162536.190000014</v>
      </c>
    </row>
    <row r="930" spans="1:7" x14ac:dyDescent="0.2">
      <c r="A930" s="16"/>
      <c r="B930" s="31" t="s">
        <v>500</v>
      </c>
      <c r="C930" s="32">
        <v>45899</v>
      </c>
      <c r="D930" s="31" t="s">
        <v>1437</v>
      </c>
      <c r="E930" s="31" t="s">
        <v>587</v>
      </c>
      <c r="F930" s="7">
        <v>-139.4</v>
      </c>
      <c r="G930" s="7">
        <f t="shared" si="14"/>
        <v>11162396.790000014</v>
      </c>
    </row>
    <row r="931" spans="1:7" x14ac:dyDescent="0.2">
      <c r="A931" s="16"/>
      <c r="B931" s="31" t="s">
        <v>500</v>
      </c>
      <c r="C931" s="32">
        <v>45899</v>
      </c>
      <c r="D931" s="31" t="s">
        <v>1438</v>
      </c>
      <c r="E931" s="31" t="s">
        <v>1376</v>
      </c>
      <c r="F931" s="7">
        <v>-2960.3</v>
      </c>
      <c r="G931" s="7">
        <f t="shared" si="14"/>
        <v>11159436.490000013</v>
      </c>
    </row>
    <row r="932" spans="1:7" x14ac:dyDescent="0.2">
      <c r="A932" s="16"/>
      <c r="B932" s="31" t="s">
        <v>500</v>
      </c>
      <c r="C932" s="32">
        <v>45899</v>
      </c>
      <c r="D932" s="31" t="s">
        <v>1439</v>
      </c>
      <c r="E932" s="31" t="s">
        <v>1111</v>
      </c>
      <c r="F932" s="7">
        <v>-277.94</v>
      </c>
      <c r="G932" s="7">
        <f t="shared" si="14"/>
        <v>11159158.550000014</v>
      </c>
    </row>
    <row r="933" spans="1:7" x14ac:dyDescent="0.2">
      <c r="A933" s="16"/>
      <c r="B933" s="31" t="s">
        <v>500</v>
      </c>
      <c r="C933" s="32">
        <v>45899</v>
      </c>
      <c r="D933" s="31" t="s">
        <v>1440</v>
      </c>
      <c r="E933" s="31" t="s">
        <v>1107</v>
      </c>
      <c r="F933" s="7">
        <v>-119.31</v>
      </c>
      <c r="G933" s="7">
        <f t="shared" si="14"/>
        <v>11159039.240000013</v>
      </c>
    </row>
    <row r="934" spans="1:7" x14ac:dyDescent="0.2">
      <c r="A934" s="16"/>
      <c r="B934" s="31" t="s">
        <v>500</v>
      </c>
      <c r="C934" s="32">
        <v>45899</v>
      </c>
      <c r="D934" s="31" t="s">
        <v>1441</v>
      </c>
      <c r="E934" s="31" t="s">
        <v>1107</v>
      </c>
      <c r="F934" s="7">
        <v>-362.45</v>
      </c>
      <c r="G934" s="7">
        <f t="shared" si="14"/>
        <v>11158676.790000014</v>
      </c>
    </row>
    <row r="935" spans="1:7" x14ac:dyDescent="0.2">
      <c r="A935" s="16"/>
      <c r="B935" s="31" t="s">
        <v>500</v>
      </c>
      <c r="C935" s="32">
        <v>45899</v>
      </c>
      <c r="D935" s="31" t="s">
        <v>1442</v>
      </c>
      <c r="E935" s="31" t="s">
        <v>1443</v>
      </c>
      <c r="F935" s="7">
        <v>-2904.92</v>
      </c>
      <c r="G935" s="7">
        <f t="shared" si="14"/>
        <v>11155771.870000014</v>
      </c>
    </row>
    <row r="936" spans="1:7" x14ac:dyDescent="0.2">
      <c r="A936" s="16"/>
      <c r="B936" s="31" t="s">
        <v>500</v>
      </c>
      <c r="C936" s="32">
        <v>45899</v>
      </c>
      <c r="D936" s="31" t="s">
        <v>1444</v>
      </c>
      <c r="E936" s="31" t="s">
        <v>1443</v>
      </c>
      <c r="F936" s="7">
        <v>-558.23</v>
      </c>
      <c r="G936" s="7">
        <f t="shared" si="14"/>
        <v>11155213.640000014</v>
      </c>
    </row>
    <row r="937" spans="1:7" x14ac:dyDescent="0.2">
      <c r="A937" s="16"/>
      <c r="B937" s="31" t="s">
        <v>500</v>
      </c>
      <c r="C937" s="32">
        <v>45899</v>
      </c>
      <c r="D937" s="31" t="s">
        <v>1445</v>
      </c>
      <c r="E937" s="31" t="s">
        <v>1443</v>
      </c>
      <c r="F937" s="7">
        <v>-110</v>
      </c>
      <c r="G937" s="7">
        <f t="shared" si="14"/>
        <v>11155103.640000014</v>
      </c>
    </row>
    <row r="938" spans="1:7" x14ac:dyDescent="0.2">
      <c r="A938" s="16"/>
      <c r="B938" s="31" t="s">
        <v>500</v>
      </c>
      <c r="C938" s="32">
        <v>45899</v>
      </c>
      <c r="D938" s="31" t="s">
        <v>1446</v>
      </c>
      <c r="E938" s="31" t="s">
        <v>1111</v>
      </c>
      <c r="F938" s="7">
        <v>-8451.82</v>
      </c>
      <c r="G938" s="7">
        <f t="shared" si="14"/>
        <v>11146651.820000013</v>
      </c>
    </row>
    <row r="939" spans="1:7" x14ac:dyDescent="0.2">
      <c r="A939" s="16"/>
      <c r="B939" s="31" t="s">
        <v>500</v>
      </c>
      <c r="C939" s="32">
        <v>45899</v>
      </c>
      <c r="D939" s="31" t="s">
        <v>1447</v>
      </c>
      <c r="E939" s="31" t="s">
        <v>1111</v>
      </c>
      <c r="F939" s="7">
        <v>-805.98</v>
      </c>
      <c r="G939" s="7">
        <f t="shared" si="14"/>
        <v>11145845.840000013</v>
      </c>
    </row>
    <row r="940" spans="1:7" x14ac:dyDescent="0.2">
      <c r="A940" s="16"/>
      <c r="B940" s="31" t="s">
        <v>500</v>
      </c>
      <c r="C940" s="32">
        <v>45899</v>
      </c>
      <c r="D940" s="31" t="s">
        <v>1448</v>
      </c>
      <c r="E940" s="31" t="s">
        <v>1449</v>
      </c>
      <c r="F940" s="7">
        <v>-20.96</v>
      </c>
      <c r="G940" s="7">
        <f t="shared" si="14"/>
        <v>11145824.880000012</v>
      </c>
    </row>
    <row r="941" spans="1:7" x14ac:dyDescent="0.2">
      <c r="A941" s="16"/>
      <c r="B941" s="31" t="s">
        <v>500</v>
      </c>
      <c r="C941" s="32">
        <v>45899</v>
      </c>
      <c r="D941" s="31" t="s">
        <v>1450</v>
      </c>
      <c r="E941" s="31" t="s">
        <v>1449</v>
      </c>
      <c r="F941" s="7">
        <v>-4040.32</v>
      </c>
      <c r="G941" s="7">
        <f t="shared" si="14"/>
        <v>11141784.560000012</v>
      </c>
    </row>
    <row r="942" spans="1:7" x14ac:dyDescent="0.2">
      <c r="A942" s="16"/>
      <c r="B942" s="31" t="s">
        <v>500</v>
      </c>
      <c r="C942" s="32">
        <v>45899</v>
      </c>
      <c r="D942" s="31" t="s">
        <v>1451</v>
      </c>
      <c r="E942" s="31" t="s">
        <v>1452</v>
      </c>
      <c r="F942" s="7">
        <v>-368.56</v>
      </c>
      <c r="G942" s="7">
        <f t="shared" si="14"/>
        <v>11141416.000000011</v>
      </c>
    </row>
    <row r="943" spans="1:7" x14ac:dyDescent="0.2">
      <c r="A943" s="16"/>
      <c r="B943" s="31" t="s">
        <v>500</v>
      </c>
      <c r="C943" s="32">
        <v>45899</v>
      </c>
      <c r="D943" s="31" t="s">
        <v>1453</v>
      </c>
      <c r="E943" s="31" t="s">
        <v>1452</v>
      </c>
      <c r="F943" s="7">
        <v>-2280.8000000000002</v>
      </c>
      <c r="G943" s="7">
        <f t="shared" si="14"/>
        <v>11139135.20000001</v>
      </c>
    </row>
    <row r="944" spans="1:7" x14ac:dyDescent="0.2">
      <c r="A944" s="16"/>
      <c r="B944" s="31" t="s">
        <v>500</v>
      </c>
      <c r="C944" s="32">
        <v>45899</v>
      </c>
      <c r="D944" s="31" t="s">
        <v>1454</v>
      </c>
      <c r="E944" s="31" t="s">
        <v>1452</v>
      </c>
      <c r="F944" s="7">
        <v>-1367.21</v>
      </c>
      <c r="G944" s="7">
        <f t="shared" si="14"/>
        <v>11137767.99000001</v>
      </c>
    </row>
    <row r="945" spans="1:7" x14ac:dyDescent="0.2">
      <c r="A945" s="16"/>
      <c r="B945" s="31" t="s">
        <v>500</v>
      </c>
      <c r="C945" s="32">
        <v>45899</v>
      </c>
      <c r="D945" s="31" t="s">
        <v>1455</v>
      </c>
      <c r="E945" s="31" t="s">
        <v>1452</v>
      </c>
      <c r="F945" s="7">
        <v>-2133.9499999999998</v>
      </c>
      <c r="G945" s="7">
        <f t="shared" si="14"/>
        <v>11135634.04000001</v>
      </c>
    </row>
    <row r="946" spans="1:7" x14ac:dyDescent="0.2">
      <c r="A946" s="16"/>
      <c r="B946" s="31" t="s">
        <v>500</v>
      </c>
      <c r="C946" s="32">
        <v>45899</v>
      </c>
      <c r="D946" s="31" t="s">
        <v>1456</v>
      </c>
      <c r="E946" s="31" t="s">
        <v>1452</v>
      </c>
      <c r="F946" s="7">
        <v>-3159.84</v>
      </c>
      <c r="G946" s="7">
        <f t="shared" si="14"/>
        <v>11132474.20000001</v>
      </c>
    </row>
    <row r="947" spans="1:7" x14ac:dyDescent="0.2">
      <c r="A947" s="16"/>
      <c r="B947" s="31" t="s">
        <v>500</v>
      </c>
      <c r="C947" s="32">
        <v>45899</v>
      </c>
      <c r="D947" s="31" t="s">
        <v>1457</v>
      </c>
      <c r="E947" s="31" t="s">
        <v>1452</v>
      </c>
      <c r="F947" s="7">
        <v>-126.34</v>
      </c>
      <c r="G947" s="7">
        <f t="shared" si="14"/>
        <v>11132347.860000011</v>
      </c>
    </row>
    <row r="948" spans="1:7" x14ac:dyDescent="0.2">
      <c r="A948" s="16"/>
      <c r="B948" s="31" t="s">
        <v>500</v>
      </c>
      <c r="C948" s="32">
        <v>45899</v>
      </c>
      <c r="D948" s="31" t="s">
        <v>1458</v>
      </c>
      <c r="E948" s="31" t="s">
        <v>1459</v>
      </c>
      <c r="F948" s="7">
        <v>-330.3</v>
      </c>
      <c r="G948" s="7">
        <f t="shared" si="14"/>
        <v>11132017.56000001</v>
      </c>
    </row>
    <row r="949" spans="1:7" x14ac:dyDescent="0.2">
      <c r="A949" s="16"/>
      <c r="B949" s="31" t="s">
        <v>500</v>
      </c>
      <c r="C949" s="32">
        <v>45899</v>
      </c>
      <c r="D949" s="31" t="s">
        <v>1460</v>
      </c>
      <c r="E949" s="31" t="s">
        <v>1107</v>
      </c>
      <c r="F949" s="7">
        <v>-2.9</v>
      </c>
      <c r="G949" s="7">
        <f t="shared" si="14"/>
        <v>11132014.660000009</v>
      </c>
    </row>
    <row r="950" spans="1:7" x14ac:dyDescent="0.2">
      <c r="A950" s="16"/>
      <c r="B950" s="31" t="s">
        <v>500</v>
      </c>
      <c r="C950" s="32">
        <v>45899</v>
      </c>
      <c r="D950" s="31" t="s">
        <v>1461</v>
      </c>
      <c r="E950" s="31" t="s">
        <v>1107</v>
      </c>
      <c r="F950" s="7">
        <v>-729.03</v>
      </c>
      <c r="G950" s="7">
        <f t="shared" si="14"/>
        <v>11131285.63000001</v>
      </c>
    </row>
    <row r="951" spans="1:7" x14ac:dyDescent="0.2">
      <c r="A951" s="16"/>
      <c r="B951" s="31" t="s">
        <v>500</v>
      </c>
      <c r="C951" s="32">
        <v>45899</v>
      </c>
      <c r="D951" s="31" t="s">
        <v>1462</v>
      </c>
      <c r="E951" s="31" t="s">
        <v>1107</v>
      </c>
      <c r="F951" s="7">
        <v>-48.72</v>
      </c>
      <c r="G951" s="7">
        <f t="shared" si="14"/>
        <v>11131236.910000009</v>
      </c>
    </row>
    <row r="952" spans="1:7" x14ac:dyDescent="0.2">
      <c r="A952" s="16"/>
      <c r="B952" s="31" t="s">
        <v>500</v>
      </c>
      <c r="C952" s="32">
        <v>45899</v>
      </c>
      <c r="D952" s="31" t="s">
        <v>1463</v>
      </c>
      <c r="E952" s="31" t="s">
        <v>1107</v>
      </c>
      <c r="F952" s="7">
        <v>-806.86</v>
      </c>
      <c r="G952" s="7">
        <f t="shared" si="14"/>
        <v>11130430.05000001</v>
      </c>
    </row>
    <row r="953" spans="1:7" x14ac:dyDescent="0.2">
      <c r="A953" s="16"/>
      <c r="B953" s="31" t="s">
        <v>500</v>
      </c>
      <c r="C953" s="32">
        <v>45899</v>
      </c>
      <c r="D953" s="31" t="s">
        <v>1464</v>
      </c>
      <c r="E953" s="31" t="s">
        <v>1107</v>
      </c>
      <c r="F953" s="7">
        <v>-1220.3399999999999</v>
      </c>
      <c r="G953" s="7">
        <f t="shared" si="14"/>
        <v>11129209.71000001</v>
      </c>
    </row>
    <row r="954" spans="1:7" x14ac:dyDescent="0.2">
      <c r="A954" s="16"/>
      <c r="B954" s="31" t="s">
        <v>500</v>
      </c>
      <c r="C954" s="32">
        <v>45899</v>
      </c>
      <c r="D954" s="31" t="s">
        <v>1465</v>
      </c>
      <c r="E954" s="31" t="s">
        <v>1107</v>
      </c>
      <c r="F954" s="7">
        <v>-16.5</v>
      </c>
      <c r="G954" s="7">
        <f t="shared" si="14"/>
        <v>11129193.21000001</v>
      </c>
    </row>
    <row r="955" spans="1:7" x14ac:dyDescent="0.2">
      <c r="A955" s="16"/>
      <c r="B955" s="31" t="s">
        <v>500</v>
      </c>
      <c r="C955" s="32">
        <v>45899</v>
      </c>
      <c r="D955" s="31" t="s">
        <v>1466</v>
      </c>
      <c r="E955" s="31" t="s">
        <v>1107</v>
      </c>
      <c r="F955" s="7">
        <v>-417.88</v>
      </c>
      <c r="G955" s="7">
        <f t="shared" si="14"/>
        <v>11128775.330000009</v>
      </c>
    </row>
    <row r="956" spans="1:7" x14ac:dyDescent="0.2">
      <c r="A956" s="16"/>
      <c r="B956" s="31" t="s">
        <v>500</v>
      </c>
      <c r="C956" s="32">
        <v>45899</v>
      </c>
      <c r="D956" s="31" t="s">
        <v>1467</v>
      </c>
      <c r="E956" s="31" t="s">
        <v>1107</v>
      </c>
      <c r="F956" s="7">
        <v>-228.91</v>
      </c>
      <c r="G956" s="7">
        <f t="shared" si="14"/>
        <v>11128546.420000009</v>
      </c>
    </row>
    <row r="957" spans="1:7" x14ac:dyDescent="0.2">
      <c r="A957" s="16"/>
      <c r="B957" s="31" t="s">
        <v>500</v>
      </c>
      <c r="C957" s="32">
        <v>45899</v>
      </c>
      <c r="D957" s="31" t="s">
        <v>1468</v>
      </c>
      <c r="E957" s="31" t="s">
        <v>1327</v>
      </c>
      <c r="F957" s="7">
        <v>-45615.44</v>
      </c>
      <c r="G957" s="7">
        <f t="shared" si="14"/>
        <v>11082930.98000001</v>
      </c>
    </row>
    <row r="958" spans="1:7" x14ac:dyDescent="0.2">
      <c r="A958" s="16"/>
      <c r="B958" s="31" t="s">
        <v>500</v>
      </c>
      <c r="C958" s="32">
        <v>45899</v>
      </c>
      <c r="D958" s="31" t="s">
        <v>1469</v>
      </c>
      <c r="E958" s="31" t="s">
        <v>1327</v>
      </c>
      <c r="F958" s="7">
        <v>-383774.34</v>
      </c>
      <c r="G958" s="7">
        <f t="shared" si="14"/>
        <v>10699156.64000001</v>
      </c>
    </row>
    <row r="959" spans="1:7" x14ac:dyDescent="0.2">
      <c r="A959" s="16"/>
      <c r="B959" s="31" t="s">
        <v>500</v>
      </c>
      <c r="C959" s="32">
        <v>45899</v>
      </c>
      <c r="D959" s="31" t="s">
        <v>1470</v>
      </c>
      <c r="E959" s="31" t="s">
        <v>1327</v>
      </c>
      <c r="F959" s="7">
        <v>-33736.89</v>
      </c>
      <c r="G959" s="7">
        <f t="shared" si="14"/>
        <v>10665419.750000009</v>
      </c>
    </row>
    <row r="960" spans="1:7" x14ac:dyDescent="0.2">
      <c r="A960" s="16"/>
      <c r="B960" s="31" t="s">
        <v>500</v>
      </c>
      <c r="C960" s="32">
        <v>45899</v>
      </c>
      <c r="D960" s="31" t="s">
        <v>1471</v>
      </c>
      <c r="E960" s="31" t="s">
        <v>1327</v>
      </c>
      <c r="F960" s="7">
        <v>-25299.78</v>
      </c>
      <c r="G960" s="7">
        <f t="shared" si="14"/>
        <v>10640119.97000001</v>
      </c>
    </row>
    <row r="961" spans="1:7" x14ac:dyDescent="0.2">
      <c r="A961" s="16"/>
      <c r="B961" s="31" t="s">
        <v>500</v>
      </c>
      <c r="C961" s="32">
        <v>45899</v>
      </c>
      <c r="D961" s="31" t="s">
        <v>1472</v>
      </c>
      <c r="E961" s="31" t="s">
        <v>1327</v>
      </c>
      <c r="F961" s="7">
        <v>-30410.11</v>
      </c>
      <c r="G961" s="7">
        <f t="shared" si="14"/>
        <v>10609709.860000011</v>
      </c>
    </row>
    <row r="962" spans="1:7" x14ac:dyDescent="0.2">
      <c r="A962" s="16"/>
      <c r="B962" s="31" t="s">
        <v>500</v>
      </c>
      <c r="C962" s="32">
        <v>45899</v>
      </c>
      <c r="D962" s="31" t="s">
        <v>1473</v>
      </c>
      <c r="E962" s="31" t="s">
        <v>1474</v>
      </c>
      <c r="F962" s="7">
        <v>-2091.7600000000002</v>
      </c>
      <c r="G962" s="7">
        <f t="shared" si="14"/>
        <v>10607618.100000011</v>
      </c>
    </row>
    <row r="963" spans="1:7" x14ac:dyDescent="0.2">
      <c r="A963" s="16"/>
      <c r="B963" s="31" t="s">
        <v>500</v>
      </c>
      <c r="C963" s="32">
        <v>45899</v>
      </c>
      <c r="D963" s="31" t="s">
        <v>1475</v>
      </c>
      <c r="E963" s="31" t="s">
        <v>1474</v>
      </c>
      <c r="F963" s="7">
        <v>-342.8</v>
      </c>
      <c r="G963" s="7">
        <f t="shared" si="14"/>
        <v>10607275.30000001</v>
      </c>
    </row>
    <row r="964" spans="1:7" x14ac:dyDescent="0.2">
      <c r="A964" s="16"/>
      <c r="B964" s="31" t="s">
        <v>500</v>
      </c>
      <c r="C964" s="32">
        <v>45899</v>
      </c>
      <c r="D964" s="31" t="s">
        <v>1476</v>
      </c>
      <c r="E964" s="31" t="s">
        <v>1474</v>
      </c>
      <c r="F964" s="7">
        <v>-34.32</v>
      </c>
      <c r="G964" s="7">
        <f t="shared" si="14"/>
        <v>10607240.98000001</v>
      </c>
    </row>
    <row r="965" spans="1:7" x14ac:dyDescent="0.2">
      <c r="A965" s="16"/>
      <c r="B965" s="31" t="s">
        <v>500</v>
      </c>
      <c r="C965" s="32">
        <v>45899</v>
      </c>
      <c r="D965" s="31" t="s">
        <v>1477</v>
      </c>
      <c r="E965" s="31" t="s">
        <v>1478</v>
      </c>
      <c r="F965" s="7">
        <v>-28.8</v>
      </c>
      <c r="G965" s="7">
        <f t="shared" si="14"/>
        <v>10607212.180000009</v>
      </c>
    </row>
    <row r="966" spans="1:7" x14ac:dyDescent="0.2">
      <c r="A966" s="16"/>
      <c r="B966" s="31" t="s">
        <v>500</v>
      </c>
      <c r="C966" s="32">
        <v>45899</v>
      </c>
      <c r="D966" s="31" t="s">
        <v>1479</v>
      </c>
      <c r="E966" s="31" t="s">
        <v>1480</v>
      </c>
      <c r="F966" s="7">
        <v>-440</v>
      </c>
      <c r="G966" s="7">
        <f t="shared" si="14"/>
        <v>10606772.180000009</v>
      </c>
    </row>
    <row r="967" spans="1:7" x14ac:dyDescent="0.2">
      <c r="A967" s="16"/>
      <c r="B967" s="31" t="s">
        <v>500</v>
      </c>
      <c r="C967" s="32">
        <v>45899</v>
      </c>
      <c r="D967" s="31" t="s">
        <v>1481</v>
      </c>
      <c r="E967" s="31" t="s">
        <v>1327</v>
      </c>
      <c r="F967" s="7">
        <v>-103.8</v>
      </c>
      <c r="G967" s="7">
        <f t="shared" si="14"/>
        <v>10606668.380000008</v>
      </c>
    </row>
    <row r="968" spans="1:7" x14ac:dyDescent="0.2">
      <c r="A968" s="16"/>
      <c r="B968" s="31" t="s">
        <v>500</v>
      </c>
      <c r="C968" s="32">
        <v>45899</v>
      </c>
      <c r="D968" s="31" t="s">
        <v>1482</v>
      </c>
      <c r="E968" s="31" t="s">
        <v>1480</v>
      </c>
      <c r="F968" s="7">
        <v>-430.56</v>
      </c>
      <c r="G968" s="7">
        <f t="shared" si="14"/>
        <v>10606237.820000008</v>
      </c>
    </row>
    <row r="969" spans="1:7" x14ac:dyDescent="0.2">
      <c r="A969" s="16"/>
      <c r="B969" s="31" t="s">
        <v>500</v>
      </c>
      <c r="C969" s="32">
        <v>45899</v>
      </c>
      <c r="D969" s="31" t="s">
        <v>1483</v>
      </c>
      <c r="E969" s="31" t="s">
        <v>1484</v>
      </c>
      <c r="F969" s="7">
        <v>-22788.97</v>
      </c>
      <c r="G969" s="7">
        <f t="shared" si="14"/>
        <v>10583448.850000007</v>
      </c>
    </row>
    <row r="970" spans="1:7" x14ac:dyDescent="0.2">
      <c r="A970" s="16"/>
      <c r="B970" s="31" t="s">
        <v>500</v>
      </c>
      <c r="C970" s="32">
        <v>45899</v>
      </c>
      <c r="D970" s="31" t="s">
        <v>1485</v>
      </c>
      <c r="E970" s="31" t="s">
        <v>1484</v>
      </c>
      <c r="F970" s="7">
        <v>-650.67999999999995</v>
      </c>
      <c r="G970" s="7">
        <f t="shared" si="14"/>
        <v>10582798.170000007</v>
      </c>
    </row>
    <row r="971" spans="1:7" x14ac:dyDescent="0.2">
      <c r="A971" s="16"/>
      <c r="B971" s="31" t="s">
        <v>500</v>
      </c>
      <c r="C971" s="32">
        <v>45899</v>
      </c>
      <c r="D971" s="31" t="s">
        <v>1486</v>
      </c>
      <c r="E971" s="31" t="s">
        <v>1484</v>
      </c>
      <c r="F971" s="7">
        <v>-4202.9399999999996</v>
      </c>
      <c r="G971" s="7">
        <f t="shared" si="14"/>
        <v>10578595.230000008</v>
      </c>
    </row>
    <row r="972" spans="1:7" x14ac:dyDescent="0.2">
      <c r="A972" s="16"/>
      <c r="B972" s="31" t="s">
        <v>500</v>
      </c>
      <c r="C972" s="32">
        <v>45899</v>
      </c>
      <c r="D972" s="31" t="s">
        <v>1487</v>
      </c>
      <c r="E972" s="31" t="s">
        <v>1364</v>
      </c>
      <c r="F972" s="7">
        <v>-53761.64</v>
      </c>
      <c r="G972" s="7">
        <f t="shared" si="14"/>
        <v>10524833.590000007</v>
      </c>
    </row>
    <row r="973" spans="1:7" x14ac:dyDescent="0.2">
      <c r="A973" s="16"/>
      <c r="B973" s="31" t="s">
        <v>500</v>
      </c>
      <c r="C973" s="32">
        <v>45899</v>
      </c>
      <c r="D973" s="31" t="s">
        <v>1488</v>
      </c>
      <c r="E973" s="31" t="s">
        <v>1489</v>
      </c>
      <c r="F973" s="7">
        <v>-263.62</v>
      </c>
      <c r="G973" s="7">
        <f t="shared" ref="G973:G1036" si="15">G972+F973</f>
        <v>10524569.970000008</v>
      </c>
    </row>
    <row r="974" spans="1:7" x14ac:dyDescent="0.2">
      <c r="A974" s="16"/>
      <c r="B974" s="31" t="s">
        <v>500</v>
      </c>
      <c r="C974" s="32">
        <v>45899</v>
      </c>
      <c r="D974" s="31" t="s">
        <v>1490</v>
      </c>
      <c r="E974" s="31" t="s">
        <v>592</v>
      </c>
      <c r="F974" s="7">
        <v>-3353.54</v>
      </c>
      <c r="G974" s="7">
        <f t="shared" si="15"/>
        <v>10521216.430000009</v>
      </c>
    </row>
    <row r="975" spans="1:7" x14ac:dyDescent="0.2">
      <c r="A975" s="16"/>
      <c r="B975" s="31" t="s">
        <v>500</v>
      </c>
      <c r="C975" s="32">
        <v>45899</v>
      </c>
      <c r="D975" s="31" t="s">
        <v>1491</v>
      </c>
      <c r="E975" s="31" t="s">
        <v>592</v>
      </c>
      <c r="F975" s="7">
        <v>-397.96</v>
      </c>
      <c r="G975" s="7">
        <f t="shared" si="15"/>
        <v>10520818.470000008</v>
      </c>
    </row>
    <row r="976" spans="1:7" x14ac:dyDescent="0.2">
      <c r="A976" s="16"/>
      <c r="B976" s="31" t="s">
        <v>500</v>
      </c>
      <c r="C976" s="32">
        <v>45899</v>
      </c>
      <c r="D976" s="31" t="s">
        <v>1492</v>
      </c>
      <c r="E976" s="31" t="s">
        <v>592</v>
      </c>
      <c r="F976" s="7">
        <v>-2697.03</v>
      </c>
      <c r="G976" s="7">
        <f t="shared" si="15"/>
        <v>10518121.440000009</v>
      </c>
    </row>
    <row r="977" spans="1:7" x14ac:dyDescent="0.2">
      <c r="A977" s="16"/>
      <c r="B977" s="31" t="s">
        <v>500</v>
      </c>
      <c r="C977" s="32">
        <v>45899</v>
      </c>
      <c r="D977" s="31" t="s">
        <v>1493</v>
      </c>
      <c r="E977" s="31" t="s">
        <v>592</v>
      </c>
      <c r="F977" s="7">
        <v>-5880</v>
      </c>
      <c r="G977" s="7">
        <f t="shared" si="15"/>
        <v>10512241.440000009</v>
      </c>
    </row>
    <row r="978" spans="1:7" x14ac:dyDescent="0.2">
      <c r="A978" s="16"/>
      <c r="B978" s="31" t="s">
        <v>500</v>
      </c>
      <c r="C978" s="32">
        <v>45899</v>
      </c>
      <c r="D978" s="31" t="s">
        <v>1494</v>
      </c>
      <c r="E978" s="31" t="s">
        <v>592</v>
      </c>
      <c r="F978" s="7">
        <v>-3137.74</v>
      </c>
      <c r="G978" s="7">
        <f t="shared" si="15"/>
        <v>10509103.700000009</v>
      </c>
    </row>
    <row r="979" spans="1:7" x14ac:dyDescent="0.2">
      <c r="A979" s="16"/>
      <c r="B979" s="31" t="s">
        <v>500</v>
      </c>
      <c r="C979" s="32">
        <v>45899</v>
      </c>
      <c r="D979" s="31" t="s">
        <v>1495</v>
      </c>
      <c r="E979" s="31" t="s">
        <v>592</v>
      </c>
      <c r="F979" s="7">
        <v>-4757.88</v>
      </c>
      <c r="G979" s="7">
        <f t="shared" si="15"/>
        <v>10504345.820000008</v>
      </c>
    </row>
    <row r="980" spans="1:7" x14ac:dyDescent="0.2">
      <c r="A980" s="16"/>
      <c r="B980" s="31" t="s">
        <v>500</v>
      </c>
      <c r="C980" s="32">
        <v>45899</v>
      </c>
      <c r="D980" s="31" t="s">
        <v>1496</v>
      </c>
      <c r="E980" s="31" t="s">
        <v>592</v>
      </c>
      <c r="F980" s="7">
        <v>-6503.2</v>
      </c>
      <c r="G980" s="7">
        <f t="shared" si="15"/>
        <v>10497842.620000008</v>
      </c>
    </row>
    <row r="981" spans="1:7" x14ac:dyDescent="0.2">
      <c r="A981" s="16"/>
      <c r="B981" s="31" t="s">
        <v>500</v>
      </c>
      <c r="C981" s="32">
        <v>45899</v>
      </c>
      <c r="D981" s="31" t="s">
        <v>1497</v>
      </c>
      <c r="E981" s="31" t="s">
        <v>592</v>
      </c>
      <c r="F981" s="7">
        <v>-13181.99</v>
      </c>
      <c r="G981" s="7">
        <f t="shared" si="15"/>
        <v>10484660.630000008</v>
      </c>
    </row>
    <row r="982" spans="1:7" x14ac:dyDescent="0.2">
      <c r="A982" s="16"/>
      <c r="B982" s="31" t="s">
        <v>500</v>
      </c>
      <c r="C982" s="32">
        <v>45899</v>
      </c>
      <c r="D982" s="31" t="s">
        <v>1498</v>
      </c>
      <c r="E982" s="31" t="s">
        <v>592</v>
      </c>
      <c r="F982" s="7">
        <v>-111.87</v>
      </c>
      <c r="G982" s="7">
        <f t="shared" si="15"/>
        <v>10484548.760000009</v>
      </c>
    </row>
    <row r="983" spans="1:7" x14ac:dyDescent="0.2">
      <c r="A983" s="16"/>
      <c r="B983" s="31" t="s">
        <v>500</v>
      </c>
      <c r="C983" s="32">
        <v>45899</v>
      </c>
      <c r="D983" s="31" t="s">
        <v>1499</v>
      </c>
      <c r="E983" s="31" t="s">
        <v>592</v>
      </c>
      <c r="F983" s="7">
        <v>-1572</v>
      </c>
      <c r="G983" s="7">
        <f t="shared" si="15"/>
        <v>10482976.760000009</v>
      </c>
    </row>
    <row r="984" spans="1:7" x14ac:dyDescent="0.2">
      <c r="A984" s="16"/>
      <c r="B984" s="31" t="s">
        <v>500</v>
      </c>
      <c r="C984" s="32">
        <v>45899</v>
      </c>
      <c r="D984" s="31" t="s">
        <v>1500</v>
      </c>
      <c r="E984" s="31" t="s">
        <v>592</v>
      </c>
      <c r="F984" s="7">
        <v>-195.2</v>
      </c>
      <c r="G984" s="7">
        <f t="shared" si="15"/>
        <v>10482781.56000001</v>
      </c>
    </row>
    <row r="985" spans="1:7" x14ac:dyDescent="0.2">
      <c r="A985" s="16"/>
      <c r="B985" s="31" t="s">
        <v>500</v>
      </c>
      <c r="C985" s="32">
        <v>45899</v>
      </c>
      <c r="D985" s="31" t="s">
        <v>1501</v>
      </c>
      <c r="E985" s="31" t="s">
        <v>592</v>
      </c>
      <c r="F985" s="7">
        <v>-536.79999999999995</v>
      </c>
      <c r="G985" s="7">
        <f t="shared" si="15"/>
        <v>10482244.760000009</v>
      </c>
    </row>
    <row r="986" spans="1:7" x14ac:dyDescent="0.2">
      <c r="A986" s="16"/>
      <c r="B986" s="31" t="s">
        <v>500</v>
      </c>
      <c r="C986" s="32">
        <v>45899</v>
      </c>
      <c r="D986" s="31" t="s">
        <v>1502</v>
      </c>
      <c r="E986" s="31" t="s">
        <v>592</v>
      </c>
      <c r="F986" s="7">
        <v>-538.29999999999995</v>
      </c>
      <c r="G986" s="7">
        <f t="shared" si="15"/>
        <v>10481706.460000008</v>
      </c>
    </row>
    <row r="987" spans="1:7" x14ac:dyDescent="0.2">
      <c r="A987" s="16"/>
      <c r="B987" s="31" t="s">
        <v>500</v>
      </c>
      <c r="C987" s="32">
        <v>45899</v>
      </c>
      <c r="D987" s="31" t="s">
        <v>1503</v>
      </c>
      <c r="E987" s="31" t="s">
        <v>592</v>
      </c>
      <c r="F987" s="7">
        <v>-230</v>
      </c>
      <c r="G987" s="7">
        <f t="shared" si="15"/>
        <v>10481476.460000008</v>
      </c>
    </row>
    <row r="988" spans="1:7" x14ac:dyDescent="0.2">
      <c r="A988" s="16"/>
      <c r="B988" s="31" t="s">
        <v>500</v>
      </c>
      <c r="C988" s="32">
        <v>45899</v>
      </c>
      <c r="D988" s="31" t="s">
        <v>1504</v>
      </c>
      <c r="E988" s="31" t="s">
        <v>592</v>
      </c>
      <c r="F988" s="7">
        <v>-7800.04</v>
      </c>
      <c r="G988" s="7">
        <f t="shared" si="15"/>
        <v>10473676.420000009</v>
      </c>
    </row>
    <row r="989" spans="1:7" x14ac:dyDescent="0.2">
      <c r="A989" s="16"/>
      <c r="B989" s="31" t="s">
        <v>500</v>
      </c>
      <c r="C989" s="32">
        <v>45899</v>
      </c>
      <c r="D989" s="31" t="s">
        <v>1505</v>
      </c>
      <c r="E989" s="31" t="s">
        <v>592</v>
      </c>
      <c r="F989" s="7">
        <v>-37.49</v>
      </c>
      <c r="G989" s="7">
        <f t="shared" si="15"/>
        <v>10473638.930000009</v>
      </c>
    </row>
    <row r="990" spans="1:7" x14ac:dyDescent="0.2">
      <c r="A990" s="16"/>
      <c r="B990" s="31" t="s">
        <v>500</v>
      </c>
      <c r="C990" s="32">
        <v>45899</v>
      </c>
      <c r="D990" s="31" t="s">
        <v>1506</v>
      </c>
      <c r="E990" s="31" t="s">
        <v>592</v>
      </c>
      <c r="F990" s="7">
        <v>-1129.8900000000001</v>
      </c>
      <c r="G990" s="7">
        <f t="shared" si="15"/>
        <v>10472509.040000008</v>
      </c>
    </row>
    <row r="991" spans="1:7" x14ac:dyDescent="0.2">
      <c r="A991" s="16"/>
      <c r="B991" s="31" t="s">
        <v>500</v>
      </c>
      <c r="C991" s="32">
        <v>45899</v>
      </c>
      <c r="D991" s="31" t="s">
        <v>1507</v>
      </c>
      <c r="E991" s="31" t="s">
        <v>592</v>
      </c>
      <c r="F991" s="7">
        <v>-611.6</v>
      </c>
      <c r="G991" s="7">
        <f t="shared" si="15"/>
        <v>10471897.440000009</v>
      </c>
    </row>
    <row r="992" spans="1:7" x14ac:dyDescent="0.2">
      <c r="A992" s="16"/>
      <c r="B992" s="31" t="s">
        <v>500</v>
      </c>
      <c r="C992" s="32">
        <v>45899</v>
      </c>
      <c r="D992" s="31" t="s">
        <v>1508</v>
      </c>
      <c r="E992" s="31" t="s">
        <v>592</v>
      </c>
      <c r="F992" s="7">
        <v>-15.6</v>
      </c>
      <c r="G992" s="7">
        <f t="shared" si="15"/>
        <v>10471881.840000009</v>
      </c>
    </row>
    <row r="993" spans="1:7" x14ac:dyDescent="0.2">
      <c r="A993" s="16"/>
      <c r="B993" s="31" t="s">
        <v>500</v>
      </c>
      <c r="C993" s="32">
        <v>45899</v>
      </c>
      <c r="D993" s="31" t="s">
        <v>1509</v>
      </c>
      <c r="E993" s="31" t="s">
        <v>592</v>
      </c>
      <c r="F993" s="7">
        <v>-326.93</v>
      </c>
      <c r="G993" s="7">
        <f t="shared" si="15"/>
        <v>10471554.910000009</v>
      </c>
    </row>
    <row r="994" spans="1:7" x14ac:dyDescent="0.2">
      <c r="A994" s="16"/>
      <c r="B994" s="31" t="s">
        <v>500</v>
      </c>
      <c r="C994" s="32">
        <v>45899</v>
      </c>
      <c r="D994" s="31" t="s">
        <v>1510</v>
      </c>
      <c r="E994" s="31" t="s">
        <v>1394</v>
      </c>
      <c r="F994" s="7">
        <v>-5048.58</v>
      </c>
      <c r="G994" s="7">
        <f t="shared" si="15"/>
        <v>10466506.330000009</v>
      </c>
    </row>
    <row r="995" spans="1:7" x14ac:dyDescent="0.2">
      <c r="A995" s="16"/>
      <c r="B995" s="31" t="s">
        <v>500</v>
      </c>
      <c r="C995" s="32">
        <v>45899</v>
      </c>
      <c r="D995" s="31" t="s">
        <v>1511</v>
      </c>
      <c r="E995" s="31" t="s">
        <v>1394</v>
      </c>
      <c r="F995" s="7">
        <v>-12446.47</v>
      </c>
      <c r="G995" s="7">
        <f t="shared" si="15"/>
        <v>10454059.860000009</v>
      </c>
    </row>
    <row r="996" spans="1:7" x14ac:dyDescent="0.2">
      <c r="A996" s="16"/>
      <c r="B996" s="31" t="s">
        <v>500</v>
      </c>
      <c r="C996" s="32">
        <v>45899</v>
      </c>
      <c r="D996" s="31" t="s">
        <v>1512</v>
      </c>
      <c r="E996" s="31" t="s">
        <v>1513</v>
      </c>
      <c r="F996" s="7">
        <v>-243.83</v>
      </c>
      <c r="G996" s="7">
        <f t="shared" si="15"/>
        <v>10453816.030000009</v>
      </c>
    </row>
    <row r="997" spans="1:7" x14ac:dyDescent="0.2">
      <c r="A997" s="16"/>
      <c r="B997" s="31" t="s">
        <v>500</v>
      </c>
      <c r="C997" s="32">
        <v>45899</v>
      </c>
      <c r="D997" s="31" t="s">
        <v>1514</v>
      </c>
      <c r="E997" s="31" t="s">
        <v>1513</v>
      </c>
      <c r="F997" s="7">
        <v>-400</v>
      </c>
      <c r="G997" s="7">
        <f t="shared" si="15"/>
        <v>10453416.030000009</v>
      </c>
    </row>
    <row r="998" spans="1:7" x14ac:dyDescent="0.2">
      <c r="A998" s="16"/>
      <c r="B998" s="31" t="s">
        <v>500</v>
      </c>
      <c r="C998" s="32">
        <v>45899</v>
      </c>
      <c r="D998" s="31" t="s">
        <v>1515</v>
      </c>
      <c r="E998" s="31" t="s">
        <v>1513</v>
      </c>
      <c r="F998" s="7">
        <v>-818.46</v>
      </c>
      <c r="G998" s="7">
        <f t="shared" si="15"/>
        <v>10452597.570000008</v>
      </c>
    </row>
    <row r="999" spans="1:7" x14ac:dyDescent="0.2">
      <c r="A999" s="16"/>
      <c r="B999" s="31" t="s">
        <v>500</v>
      </c>
      <c r="C999" s="32">
        <v>45899</v>
      </c>
      <c r="D999" s="31" t="s">
        <v>1516</v>
      </c>
      <c r="E999" s="31" t="s">
        <v>1513</v>
      </c>
      <c r="F999" s="7">
        <v>-257.77</v>
      </c>
      <c r="G999" s="7">
        <f t="shared" si="15"/>
        <v>10452339.800000008</v>
      </c>
    </row>
    <row r="1000" spans="1:7" x14ac:dyDescent="0.2">
      <c r="A1000" s="16"/>
      <c r="B1000" s="31" t="s">
        <v>500</v>
      </c>
      <c r="C1000" s="32">
        <v>45899</v>
      </c>
      <c r="D1000" s="31" t="s">
        <v>1517</v>
      </c>
      <c r="E1000" s="31" t="s">
        <v>1513</v>
      </c>
      <c r="F1000" s="7">
        <v>-30.95</v>
      </c>
      <c r="G1000" s="7">
        <f t="shared" si="15"/>
        <v>10452308.850000009</v>
      </c>
    </row>
    <row r="1001" spans="1:7" x14ac:dyDescent="0.2">
      <c r="A1001" s="16"/>
      <c r="B1001" s="31" t="s">
        <v>500</v>
      </c>
      <c r="C1001" s="32">
        <v>45899</v>
      </c>
      <c r="D1001" s="31" t="s">
        <v>1518</v>
      </c>
      <c r="E1001" s="31" t="s">
        <v>1513</v>
      </c>
      <c r="F1001" s="7">
        <v>-4960.3</v>
      </c>
      <c r="G1001" s="7">
        <f t="shared" si="15"/>
        <v>10447348.550000008</v>
      </c>
    </row>
    <row r="1002" spans="1:7" x14ac:dyDescent="0.2">
      <c r="A1002" s="16"/>
      <c r="B1002" s="31" t="s">
        <v>500</v>
      </c>
      <c r="C1002" s="32">
        <v>45899</v>
      </c>
      <c r="D1002" s="31" t="s">
        <v>1519</v>
      </c>
      <c r="E1002" s="31" t="s">
        <v>1520</v>
      </c>
      <c r="F1002" s="7">
        <v>-130.69999999999999</v>
      </c>
      <c r="G1002" s="7">
        <f t="shared" si="15"/>
        <v>10447217.850000009</v>
      </c>
    </row>
    <row r="1003" spans="1:7" x14ac:dyDescent="0.2">
      <c r="A1003" s="16"/>
      <c r="B1003" s="31" t="s">
        <v>500</v>
      </c>
      <c r="C1003" s="32">
        <v>45899</v>
      </c>
      <c r="D1003" s="31" t="s">
        <v>1521</v>
      </c>
      <c r="E1003" s="31" t="s">
        <v>1520</v>
      </c>
      <c r="F1003" s="7">
        <v>-134.66</v>
      </c>
      <c r="G1003" s="7">
        <f t="shared" si="15"/>
        <v>10447083.190000009</v>
      </c>
    </row>
    <row r="1004" spans="1:7" x14ac:dyDescent="0.2">
      <c r="A1004" s="16"/>
      <c r="B1004" s="31" t="s">
        <v>500</v>
      </c>
      <c r="C1004" s="32">
        <v>45899</v>
      </c>
      <c r="D1004" s="31" t="s">
        <v>1522</v>
      </c>
      <c r="E1004" s="31" t="s">
        <v>1413</v>
      </c>
      <c r="F1004" s="7">
        <v>-726.72</v>
      </c>
      <c r="G1004" s="7">
        <f t="shared" si="15"/>
        <v>10446356.470000008</v>
      </c>
    </row>
    <row r="1005" spans="1:7" x14ac:dyDescent="0.2">
      <c r="A1005" s="16"/>
      <c r="B1005" s="31" t="s">
        <v>500</v>
      </c>
      <c r="C1005" s="32">
        <v>45899</v>
      </c>
      <c r="D1005" s="31" t="s">
        <v>1523</v>
      </c>
      <c r="E1005" s="31" t="s">
        <v>1413</v>
      </c>
      <c r="F1005" s="7">
        <v>-1920.77</v>
      </c>
      <c r="G1005" s="7">
        <f t="shared" si="15"/>
        <v>10444435.700000009</v>
      </c>
    </row>
    <row r="1006" spans="1:7" x14ac:dyDescent="0.2">
      <c r="A1006" s="16"/>
      <c r="B1006" s="31" t="s">
        <v>500</v>
      </c>
      <c r="C1006" s="32">
        <v>45899</v>
      </c>
      <c r="D1006" s="31" t="s">
        <v>1524</v>
      </c>
      <c r="E1006" s="31" t="s">
        <v>1413</v>
      </c>
      <c r="F1006" s="7">
        <v>-899.78</v>
      </c>
      <c r="G1006" s="7">
        <f t="shared" si="15"/>
        <v>10443535.920000009</v>
      </c>
    </row>
    <row r="1007" spans="1:7" x14ac:dyDescent="0.2">
      <c r="A1007" s="16"/>
      <c r="B1007" s="31" t="s">
        <v>500</v>
      </c>
      <c r="C1007" s="32">
        <v>45899</v>
      </c>
      <c r="D1007" s="31" t="s">
        <v>1525</v>
      </c>
      <c r="E1007" s="31" t="s">
        <v>1413</v>
      </c>
      <c r="F1007" s="7">
        <v>-152.97</v>
      </c>
      <c r="G1007" s="7">
        <f t="shared" si="15"/>
        <v>10443382.950000009</v>
      </c>
    </row>
    <row r="1008" spans="1:7" x14ac:dyDescent="0.2">
      <c r="A1008" s="16"/>
      <c r="B1008" s="31" t="s">
        <v>500</v>
      </c>
      <c r="C1008" s="32">
        <v>45899</v>
      </c>
      <c r="D1008" s="31" t="s">
        <v>1526</v>
      </c>
      <c r="E1008" s="31" t="s">
        <v>1413</v>
      </c>
      <c r="F1008" s="7">
        <v>-166.37</v>
      </c>
      <c r="G1008" s="7">
        <f t="shared" si="15"/>
        <v>10443216.580000009</v>
      </c>
    </row>
    <row r="1009" spans="1:7" x14ac:dyDescent="0.2">
      <c r="A1009" s="16"/>
      <c r="B1009" s="31" t="s">
        <v>500</v>
      </c>
      <c r="C1009" s="32">
        <v>45899</v>
      </c>
      <c r="D1009" s="31" t="s">
        <v>1527</v>
      </c>
      <c r="E1009" s="31" t="s">
        <v>1303</v>
      </c>
      <c r="F1009" s="7">
        <v>-1558.54</v>
      </c>
      <c r="G1009" s="7">
        <f t="shared" si="15"/>
        <v>10441658.04000001</v>
      </c>
    </row>
    <row r="1010" spans="1:7" x14ac:dyDescent="0.2">
      <c r="A1010" s="16"/>
      <c r="B1010" s="31" t="s">
        <v>500</v>
      </c>
      <c r="C1010" s="32">
        <v>45899</v>
      </c>
      <c r="D1010" s="31" t="s">
        <v>1528</v>
      </c>
      <c r="E1010" s="31" t="s">
        <v>1303</v>
      </c>
      <c r="F1010" s="7">
        <v>-1074.75</v>
      </c>
      <c r="G1010" s="7">
        <f t="shared" si="15"/>
        <v>10440583.29000001</v>
      </c>
    </row>
    <row r="1011" spans="1:7" x14ac:dyDescent="0.2">
      <c r="A1011" s="16"/>
      <c r="B1011" s="31" t="s">
        <v>500</v>
      </c>
      <c r="C1011" s="32">
        <v>45899</v>
      </c>
      <c r="D1011" s="31" t="s">
        <v>1529</v>
      </c>
      <c r="E1011" s="31" t="s">
        <v>1530</v>
      </c>
      <c r="F1011" s="7">
        <v>-414.2</v>
      </c>
      <c r="G1011" s="7">
        <f t="shared" si="15"/>
        <v>10440169.090000011</v>
      </c>
    </row>
    <row r="1012" spans="1:7" x14ac:dyDescent="0.2">
      <c r="A1012" s="16"/>
      <c r="B1012" s="31" t="s">
        <v>500</v>
      </c>
      <c r="C1012" s="32">
        <v>45899</v>
      </c>
      <c r="D1012" s="31" t="s">
        <v>1531</v>
      </c>
      <c r="E1012" s="31" t="s">
        <v>1530</v>
      </c>
      <c r="F1012" s="7">
        <v>-3.8</v>
      </c>
      <c r="G1012" s="7">
        <f t="shared" si="15"/>
        <v>10440165.29000001</v>
      </c>
    </row>
    <row r="1013" spans="1:7" x14ac:dyDescent="0.2">
      <c r="A1013" s="16"/>
      <c r="B1013" s="31" t="s">
        <v>500</v>
      </c>
      <c r="C1013" s="32">
        <v>45899</v>
      </c>
      <c r="D1013" s="31" t="s">
        <v>1532</v>
      </c>
      <c r="E1013" s="31" t="s">
        <v>1530</v>
      </c>
      <c r="F1013" s="7">
        <v>-56.75</v>
      </c>
      <c r="G1013" s="7">
        <f t="shared" si="15"/>
        <v>10440108.54000001</v>
      </c>
    </row>
    <row r="1014" spans="1:7" x14ac:dyDescent="0.2">
      <c r="A1014" s="16"/>
      <c r="B1014" s="31" t="s">
        <v>500</v>
      </c>
      <c r="C1014" s="32">
        <v>45899</v>
      </c>
      <c r="D1014" s="31" t="s">
        <v>1533</v>
      </c>
      <c r="E1014" s="31" t="s">
        <v>1429</v>
      </c>
      <c r="F1014" s="7">
        <v>-1379.68</v>
      </c>
      <c r="G1014" s="7">
        <f t="shared" si="15"/>
        <v>10438728.860000011</v>
      </c>
    </row>
    <row r="1015" spans="1:7" x14ac:dyDescent="0.2">
      <c r="A1015" s="16"/>
      <c r="B1015" s="31" t="s">
        <v>500</v>
      </c>
      <c r="C1015" s="32">
        <v>45899</v>
      </c>
      <c r="D1015" s="31" t="s">
        <v>1534</v>
      </c>
      <c r="E1015" s="31" t="s">
        <v>1429</v>
      </c>
      <c r="F1015" s="7">
        <v>-56.94</v>
      </c>
      <c r="G1015" s="7">
        <f t="shared" si="15"/>
        <v>10438671.920000011</v>
      </c>
    </row>
    <row r="1016" spans="1:7" x14ac:dyDescent="0.2">
      <c r="A1016" s="16"/>
      <c r="B1016" s="31" t="s">
        <v>500</v>
      </c>
      <c r="C1016" s="32">
        <v>45899</v>
      </c>
      <c r="D1016" s="31" t="s">
        <v>1535</v>
      </c>
      <c r="E1016" s="31" t="s">
        <v>1303</v>
      </c>
      <c r="F1016" s="7">
        <v>-44.82</v>
      </c>
      <c r="G1016" s="7">
        <f t="shared" si="15"/>
        <v>10438627.100000011</v>
      </c>
    </row>
    <row r="1017" spans="1:7" x14ac:dyDescent="0.2">
      <c r="A1017" s="16"/>
      <c r="B1017" s="31" t="s">
        <v>500</v>
      </c>
      <c r="C1017" s="32">
        <v>45899</v>
      </c>
      <c r="D1017" s="31" t="s">
        <v>1536</v>
      </c>
      <c r="E1017" s="31" t="s">
        <v>1537</v>
      </c>
      <c r="F1017" s="7">
        <v>-2816</v>
      </c>
      <c r="G1017" s="7">
        <f t="shared" si="15"/>
        <v>10435811.100000011</v>
      </c>
    </row>
    <row r="1018" spans="1:7" x14ac:dyDescent="0.2">
      <c r="A1018" s="16"/>
      <c r="B1018" s="31" t="s">
        <v>500</v>
      </c>
      <c r="C1018" s="32">
        <v>45899</v>
      </c>
      <c r="D1018" s="31" t="s">
        <v>1538</v>
      </c>
      <c r="E1018" s="31" t="s">
        <v>587</v>
      </c>
      <c r="F1018" s="7">
        <v>-25.32</v>
      </c>
      <c r="G1018" s="7">
        <f t="shared" si="15"/>
        <v>10435785.780000011</v>
      </c>
    </row>
    <row r="1019" spans="1:7" x14ac:dyDescent="0.2">
      <c r="A1019" s="16"/>
      <c r="B1019" s="31" t="s">
        <v>500</v>
      </c>
      <c r="C1019" s="32">
        <v>45899</v>
      </c>
      <c r="D1019" s="31" t="s">
        <v>1539</v>
      </c>
      <c r="E1019" s="31" t="s">
        <v>587</v>
      </c>
      <c r="F1019" s="7">
        <v>-1470.86</v>
      </c>
      <c r="G1019" s="7">
        <f t="shared" si="15"/>
        <v>10434314.920000011</v>
      </c>
    </row>
    <row r="1020" spans="1:7" x14ac:dyDescent="0.2">
      <c r="A1020" s="16"/>
      <c r="B1020" s="31" t="s">
        <v>500</v>
      </c>
      <c r="C1020" s="32">
        <v>45899</v>
      </c>
      <c r="D1020" s="31" t="s">
        <v>1540</v>
      </c>
      <c r="E1020" s="31" t="s">
        <v>1452</v>
      </c>
      <c r="F1020" s="7">
        <v>-103.93</v>
      </c>
      <c r="G1020" s="7">
        <f t="shared" si="15"/>
        <v>10434210.990000011</v>
      </c>
    </row>
    <row r="1021" spans="1:7" x14ac:dyDescent="0.2">
      <c r="A1021" s="16"/>
      <c r="B1021" s="31" t="s">
        <v>500</v>
      </c>
      <c r="C1021" s="32">
        <v>45899</v>
      </c>
      <c r="D1021" s="31" t="s">
        <v>1541</v>
      </c>
      <c r="E1021" s="31" t="s">
        <v>1452</v>
      </c>
      <c r="F1021" s="7">
        <v>-89.91</v>
      </c>
      <c r="G1021" s="7">
        <f t="shared" si="15"/>
        <v>10434121.080000011</v>
      </c>
    </row>
    <row r="1022" spans="1:7" x14ac:dyDescent="0.2">
      <c r="A1022" s="16"/>
      <c r="B1022" s="31" t="s">
        <v>500</v>
      </c>
      <c r="C1022" s="32">
        <v>45899</v>
      </c>
      <c r="D1022" s="31" t="s">
        <v>1542</v>
      </c>
      <c r="E1022" s="31" t="s">
        <v>1176</v>
      </c>
      <c r="F1022" s="7">
        <v>-370.73</v>
      </c>
      <c r="G1022" s="7">
        <f t="shared" si="15"/>
        <v>10433750.350000011</v>
      </c>
    </row>
    <row r="1023" spans="1:7" x14ac:dyDescent="0.2">
      <c r="A1023" s="16"/>
      <c r="B1023" s="31" t="s">
        <v>500</v>
      </c>
      <c r="C1023" s="32">
        <v>45899</v>
      </c>
      <c r="D1023" s="31" t="s">
        <v>1543</v>
      </c>
      <c r="E1023" s="31" t="s">
        <v>1176</v>
      </c>
      <c r="F1023" s="7">
        <v>-30.35</v>
      </c>
      <c r="G1023" s="7">
        <f t="shared" si="15"/>
        <v>10433720.000000011</v>
      </c>
    </row>
    <row r="1024" spans="1:7" x14ac:dyDescent="0.2">
      <c r="A1024" s="16"/>
      <c r="B1024" s="31" t="s">
        <v>500</v>
      </c>
      <c r="C1024" s="32">
        <v>45899</v>
      </c>
      <c r="D1024" s="31" t="s">
        <v>1544</v>
      </c>
      <c r="E1024" s="31" t="s">
        <v>1176</v>
      </c>
      <c r="F1024" s="7">
        <v>-98.52</v>
      </c>
      <c r="G1024" s="7">
        <f t="shared" si="15"/>
        <v>10433621.480000012</v>
      </c>
    </row>
    <row r="1025" spans="1:7" x14ac:dyDescent="0.2">
      <c r="A1025" s="16"/>
      <c r="B1025" s="31" t="s">
        <v>500</v>
      </c>
      <c r="C1025" s="32">
        <v>45899</v>
      </c>
      <c r="D1025" s="31" t="s">
        <v>1545</v>
      </c>
      <c r="E1025" s="31" t="s">
        <v>1546</v>
      </c>
      <c r="F1025" s="7">
        <v>-2144.6799999999998</v>
      </c>
      <c r="G1025" s="7">
        <f t="shared" si="15"/>
        <v>10431476.800000012</v>
      </c>
    </row>
    <row r="1026" spans="1:7" x14ac:dyDescent="0.2">
      <c r="A1026" s="16"/>
      <c r="B1026" s="31" t="s">
        <v>500</v>
      </c>
      <c r="C1026" s="32">
        <v>45899</v>
      </c>
      <c r="D1026" s="31" t="s">
        <v>1547</v>
      </c>
      <c r="E1026" s="31" t="s">
        <v>1546</v>
      </c>
      <c r="F1026" s="7">
        <v>-369.57</v>
      </c>
      <c r="G1026" s="7">
        <f t="shared" si="15"/>
        <v>10431107.230000012</v>
      </c>
    </row>
    <row r="1027" spans="1:7" x14ac:dyDescent="0.2">
      <c r="A1027" s="16"/>
      <c r="B1027" s="31" t="s">
        <v>500</v>
      </c>
      <c r="C1027" s="32">
        <v>45899</v>
      </c>
      <c r="D1027" s="31" t="s">
        <v>1548</v>
      </c>
      <c r="E1027" s="31" t="s">
        <v>1546</v>
      </c>
      <c r="F1027" s="7">
        <v>-165.23</v>
      </c>
      <c r="G1027" s="7">
        <f t="shared" si="15"/>
        <v>10430942.000000011</v>
      </c>
    </row>
    <row r="1028" spans="1:7" x14ac:dyDescent="0.2">
      <c r="A1028" s="16"/>
      <c r="B1028" s="31" t="s">
        <v>500</v>
      </c>
      <c r="C1028" s="32">
        <v>45899</v>
      </c>
      <c r="D1028" s="31" t="s">
        <v>1549</v>
      </c>
      <c r="E1028" s="31" t="s">
        <v>1546</v>
      </c>
      <c r="F1028" s="7">
        <v>-2023.82</v>
      </c>
      <c r="G1028" s="7">
        <f t="shared" si="15"/>
        <v>10428918.180000011</v>
      </c>
    </row>
    <row r="1029" spans="1:7" x14ac:dyDescent="0.2">
      <c r="A1029" s="16"/>
      <c r="B1029" s="31" t="s">
        <v>500</v>
      </c>
      <c r="C1029" s="32">
        <v>45899</v>
      </c>
      <c r="D1029" s="31" t="s">
        <v>1550</v>
      </c>
      <c r="E1029" s="31" t="s">
        <v>1546</v>
      </c>
      <c r="F1029" s="7">
        <v>-15.04</v>
      </c>
      <c r="G1029" s="7">
        <f t="shared" si="15"/>
        <v>10428903.140000012</v>
      </c>
    </row>
    <row r="1030" spans="1:7" x14ac:dyDescent="0.2">
      <c r="A1030" s="16"/>
      <c r="B1030" s="31" t="s">
        <v>500</v>
      </c>
      <c r="C1030" s="32">
        <v>45899</v>
      </c>
      <c r="D1030" s="31" t="s">
        <v>1551</v>
      </c>
      <c r="E1030" s="31" t="s">
        <v>1546</v>
      </c>
      <c r="F1030" s="7">
        <v>-742.59</v>
      </c>
      <c r="G1030" s="7">
        <f t="shared" si="15"/>
        <v>10428160.550000012</v>
      </c>
    </row>
    <row r="1031" spans="1:7" x14ac:dyDescent="0.2">
      <c r="A1031" s="16"/>
      <c r="B1031" s="31" t="s">
        <v>500</v>
      </c>
      <c r="C1031" s="32">
        <v>45899</v>
      </c>
      <c r="D1031" s="31" t="s">
        <v>1552</v>
      </c>
      <c r="E1031" s="31" t="s">
        <v>1553</v>
      </c>
      <c r="F1031" s="7">
        <v>-4272</v>
      </c>
      <c r="G1031" s="7">
        <f t="shared" si="15"/>
        <v>10423888.550000012</v>
      </c>
    </row>
    <row r="1032" spans="1:7" x14ac:dyDescent="0.2">
      <c r="A1032" s="16"/>
      <c r="B1032" s="31" t="s">
        <v>500</v>
      </c>
      <c r="C1032" s="32">
        <v>45899</v>
      </c>
      <c r="D1032" s="31" t="s">
        <v>1554</v>
      </c>
      <c r="E1032" s="31" t="s">
        <v>1553</v>
      </c>
      <c r="F1032" s="7">
        <v>-618.39</v>
      </c>
      <c r="G1032" s="7">
        <f t="shared" si="15"/>
        <v>10423270.160000011</v>
      </c>
    </row>
    <row r="1033" spans="1:7" x14ac:dyDescent="0.2">
      <c r="A1033" s="16"/>
      <c r="B1033" s="31" t="s">
        <v>500</v>
      </c>
      <c r="C1033" s="32">
        <v>45899</v>
      </c>
      <c r="D1033" s="31" t="s">
        <v>1555</v>
      </c>
      <c r="E1033" s="31" t="s">
        <v>1553</v>
      </c>
      <c r="F1033" s="7">
        <v>-1874.22</v>
      </c>
      <c r="G1033" s="7">
        <f t="shared" si="15"/>
        <v>10421395.940000011</v>
      </c>
    </row>
    <row r="1034" spans="1:7" x14ac:dyDescent="0.2">
      <c r="A1034" s="16"/>
      <c r="B1034" s="31" t="s">
        <v>500</v>
      </c>
      <c r="C1034" s="32">
        <v>45899</v>
      </c>
      <c r="D1034" s="31" t="s">
        <v>1556</v>
      </c>
      <c r="E1034" s="31" t="s">
        <v>1557</v>
      </c>
      <c r="F1034" s="7">
        <v>-1325.37</v>
      </c>
      <c r="G1034" s="7">
        <f t="shared" si="15"/>
        <v>10420070.570000011</v>
      </c>
    </row>
    <row r="1035" spans="1:7" x14ac:dyDescent="0.2">
      <c r="A1035" s="16"/>
      <c r="B1035" s="31" t="s">
        <v>500</v>
      </c>
      <c r="C1035" s="32">
        <v>45899</v>
      </c>
      <c r="D1035" s="31" t="s">
        <v>1558</v>
      </c>
      <c r="E1035" s="31" t="s">
        <v>1557</v>
      </c>
      <c r="F1035" s="7">
        <v>-30.06</v>
      </c>
      <c r="G1035" s="7">
        <f t="shared" si="15"/>
        <v>10420040.510000011</v>
      </c>
    </row>
    <row r="1036" spans="1:7" x14ac:dyDescent="0.2">
      <c r="A1036" s="16"/>
      <c r="B1036" s="31" t="s">
        <v>500</v>
      </c>
      <c r="C1036" s="32">
        <v>45899</v>
      </c>
      <c r="D1036" s="31" t="s">
        <v>1559</v>
      </c>
      <c r="E1036" s="31" t="s">
        <v>1560</v>
      </c>
      <c r="F1036" s="7">
        <v>-1624.32</v>
      </c>
      <c r="G1036" s="7">
        <f t="shared" si="15"/>
        <v>10418416.190000011</v>
      </c>
    </row>
    <row r="1037" spans="1:7" x14ac:dyDescent="0.2">
      <c r="A1037" s="16"/>
      <c r="B1037" s="31" t="s">
        <v>500</v>
      </c>
      <c r="C1037" s="32">
        <v>45899</v>
      </c>
      <c r="D1037" s="31" t="s">
        <v>1561</v>
      </c>
      <c r="E1037" s="31" t="s">
        <v>1560</v>
      </c>
      <c r="F1037" s="7">
        <v>-28.45</v>
      </c>
      <c r="G1037" s="7">
        <f t="shared" ref="G1037:G1100" si="16">G1036+F1037</f>
        <v>10418387.740000011</v>
      </c>
    </row>
    <row r="1038" spans="1:7" x14ac:dyDescent="0.2">
      <c r="A1038" s="16"/>
      <c r="B1038" s="31" t="s">
        <v>500</v>
      </c>
      <c r="C1038" s="32">
        <v>45899</v>
      </c>
      <c r="D1038" s="31" t="s">
        <v>1562</v>
      </c>
      <c r="E1038" s="31" t="s">
        <v>1560</v>
      </c>
      <c r="F1038" s="7">
        <v>-1344.51</v>
      </c>
      <c r="G1038" s="7">
        <f t="shared" si="16"/>
        <v>10417043.230000012</v>
      </c>
    </row>
    <row r="1039" spans="1:7" x14ac:dyDescent="0.2">
      <c r="A1039" s="16"/>
      <c r="B1039" s="31" t="s">
        <v>500</v>
      </c>
      <c r="C1039" s="32">
        <v>45899</v>
      </c>
      <c r="D1039" s="31" t="s">
        <v>1563</v>
      </c>
      <c r="E1039" s="31" t="s">
        <v>583</v>
      </c>
      <c r="F1039" s="7">
        <v>-1517.28</v>
      </c>
      <c r="G1039" s="7">
        <f t="shared" si="16"/>
        <v>10415525.950000012</v>
      </c>
    </row>
    <row r="1040" spans="1:7" x14ac:dyDescent="0.2">
      <c r="A1040" s="16"/>
      <c r="B1040" s="31" t="s">
        <v>500</v>
      </c>
      <c r="C1040" s="32">
        <v>45899</v>
      </c>
      <c r="D1040" s="31" t="s">
        <v>1564</v>
      </c>
      <c r="E1040" s="31" t="s">
        <v>583</v>
      </c>
      <c r="F1040" s="7">
        <v>-12.09</v>
      </c>
      <c r="G1040" s="7">
        <f t="shared" si="16"/>
        <v>10415513.860000012</v>
      </c>
    </row>
    <row r="1041" spans="1:7" x14ac:dyDescent="0.2">
      <c r="A1041" s="16"/>
      <c r="B1041" s="31" t="s">
        <v>500</v>
      </c>
      <c r="C1041" s="32">
        <v>45899</v>
      </c>
      <c r="D1041" s="31" t="s">
        <v>1565</v>
      </c>
      <c r="E1041" s="31" t="s">
        <v>1546</v>
      </c>
      <c r="F1041" s="7">
        <v>-3363.93</v>
      </c>
      <c r="G1041" s="7">
        <f t="shared" si="16"/>
        <v>10412149.930000013</v>
      </c>
    </row>
    <row r="1042" spans="1:7" x14ac:dyDescent="0.2">
      <c r="A1042" s="16"/>
      <c r="B1042" s="31" t="s">
        <v>500</v>
      </c>
      <c r="C1042" s="32">
        <v>45899</v>
      </c>
      <c r="D1042" s="31" t="s">
        <v>1566</v>
      </c>
      <c r="E1042" s="31" t="s">
        <v>1567</v>
      </c>
      <c r="F1042" s="7">
        <v>-793.72</v>
      </c>
      <c r="G1042" s="7">
        <f t="shared" si="16"/>
        <v>10411356.210000012</v>
      </c>
    </row>
    <row r="1043" spans="1:7" x14ac:dyDescent="0.2">
      <c r="A1043" s="16"/>
      <c r="B1043" s="31" t="s">
        <v>500</v>
      </c>
      <c r="C1043" s="32">
        <v>45899</v>
      </c>
      <c r="D1043" s="31" t="s">
        <v>1568</v>
      </c>
      <c r="E1043" s="31" t="s">
        <v>1567</v>
      </c>
      <c r="F1043" s="7">
        <v>-5276.2</v>
      </c>
      <c r="G1043" s="7">
        <f t="shared" si="16"/>
        <v>10406080.010000013</v>
      </c>
    </row>
    <row r="1044" spans="1:7" x14ac:dyDescent="0.2">
      <c r="A1044" s="16"/>
      <c r="B1044" s="31" t="s">
        <v>500</v>
      </c>
      <c r="C1044" s="32">
        <v>45899</v>
      </c>
      <c r="D1044" s="31" t="s">
        <v>1569</v>
      </c>
      <c r="E1044" s="31" t="s">
        <v>1567</v>
      </c>
      <c r="F1044" s="7">
        <v>-2089.19</v>
      </c>
      <c r="G1044" s="7">
        <f t="shared" si="16"/>
        <v>10403990.820000013</v>
      </c>
    </row>
    <row r="1045" spans="1:7" x14ac:dyDescent="0.2">
      <c r="A1045" s="16"/>
      <c r="B1045" s="31" t="s">
        <v>500</v>
      </c>
      <c r="C1045" s="32">
        <v>45899</v>
      </c>
      <c r="D1045" s="31" t="s">
        <v>1570</v>
      </c>
      <c r="E1045" s="31" t="s">
        <v>1567</v>
      </c>
      <c r="F1045" s="7">
        <v>-736.61</v>
      </c>
      <c r="G1045" s="7">
        <f t="shared" si="16"/>
        <v>10403254.210000014</v>
      </c>
    </row>
    <row r="1046" spans="1:7" x14ac:dyDescent="0.2">
      <c r="A1046" s="16"/>
      <c r="B1046" s="31" t="s">
        <v>500</v>
      </c>
      <c r="C1046" s="32">
        <v>45899</v>
      </c>
      <c r="D1046" s="31" t="s">
        <v>1571</v>
      </c>
      <c r="E1046" s="31" t="s">
        <v>1567</v>
      </c>
      <c r="F1046" s="7">
        <v>-27.01</v>
      </c>
      <c r="G1046" s="7">
        <f t="shared" si="16"/>
        <v>10403227.200000014</v>
      </c>
    </row>
    <row r="1047" spans="1:7" x14ac:dyDescent="0.2">
      <c r="A1047" s="16"/>
      <c r="B1047" s="31" t="s">
        <v>500</v>
      </c>
      <c r="C1047" s="32">
        <v>45899</v>
      </c>
      <c r="D1047" s="31" t="s">
        <v>1572</v>
      </c>
      <c r="E1047" s="31" t="s">
        <v>1573</v>
      </c>
      <c r="F1047" s="7">
        <v>-8303.93</v>
      </c>
      <c r="G1047" s="7">
        <f t="shared" si="16"/>
        <v>10394923.270000014</v>
      </c>
    </row>
    <row r="1048" spans="1:7" x14ac:dyDescent="0.2">
      <c r="A1048" s="16"/>
      <c r="B1048" s="31" t="s">
        <v>500</v>
      </c>
      <c r="C1048" s="32">
        <v>45899</v>
      </c>
      <c r="D1048" s="31" t="s">
        <v>1574</v>
      </c>
      <c r="E1048" s="31" t="s">
        <v>1537</v>
      </c>
      <c r="F1048" s="7">
        <v>-65.73</v>
      </c>
      <c r="G1048" s="7">
        <f t="shared" si="16"/>
        <v>10394857.540000014</v>
      </c>
    </row>
    <row r="1049" spans="1:7" x14ac:dyDescent="0.2">
      <c r="A1049" s="16"/>
      <c r="B1049" s="31" t="s">
        <v>500</v>
      </c>
      <c r="C1049" s="32">
        <v>45899</v>
      </c>
      <c r="D1049" s="31" t="s">
        <v>1575</v>
      </c>
      <c r="E1049" s="31" t="s">
        <v>691</v>
      </c>
      <c r="F1049" s="7">
        <v>-1140</v>
      </c>
      <c r="G1049" s="7">
        <f t="shared" si="16"/>
        <v>10393717.540000014</v>
      </c>
    </row>
    <row r="1050" spans="1:7" x14ac:dyDescent="0.2">
      <c r="A1050" s="16"/>
      <c r="B1050" s="31" t="s">
        <v>500</v>
      </c>
      <c r="C1050" s="32">
        <v>45899</v>
      </c>
      <c r="D1050" s="31" t="s">
        <v>1576</v>
      </c>
      <c r="E1050" s="31" t="s">
        <v>691</v>
      </c>
      <c r="F1050" s="7">
        <v>-6.21</v>
      </c>
      <c r="G1050" s="7">
        <f t="shared" si="16"/>
        <v>10393711.330000013</v>
      </c>
    </row>
    <row r="1051" spans="1:7" x14ac:dyDescent="0.2">
      <c r="A1051" s="16"/>
      <c r="B1051" s="31" t="s">
        <v>500</v>
      </c>
      <c r="C1051" s="32">
        <v>45899</v>
      </c>
      <c r="D1051" s="31" t="s">
        <v>1577</v>
      </c>
      <c r="E1051" s="31" t="s">
        <v>691</v>
      </c>
      <c r="F1051" s="7">
        <v>-5053</v>
      </c>
      <c r="G1051" s="7">
        <f t="shared" si="16"/>
        <v>10388658.330000013</v>
      </c>
    </row>
    <row r="1052" spans="1:7" x14ac:dyDescent="0.2">
      <c r="A1052" s="16"/>
      <c r="B1052" s="31" t="s">
        <v>500</v>
      </c>
      <c r="C1052" s="32">
        <v>45899</v>
      </c>
      <c r="D1052" s="31" t="s">
        <v>1578</v>
      </c>
      <c r="E1052" s="31" t="s">
        <v>691</v>
      </c>
      <c r="F1052" s="7">
        <v>-2065.04</v>
      </c>
      <c r="G1052" s="7">
        <f t="shared" si="16"/>
        <v>10386593.290000014</v>
      </c>
    </row>
    <row r="1053" spans="1:7" x14ac:dyDescent="0.2">
      <c r="A1053" s="16"/>
      <c r="B1053" s="31" t="s">
        <v>500</v>
      </c>
      <c r="C1053" s="32">
        <v>45899</v>
      </c>
      <c r="D1053" s="31" t="s">
        <v>1579</v>
      </c>
      <c r="E1053" s="31" t="s">
        <v>691</v>
      </c>
      <c r="F1053" s="7">
        <v>-105.95</v>
      </c>
      <c r="G1053" s="7">
        <f t="shared" si="16"/>
        <v>10386487.340000015</v>
      </c>
    </row>
    <row r="1054" spans="1:7" x14ac:dyDescent="0.2">
      <c r="A1054" s="16"/>
      <c r="B1054" s="31" t="s">
        <v>500</v>
      </c>
      <c r="C1054" s="32">
        <v>45899</v>
      </c>
      <c r="D1054" s="31" t="s">
        <v>1580</v>
      </c>
      <c r="E1054" s="31" t="s">
        <v>691</v>
      </c>
      <c r="F1054" s="7">
        <v>-46.36</v>
      </c>
      <c r="G1054" s="7">
        <f t="shared" si="16"/>
        <v>10386440.980000015</v>
      </c>
    </row>
    <row r="1055" spans="1:7" x14ac:dyDescent="0.2">
      <c r="A1055" s="16"/>
      <c r="B1055" s="31" t="s">
        <v>500</v>
      </c>
      <c r="C1055" s="32">
        <v>45899</v>
      </c>
      <c r="D1055" s="31" t="s">
        <v>1581</v>
      </c>
      <c r="E1055" s="31" t="s">
        <v>691</v>
      </c>
      <c r="F1055" s="7">
        <v>-51.34</v>
      </c>
      <c r="G1055" s="7">
        <f t="shared" si="16"/>
        <v>10386389.640000015</v>
      </c>
    </row>
    <row r="1056" spans="1:7" x14ac:dyDescent="0.2">
      <c r="A1056" s="16"/>
      <c r="B1056" s="31" t="s">
        <v>500</v>
      </c>
      <c r="C1056" s="32">
        <v>45899</v>
      </c>
      <c r="D1056" s="31" t="s">
        <v>1582</v>
      </c>
      <c r="E1056" s="31" t="s">
        <v>691</v>
      </c>
      <c r="F1056" s="7">
        <v>-22.57</v>
      </c>
      <c r="G1056" s="7">
        <f t="shared" si="16"/>
        <v>10386367.070000015</v>
      </c>
    </row>
    <row r="1057" spans="1:7" x14ac:dyDescent="0.2">
      <c r="A1057" s="16"/>
      <c r="B1057" s="31" t="s">
        <v>500</v>
      </c>
      <c r="C1057" s="32">
        <v>45899</v>
      </c>
      <c r="D1057" s="31" t="s">
        <v>1583</v>
      </c>
      <c r="E1057" s="31" t="s">
        <v>1584</v>
      </c>
      <c r="F1057" s="7">
        <v>-2486.4</v>
      </c>
      <c r="G1057" s="7">
        <f t="shared" si="16"/>
        <v>10383880.670000015</v>
      </c>
    </row>
    <row r="1058" spans="1:7" x14ac:dyDescent="0.2">
      <c r="A1058" s="16"/>
      <c r="B1058" s="31" t="s">
        <v>500</v>
      </c>
      <c r="C1058" s="32">
        <v>45899</v>
      </c>
      <c r="D1058" s="31" t="s">
        <v>1585</v>
      </c>
      <c r="E1058" s="31" t="s">
        <v>1584</v>
      </c>
      <c r="F1058" s="7">
        <v>-4608.1499999999996</v>
      </c>
      <c r="G1058" s="7">
        <f t="shared" si="16"/>
        <v>10379272.520000014</v>
      </c>
    </row>
    <row r="1059" spans="1:7" x14ac:dyDescent="0.2">
      <c r="A1059" s="16"/>
      <c r="B1059" s="31" t="s">
        <v>500</v>
      </c>
      <c r="C1059" s="32">
        <v>45899</v>
      </c>
      <c r="D1059" s="31" t="s">
        <v>1586</v>
      </c>
      <c r="E1059" s="31" t="s">
        <v>1584</v>
      </c>
      <c r="F1059" s="7">
        <v>-12.11</v>
      </c>
      <c r="G1059" s="7">
        <f t="shared" si="16"/>
        <v>10379260.410000015</v>
      </c>
    </row>
    <row r="1060" spans="1:7" x14ac:dyDescent="0.2">
      <c r="A1060" s="16"/>
      <c r="B1060" s="31" t="s">
        <v>500</v>
      </c>
      <c r="C1060" s="32">
        <v>45899</v>
      </c>
      <c r="D1060" s="31" t="s">
        <v>1587</v>
      </c>
      <c r="E1060" s="31" t="s">
        <v>1189</v>
      </c>
      <c r="F1060" s="7">
        <v>-2730.26</v>
      </c>
      <c r="G1060" s="7">
        <f t="shared" si="16"/>
        <v>10376530.150000015</v>
      </c>
    </row>
    <row r="1061" spans="1:7" x14ac:dyDescent="0.2">
      <c r="A1061" s="16"/>
      <c r="B1061" s="31" t="s">
        <v>500</v>
      </c>
      <c r="C1061" s="32">
        <v>45899</v>
      </c>
      <c r="D1061" s="31" t="s">
        <v>1588</v>
      </c>
      <c r="E1061" s="31" t="s">
        <v>1189</v>
      </c>
      <c r="F1061" s="7">
        <v>-6236.43</v>
      </c>
      <c r="G1061" s="7">
        <f t="shared" si="16"/>
        <v>10370293.720000016</v>
      </c>
    </row>
    <row r="1062" spans="1:7" x14ac:dyDescent="0.2">
      <c r="A1062" s="16"/>
      <c r="B1062" s="31" t="s">
        <v>500</v>
      </c>
      <c r="C1062" s="32">
        <v>45899</v>
      </c>
      <c r="D1062" s="31" t="s">
        <v>1589</v>
      </c>
      <c r="E1062" s="31" t="s">
        <v>1189</v>
      </c>
      <c r="F1062" s="7">
        <v>-85.63</v>
      </c>
      <c r="G1062" s="7">
        <f t="shared" si="16"/>
        <v>10370208.090000015</v>
      </c>
    </row>
    <row r="1063" spans="1:7" x14ac:dyDescent="0.2">
      <c r="A1063" s="16"/>
      <c r="B1063" s="31" t="s">
        <v>500</v>
      </c>
      <c r="C1063" s="32">
        <v>45899</v>
      </c>
      <c r="D1063" s="31" t="s">
        <v>1590</v>
      </c>
      <c r="E1063" s="31" t="s">
        <v>1189</v>
      </c>
      <c r="F1063" s="7">
        <v>-0.53</v>
      </c>
      <c r="G1063" s="7">
        <f t="shared" si="16"/>
        <v>10370207.560000015</v>
      </c>
    </row>
    <row r="1064" spans="1:7" x14ac:dyDescent="0.2">
      <c r="A1064" s="16"/>
      <c r="B1064" s="31" t="s">
        <v>500</v>
      </c>
      <c r="C1064" s="32">
        <v>45899</v>
      </c>
      <c r="D1064" s="31" t="s">
        <v>1591</v>
      </c>
      <c r="E1064" s="31" t="s">
        <v>1592</v>
      </c>
      <c r="F1064" s="7">
        <v>-623.19000000000005</v>
      </c>
      <c r="G1064" s="7">
        <f t="shared" si="16"/>
        <v>10369584.370000016</v>
      </c>
    </row>
    <row r="1065" spans="1:7" x14ac:dyDescent="0.2">
      <c r="A1065" s="16"/>
      <c r="B1065" s="31" t="s">
        <v>500</v>
      </c>
      <c r="C1065" s="32">
        <v>45899</v>
      </c>
      <c r="D1065" s="31" t="s">
        <v>1593</v>
      </c>
      <c r="E1065" s="31" t="s">
        <v>1592</v>
      </c>
      <c r="F1065" s="7">
        <v>-1364.37</v>
      </c>
      <c r="G1065" s="7">
        <f t="shared" si="16"/>
        <v>10368220.000000017</v>
      </c>
    </row>
    <row r="1066" spans="1:7" x14ac:dyDescent="0.2">
      <c r="A1066" s="16"/>
      <c r="B1066" s="31" t="s">
        <v>500</v>
      </c>
      <c r="C1066" s="32">
        <v>45899</v>
      </c>
      <c r="D1066" s="31" t="s">
        <v>1594</v>
      </c>
      <c r="E1066" s="31" t="s">
        <v>594</v>
      </c>
      <c r="F1066" s="7">
        <v>-22936.53</v>
      </c>
      <c r="G1066" s="7">
        <f t="shared" si="16"/>
        <v>10345283.470000017</v>
      </c>
    </row>
    <row r="1067" spans="1:7" x14ac:dyDescent="0.2">
      <c r="A1067" s="16"/>
      <c r="B1067" s="31" t="s">
        <v>500</v>
      </c>
      <c r="C1067" s="32">
        <v>45899</v>
      </c>
      <c r="D1067" s="31" t="s">
        <v>1595</v>
      </c>
      <c r="E1067" s="31" t="s">
        <v>594</v>
      </c>
      <c r="F1067" s="7">
        <v>-1125.1099999999999</v>
      </c>
      <c r="G1067" s="7">
        <f t="shared" si="16"/>
        <v>10344158.360000018</v>
      </c>
    </row>
    <row r="1068" spans="1:7" x14ac:dyDescent="0.2">
      <c r="A1068" s="16"/>
      <c r="B1068" s="31" t="s">
        <v>500</v>
      </c>
      <c r="C1068" s="32">
        <v>45899</v>
      </c>
      <c r="D1068" s="31" t="s">
        <v>1596</v>
      </c>
      <c r="E1068" s="31" t="s">
        <v>594</v>
      </c>
      <c r="F1068" s="7">
        <v>-400.53</v>
      </c>
      <c r="G1068" s="7">
        <f t="shared" si="16"/>
        <v>10343757.830000019</v>
      </c>
    </row>
    <row r="1069" spans="1:7" x14ac:dyDescent="0.2">
      <c r="A1069" s="16"/>
      <c r="B1069" s="31" t="s">
        <v>500</v>
      </c>
      <c r="C1069" s="32">
        <v>45899</v>
      </c>
      <c r="D1069" s="31" t="s">
        <v>1597</v>
      </c>
      <c r="E1069" s="31" t="s">
        <v>594</v>
      </c>
      <c r="F1069" s="7">
        <v>-33.26</v>
      </c>
      <c r="G1069" s="7">
        <f t="shared" si="16"/>
        <v>10343724.570000019</v>
      </c>
    </row>
    <row r="1070" spans="1:7" x14ac:dyDescent="0.2">
      <c r="A1070" s="16"/>
      <c r="B1070" s="31" t="s">
        <v>500</v>
      </c>
      <c r="C1070" s="32">
        <v>45899</v>
      </c>
      <c r="D1070" s="31" t="s">
        <v>1598</v>
      </c>
      <c r="E1070" s="31" t="s">
        <v>594</v>
      </c>
      <c r="F1070" s="7">
        <v>-1023.83</v>
      </c>
      <c r="G1070" s="7">
        <f t="shared" si="16"/>
        <v>10342700.740000019</v>
      </c>
    </row>
    <row r="1071" spans="1:7" x14ac:dyDescent="0.2">
      <c r="A1071" s="16"/>
      <c r="B1071" s="31" t="s">
        <v>500</v>
      </c>
      <c r="C1071" s="32">
        <v>45899</v>
      </c>
      <c r="D1071" s="31" t="s">
        <v>1599</v>
      </c>
      <c r="E1071" s="31" t="s">
        <v>594</v>
      </c>
      <c r="F1071" s="7">
        <v>-1056.46</v>
      </c>
      <c r="G1071" s="7">
        <f t="shared" si="16"/>
        <v>10341644.280000018</v>
      </c>
    </row>
    <row r="1072" spans="1:7" x14ac:dyDescent="0.2">
      <c r="A1072" s="16"/>
      <c r="B1072" s="31" t="s">
        <v>500</v>
      </c>
      <c r="C1072" s="32">
        <v>45899</v>
      </c>
      <c r="D1072" s="31" t="s">
        <v>1600</v>
      </c>
      <c r="E1072" s="31" t="s">
        <v>594</v>
      </c>
      <c r="F1072" s="7">
        <v>-4.82</v>
      </c>
      <c r="G1072" s="7">
        <f t="shared" si="16"/>
        <v>10341639.460000018</v>
      </c>
    </row>
    <row r="1073" spans="1:7" x14ac:dyDescent="0.2">
      <c r="A1073" s="16"/>
      <c r="B1073" s="31" t="s">
        <v>500</v>
      </c>
      <c r="C1073" s="32">
        <v>45899</v>
      </c>
      <c r="D1073" s="31" t="s">
        <v>1601</v>
      </c>
      <c r="E1073" s="31" t="s">
        <v>594</v>
      </c>
      <c r="F1073" s="7">
        <v>-5567.82</v>
      </c>
      <c r="G1073" s="7">
        <f t="shared" si="16"/>
        <v>10336071.640000017</v>
      </c>
    </row>
    <row r="1074" spans="1:7" x14ac:dyDescent="0.2">
      <c r="A1074" s="16"/>
      <c r="B1074" s="31" t="s">
        <v>500</v>
      </c>
      <c r="C1074" s="32">
        <v>45899</v>
      </c>
      <c r="D1074" s="31" t="s">
        <v>1602</v>
      </c>
      <c r="E1074" s="31" t="s">
        <v>594</v>
      </c>
      <c r="F1074" s="7">
        <v>-682.07</v>
      </c>
      <c r="G1074" s="7">
        <f t="shared" si="16"/>
        <v>10335389.570000017</v>
      </c>
    </row>
    <row r="1075" spans="1:7" x14ac:dyDescent="0.2">
      <c r="A1075" s="16"/>
      <c r="B1075" s="31" t="s">
        <v>500</v>
      </c>
      <c r="C1075" s="32">
        <v>45899</v>
      </c>
      <c r="D1075" s="31" t="s">
        <v>1603</v>
      </c>
      <c r="E1075" s="31" t="s">
        <v>594</v>
      </c>
      <c r="F1075" s="7">
        <v>-5592.1</v>
      </c>
      <c r="G1075" s="7">
        <f t="shared" si="16"/>
        <v>10329797.470000017</v>
      </c>
    </row>
    <row r="1076" spans="1:7" x14ac:dyDescent="0.2">
      <c r="A1076" s="16"/>
      <c r="B1076" s="31" t="s">
        <v>500</v>
      </c>
      <c r="C1076" s="32">
        <v>45899</v>
      </c>
      <c r="D1076" s="31" t="s">
        <v>1604</v>
      </c>
      <c r="E1076" s="31" t="s">
        <v>594</v>
      </c>
      <c r="F1076" s="7">
        <v>-270.95</v>
      </c>
      <c r="G1076" s="7">
        <f t="shared" si="16"/>
        <v>10329526.520000018</v>
      </c>
    </row>
    <row r="1077" spans="1:7" x14ac:dyDescent="0.2">
      <c r="A1077" s="16"/>
      <c r="B1077" s="31" t="s">
        <v>500</v>
      </c>
      <c r="C1077" s="32">
        <v>45899</v>
      </c>
      <c r="D1077" s="31" t="s">
        <v>1605</v>
      </c>
      <c r="E1077" s="31" t="s">
        <v>594</v>
      </c>
      <c r="F1077" s="7">
        <v>-0.4</v>
      </c>
      <c r="G1077" s="7">
        <f t="shared" si="16"/>
        <v>10329526.120000018</v>
      </c>
    </row>
    <row r="1078" spans="1:7" x14ac:dyDescent="0.2">
      <c r="A1078" s="16"/>
      <c r="B1078" s="31" t="s">
        <v>500</v>
      </c>
      <c r="C1078" s="32">
        <v>45899</v>
      </c>
      <c r="D1078" s="31" t="s">
        <v>1606</v>
      </c>
      <c r="E1078" s="31" t="s">
        <v>594</v>
      </c>
      <c r="F1078" s="7">
        <v>-225.61</v>
      </c>
      <c r="G1078" s="7">
        <f t="shared" si="16"/>
        <v>10329300.510000018</v>
      </c>
    </row>
    <row r="1079" spans="1:7" x14ac:dyDescent="0.2">
      <c r="A1079" s="16"/>
      <c r="B1079" s="31" t="s">
        <v>500</v>
      </c>
      <c r="C1079" s="32">
        <v>45899</v>
      </c>
      <c r="D1079" s="31" t="s">
        <v>1607</v>
      </c>
      <c r="E1079" s="31" t="s">
        <v>1100</v>
      </c>
      <c r="F1079" s="7">
        <v>-51.34</v>
      </c>
      <c r="G1079" s="7">
        <f t="shared" si="16"/>
        <v>10329249.170000019</v>
      </c>
    </row>
    <row r="1080" spans="1:7" x14ac:dyDescent="0.2">
      <c r="A1080" s="16"/>
      <c r="B1080" s="31" t="s">
        <v>500</v>
      </c>
      <c r="C1080" s="32">
        <v>45899</v>
      </c>
      <c r="D1080" s="31" t="s">
        <v>1608</v>
      </c>
      <c r="E1080" s="31" t="s">
        <v>1100</v>
      </c>
      <c r="F1080" s="7">
        <v>-183.65</v>
      </c>
      <c r="G1080" s="7">
        <f t="shared" si="16"/>
        <v>10329065.520000018</v>
      </c>
    </row>
    <row r="1081" spans="1:7" x14ac:dyDescent="0.2">
      <c r="A1081" s="16"/>
      <c r="B1081" s="31" t="s">
        <v>500</v>
      </c>
      <c r="C1081" s="32">
        <v>45899</v>
      </c>
      <c r="D1081" s="31" t="s">
        <v>1609</v>
      </c>
      <c r="E1081" s="31" t="s">
        <v>1100</v>
      </c>
      <c r="F1081" s="7">
        <v>-155.03</v>
      </c>
      <c r="G1081" s="7">
        <f t="shared" si="16"/>
        <v>10328910.490000019</v>
      </c>
    </row>
    <row r="1082" spans="1:7" x14ac:dyDescent="0.2">
      <c r="A1082" s="16"/>
      <c r="B1082" s="31" t="s">
        <v>500</v>
      </c>
      <c r="C1082" s="32">
        <v>45899</v>
      </c>
      <c r="D1082" s="31" t="s">
        <v>1610</v>
      </c>
      <c r="E1082" s="31" t="s">
        <v>1100</v>
      </c>
      <c r="F1082" s="7">
        <v>-333.59</v>
      </c>
      <c r="G1082" s="7">
        <f t="shared" si="16"/>
        <v>10328576.900000019</v>
      </c>
    </row>
    <row r="1083" spans="1:7" x14ac:dyDescent="0.2">
      <c r="A1083" s="16"/>
      <c r="B1083" s="31" t="s">
        <v>500</v>
      </c>
      <c r="C1083" s="32">
        <v>45899</v>
      </c>
      <c r="D1083" s="31" t="s">
        <v>1611</v>
      </c>
      <c r="E1083" s="31" t="s">
        <v>1100</v>
      </c>
      <c r="F1083" s="7">
        <v>-4910.16</v>
      </c>
      <c r="G1083" s="7">
        <f t="shared" si="16"/>
        <v>10323666.740000019</v>
      </c>
    </row>
    <row r="1084" spans="1:7" x14ac:dyDescent="0.2">
      <c r="A1084" s="16"/>
      <c r="B1084" s="31" t="s">
        <v>500</v>
      </c>
      <c r="C1084" s="32">
        <v>45899</v>
      </c>
      <c r="D1084" s="31" t="s">
        <v>1612</v>
      </c>
      <c r="E1084" s="31" t="s">
        <v>1613</v>
      </c>
      <c r="F1084" s="7">
        <v>-45.53</v>
      </c>
      <c r="G1084" s="7">
        <f t="shared" si="16"/>
        <v>10323621.21000002</v>
      </c>
    </row>
    <row r="1085" spans="1:7" x14ac:dyDescent="0.2">
      <c r="A1085" s="16"/>
      <c r="B1085" s="31" t="s">
        <v>500</v>
      </c>
      <c r="C1085" s="32">
        <v>45899</v>
      </c>
      <c r="D1085" s="31" t="s">
        <v>1614</v>
      </c>
      <c r="E1085" s="31" t="s">
        <v>1613</v>
      </c>
      <c r="F1085" s="7">
        <v>-3.83</v>
      </c>
      <c r="G1085" s="7">
        <f t="shared" si="16"/>
        <v>10323617.380000019</v>
      </c>
    </row>
    <row r="1086" spans="1:7" x14ac:dyDescent="0.2">
      <c r="A1086" s="16"/>
      <c r="B1086" s="31" t="s">
        <v>500</v>
      </c>
      <c r="C1086" s="32">
        <v>45899</v>
      </c>
      <c r="D1086" s="31" t="s">
        <v>1615</v>
      </c>
      <c r="E1086" s="31" t="s">
        <v>687</v>
      </c>
      <c r="F1086" s="7">
        <v>-45.6</v>
      </c>
      <c r="G1086" s="7">
        <f t="shared" si="16"/>
        <v>10323571.78000002</v>
      </c>
    </row>
    <row r="1087" spans="1:7" x14ac:dyDescent="0.2">
      <c r="A1087" s="16"/>
      <c r="B1087" s="31" t="s">
        <v>500</v>
      </c>
      <c r="C1087" s="32">
        <v>45899</v>
      </c>
      <c r="D1087" s="31" t="s">
        <v>1616</v>
      </c>
      <c r="E1087" s="31" t="s">
        <v>687</v>
      </c>
      <c r="F1087" s="7">
        <v>-1075.21</v>
      </c>
      <c r="G1087" s="7">
        <f t="shared" si="16"/>
        <v>10322496.570000019</v>
      </c>
    </row>
    <row r="1088" spans="1:7" x14ac:dyDescent="0.2">
      <c r="A1088" s="16"/>
      <c r="B1088" s="31" t="s">
        <v>500</v>
      </c>
      <c r="C1088" s="32">
        <v>45899</v>
      </c>
      <c r="D1088" s="31" t="s">
        <v>1617</v>
      </c>
      <c r="E1088" s="31" t="s">
        <v>687</v>
      </c>
      <c r="F1088" s="7">
        <v>-5.58</v>
      </c>
      <c r="G1088" s="7">
        <f t="shared" si="16"/>
        <v>10322490.990000019</v>
      </c>
    </row>
    <row r="1089" spans="1:7" x14ac:dyDescent="0.2">
      <c r="A1089" s="16"/>
      <c r="B1089" s="31" t="s">
        <v>500</v>
      </c>
      <c r="C1089" s="32">
        <v>45899</v>
      </c>
      <c r="D1089" s="31" t="s">
        <v>1618</v>
      </c>
      <c r="E1089" s="31" t="s">
        <v>1281</v>
      </c>
      <c r="F1089" s="7">
        <v>-640.16999999999996</v>
      </c>
      <c r="G1089" s="7">
        <f t="shared" si="16"/>
        <v>10321850.820000019</v>
      </c>
    </row>
    <row r="1090" spans="1:7" x14ac:dyDescent="0.2">
      <c r="A1090" s="16"/>
      <c r="B1090" s="31" t="s">
        <v>500</v>
      </c>
      <c r="C1090" s="32">
        <v>45899</v>
      </c>
      <c r="D1090" s="31" t="s">
        <v>1619</v>
      </c>
      <c r="E1090" s="31" t="s">
        <v>1281</v>
      </c>
      <c r="F1090" s="7">
        <v>-2343.17</v>
      </c>
      <c r="G1090" s="7">
        <f t="shared" si="16"/>
        <v>10319507.650000019</v>
      </c>
    </row>
    <row r="1091" spans="1:7" x14ac:dyDescent="0.2">
      <c r="A1091" s="16"/>
      <c r="B1091" s="31" t="s">
        <v>500</v>
      </c>
      <c r="C1091" s="32">
        <v>45899</v>
      </c>
      <c r="D1091" s="31" t="s">
        <v>1620</v>
      </c>
      <c r="E1091" s="31" t="s">
        <v>1281</v>
      </c>
      <c r="F1091" s="7">
        <v>-3615.25</v>
      </c>
      <c r="G1091" s="7">
        <f t="shared" si="16"/>
        <v>10315892.400000019</v>
      </c>
    </row>
    <row r="1092" spans="1:7" x14ac:dyDescent="0.2">
      <c r="A1092" s="16"/>
      <c r="B1092" s="31" t="s">
        <v>500</v>
      </c>
      <c r="C1092" s="32">
        <v>45899</v>
      </c>
      <c r="D1092" s="31" t="s">
        <v>1621</v>
      </c>
      <c r="E1092" s="31" t="s">
        <v>1622</v>
      </c>
      <c r="F1092" s="7">
        <v>-1486.68</v>
      </c>
      <c r="G1092" s="7">
        <f t="shared" si="16"/>
        <v>10314405.720000019</v>
      </c>
    </row>
    <row r="1093" spans="1:7" x14ac:dyDescent="0.2">
      <c r="A1093" s="16"/>
      <c r="B1093" s="31" t="s">
        <v>500</v>
      </c>
      <c r="C1093" s="32">
        <v>45899</v>
      </c>
      <c r="D1093" s="31" t="s">
        <v>1623</v>
      </c>
      <c r="E1093" s="31" t="s">
        <v>1622</v>
      </c>
      <c r="F1093" s="7">
        <v>-92.31</v>
      </c>
      <c r="G1093" s="7">
        <f t="shared" si="16"/>
        <v>10314313.410000019</v>
      </c>
    </row>
    <row r="1094" spans="1:7" x14ac:dyDescent="0.2">
      <c r="A1094" s="16"/>
      <c r="B1094" s="31" t="s">
        <v>500</v>
      </c>
      <c r="C1094" s="32">
        <v>45899</v>
      </c>
      <c r="D1094" s="31" t="s">
        <v>1624</v>
      </c>
      <c r="E1094" s="31" t="s">
        <v>1622</v>
      </c>
      <c r="F1094" s="7">
        <v>-1587.71</v>
      </c>
      <c r="G1094" s="7">
        <f t="shared" si="16"/>
        <v>10312725.700000018</v>
      </c>
    </row>
    <row r="1095" spans="1:7" x14ac:dyDescent="0.2">
      <c r="A1095" s="16"/>
      <c r="B1095" s="31" t="s">
        <v>500</v>
      </c>
      <c r="C1095" s="32">
        <v>45899</v>
      </c>
      <c r="D1095" s="31" t="s">
        <v>1625</v>
      </c>
      <c r="E1095" s="31" t="s">
        <v>1622</v>
      </c>
      <c r="F1095" s="7">
        <v>-613.32000000000005</v>
      </c>
      <c r="G1095" s="7">
        <f t="shared" si="16"/>
        <v>10312112.380000018</v>
      </c>
    </row>
    <row r="1096" spans="1:7" x14ac:dyDescent="0.2">
      <c r="A1096" s="16"/>
      <c r="B1096" s="31" t="s">
        <v>500</v>
      </c>
      <c r="C1096" s="32">
        <v>45899</v>
      </c>
      <c r="D1096" s="31" t="s">
        <v>1626</v>
      </c>
      <c r="E1096" s="31" t="s">
        <v>1283</v>
      </c>
      <c r="F1096" s="7">
        <v>-400</v>
      </c>
      <c r="G1096" s="7">
        <f t="shared" si="16"/>
        <v>10311712.380000018</v>
      </c>
    </row>
    <row r="1097" spans="1:7" x14ac:dyDescent="0.2">
      <c r="A1097" s="16"/>
      <c r="B1097" s="31" t="s">
        <v>500</v>
      </c>
      <c r="C1097" s="32">
        <v>45899</v>
      </c>
      <c r="D1097" s="31" t="s">
        <v>1627</v>
      </c>
      <c r="E1097" s="31" t="s">
        <v>1283</v>
      </c>
      <c r="F1097" s="7">
        <v>-40.869999999999997</v>
      </c>
      <c r="G1097" s="7">
        <f t="shared" si="16"/>
        <v>10311671.510000018</v>
      </c>
    </row>
    <row r="1098" spans="1:7" x14ac:dyDescent="0.2">
      <c r="A1098" s="16"/>
      <c r="B1098" s="31" t="s">
        <v>500</v>
      </c>
      <c r="C1098" s="32">
        <v>45899</v>
      </c>
      <c r="D1098" s="31" t="s">
        <v>1628</v>
      </c>
      <c r="E1098" s="31" t="s">
        <v>1283</v>
      </c>
      <c r="F1098" s="7">
        <v>-2922.76</v>
      </c>
      <c r="G1098" s="7">
        <f t="shared" si="16"/>
        <v>10308748.750000019</v>
      </c>
    </row>
    <row r="1099" spans="1:7" x14ac:dyDescent="0.2">
      <c r="A1099" s="16"/>
      <c r="B1099" s="31" t="s">
        <v>500</v>
      </c>
      <c r="C1099" s="32">
        <v>45899</v>
      </c>
      <c r="D1099" s="31" t="s">
        <v>1629</v>
      </c>
      <c r="E1099" s="31" t="s">
        <v>1283</v>
      </c>
      <c r="F1099" s="7">
        <v>-492.72</v>
      </c>
      <c r="G1099" s="7">
        <f t="shared" si="16"/>
        <v>10308256.030000018</v>
      </c>
    </row>
    <row r="1100" spans="1:7" x14ac:dyDescent="0.2">
      <c r="A1100" s="16"/>
      <c r="B1100" s="31" t="s">
        <v>500</v>
      </c>
      <c r="C1100" s="32">
        <v>45899</v>
      </c>
      <c r="D1100" s="31" t="s">
        <v>1630</v>
      </c>
      <c r="E1100" s="31" t="s">
        <v>1283</v>
      </c>
      <c r="F1100" s="7">
        <v>-3053.22</v>
      </c>
      <c r="G1100" s="7">
        <f t="shared" si="16"/>
        <v>10305202.810000017</v>
      </c>
    </row>
    <row r="1101" spans="1:7" x14ac:dyDescent="0.2">
      <c r="A1101" s="16"/>
      <c r="B1101" s="31" t="s">
        <v>500</v>
      </c>
      <c r="C1101" s="32">
        <v>45899</v>
      </c>
      <c r="D1101" s="31" t="s">
        <v>1631</v>
      </c>
      <c r="E1101" s="31" t="s">
        <v>1283</v>
      </c>
      <c r="F1101" s="7">
        <v>-470.62</v>
      </c>
      <c r="G1101" s="7">
        <f t="shared" ref="G1101:G1164" si="17">G1100+F1101</f>
        <v>10304732.190000018</v>
      </c>
    </row>
    <row r="1102" spans="1:7" x14ac:dyDescent="0.2">
      <c r="A1102" s="16"/>
      <c r="B1102" s="31" t="s">
        <v>500</v>
      </c>
      <c r="C1102" s="32">
        <v>45899</v>
      </c>
      <c r="D1102" s="31" t="s">
        <v>1632</v>
      </c>
      <c r="E1102" s="31" t="s">
        <v>1283</v>
      </c>
      <c r="F1102" s="7">
        <v>-108.74</v>
      </c>
      <c r="G1102" s="7">
        <f t="shared" si="17"/>
        <v>10304623.450000018</v>
      </c>
    </row>
    <row r="1103" spans="1:7" x14ac:dyDescent="0.2">
      <c r="A1103" s="16"/>
      <c r="B1103" s="31" t="s">
        <v>500</v>
      </c>
      <c r="C1103" s="32">
        <v>45899</v>
      </c>
      <c r="D1103" s="31" t="s">
        <v>1633</v>
      </c>
      <c r="E1103" s="31" t="s">
        <v>1283</v>
      </c>
      <c r="F1103" s="7">
        <v>-13.66</v>
      </c>
      <c r="G1103" s="7">
        <f t="shared" si="17"/>
        <v>10304609.790000018</v>
      </c>
    </row>
    <row r="1104" spans="1:7" x14ac:dyDescent="0.2">
      <c r="A1104" s="16"/>
      <c r="B1104" s="31" t="s">
        <v>500</v>
      </c>
      <c r="C1104" s="32">
        <v>45899</v>
      </c>
      <c r="D1104" s="31" t="s">
        <v>1634</v>
      </c>
      <c r="E1104" s="31" t="s">
        <v>1283</v>
      </c>
      <c r="F1104" s="7">
        <v>-25.01</v>
      </c>
      <c r="G1104" s="7">
        <f t="shared" si="17"/>
        <v>10304584.780000018</v>
      </c>
    </row>
    <row r="1105" spans="1:7" x14ac:dyDescent="0.2">
      <c r="A1105" s="16"/>
      <c r="B1105" s="31" t="s">
        <v>500</v>
      </c>
      <c r="C1105" s="32">
        <v>45899</v>
      </c>
      <c r="D1105" s="31" t="s">
        <v>1635</v>
      </c>
      <c r="E1105" s="31" t="s">
        <v>1283</v>
      </c>
      <c r="F1105" s="7">
        <v>-73.319999999999993</v>
      </c>
      <c r="G1105" s="7">
        <f t="shared" si="17"/>
        <v>10304511.460000018</v>
      </c>
    </row>
    <row r="1106" spans="1:7" x14ac:dyDescent="0.2">
      <c r="A1106" s="16"/>
      <c r="B1106" s="31" t="s">
        <v>500</v>
      </c>
      <c r="C1106" s="32">
        <v>45899</v>
      </c>
      <c r="D1106" s="31" t="s">
        <v>1636</v>
      </c>
      <c r="E1106" s="31" t="s">
        <v>1103</v>
      </c>
      <c r="F1106" s="7">
        <v>-8354.27</v>
      </c>
      <c r="G1106" s="7">
        <f t="shared" si="17"/>
        <v>10296157.190000018</v>
      </c>
    </row>
    <row r="1107" spans="1:7" x14ac:dyDescent="0.2">
      <c r="A1107" s="16"/>
      <c r="B1107" s="31" t="s">
        <v>500</v>
      </c>
      <c r="C1107" s="32">
        <v>45899</v>
      </c>
      <c r="D1107" s="31" t="s">
        <v>1637</v>
      </c>
      <c r="E1107" s="31" t="s">
        <v>1638</v>
      </c>
      <c r="F1107" s="7">
        <v>-3490.21</v>
      </c>
      <c r="G1107" s="7">
        <f t="shared" si="17"/>
        <v>10292666.980000017</v>
      </c>
    </row>
    <row r="1108" spans="1:7" x14ac:dyDescent="0.2">
      <c r="A1108" s="16"/>
      <c r="B1108" s="31" t="s">
        <v>500</v>
      </c>
      <c r="C1108" s="32">
        <v>45899</v>
      </c>
      <c r="D1108" s="31" t="s">
        <v>1639</v>
      </c>
      <c r="E1108" s="31" t="s">
        <v>594</v>
      </c>
      <c r="F1108" s="7">
        <v>-250.1</v>
      </c>
      <c r="G1108" s="7">
        <f t="shared" si="17"/>
        <v>10292416.880000018</v>
      </c>
    </row>
    <row r="1109" spans="1:7" x14ac:dyDescent="0.2">
      <c r="A1109" s="16"/>
      <c r="B1109" s="31" t="s">
        <v>500</v>
      </c>
      <c r="C1109" s="32">
        <v>45899</v>
      </c>
      <c r="D1109" s="31" t="s">
        <v>1640</v>
      </c>
      <c r="E1109" s="31" t="s">
        <v>1103</v>
      </c>
      <c r="F1109" s="7">
        <v>-4246.87</v>
      </c>
      <c r="G1109" s="7">
        <f t="shared" si="17"/>
        <v>10288170.010000018</v>
      </c>
    </row>
    <row r="1110" spans="1:7" x14ac:dyDescent="0.2">
      <c r="A1110" s="16"/>
      <c r="B1110" s="31" t="s">
        <v>500</v>
      </c>
      <c r="C1110" s="32">
        <v>45899</v>
      </c>
      <c r="D1110" s="31" t="s">
        <v>1641</v>
      </c>
      <c r="E1110" s="31" t="s">
        <v>1642</v>
      </c>
      <c r="F1110" s="7">
        <v>-617.79</v>
      </c>
      <c r="G1110" s="7">
        <f t="shared" si="17"/>
        <v>10287552.220000019</v>
      </c>
    </row>
    <row r="1111" spans="1:7" x14ac:dyDescent="0.2">
      <c r="A1111" s="16"/>
      <c r="B1111" s="31" t="s">
        <v>500</v>
      </c>
      <c r="C1111" s="32">
        <v>45899</v>
      </c>
      <c r="D1111" s="31" t="s">
        <v>1643</v>
      </c>
      <c r="E1111" s="31" t="s">
        <v>1124</v>
      </c>
      <c r="F1111" s="7">
        <v>-3152.59</v>
      </c>
      <c r="G1111" s="7">
        <f t="shared" si="17"/>
        <v>10284399.630000019</v>
      </c>
    </row>
    <row r="1112" spans="1:7" x14ac:dyDescent="0.2">
      <c r="A1112" s="16"/>
      <c r="B1112" s="31" t="s">
        <v>500</v>
      </c>
      <c r="C1112" s="32">
        <v>45899</v>
      </c>
      <c r="D1112" s="31" t="s">
        <v>1644</v>
      </c>
      <c r="E1112" s="31" t="s">
        <v>1124</v>
      </c>
      <c r="F1112" s="7">
        <v>-88.64</v>
      </c>
      <c r="G1112" s="7">
        <f t="shared" si="17"/>
        <v>10284310.990000019</v>
      </c>
    </row>
    <row r="1113" spans="1:7" x14ac:dyDescent="0.2">
      <c r="A1113" s="16"/>
      <c r="B1113" s="31" t="s">
        <v>500</v>
      </c>
      <c r="C1113" s="32">
        <v>45899</v>
      </c>
      <c r="D1113" s="31" t="s">
        <v>1645</v>
      </c>
      <c r="E1113" s="31" t="s">
        <v>1124</v>
      </c>
      <c r="F1113" s="7">
        <v>-103.92</v>
      </c>
      <c r="G1113" s="7">
        <f t="shared" si="17"/>
        <v>10284207.070000019</v>
      </c>
    </row>
    <row r="1114" spans="1:7" x14ac:dyDescent="0.2">
      <c r="A1114" s="16"/>
      <c r="B1114" s="31" t="s">
        <v>500</v>
      </c>
      <c r="C1114" s="32">
        <v>45899</v>
      </c>
      <c r="D1114" s="31" t="s">
        <v>1646</v>
      </c>
      <c r="E1114" s="31" t="s">
        <v>1124</v>
      </c>
      <c r="F1114" s="7">
        <v>-126.68</v>
      </c>
      <c r="G1114" s="7">
        <f t="shared" si="17"/>
        <v>10284080.390000019</v>
      </c>
    </row>
    <row r="1115" spans="1:7" x14ac:dyDescent="0.2">
      <c r="A1115" s="16"/>
      <c r="B1115" s="31" t="s">
        <v>500</v>
      </c>
      <c r="C1115" s="32">
        <v>45899</v>
      </c>
      <c r="D1115" s="31" t="s">
        <v>1647</v>
      </c>
      <c r="E1115" s="31" t="s">
        <v>1124</v>
      </c>
      <c r="F1115" s="7">
        <v>-339.36</v>
      </c>
      <c r="G1115" s="7">
        <f t="shared" si="17"/>
        <v>10283741.03000002</v>
      </c>
    </row>
    <row r="1116" spans="1:7" x14ac:dyDescent="0.2">
      <c r="A1116" s="16"/>
      <c r="B1116" s="31" t="s">
        <v>500</v>
      </c>
      <c r="C1116" s="32">
        <v>45899</v>
      </c>
      <c r="D1116" s="31" t="s">
        <v>1648</v>
      </c>
      <c r="E1116" s="31" t="s">
        <v>1124</v>
      </c>
      <c r="F1116" s="7">
        <v>-38.5</v>
      </c>
      <c r="G1116" s="7">
        <f t="shared" si="17"/>
        <v>10283702.53000002</v>
      </c>
    </row>
    <row r="1117" spans="1:7" x14ac:dyDescent="0.2">
      <c r="A1117" s="16"/>
      <c r="B1117" s="31" t="s">
        <v>500</v>
      </c>
      <c r="C1117" s="32">
        <v>45899</v>
      </c>
      <c r="D1117" s="31" t="s">
        <v>1649</v>
      </c>
      <c r="E1117" s="31" t="s">
        <v>680</v>
      </c>
      <c r="F1117" s="7">
        <v>-91.19</v>
      </c>
      <c r="G1117" s="7">
        <f t="shared" si="17"/>
        <v>10283611.34000002</v>
      </c>
    </row>
    <row r="1118" spans="1:7" x14ac:dyDescent="0.2">
      <c r="A1118" s="16"/>
      <c r="B1118" s="31" t="s">
        <v>500</v>
      </c>
      <c r="C1118" s="32">
        <v>45899</v>
      </c>
      <c r="D1118" s="31" t="s">
        <v>1650</v>
      </c>
      <c r="E1118" s="31" t="s">
        <v>680</v>
      </c>
      <c r="F1118" s="7">
        <v>-1920.14</v>
      </c>
      <c r="G1118" s="7">
        <f t="shared" si="17"/>
        <v>10281691.20000002</v>
      </c>
    </row>
    <row r="1119" spans="1:7" x14ac:dyDescent="0.2">
      <c r="A1119" s="16"/>
      <c r="B1119" s="31" t="s">
        <v>500</v>
      </c>
      <c r="C1119" s="32">
        <v>45899</v>
      </c>
      <c r="D1119" s="31" t="s">
        <v>1651</v>
      </c>
      <c r="E1119" s="31" t="s">
        <v>680</v>
      </c>
      <c r="F1119" s="7">
        <v>-174.56</v>
      </c>
      <c r="G1119" s="7">
        <f t="shared" si="17"/>
        <v>10281516.640000019</v>
      </c>
    </row>
    <row r="1120" spans="1:7" x14ac:dyDescent="0.2">
      <c r="A1120" s="16"/>
      <c r="B1120" s="31" t="s">
        <v>500</v>
      </c>
      <c r="C1120" s="32">
        <v>45899</v>
      </c>
      <c r="D1120" s="31" t="s">
        <v>1652</v>
      </c>
      <c r="E1120" s="31" t="s">
        <v>680</v>
      </c>
      <c r="F1120" s="7">
        <v>-2.67</v>
      </c>
      <c r="G1120" s="7">
        <f t="shared" si="17"/>
        <v>10281513.970000019</v>
      </c>
    </row>
    <row r="1121" spans="1:7" x14ac:dyDescent="0.2">
      <c r="A1121" s="16"/>
      <c r="B1121" s="31" t="s">
        <v>500</v>
      </c>
      <c r="C1121" s="32">
        <v>45899</v>
      </c>
      <c r="D1121" s="31" t="s">
        <v>1653</v>
      </c>
      <c r="E1121" s="31" t="s">
        <v>680</v>
      </c>
      <c r="F1121" s="7">
        <v>-1168.29</v>
      </c>
      <c r="G1121" s="7">
        <f t="shared" si="17"/>
        <v>10280345.68000002</v>
      </c>
    </row>
    <row r="1122" spans="1:7" x14ac:dyDescent="0.2">
      <c r="A1122" s="16"/>
      <c r="B1122" s="31" t="s">
        <v>500</v>
      </c>
      <c r="C1122" s="32">
        <v>45899</v>
      </c>
      <c r="D1122" s="31" t="s">
        <v>1654</v>
      </c>
      <c r="E1122" s="31" t="s">
        <v>680</v>
      </c>
      <c r="F1122" s="7">
        <v>-700.97</v>
      </c>
      <c r="G1122" s="7">
        <f t="shared" si="17"/>
        <v>10279644.71000002</v>
      </c>
    </row>
    <row r="1123" spans="1:7" x14ac:dyDescent="0.2">
      <c r="A1123" s="16"/>
      <c r="B1123" s="31" t="s">
        <v>500</v>
      </c>
      <c r="C1123" s="32">
        <v>45899</v>
      </c>
      <c r="D1123" s="31" t="s">
        <v>1655</v>
      </c>
      <c r="E1123" s="31" t="s">
        <v>1656</v>
      </c>
      <c r="F1123" s="7">
        <v>-96589.21</v>
      </c>
      <c r="G1123" s="7">
        <f t="shared" si="17"/>
        <v>10183055.500000019</v>
      </c>
    </row>
    <row r="1124" spans="1:7" x14ac:dyDescent="0.2">
      <c r="A1124" s="16"/>
      <c r="B1124" s="31" t="s">
        <v>500</v>
      </c>
      <c r="C1124" s="32">
        <v>45899</v>
      </c>
      <c r="D1124" s="31" t="s">
        <v>1657</v>
      </c>
      <c r="E1124" s="31" t="s">
        <v>1658</v>
      </c>
      <c r="F1124" s="7">
        <v>-2472.2199999999998</v>
      </c>
      <c r="G1124" s="7">
        <f t="shared" si="17"/>
        <v>10180583.280000018</v>
      </c>
    </row>
    <row r="1125" spans="1:7" x14ac:dyDescent="0.2">
      <c r="A1125" s="16"/>
      <c r="B1125" s="31" t="s">
        <v>500</v>
      </c>
      <c r="C1125" s="32">
        <v>45899</v>
      </c>
      <c r="D1125" s="31" t="s">
        <v>1659</v>
      </c>
      <c r="E1125" s="31" t="s">
        <v>1530</v>
      </c>
      <c r="F1125" s="7">
        <v>-824.05</v>
      </c>
      <c r="G1125" s="7">
        <f t="shared" si="17"/>
        <v>10179759.230000017</v>
      </c>
    </row>
    <row r="1126" spans="1:7" x14ac:dyDescent="0.2">
      <c r="A1126" s="16"/>
      <c r="B1126" s="31" t="s">
        <v>500</v>
      </c>
      <c r="C1126" s="32">
        <v>45899</v>
      </c>
      <c r="D1126" s="31" t="s">
        <v>1660</v>
      </c>
      <c r="E1126" s="31" t="s">
        <v>1273</v>
      </c>
      <c r="F1126" s="7">
        <v>-696.63</v>
      </c>
      <c r="G1126" s="7">
        <f t="shared" si="17"/>
        <v>10179062.600000016</v>
      </c>
    </row>
    <row r="1127" spans="1:7" x14ac:dyDescent="0.2">
      <c r="A1127" s="16"/>
      <c r="B1127" s="31" t="s">
        <v>500</v>
      </c>
      <c r="C1127" s="32">
        <v>45899</v>
      </c>
      <c r="D1127" s="31" t="s">
        <v>1661</v>
      </c>
      <c r="E1127" s="31" t="s">
        <v>1622</v>
      </c>
      <c r="F1127" s="7">
        <v>-134.5</v>
      </c>
      <c r="G1127" s="7">
        <f t="shared" si="17"/>
        <v>10178928.100000016</v>
      </c>
    </row>
    <row r="1128" spans="1:7" x14ac:dyDescent="0.2">
      <c r="A1128" s="16"/>
      <c r="B1128" s="31" t="s">
        <v>500</v>
      </c>
      <c r="C1128" s="32">
        <v>45899</v>
      </c>
      <c r="D1128" s="31" t="s">
        <v>1662</v>
      </c>
      <c r="E1128" s="31" t="s">
        <v>1663</v>
      </c>
      <c r="F1128" s="7">
        <v>-2069.4</v>
      </c>
      <c r="G1128" s="7">
        <f t="shared" si="17"/>
        <v>10176858.700000016</v>
      </c>
    </row>
    <row r="1129" spans="1:7" x14ac:dyDescent="0.2">
      <c r="A1129" s="16"/>
      <c r="B1129" s="31" t="s">
        <v>500</v>
      </c>
      <c r="C1129" s="32">
        <v>45899</v>
      </c>
      <c r="D1129" s="31" t="s">
        <v>1664</v>
      </c>
      <c r="E1129" s="31" t="s">
        <v>1663</v>
      </c>
      <c r="F1129" s="7">
        <v>-3499.13</v>
      </c>
      <c r="G1129" s="7">
        <f t="shared" si="17"/>
        <v>10173359.570000015</v>
      </c>
    </row>
    <row r="1130" spans="1:7" x14ac:dyDescent="0.2">
      <c r="A1130" s="16"/>
      <c r="B1130" s="31" t="s">
        <v>500</v>
      </c>
      <c r="C1130" s="32">
        <v>45899</v>
      </c>
      <c r="D1130" s="31" t="s">
        <v>1665</v>
      </c>
      <c r="E1130" s="31" t="s">
        <v>1663</v>
      </c>
      <c r="F1130" s="7">
        <v>-26.76</v>
      </c>
      <c r="G1130" s="7">
        <f t="shared" si="17"/>
        <v>10173332.810000015</v>
      </c>
    </row>
    <row r="1131" spans="1:7" x14ac:dyDescent="0.2">
      <c r="A1131" s="16"/>
      <c r="B1131" s="31" t="s">
        <v>500</v>
      </c>
      <c r="C1131" s="32">
        <v>45899</v>
      </c>
      <c r="D1131" s="31" t="s">
        <v>1666</v>
      </c>
      <c r="E1131" s="31" t="s">
        <v>1417</v>
      </c>
      <c r="F1131" s="7">
        <v>-2221.1799999999998</v>
      </c>
      <c r="G1131" s="7">
        <f t="shared" si="17"/>
        <v>10171111.630000016</v>
      </c>
    </row>
    <row r="1132" spans="1:7" x14ac:dyDescent="0.2">
      <c r="A1132" s="16"/>
      <c r="B1132" s="31" t="s">
        <v>500</v>
      </c>
      <c r="C1132" s="32">
        <v>45899</v>
      </c>
      <c r="D1132" s="31" t="s">
        <v>1667</v>
      </c>
      <c r="E1132" s="31" t="s">
        <v>1668</v>
      </c>
      <c r="F1132" s="7">
        <v>-16327.39</v>
      </c>
      <c r="G1132" s="7">
        <f t="shared" si="17"/>
        <v>10154784.240000015</v>
      </c>
    </row>
    <row r="1133" spans="1:7" x14ac:dyDescent="0.2">
      <c r="A1133" s="16"/>
      <c r="B1133" s="31" t="s">
        <v>500</v>
      </c>
      <c r="C1133" s="32">
        <v>45899</v>
      </c>
      <c r="D1133" s="31" t="s">
        <v>1669</v>
      </c>
      <c r="E1133" s="31" t="s">
        <v>1567</v>
      </c>
      <c r="F1133" s="7">
        <v>-201.17</v>
      </c>
      <c r="G1133" s="7">
        <f t="shared" si="17"/>
        <v>10154583.070000015</v>
      </c>
    </row>
    <row r="1134" spans="1:7" x14ac:dyDescent="0.2">
      <c r="A1134" s="16"/>
      <c r="B1134" s="31" t="s">
        <v>500</v>
      </c>
      <c r="C1134" s="32">
        <v>45899</v>
      </c>
      <c r="D1134" s="31" t="s">
        <v>1670</v>
      </c>
      <c r="E1134" s="31" t="s">
        <v>1567</v>
      </c>
      <c r="F1134" s="7">
        <v>-232.92</v>
      </c>
      <c r="G1134" s="7">
        <f t="shared" si="17"/>
        <v>10154350.150000015</v>
      </c>
    </row>
    <row r="1135" spans="1:7" x14ac:dyDescent="0.2">
      <c r="A1135" s="16"/>
      <c r="B1135" s="31" t="s">
        <v>500</v>
      </c>
      <c r="C1135" s="32">
        <v>45899</v>
      </c>
      <c r="D1135" s="31" t="s">
        <v>1671</v>
      </c>
      <c r="E1135" s="31" t="s">
        <v>1567</v>
      </c>
      <c r="F1135" s="7">
        <v>-59.92</v>
      </c>
      <c r="G1135" s="7">
        <f t="shared" si="17"/>
        <v>10154290.230000015</v>
      </c>
    </row>
    <row r="1136" spans="1:7" x14ac:dyDescent="0.2">
      <c r="A1136" s="16"/>
      <c r="B1136" s="31" t="s">
        <v>500</v>
      </c>
      <c r="C1136" s="32">
        <v>45899</v>
      </c>
      <c r="D1136" s="31" t="s">
        <v>1672</v>
      </c>
      <c r="E1136" s="31" t="s">
        <v>592</v>
      </c>
      <c r="F1136" s="7">
        <v>-20.260000000000002</v>
      </c>
      <c r="G1136" s="7">
        <f t="shared" si="17"/>
        <v>10154269.970000016</v>
      </c>
    </row>
    <row r="1137" spans="1:7" x14ac:dyDescent="0.2">
      <c r="A1137" s="16"/>
      <c r="B1137" s="31" t="s">
        <v>500</v>
      </c>
      <c r="C1137" s="32">
        <v>45899</v>
      </c>
      <c r="D1137" s="31" t="s">
        <v>1673</v>
      </c>
      <c r="E1137" s="31" t="s">
        <v>1484</v>
      </c>
      <c r="F1137" s="7">
        <v>-442.38</v>
      </c>
      <c r="G1137" s="7">
        <f t="shared" si="17"/>
        <v>10153827.590000015</v>
      </c>
    </row>
    <row r="1138" spans="1:7" x14ac:dyDescent="0.2">
      <c r="A1138" s="16"/>
      <c r="B1138" s="31" t="s">
        <v>500</v>
      </c>
      <c r="C1138" s="32">
        <v>45899</v>
      </c>
      <c r="D1138" s="31" t="s">
        <v>1674</v>
      </c>
      <c r="E1138" s="31" t="s">
        <v>1484</v>
      </c>
      <c r="F1138" s="7">
        <v>-672.91</v>
      </c>
      <c r="G1138" s="7">
        <f t="shared" si="17"/>
        <v>10153154.680000015</v>
      </c>
    </row>
    <row r="1139" spans="1:7" x14ac:dyDescent="0.2">
      <c r="A1139" s="16"/>
      <c r="B1139" s="31" t="s">
        <v>500</v>
      </c>
      <c r="C1139" s="32">
        <v>45899</v>
      </c>
      <c r="D1139" s="31" t="s">
        <v>1675</v>
      </c>
      <c r="E1139" s="31" t="s">
        <v>1484</v>
      </c>
      <c r="F1139" s="7">
        <v>-159.91999999999999</v>
      </c>
      <c r="G1139" s="7">
        <f t="shared" si="17"/>
        <v>10152994.760000015</v>
      </c>
    </row>
    <row r="1140" spans="1:7" x14ac:dyDescent="0.2">
      <c r="A1140" s="16"/>
      <c r="B1140" s="31" t="s">
        <v>500</v>
      </c>
      <c r="C1140" s="32">
        <v>45899</v>
      </c>
      <c r="D1140" s="31" t="s">
        <v>1676</v>
      </c>
      <c r="E1140" s="31" t="s">
        <v>1484</v>
      </c>
      <c r="F1140" s="7">
        <v>-172.94</v>
      </c>
      <c r="G1140" s="7">
        <f t="shared" si="17"/>
        <v>10152821.820000015</v>
      </c>
    </row>
    <row r="1141" spans="1:7" x14ac:dyDescent="0.2">
      <c r="A1141" s="16"/>
      <c r="B1141" s="31" t="s">
        <v>500</v>
      </c>
      <c r="C1141" s="32">
        <v>45899</v>
      </c>
      <c r="D1141" s="31" t="s">
        <v>1677</v>
      </c>
      <c r="E1141" s="31" t="s">
        <v>1484</v>
      </c>
      <c r="F1141" s="7">
        <v>-117.14</v>
      </c>
      <c r="G1141" s="7">
        <f t="shared" si="17"/>
        <v>10152704.680000015</v>
      </c>
    </row>
    <row r="1142" spans="1:7" x14ac:dyDescent="0.2">
      <c r="A1142" s="16"/>
      <c r="B1142" s="31" t="s">
        <v>500</v>
      </c>
      <c r="C1142" s="32">
        <v>45899</v>
      </c>
      <c r="D1142" s="31" t="s">
        <v>1678</v>
      </c>
      <c r="E1142" s="31" t="s">
        <v>682</v>
      </c>
      <c r="F1142" s="7">
        <v>-60.2</v>
      </c>
      <c r="G1142" s="7">
        <f t="shared" si="17"/>
        <v>10152644.480000015</v>
      </c>
    </row>
    <row r="1143" spans="1:7" x14ac:dyDescent="0.2">
      <c r="A1143" s="16"/>
      <c r="B1143" s="31" t="s">
        <v>500</v>
      </c>
      <c r="C1143" s="32">
        <v>45899</v>
      </c>
      <c r="D1143" s="31" t="s">
        <v>1679</v>
      </c>
      <c r="E1143" s="31" t="s">
        <v>682</v>
      </c>
      <c r="F1143" s="7">
        <v>-53532.14</v>
      </c>
      <c r="G1143" s="7">
        <f t="shared" si="17"/>
        <v>10099112.340000015</v>
      </c>
    </row>
    <row r="1144" spans="1:7" x14ac:dyDescent="0.2">
      <c r="A1144" s="16"/>
      <c r="B1144" s="31" t="s">
        <v>500</v>
      </c>
      <c r="C1144" s="32">
        <v>45899</v>
      </c>
      <c r="D1144" s="31" t="s">
        <v>1680</v>
      </c>
      <c r="E1144" s="31" t="s">
        <v>682</v>
      </c>
      <c r="F1144" s="7">
        <v>-125.74</v>
      </c>
      <c r="G1144" s="7">
        <f t="shared" si="17"/>
        <v>10098986.600000015</v>
      </c>
    </row>
    <row r="1145" spans="1:7" x14ac:dyDescent="0.2">
      <c r="A1145" s="16"/>
      <c r="B1145" s="31" t="s">
        <v>500</v>
      </c>
      <c r="C1145" s="32">
        <v>45899</v>
      </c>
      <c r="D1145" s="31" t="s">
        <v>1681</v>
      </c>
      <c r="E1145" s="31" t="s">
        <v>682</v>
      </c>
      <c r="F1145" s="7">
        <v>-668.84</v>
      </c>
      <c r="G1145" s="7">
        <f t="shared" si="17"/>
        <v>10098317.760000015</v>
      </c>
    </row>
    <row r="1146" spans="1:7" x14ac:dyDescent="0.2">
      <c r="A1146" s="16"/>
      <c r="B1146" s="31" t="s">
        <v>500</v>
      </c>
      <c r="C1146" s="32">
        <v>45899</v>
      </c>
      <c r="D1146" s="31" t="s">
        <v>1682</v>
      </c>
      <c r="E1146" s="31" t="s">
        <v>682</v>
      </c>
      <c r="F1146" s="7">
        <v>-81.37</v>
      </c>
      <c r="G1146" s="7">
        <f t="shared" si="17"/>
        <v>10098236.390000015</v>
      </c>
    </row>
    <row r="1147" spans="1:7" x14ac:dyDescent="0.2">
      <c r="A1147" s="16"/>
      <c r="B1147" s="31" t="s">
        <v>500</v>
      </c>
      <c r="C1147" s="32">
        <v>45899</v>
      </c>
      <c r="D1147" s="31" t="s">
        <v>1683</v>
      </c>
      <c r="E1147" s="31" t="s">
        <v>682</v>
      </c>
      <c r="F1147" s="7">
        <v>-2316.2199999999998</v>
      </c>
      <c r="G1147" s="7">
        <f t="shared" si="17"/>
        <v>10095920.170000015</v>
      </c>
    </row>
    <row r="1148" spans="1:7" x14ac:dyDescent="0.2">
      <c r="A1148" s="16"/>
      <c r="B1148" s="31" t="s">
        <v>500</v>
      </c>
      <c r="C1148" s="32">
        <v>45899</v>
      </c>
      <c r="D1148" s="31" t="s">
        <v>1684</v>
      </c>
      <c r="E1148" s="31" t="s">
        <v>1443</v>
      </c>
      <c r="F1148" s="7">
        <v>-2721.01</v>
      </c>
      <c r="G1148" s="7">
        <f t="shared" si="17"/>
        <v>10093199.160000015</v>
      </c>
    </row>
    <row r="1149" spans="1:7" x14ac:dyDescent="0.2">
      <c r="A1149" s="16"/>
      <c r="B1149" s="31" t="s">
        <v>500</v>
      </c>
      <c r="C1149" s="32">
        <v>45899</v>
      </c>
      <c r="D1149" s="31" t="s">
        <v>1685</v>
      </c>
      <c r="E1149" s="31" t="s">
        <v>1478</v>
      </c>
      <c r="F1149" s="7">
        <v>-206.32</v>
      </c>
      <c r="G1149" s="7">
        <f t="shared" si="17"/>
        <v>10092992.840000015</v>
      </c>
    </row>
    <row r="1150" spans="1:7" x14ac:dyDescent="0.2">
      <c r="A1150" s="16"/>
      <c r="B1150" s="31" t="s">
        <v>500</v>
      </c>
      <c r="C1150" s="32">
        <v>45899</v>
      </c>
      <c r="D1150" s="31" t="s">
        <v>1686</v>
      </c>
      <c r="E1150" s="31" t="s">
        <v>1364</v>
      </c>
      <c r="F1150" s="7">
        <v>-217.92</v>
      </c>
      <c r="G1150" s="7">
        <f t="shared" si="17"/>
        <v>10092774.920000015</v>
      </c>
    </row>
    <row r="1151" spans="1:7" x14ac:dyDescent="0.2">
      <c r="A1151" s="16"/>
      <c r="B1151" s="31" t="s">
        <v>500</v>
      </c>
      <c r="C1151" s="32">
        <v>45899</v>
      </c>
      <c r="D1151" s="31" t="s">
        <v>1687</v>
      </c>
      <c r="E1151" s="31" t="s">
        <v>1688</v>
      </c>
      <c r="F1151" s="7">
        <v>-3360.22</v>
      </c>
      <c r="G1151" s="7">
        <f t="shared" si="17"/>
        <v>10089414.700000014</v>
      </c>
    </row>
    <row r="1152" spans="1:7" x14ac:dyDescent="0.2">
      <c r="A1152" s="16"/>
      <c r="B1152" s="31" t="s">
        <v>500</v>
      </c>
      <c r="C1152" s="32">
        <v>45899</v>
      </c>
      <c r="D1152" s="31" t="s">
        <v>1689</v>
      </c>
      <c r="E1152" s="31" t="s">
        <v>1584</v>
      </c>
      <c r="F1152" s="7">
        <v>-147.96</v>
      </c>
      <c r="G1152" s="7">
        <f t="shared" si="17"/>
        <v>10089266.740000013</v>
      </c>
    </row>
    <row r="1153" spans="1:7" x14ac:dyDescent="0.2">
      <c r="A1153" s="16"/>
      <c r="B1153" s="31" t="s">
        <v>500</v>
      </c>
      <c r="C1153" s="32">
        <v>45899</v>
      </c>
      <c r="D1153" s="31" t="s">
        <v>1690</v>
      </c>
      <c r="E1153" s="31" t="s">
        <v>1584</v>
      </c>
      <c r="F1153" s="7">
        <v>-1047.8399999999999</v>
      </c>
      <c r="G1153" s="7">
        <f t="shared" si="17"/>
        <v>10088218.900000013</v>
      </c>
    </row>
    <row r="1154" spans="1:7" x14ac:dyDescent="0.2">
      <c r="A1154" s="16"/>
      <c r="B1154" s="31" t="s">
        <v>500</v>
      </c>
      <c r="C1154" s="32">
        <v>45899</v>
      </c>
      <c r="D1154" s="31" t="s">
        <v>1691</v>
      </c>
      <c r="E1154" s="31" t="s">
        <v>1584</v>
      </c>
      <c r="F1154" s="7">
        <v>-34.76</v>
      </c>
      <c r="G1154" s="7">
        <f t="shared" si="17"/>
        <v>10088184.140000014</v>
      </c>
    </row>
    <row r="1155" spans="1:7" x14ac:dyDescent="0.2">
      <c r="A1155" s="16"/>
      <c r="B1155" s="31" t="s">
        <v>500</v>
      </c>
      <c r="C1155" s="32">
        <v>45899</v>
      </c>
      <c r="D1155" s="31" t="s">
        <v>1692</v>
      </c>
      <c r="E1155" s="31" t="s">
        <v>1584</v>
      </c>
      <c r="F1155" s="7">
        <v>-118.34</v>
      </c>
      <c r="G1155" s="7">
        <f t="shared" si="17"/>
        <v>10088065.800000014</v>
      </c>
    </row>
    <row r="1156" spans="1:7" x14ac:dyDescent="0.2">
      <c r="A1156" s="16"/>
      <c r="B1156" s="31" t="s">
        <v>500</v>
      </c>
      <c r="C1156" s="32">
        <v>45899</v>
      </c>
      <c r="D1156" s="31" t="s">
        <v>1693</v>
      </c>
      <c r="E1156" s="31" t="s">
        <v>1694</v>
      </c>
      <c r="F1156" s="7">
        <v>-237.5</v>
      </c>
      <c r="G1156" s="7">
        <f t="shared" si="17"/>
        <v>10087828.300000014</v>
      </c>
    </row>
    <row r="1157" spans="1:7" x14ac:dyDescent="0.2">
      <c r="A1157" s="16"/>
      <c r="B1157" s="31" t="s">
        <v>500</v>
      </c>
      <c r="C1157" s="32">
        <v>45899</v>
      </c>
      <c r="D1157" s="31" t="s">
        <v>1695</v>
      </c>
      <c r="E1157" s="31" t="s">
        <v>1694</v>
      </c>
      <c r="F1157" s="7">
        <v>-83.72</v>
      </c>
      <c r="G1157" s="7">
        <f t="shared" si="17"/>
        <v>10087744.580000013</v>
      </c>
    </row>
    <row r="1158" spans="1:7" x14ac:dyDescent="0.2">
      <c r="A1158" s="16"/>
      <c r="B1158" s="31" t="s">
        <v>500</v>
      </c>
      <c r="C1158" s="32">
        <v>45899</v>
      </c>
      <c r="D1158" s="31" t="s">
        <v>1696</v>
      </c>
      <c r="E1158" s="31" t="s">
        <v>1697</v>
      </c>
      <c r="F1158" s="7">
        <v>-174</v>
      </c>
      <c r="G1158" s="7">
        <f t="shared" si="17"/>
        <v>10087570.580000013</v>
      </c>
    </row>
    <row r="1159" spans="1:7" x14ac:dyDescent="0.2">
      <c r="A1159" s="16"/>
      <c r="B1159" s="31" t="s">
        <v>500</v>
      </c>
      <c r="C1159" s="32">
        <v>45899</v>
      </c>
      <c r="D1159" s="31" t="s">
        <v>1698</v>
      </c>
      <c r="E1159" s="31" t="s">
        <v>1699</v>
      </c>
      <c r="F1159" s="7">
        <v>-400</v>
      </c>
      <c r="G1159" s="7">
        <f t="shared" si="17"/>
        <v>10087170.580000013</v>
      </c>
    </row>
    <row r="1160" spans="1:7" x14ac:dyDescent="0.2">
      <c r="A1160" s="16"/>
      <c r="B1160" s="31" t="s">
        <v>500</v>
      </c>
      <c r="C1160" s="32">
        <v>45899</v>
      </c>
      <c r="D1160" s="31" t="s">
        <v>1700</v>
      </c>
      <c r="E1160" s="31" t="s">
        <v>670</v>
      </c>
      <c r="F1160" s="7">
        <v>-6602.57</v>
      </c>
      <c r="G1160" s="7">
        <f t="shared" si="17"/>
        <v>10080568.010000013</v>
      </c>
    </row>
    <row r="1161" spans="1:7" x14ac:dyDescent="0.2">
      <c r="A1161" s="16"/>
      <c r="B1161" s="31" t="s">
        <v>500</v>
      </c>
      <c r="C1161" s="32">
        <v>45899</v>
      </c>
      <c r="D1161" s="31" t="s">
        <v>1701</v>
      </c>
      <c r="E1161" s="31" t="s">
        <v>670</v>
      </c>
      <c r="F1161" s="7">
        <v>-16623.73</v>
      </c>
      <c r="G1161" s="7">
        <f t="shared" si="17"/>
        <v>10063944.280000012</v>
      </c>
    </row>
    <row r="1162" spans="1:7" x14ac:dyDescent="0.2">
      <c r="A1162" s="16"/>
      <c r="B1162" s="31" t="s">
        <v>500</v>
      </c>
      <c r="C1162" s="32">
        <v>45899</v>
      </c>
      <c r="D1162" s="31" t="s">
        <v>1702</v>
      </c>
      <c r="E1162" s="31" t="s">
        <v>670</v>
      </c>
      <c r="F1162" s="7">
        <v>-4.4800000000000004</v>
      </c>
      <c r="G1162" s="7">
        <f t="shared" si="17"/>
        <v>10063939.800000012</v>
      </c>
    </row>
    <row r="1163" spans="1:7" x14ac:dyDescent="0.2">
      <c r="A1163" s="16"/>
      <c r="B1163" s="31" t="s">
        <v>500</v>
      </c>
      <c r="C1163" s="32">
        <v>45899</v>
      </c>
      <c r="D1163" s="31" t="s">
        <v>1703</v>
      </c>
      <c r="E1163" s="31" t="s">
        <v>670</v>
      </c>
      <c r="F1163" s="7">
        <v>-33.950000000000003</v>
      </c>
      <c r="G1163" s="7">
        <f t="shared" si="17"/>
        <v>10063905.850000013</v>
      </c>
    </row>
    <row r="1164" spans="1:7" x14ac:dyDescent="0.2">
      <c r="A1164" s="16"/>
      <c r="B1164" s="31" t="s">
        <v>500</v>
      </c>
      <c r="C1164" s="32">
        <v>45899</v>
      </c>
      <c r="D1164" s="31" t="s">
        <v>1704</v>
      </c>
      <c r="E1164" s="31" t="s">
        <v>670</v>
      </c>
      <c r="F1164" s="7">
        <v>-175.35</v>
      </c>
      <c r="G1164" s="7">
        <f t="shared" si="17"/>
        <v>10063730.500000013</v>
      </c>
    </row>
    <row r="1165" spans="1:7" x14ac:dyDescent="0.2">
      <c r="A1165" s="16"/>
      <c r="B1165" s="31" t="s">
        <v>500</v>
      </c>
      <c r="C1165" s="32">
        <v>45899</v>
      </c>
      <c r="D1165" s="31" t="s">
        <v>1705</v>
      </c>
      <c r="E1165" s="31" t="s">
        <v>670</v>
      </c>
      <c r="F1165" s="7">
        <v>-458.64</v>
      </c>
      <c r="G1165" s="7">
        <f t="shared" ref="G1165:G1228" si="18">G1164+F1165</f>
        <v>10063271.860000012</v>
      </c>
    </row>
    <row r="1166" spans="1:7" x14ac:dyDescent="0.2">
      <c r="A1166" s="16"/>
      <c r="B1166" s="31" t="s">
        <v>500</v>
      </c>
      <c r="C1166" s="32">
        <v>45899</v>
      </c>
      <c r="D1166" s="31" t="s">
        <v>1706</v>
      </c>
      <c r="E1166" s="31" t="s">
        <v>670</v>
      </c>
      <c r="F1166" s="7">
        <v>-78.13</v>
      </c>
      <c r="G1166" s="7">
        <f t="shared" si="18"/>
        <v>10063193.730000012</v>
      </c>
    </row>
    <row r="1167" spans="1:7" x14ac:dyDescent="0.2">
      <c r="A1167" s="16"/>
      <c r="B1167" s="31" t="s">
        <v>500</v>
      </c>
      <c r="C1167" s="32">
        <v>45899</v>
      </c>
      <c r="D1167" s="31" t="s">
        <v>1707</v>
      </c>
      <c r="E1167" s="31" t="s">
        <v>670</v>
      </c>
      <c r="F1167" s="7">
        <v>-3365</v>
      </c>
      <c r="G1167" s="7">
        <f t="shared" si="18"/>
        <v>10059828.730000012</v>
      </c>
    </row>
    <row r="1168" spans="1:7" x14ac:dyDescent="0.2">
      <c r="A1168" s="16"/>
      <c r="B1168" s="31" t="s">
        <v>500</v>
      </c>
      <c r="C1168" s="32">
        <v>45899</v>
      </c>
      <c r="D1168" s="31" t="s">
        <v>1708</v>
      </c>
      <c r="E1168" s="31" t="s">
        <v>1709</v>
      </c>
      <c r="F1168" s="7">
        <v>-79.62</v>
      </c>
      <c r="G1168" s="7">
        <f t="shared" si="18"/>
        <v>10059749.110000012</v>
      </c>
    </row>
    <row r="1169" spans="1:7" x14ac:dyDescent="0.2">
      <c r="A1169" s="16"/>
      <c r="B1169" s="31" t="s">
        <v>500</v>
      </c>
      <c r="C1169" s="32">
        <v>45899</v>
      </c>
      <c r="D1169" s="31" t="s">
        <v>1710</v>
      </c>
      <c r="E1169" s="31" t="s">
        <v>587</v>
      </c>
      <c r="F1169" s="7">
        <v>-64.7</v>
      </c>
      <c r="G1169" s="7">
        <f t="shared" si="18"/>
        <v>10059684.410000013</v>
      </c>
    </row>
    <row r="1170" spans="1:7" x14ac:dyDescent="0.2">
      <c r="A1170" s="16"/>
      <c r="B1170" s="31" t="s">
        <v>500</v>
      </c>
      <c r="C1170" s="32">
        <v>45899</v>
      </c>
      <c r="D1170" s="31" t="s">
        <v>1711</v>
      </c>
      <c r="E1170" s="31" t="s">
        <v>1668</v>
      </c>
      <c r="F1170" s="7">
        <v>-1571.7</v>
      </c>
      <c r="G1170" s="7">
        <f t="shared" si="18"/>
        <v>10058112.710000014</v>
      </c>
    </row>
    <row r="1171" spans="1:7" x14ac:dyDescent="0.2">
      <c r="A1171" s="16"/>
      <c r="B1171" s="31" t="s">
        <v>500</v>
      </c>
      <c r="C1171" s="32">
        <v>45899</v>
      </c>
      <c r="D1171" s="31" t="s">
        <v>1712</v>
      </c>
      <c r="E1171" s="31" t="s">
        <v>1713</v>
      </c>
      <c r="F1171" s="7">
        <v>-5071.59</v>
      </c>
      <c r="G1171" s="7">
        <f t="shared" si="18"/>
        <v>10053041.120000014</v>
      </c>
    </row>
    <row r="1172" spans="1:7" x14ac:dyDescent="0.2">
      <c r="A1172" s="16"/>
      <c r="B1172" s="31" t="s">
        <v>500</v>
      </c>
      <c r="C1172" s="32">
        <v>45899</v>
      </c>
      <c r="D1172" s="31" t="s">
        <v>1714</v>
      </c>
      <c r="E1172" s="31" t="s">
        <v>1713</v>
      </c>
      <c r="F1172" s="7">
        <v>-8.42</v>
      </c>
      <c r="G1172" s="7">
        <f t="shared" si="18"/>
        <v>10053032.700000014</v>
      </c>
    </row>
    <row r="1173" spans="1:7" x14ac:dyDescent="0.2">
      <c r="A1173" s="16"/>
      <c r="B1173" s="31" t="s">
        <v>500</v>
      </c>
      <c r="C1173" s="32">
        <v>45899</v>
      </c>
      <c r="D1173" s="31" t="s">
        <v>1715</v>
      </c>
      <c r="E1173" s="31" t="s">
        <v>1716</v>
      </c>
      <c r="F1173" s="7">
        <v>-997.51</v>
      </c>
      <c r="G1173" s="7">
        <f t="shared" si="18"/>
        <v>10052035.190000014</v>
      </c>
    </row>
    <row r="1174" spans="1:7" x14ac:dyDescent="0.2">
      <c r="A1174" s="16"/>
      <c r="B1174" s="31" t="s">
        <v>500</v>
      </c>
      <c r="C1174" s="32">
        <v>45899</v>
      </c>
      <c r="D1174" s="31" t="s">
        <v>1717</v>
      </c>
      <c r="E1174" s="31" t="s">
        <v>1716</v>
      </c>
      <c r="F1174" s="7">
        <v>-610.21</v>
      </c>
      <c r="G1174" s="7">
        <f t="shared" si="18"/>
        <v>10051424.980000013</v>
      </c>
    </row>
    <row r="1175" spans="1:7" x14ac:dyDescent="0.2">
      <c r="A1175" s="16"/>
      <c r="B1175" s="31" t="s">
        <v>500</v>
      </c>
      <c r="C1175" s="32">
        <v>45899</v>
      </c>
      <c r="D1175" s="31" t="s">
        <v>1718</v>
      </c>
      <c r="E1175" s="31" t="s">
        <v>1327</v>
      </c>
      <c r="F1175" s="7">
        <v>-3202.08</v>
      </c>
      <c r="G1175" s="7">
        <f t="shared" si="18"/>
        <v>10048222.900000013</v>
      </c>
    </row>
    <row r="1176" spans="1:7" x14ac:dyDescent="0.2">
      <c r="A1176" s="16"/>
      <c r="B1176" s="31" t="s">
        <v>500</v>
      </c>
      <c r="C1176" s="32">
        <v>45899</v>
      </c>
      <c r="D1176" s="31" t="s">
        <v>1719</v>
      </c>
      <c r="E1176" s="31" t="s">
        <v>1191</v>
      </c>
      <c r="F1176" s="7">
        <v>-32.090000000000003</v>
      </c>
      <c r="G1176" s="7">
        <f t="shared" si="18"/>
        <v>10048190.810000014</v>
      </c>
    </row>
    <row r="1177" spans="1:7" x14ac:dyDescent="0.2">
      <c r="A1177" s="16"/>
      <c r="B1177" s="31" t="s">
        <v>500</v>
      </c>
      <c r="C1177" s="32">
        <v>45899</v>
      </c>
      <c r="D1177" s="31" t="s">
        <v>1720</v>
      </c>
      <c r="E1177" s="31" t="s">
        <v>1191</v>
      </c>
      <c r="F1177" s="7">
        <v>-132.38</v>
      </c>
      <c r="G1177" s="7">
        <f t="shared" si="18"/>
        <v>10048058.430000013</v>
      </c>
    </row>
    <row r="1178" spans="1:7" x14ac:dyDescent="0.2">
      <c r="A1178" s="16"/>
      <c r="B1178" s="31" t="s">
        <v>500</v>
      </c>
      <c r="C1178" s="32">
        <v>45899</v>
      </c>
      <c r="D1178" s="31" t="s">
        <v>1721</v>
      </c>
      <c r="E1178" s="31" t="s">
        <v>1722</v>
      </c>
      <c r="F1178" s="7">
        <v>-259.06</v>
      </c>
      <c r="G1178" s="7">
        <f t="shared" si="18"/>
        <v>10047799.370000012</v>
      </c>
    </row>
    <row r="1179" spans="1:7" x14ac:dyDescent="0.2">
      <c r="A1179" s="16"/>
      <c r="B1179" s="31" t="s">
        <v>500</v>
      </c>
      <c r="C1179" s="32">
        <v>45899</v>
      </c>
      <c r="D1179" s="31" t="s">
        <v>1723</v>
      </c>
      <c r="E1179" s="31" t="s">
        <v>1722</v>
      </c>
      <c r="F1179" s="7">
        <v>-17.98</v>
      </c>
      <c r="G1179" s="7">
        <f t="shared" si="18"/>
        <v>10047781.390000012</v>
      </c>
    </row>
    <row r="1180" spans="1:7" x14ac:dyDescent="0.2">
      <c r="A1180" s="16"/>
      <c r="B1180" s="31" t="s">
        <v>500</v>
      </c>
      <c r="C1180" s="32">
        <v>45899</v>
      </c>
      <c r="D1180" s="31" t="s">
        <v>1724</v>
      </c>
      <c r="E1180" s="31" t="s">
        <v>1722</v>
      </c>
      <c r="F1180" s="7">
        <v>-20500.099999999999</v>
      </c>
      <c r="G1180" s="7">
        <f t="shared" si="18"/>
        <v>10027281.290000012</v>
      </c>
    </row>
    <row r="1181" spans="1:7" x14ac:dyDescent="0.2">
      <c r="A1181" s="16"/>
      <c r="B1181" s="31" t="s">
        <v>500</v>
      </c>
      <c r="C1181" s="32">
        <v>45899</v>
      </c>
      <c r="D1181" s="31" t="s">
        <v>1725</v>
      </c>
      <c r="E1181" s="31" t="s">
        <v>1722</v>
      </c>
      <c r="F1181" s="7">
        <v>-5582.97</v>
      </c>
      <c r="G1181" s="7">
        <f t="shared" si="18"/>
        <v>10021698.320000011</v>
      </c>
    </row>
    <row r="1182" spans="1:7" x14ac:dyDescent="0.2">
      <c r="A1182" s="16"/>
      <c r="B1182" s="31" t="s">
        <v>500</v>
      </c>
      <c r="C1182" s="32">
        <v>45899</v>
      </c>
      <c r="D1182" s="31" t="s">
        <v>1726</v>
      </c>
      <c r="E1182" s="31" t="s">
        <v>1722</v>
      </c>
      <c r="F1182" s="7">
        <v>-78.87</v>
      </c>
      <c r="G1182" s="7">
        <f t="shared" si="18"/>
        <v>10021619.450000012</v>
      </c>
    </row>
    <row r="1183" spans="1:7" x14ac:dyDescent="0.2">
      <c r="A1183" s="16"/>
      <c r="B1183" s="31" t="s">
        <v>500</v>
      </c>
      <c r="C1183" s="32">
        <v>45899</v>
      </c>
      <c r="D1183" s="31" t="s">
        <v>1727</v>
      </c>
      <c r="E1183" s="31" t="s">
        <v>1722</v>
      </c>
      <c r="F1183" s="7">
        <v>-82.68</v>
      </c>
      <c r="G1183" s="7">
        <f t="shared" si="18"/>
        <v>10021536.770000013</v>
      </c>
    </row>
    <row r="1184" spans="1:7" x14ac:dyDescent="0.2">
      <c r="A1184" s="16"/>
      <c r="B1184" s="31" t="s">
        <v>500</v>
      </c>
      <c r="C1184" s="32">
        <v>45899</v>
      </c>
      <c r="D1184" s="31" t="s">
        <v>1728</v>
      </c>
      <c r="E1184" s="31" t="s">
        <v>1722</v>
      </c>
      <c r="F1184" s="7">
        <v>-2858.69</v>
      </c>
      <c r="G1184" s="7">
        <f t="shared" si="18"/>
        <v>10018678.080000013</v>
      </c>
    </row>
    <row r="1185" spans="1:7" x14ac:dyDescent="0.2">
      <c r="A1185" s="16"/>
      <c r="B1185" s="31" t="s">
        <v>500</v>
      </c>
      <c r="C1185" s="32">
        <v>45899</v>
      </c>
      <c r="D1185" s="31" t="s">
        <v>1729</v>
      </c>
      <c r="E1185" s="31" t="s">
        <v>1730</v>
      </c>
      <c r="F1185" s="7">
        <v>-31617.68</v>
      </c>
      <c r="G1185" s="7">
        <f t="shared" si="18"/>
        <v>9987060.4000000134</v>
      </c>
    </row>
    <row r="1186" spans="1:7" x14ac:dyDescent="0.2">
      <c r="A1186" s="16"/>
      <c r="B1186" s="31" t="s">
        <v>500</v>
      </c>
      <c r="C1186" s="32">
        <v>45899</v>
      </c>
      <c r="D1186" s="31" t="s">
        <v>1731</v>
      </c>
      <c r="E1186" s="31" t="s">
        <v>1730</v>
      </c>
      <c r="F1186" s="7">
        <v>-41736.949999999997</v>
      </c>
      <c r="G1186" s="7">
        <f t="shared" si="18"/>
        <v>9945323.4500000142</v>
      </c>
    </row>
    <row r="1187" spans="1:7" x14ac:dyDescent="0.2">
      <c r="A1187" s="16"/>
      <c r="B1187" s="31" t="s">
        <v>500</v>
      </c>
      <c r="C1187" s="32">
        <v>45899</v>
      </c>
      <c r="D1187" s="31" t="s">
        <v>1732</v>
      </c>
      <c r="E1187" s="31" t="s">
        <v>1730</v>
      </c>
      <c r="F1187" s="7">
        <v>-13301.31</v>
      </c>
      <c r="G1187" s="7">
        <f t="shared" si="18"/>
        <v>9932022.1400000136</v>
      </c>
    </row>
    <row r="1188" spans="1:7" x14ac:dyDescent="0.2">
      <c r="A1188" s="16"/>
      <c r="B1188" s="31" t="s">
        <v>500</v>
      </c>
      <c r="C1188" s="32">
        <v>45899</v>
      </c>
      <c r="D1188" s="31" t="s">
        <v>1733</v>
      </c>
      <c r="E1188" s="31" t="s">
        <v>1730</v>
      </c>
      <c r="F1188" s="7">
        <v>-111.74</v>
      </c>
      <c r="G1188" s="7">
        <f t="shared" si="18"/>
        <v>9931910.4000000134</v>
      </c>
    </row>
    <row r="1189" spans="1:7" x14ac:dyDescent="0.2">
      <c r="A1189" s="16"/>
      <c r="B1189" s="31" t="s">
        <v>500</v>
      </c>
      <c r="C1189" s="32">
        <v>45899</v>
      </c>
      <c r="D1189" s="31" t="s">
        <v>1734</v>
      </c>
      <c r="E1189" s="31" t="s">
        <v>1090</v>
      </c>
      <c r="F1189" s="7">
        <v>-130.12</v>
      </c>
      <c r="G1189" s="7">
        <f t="shared" si="18"/>
        <v>9931780.2800000142</v>
      </c>
    </row>
    <row r="1190" spans="1:7" x14ac:dyDescent="0.2">
      <c r="A1190" s="16"/>
      <c r="B1190" s="31" t="s">
        <v>500</v>
      </c>
      <c r="C1190" s="32">
        <v>45899</v>
      </c>
      <c r="D1190" s="31" t="s">
        <v>1735</v>
      </c>
      <c r="E1190" s="31" t="s">
        <v>1090</v>
      </c>
      <c r="F1190" s="7">
        <v>-98.43</v>
      </c>
      <c r="G1190" s="7">
        <f t="shared" si="18"/>
        <v>9931681.8500000145</v>
      </c>
    </row>
    <row r="1191" spans="1:7" x14ac:dyDescent="0.2">
      <c r="A1191" s="16"/>
      <c r="B1191" s="31" t="s">
        <v>500</v>
      </c>
      <c r="C1191" s="32">
        <v>45899</v>
      </c>
      <c r="D1191" s="31" t="s">
        <v>1736</v>
      </c>
      <c r="E1191" s="31" t="s">
        <v>1090</v>
      </c>
      <c r="F1191" s="7">
        <v>-295.72000000000003</v>
      </c>
      <c r="G1191" s="7">
        <f t="shared" si="18"/>
        <v>9931386.1300000139</v>
      </c>
    </row>
    <row r="1192" spans="1:7" x14ac:dyDescent="0.2">
      <c r="A1192" s="16"/>
      <c r="B1192" s="31" t="s">
        <v>500</v>
      </c>
      <c r="C1192" s="32">
        <v>45899</v>
      </c>
      <c r="D1192" s="31" t="s">
        <v>1737</v>
      </c>
      <c r="E1192" s="31" t="s">
        <v>794</v>
      </c>
      <c r="F1192" s="7">
        <v>-4601.51</v>
      </c>
      <c r="G1192" s="7">
        <f t="shared" si="18"/>
        <v>9926784.6200000141</v>
      </c>
    </row>
    <row r="1193" spans="1:7" x14ac:dyDescent="0.2">
      <c r="A1193" s="16"/>
      <c r="B1193" s="31" t="s">
        <v>500</v>
      </c>
      <c r="C1193" s="32">
        <v>45899</v>
      </c>
      <c r="D1193" s="31" t="s">
        <v>1738</v>
      </c>
      <c r="E1193" s="31" t="s">
        <v>794</v>
      </c>
      <c r="F1193" s="7">
        <v>-30.75</v>
      </c>
      <c r="G1193" s="7">
        <f t="shared" si="18"/>
        <v>9926753.8700000141</v>
      </c>
    </row>
    <row r="1194" spans="1:7" x14ac:dyDescent="0.2">
      <c r="A1194" s="16"/>
      <c r="B1194" s="31" t="s">
        <v>500</v>
      </c>
      <c r="C1194" s="32">
        <v>45899</v>
      </c>
      <c r="D1194" s="31" t="s">
        <v>1739</v>
      </c>
      <c r="E1194" s="31" t="s">
        <v>1584</v>
      </c>
      <c r="F1194" s="7">
        <v>-1465.82</v>
      </c>
      <c r="G1194" s="7">
        <f t="shared" si="18"/>
        <v>9925288.0500000138</v>
      </c>
    </row>
    <row r="1195" spans="1:7" x14ac:dyDescent="0.2">
      <c r="A1195" s="16"/>
      <c r="B1195" s="31" t="s">
        <v>500</v>
      </c>
      <c r="C1195" s="32">
        <v>45899</v>
      </c>
      <c r="D1195" s="31" t="s">
        <v>1740</v>
      </c>
      <c r="E1195" s="31" t="s">
        <v>1584</v>
      </c>
      <c r="F1195" s="7">
        <v>-6.2</v>
      </c>
      <c r="G1195" s="7">
        <f t="shared" si="18"/>
        <v>9925281.8500000145</v>
      </c>
    </row>
    <row r="1196" spans="1:7" x14ac:dyDescent="0.2">
      <c r="A1196" s="16"/>
      <c r="B1196" s="31" t="s">
        <v>500</v>
      </c>
      <c r="C1196" s="32">
        <v>45899</v>
      </c>
      <c r="D1196" s="31" t="s">
        <v>1741</v>
      </c>
      <c r="E1196" s="31" t="s">
        <v>1668</v>
      </c>
      <c r="F1196" s="7">
        <v>-40200.089999999997</v>
      </c>
      <c r="G1196" s="7">
        <f t="shared" si="18"/>
        <v>9885081.7600000147</v>
      </c>
    </row>
    <row r="1197" spans="1:7" x14ac:dyDescent="0.2">
      <c r="A1197" s="16"/>
      <c r="B1197" s="31" t="s">
        <v>500</v>
      </c>
      <c r="C1197" s="32">
        <v>45899</v>
      </c>
      <c r="D1197" s="31" t="s">
        <v>1742</v>
      </c>
      <c r="E1197" s="31" t="s">
        <v>1743</v>
      </c>
      <c r="F1197" s="7">
        <v>-2046.6</v>
      </c>
      <c r="G1197" s="7">
        <f t="shared" si="18"/>
        <v>9883035.1600000151</v>
      </c>
    </row>
    <row r="1198" spans="1:7" x14ac:dyDescent="0.2">
      <c r="A1198" s="16"/>
      <c r="B1198" s="31" t="s">
        <v>500</v>
      </c>
      <c r="C1198" s="32">
        <v>45899</v>
      </c>
      <c r="D1198" s="31" t="s">
        <v>1744</v>
      </c>
      <c r="E1198" s="31" t="s">
        <v>1743</v>
      </c>
      <c r="F1198" s="7">
        <v>-428.77</v>
      </c>
      <c r="G1198" s="7">
        <f t="shared" si="18"/>
        <v>9882606.3900000155</v>
      </c>
    </row>
    <row r="1199" spans="1:7" x14ac:dyDescent="0.2">
      <c r="A1199" s="16"/>
      <c r="B1199" s="31" t="s">
        <v>500</v>
      </c>
      <c r="C1199" s="32">
        <v>45899</v>
      </c>
      <c r="D1199" s="31" t="s">
        <v>1745</v>
      </c>
      <c r="E1199" s="31" t="s">
        <v>1743</v>
      </c>
      <c r="F1199" s="7">
        <v>-190.34</v>
      </c>
      <c r="G1199" s="7">
        <f t="shared" si="18"/>
        <v>9882416.0500000156</v>
      </c>
    </row>
    <row r="1200" spans="1:7" x14ac:dyDescent="0.2">
      <c r="A1200" s="16"/>
      <c r="B1200" s="31" t="s">
        <v>500</v>
      </c>
      <c r="C1200" s="32">
        <v>45899</v>
      </c>
      <c r="D1200" s="31" t="s">
        <v>1746</v>
      </c>
      <c r="E1200" s="31" t="s">
        <v>1743</v>
      </c>
      <c r="F1200" s="7">
        <v>-893</v>
      </c>
      <c r="G1200" s="7">
        <f t="shared" si="18"/>
        <v>9881523.0500000156</v>
      </c>
    </row>
    <row r="1201" spans="1:7" x14ac:dyDescent="0.2">
      <c r="A1201" s="16"/>
      <c r="B1201" s="31" t="s">
        <v>500</v>
      </c>
      <c r="C1201" s="32">
        <v>45899</v>
      </c>
      <c r="D1201" s="31" t="s">
        <v>1747</v>
      </c>
      <c r="E1201" s="31" t="s">
        <v>1656</v>
      </c>
      <c r="F1201" s="7">
        <v>-44172.3</v>
      </c>
      <c r="G1201" s="7">
        <f t="shared" si="18"/>
        <v>9837350.7500000149</v>
      </c>
    </row>
    <row r="1202" spans="1:7" x14ac:dyDescent="0.2">
      <c r="A1202" s="16"/>
      <c r="B1202" s="31" t="s">
        <v>500</v>
      </c>
      <c r="C1202" s="32">
        <v>45899</v>
      </c>
      <c r="D1202" s="31" t="s">
        <v>1748</v>
      </c>
      <c r="E1202" s="31" t="s">
        <v>1749</v>
      </c>
      <c r="F1202" s="7">
        <v>-3122.2</v>
      </c>
      <c r="G1202" s="7">
        <f t="shared" si="18"/>
        <v>9834228.5500000156</v>
      </c>
    </row>
    <row r="1203" spans="1:7" x14ac:dyDescent="0.2">
      <c r="A1203" s="16"/>
      <c r="B1203" s="31" t="s">
        <v>500</v>
      </c>
      <c r="C1203" s="32">
        <v>45899</v>
      </c>
      <c r="D1203" s="31" t="s">
        <v>1750</v>
      </c>
      <c r="E1203" s="31" t="s">
        <v>1749</v>
      </c>
      <c r="F1203" s="7">
        <v>-152.83000000000001</v>
      </c>
      <c r="G1203" s="7">
        <f t="shared" si="18"/>
        <v>9834075.7200000156</v>
      </c>
    </row>
    <row r="1204" spans="1:7" x14ac:dyDescent="0.2">
      <c r="A1204" s="16"/>
      <c r="B1204" s="31" t="s">
        <v>500</v>
      </c>
      <c r="C1204" s="32">
        <v>45899</v>
      </c>
      <c r="D1204" s="31" t="s">
        <v>1751</v>
      </c>
      <c r="E1204" s="31" t="s">
        <v>1749</v>
      </c>
      <c r="F1204" s="7">
        <v>-13366.08</v>
      </c>
      <c r="G1204" s="7">
        <f t="shared" si="18"/>
        <v>9820709.6400000155</v>
      </c>
    </row>
    <row r="1205" spans="1:7" x14ac:dyDescent="0.2">
      <c r="A1205" s="16"/>
      <c r="B1205" s="31" t="s">
        <v>500</v>
      </c>
      <c r="C1205" s="32">
        <v>45899</v>
      </c>
      <c r="D1205" s="31" t="s">
        <v>1752</v>
      </c>
      <c r="E1205" s="31" t="s">
        <v>1749</v>
      </c>
      <c r="F1205" s="7">
        <v>-832.19</v>
      </c>
      <c r="G1205" s="7">
        <f t="shared" si="18"/>
        <v>9819877.450000016</v>
      </c>
    </row>
    <row r="1206" spans="1:7" x14ac:dyDescent="0.2">
      <c r="A1206" s="16"/>
      <c r="B1206" s="31" t="s">
        <v>500</v>
      </c>
      <c r="C1206" s="32">
        <v>45899</v>
      </c>
      <c r="D1206" s="31" t="s">
        <v>1753</v>
      </c>
      <c r="E1206" s="31" t="s">
        <v>1749</v>
      </c>
      <c r="F1206" s="7">
        <v>-1283.25</v>
      </c>
      <c r="G1206" s="7">
        <f t="shared" si="18"/>
        <v>9818594.200000016</v>
      </c>
    </row>
    <row r="1207" spans="1:7" x14ac:dyDescent="0.2">
      <c r="A1207" s="16"/>
      <c r="B1207" s="31" t="s">
        <v>500</v>
      </c>
      <c r="C1207" s="32">
        <v>45899</v>
      </c>
      <c r="D1207" s="31" t="s">
        <v>1754</v>
      </c>
      <c r="E1207" s="31" t="s">
        <v>1749</v>
      </c>
      <c r="F1207" s="7">
        <v>-2731.76</v>
      </c>
      <c r="G1207" s="7">
        <f t="shared" si="18"/>
        <v>9815862.4400000162</v>
      </c>
    </row>
    <row r="1208" spans="1:7" x14ac:dyDescent="0.2">
      <c r="A1208" s="16"/>
      <c r="B1208" s="31" t="s">
        <v>500</v>
      </c>
      <c r="C1208" s="32">
        <v>45899</v>
      </c>
      <c r="D1208" s="31" t="s">
        <v>1755</v>
      </c>
      <c r="E1208" s="31" t="s">
        <v>1749</v>
      </c>
      <c r="F1208" s="7">
        <v>-314.25</v>
      </c>
      <c r="G1208" s="7">
        <f t="shared" si="18"/>
        <v>9815548.1900000162</v>
      </c>
    </row>
    <row r="1209" spans="1:7" x14ac:dyDescent="0.2">
      <c r="A1209" s="16"/>
      <c r="B1209" s="31" t="s">
        <v>500</v>
      </c>
      <c r="C1209" s="32">
        <v>45899</v>
      </c>
      <c r="D1209" s="31" t="s">
        <v>1756</v>
      </c>
      <c r="E1209" s="31" t="s">
        <v>1749</v>
      </c>
      <c r="F1209" s="7">
        <v>-2943.93</v>
      </c>
      <c r="G1209" s="7">
        <f t="shared" si="18"/>
        <v>9812604.2600000165</v>
      </c>
    </row>
    <row r="1210" spans="1:7" x14ac:dyDescent="0.2">
      <c r="A1210" s="16"/>
      <c r="B1210" s="31" t="s">
        <v>500</v>
      </c>
      <c r="C1210" s="32">
        <v>45899</v>
      </c>
      <c r="D1210" s="31" t="s">
        <v>1757</v>
      </c>
      <c r="E1210" s="31" t="s">
        <v>1749</v>
      </c>
      <c r="F1210" s="7">
        <v>-26683.37</v>
      </c>
      <c r="G1210" s="7">
        <f t="shared" si="18"/>
        <v>9785920.8900000174</v>
      </c>
    </row>
    <row r="1211" spans="1:7" x14ac:dyDescent="0.2">
      <c r="A1211" s="16"/>
      <c r="B1211" s="31" t="s">
        <v>500</v>
      </c>
      <c r="C1211" s="32">
        <v>45899</v>
      </c>
      <c r="D1211" s="31" t="s">
        <v>1758</v>
      </c>
      <c r="E1211" s="31" t="s">
        <v>1546</v>
      </c>
      <c r="F1211" s="7">
        <v>-160.87</v>
      </c>
      <c r="G1211" s="7">
        <f t="shared" si="18"/>
        <v>9785760.0200000182</v>
      </c>
    </row>
    <row r="1212" spans="1:7" x14ac:dyDescent="0.2">
      <c r="A1212" s="16"/>
      <c r="B1212" s="31" t="s">
        <v>500</v>
      </c>
      <c r="C1212" s="32">
        <v>45899</v>
      </c>
      <c r="D1212" s="31" t="s">
        <v>1759</v>
      </c>
      <c r="E1212" s="31" t="s">
        <v>1273</v>
      </c>
      <c r="F1212" s="7">
        <v>-7.43</v>
      </c>
      <c r="G1212" s="7">
        <f t="shared" si="18"/>
        <v>9785752.5900000185</v>
      </c>
    </row>
    <row r="1213" spans="1:7" x14ac:dyDescent="0.2">
      <c r="A1213" s="16"/>
      <c r="B1213" s="31" t="s">
        <v>500</v>
      </c>
      <c r="C1213" s="32">
        <v>45899</v>
      </c>
      <c r="D1213" s="31" t="s">
        <v>1760</v>
      </c>
      <c r="E1213" s="31" t="s">
        <v>1761</v>
      </c>
      <c r="F1213" s="7">
        <v>-1744.77</v>
      </c>
      <c r="G1213" s="7">
        <f t="shared" si="18"/>
        <v>9784007.8200000189</v>
      </c>
    </row>
    <row r="1214" spans="1:7" x14ac:dyDescent="0.2">
      <c r="A1214" s="16"/>
      <c r="B1214" s="31" t="s">
        <v>500</v>
      </c>
      <c r="C1214" s="32">
        <v>45899</v>
      </c>
      <c r="D1214" s="31" t="s">
        <v>1762</v>
      </c>
      <c r="E1214" s="31" t="s">
        <v>1761</v>
      </c>
      <c r="F1214" s="7">
        <v>-1138.8599999999999</v>
      </c>
      <c r="G1214" s="7">
        <f t="shared" si="18"/>
        <v>9782868.9600000195</v>
      </c>
    </row>
    <row r="1215" spans="1:7" x14ac:dyDescent="0.2">
      <c r="A1215" s="16"/>
      <c r="B1215" s="31" t="s">
        <v>500</v>
      </c>
      <c r="C1215" s="32">
        <v>45899</v>
      </c>
      <c r="D1215" s="31" t="s">
        <v>1763</v>
      </c>
      <c r="E1215" s="31" t="s">
        <v>664</v>
      </c>
      <c r="F1215" s="7">
        <v>-20.25</v>
      </c>
      <c r="G1215" s="7">
        <f t="shared" si="18"/>
        <v>9782848.7100000195</v>
      </c>
    </row>
    <row r="1216" spans="1:7" x14ac:dyDescent="0.2">
      <c r="A1216" s="16"/>
      <c r="B1216" s="31" t="s">
        <v>500</v>
      </c>
      <c r="C1216" s="32">
        <v>45899</v>
      </c>
      <c r="D1216" s="31" t="s">
        <v>1764</v>
      </c>
      <c r="E1216" s="31" t="s">
        <v>664</v>
      </c>
      <c r="F1216" s="7">
        <v>-11974.57</v>
      </c>
      <c r="G1216" s="7">
        <f t="shared" si="18"/>
        <v>9770874.1400000192</v>
      </c>
    </row>
    <row r="1217" spans="1:7" x14ac:dyDescent="0.2">
      <c r="A1217" s="16"/>
      <c r="B1217" s="31" t="s">
        <v>500</v>
      </c>
      <c r="C1217" s="32">
        <v>45899</v>
      </c>
      <c r="D1217" s="31" t="s">
        <v>1765</v>
      </c>
      <c r="E1217" s="31" t="s">
        <v>664</v>
      </c>
      <c r="F1217" s="7">
        <v>-2374.8000000000002</v>
      </c>
      <c r="G1217" s="7">
        <f t="shared" si="18"/>
        <v>9768499.3400000185</v>
      </c>
    </row>
    <row r="1218" spans="1:7" x14ac:dyDescent="0.2">
      <c r="A1218" s="16"/>
      <c r="B1218" s="31" t="s">
        <v>500</v>
      </c>
      <c r="C1218" s="32">
        <v>45899</v>
      </c>
      <c r="D1218" s="31" t="s">
        <v>1766</v>
      </c>
      <c r="E1218" s="31" t="s">
        <v>664</v>
      </c>
      <c r="F1218" s="7">
        <v>-35.51</v>
      </c>
      <c r="G1218" s="7">
        <f t="shared" si="18"/>
        <v>9768463.8300000187</v>
      </c>
    </row>
    <row r="1219" spans="1:7" x14ac:dyDescent="0.2">
      <c r="A1219" s="16"/>
      <c r="B1219" s="31" t="s">
        <v>500</v>
      </c>
      <c r="C1219" s="32">
        <v>45899</v>
      </c>
      <c r="D1219" s="31" t="s">
        <v>1767</v>
      </c>
      <c r="E1219" s="31" t="s">
        <v>664</v>
      </c>
      <c r="F1219" s="7">
        <v>-57.13</v>
      </c>
      <c r="G1219" s="7">
        <f t="shared" si="18"/>
        <v>9768406.7000000179</v>
      </c>
    </row>
    <row r="1220" spans="1:7" x14ac:dyDescent="0.2">
      <c r="A1220" s="16"/>
      <c r="B1220" s="31" t="s">
        <v>500</v>
      </c>
      <c r="C1220" s="32">
        <v>45899</v>
      </c>
      <c r="D1220" s="31" t="s">
        <v>1768</v>
      </c>
      <c r="E1220" s="31" t="s">
        <v>1722</v>
      </c>
      <c r="F1220" s="7">
        <v>-46.24</v>
      </c>
      <c r="G1220" s="7">
        <f t="shared" si="18"/>
        <v>9768360.4600000177</v>
      </c>
    </row>
    <row r="1221" spans="1:7" x14ac:dyDescent="0.2">
      <c r="A1221" s="16"/>
      <c r="B1221" s="31" t="s">
        <v>500</v>
      </c>
      <c r="C1221" s="32">
        <v>45899</v>
      </c>
      <c r="D1221" s="31" t="s">
        <v>1769</v>
      </c>
      <c r="E1221" s="31" t="s">
        <v>594</v>
      </c>
      <c r="F1221" s="7">
        <v>-1562.94</v>
      </c>
      <c r="G1221" s="7">
        <f t="shared" si="18"/>
        <v>9766797.5200000182</v>
      </c>
    </row>
    <row r="1222" spans="1:7" x14ac:dyDescent="0.2">
      <c r="A1222" s="16"/>
      <c r="B1222" s="31" t="s">
        <v>500</v>
      </c>
      <c r="C1222" s="32">
        <v>45899</v>
      </c>
      <c r="D1222" s="31" t="s">
        <v>1770</v>
      </c>
      <c r="E1222" s="31" t="s">
        <v>640</v>
      </c>
      <c r="F1222" s="7">
        <v>-230.82</v>
      </c>
      <c r="G1222" s="7">
        <f t="shared" si="18"/>
        <v>9766566.7000000179</v>
      </c>
    </row>
    <row r="1223" spans="1:7" x14ac:dyDescent="0.2">
      <c r="A1223" s="16"/>
      <c r="B1223" s="31" t="s">
        <v>500</v>
      </c>
      <c r="C1223" s="32">
        <v>45899</v>
      </c>
      <c r="D1223" s="31" t="s">
        <v>1771</v>
      </c>
      <c r="E1223" s="31" t="s">
        <v>640</v>
      </c>
      <c r="F1223" s="7">
        <v>-23670.26</v>
      </c>
      <c r="G1223" s="7">
        <f t="shared" si="18"/>
        <v>9742896.4400000181</v>
      </c>
    </row>
    <row r="1224" spans="1:7" x14ac:dyDescent="0.2">
      <c r="A1224" s="16"/>
      <c r="B1224" s="31" t="s">
        <v>500</v>
      </c>
      <c r="C1224" s="32">
        <v>45899</v>
      </c>
      <c r="D1224" s="31" t="s">
        <v>1772</v>
      </c>
      <c r="E1224" s="31" t="s">
        <v>640</v>
      </c>
      <c r="F1224" s="7">
        <v>-2935.5</v>
      </c>
      <c r="G1224" s="7">
        <f t="shared" si="18"/>
        <v>9739960.9400000181</v>
      </c>
    </row>
    <row r="1225" spans="1:7" x14ac:dyDescent="0.2">
      <c r="A1225" s="16"/>
      <c r="B1225" s="31" t="s">
        <v>500</v>
      </c>
      <c r="C1225" s="32">
        <v>45899</v>
      </c>
      <c r="D1225" s="31" t="s">
        <v>1773</v>
      </c>
      <c r="E1225" s="31" t="s">
        <v>1327</v>
      </c>
      <c r="F1225" s="7">
        <v>-425.78</v>
      </c>
      <c r="G1225" s="7">
        <f t="shared" si="18"/>
        <v>9739535.1600000188</v>
      </c>
    </row>
    <row r="1226" spans="1:7" x14ac:dyDescent="0.2">
      <c r="A1226" s="16"/>
      <c r="B1226" s="31" t="s">
        <v>500</v>
      </c>
      <c r="C1226" s="32">
        <v>45899</v>
      </c>
      <c r="D1226" s="31" t="s">
        <v>1774</v>
      </c>
      <c r="E1226" s="31" t="s">
        <v>1327</v>
      </c>
      <c r="F1226" s="7">
        <v>-726</v>
      </c>
      <c r="G1226" s="7">
        <f t="shared" si="18"/>
        <v>9738809.1600000188</v>
      </c>
    </row>
    <row r="1227" spans="1:7" x14ac:dyDescent="0.2">
      <c r="A1227" s="16"/>
      <c r="B1227" s="31" t="s">
        <v>500</v>
      </c>
      <c r="C1227" s="32">
        <v>45899</v>
      </c>
      <c r="D1227" s="31" t="s">
        <v>1775</v>
      </c>
      <c r="E1227" s="31" t="s">
        <v>1776</v>
      </c>
      <c r="F1227" s="7">
        <v>-579.27</v>
      </c>
      <c r="G1227" s="7">
        <f t="shared" si="18"/>
        <v>9738229.8900000192</v>
      </c>
    </row>
    <row r="1228" spans="1:7" x14ac:dyDescent="0.2">
      <c r="A1228" s="16"/>
      <c r="B1228" s="31" t="s">
        <v>500</v>
      </c>
      <c r="C1228" s="32">
        <v>45899</v>
      </c>
      <c r="D1228" s="31" t="s">
        <v>1777</v>
      </c>
      <c r="E1228" s="31" t="s">
        <v>1557</v>
      </c>
      <c r="F1228" s="7">
        <v>-0.51</v>
      </c>
      <c r="G1228" s="7">
        <f t="shared" si="18"/>
        <v>9738229.3800000194</v>
      </c>
    </row>
    <row r="1229" spans="1:7" x14ac:dyDescent="0.2">
      <c r="A1229" s="16"/>
      <c r="B1229" s="31" t="s">
        <v>500</v>
      </c>
      <c r="C1229" s="32">
        <v>45899</v>
      </c>
      <c r="D1229" s="31" t="s">
        <v>1778</v>
      </c>
      <c r="E1229" s="31" t="s">
        <v>794</v>
      </c>
      <c r="F1229" s="7">
        <v>-171.47</v>
      </c>
      <c r="G1229" s="7">
        <f t="shared" ref="G1229:G1292" si="19">G1228+F1229</f>
        <v>9738057.9100000188</v>
      </c>
    </row>
    <row r="1230" spans="1:7" x14ac:dyDescent="0.2">
      <c r="A1230" s="16"/>
      <c r="B1230" s="31" t="s">
        <v>500</v>
      </c>
      <c r="C1230" s="32">
        <v>45899</v>
      </c>
      <c r="D1230" s="31" t="s">
        <v>1779</v>
      </c>
      <c r="E1230" s="31" t="s">
        <v>794</v>
      </c>
      <c r="F1230" s="7">
        <v>-35.51</v>
      </c>
      <c r="G1230" s="7">
        <f t="shared" si="19"/>
        <v>9738022.400000019</v>
      </c>
    </row>
    <row r="1231" spans="1:7" x14ac:dyDescent="0.2">
      <c r="A1231" s="16"/>
      <c r="B1231" s="31" t="s">
        <v>500</v>
      </c>
      <c r="C1231" s="32">
        <v>45899</v>
      </c>
      <c r="D1231" s="31" t="s">
        <v>1780</v>
      </c>
      <c r="E1231" s="31" t="s">
        <v>794</v>
      </c>
      <c r="F1231" s="7">
        <v>-4254.09</v>
      </c>
      <c r="G1231" s="7">
        <f t="shared" si="19"/>
        <v>9733768.3100000191</v>
      </c>
    </row>
    <row r="1232" spans="1:7" x14ac:dyDescent="0.2">
      <c r="A1232" s="16"/>
      <c r="B1232" s="31" t="s">
        <v>500</v>
      </c>
      <c r="C1232" s="32">
        <v>45899</v>
      </c>
      <c r="D1232" s="31" t="s">
        <v>1781</v>
      </c>
      <c r="E1232" s="31" t="s">
        <v>1111</v>
      </c>
      <c r="F1232" s="7">
        <v>-1874.33</v>
      </c>
      <c r="G1232" s="7">
        <f t="shared" si="19"/>
        <v>9731893.9800000191</v>
      </c>
    </row>
    <row r="1233" spans="1:7" x14ac:dyDescent="0.2">
      <c r="A1233" s="16"/>
      <c r="B1233" s="31" t="s">
        <v>500</v>
      </c>
      <c r="C1233" s="32">
        <v>45899</v>
      </c>
      <c r="D1233" s="31" t="s">
        <v>1782</v>
      </c>
      <c r="E1233" s="31" t="s">
        <v>1111</v>
      </c>
      <c r="F1233" s="7">
        <v>-1531.32</v>
      </c>
      <c r="G1233" s="7">
        <f t="shared" si="19"/>
        <v>9730362.6600000188</v>
      </c>
    </row>
    <row r="1234" spans="1:7" x14ac:dyDescent="0.2">
      <c r="A1234" s="16"/>
      <c r="B1234" s="31" t="s">
        <v>500</v>
      </c>
      <c r="C1234" s="32">
        <v>45899</v>
      </c>
      <c r="D1234" s="31" t="s">
        <v>1783</v>
      </c>
      <c r="E1234" s="31" t="s">
        <v>1111</v>
      </c>
      <c r="F1234" s="7">
        <v>-1074.6199999999999</v>
      </c>
      <c r="G1234" s="7">
        <f t="shared" si="19"/>
        <v>9729288.0400000196</v>
      </c>
    </row>
    <row r="1235" spans="1:7" x14ac:dyDescent="0.2">
      <c r="A1235" s="16"/>
      <c r="B1235" s="31" t="s">
        <v>500</v>
      </c>
      <c r="C1235" s="32">
        <v>45899</v>
      </c>
      <c r="D1235" s="31" t="s">
        <v>1784</v>
      </c>
      <c r="E1235" s="31" t="s">
        <v>1111</v>
      </c>
      <c r="F1235" s="7">
        <v>-44.2</v>
      </c>
      <c r="G1235" s="7">
        <f t="shared" si="19"/>
        <v>9729243.8400000203</v>
      </c>
    </row>
    <row r="1236" spans="1:7" x14ac:dyDescent="0.2">
      <c r="A1236" s="16"/>
      <c r="B1236" s="31" t="s">
        <v>500</v>
      </c>
      <c r="C1236" s="32">
        <v>45899</v>
      </c>
      <c r="D1236" s="31" t="s">
        <v>1785</v>
      </c>
      <c r="E1236" s="31" t="s">
        <v>1480</v>
      </c>
      <c r="F1236" s="7">
        <v>-521.4</v>
      </c>
      <c r="G1236" s="7">
        <f t="shared" si="19"/>
        <v>9728722.44000002</v>
      </c>
    </row>
    <row r="1237" spans="1:7" x14ac:dyDescent="0.2">
      <c r="A1237" s="16"/>
      <c r="B1237" s="31" t="s">
        <v>500</v>
      </c>
      <c r="C1237" s="32">
        <v>45899</v>
      </c>
      <c r="D1237" s="31" t="s">
        <v>1786</v>
      </c>
      <c r="E1237" s="31" t="s">
        <v>1484</v>
      </c>
      <c r="F1237" s="7">
        <v>-2445.92</v>
      </c>
      <c r="G1237" s="7">
        <f t="shared" si="19"/>
        <v>9726276.52000002</v>
      </c>
    </row>
    <row r="1238" spans="1:7" x14ac:dyDescent="0.2">
      <c r="A1238" s="16"/>
      <c r="B1238" s="31" t="s">
        <v>500</v>
      </c>
      <c r="C1238" s="32">
        <v>45899</v>
      </c>
      <c r="D1238" s="31" t="s">
        <v>1787</v>
      </c>
      <c r="E1238" s="31" t="s">
        <v>642</v>
      </c>
      <c r="F1238" s="7">
        <v>-2.94</v>
      </c>
      <c r="G1238" s="7">
        <f t="shared" si="19"/>
        <v>9726273.5800000206</v>
      </c>
    </row>
    <row r="1239" spans="1:7" x14ac:dyDescent="0.2">
      <c r="A1239" s="16"/>
      <c r="B1239" s="31" t="s">
        <v>500</v>
      </c>
      <c r="C1239" s="32">
        <v>45899</v>
      </c>
      <c r="D1239" s="31" t="s">
        <v>1788</v>
      </c>
      <c r="E1239" s="31" t="s">
        <v>642</v>
      </c>
      <c r="F1239" s="7">
        <v>-4728.37</v>
      </c>
      <c r="G1239" s="7">
        <f t="shared" si="19"/>
        <v>9721545.2100000214</v>
      </c>
    </row>
    <row r="1240" spans="1:7" x14ac:dyDescent="0.2">
      <c r="A1240" s="16"/>
      <c r="B1240" s="31" t="s">
        <v>500</v>
      </c>
      <c r="C1240" s="32">
        <v>45899</v>
      </c>
      <c r="D1240" s="31" t="s">
        <v>1789</v>
      </c>
      <c r="E1240" s="31" t="s">
        <v>1790</v>
      </c>
      <c r="F1240" s="7">
        <v>-1388.39</v>
      </c>
      <c r="G1240" s="7">
        <f t="shared" si="19"/>
        <v>9720156.8200000208</v>
      </c>
    </row>
    <row r="1241" spans="1:7" x14ac:dyDescent="0.2">
      <c r="A1241" s="16"/>
      <c r="B1241" s="31" t="s">
        <v>500</v>
      </c>
      <c r="C1241" s="32">
        <v>45899</v>
      </c>
      <c r="D1241" s="31" t="s">
        <v>1791</v>
      </c>
      <c r="E1241" s="31" t="s">
        <v>1790</v>
      </c>
      <c r="F1241" s="7">
        <v>-2682.47</v>
      </c>
      <c r="G1241" s="7">
        <f t="shared" si="19"/>
        <v>9717474.3500000201</v>
      </c>
    </row>
    <row r="1242" spans="1:7" x14ac:dyDescent="0.2">
      <c r="A1242" s="16"/>
      <c r="B1242" s="31" t="s">
        <v>500</v>
      </c>
      <c r="C1242" s="32">
        <v>45899</v>
      </c>
      <c r="D1242" s="31" t="s">
        <v>1792</v>
      </c>
      <c r="E1242" s="31" t="s">
        <v>1790</v>
      </c>
      <c r="F1242" s="7">
        <v>-109.53</v>
      </c>
      <c r="G1242" s="7">
        <f t="shared" si="19"/>
        <v>9717364.8200000208</v>
      </c>
    </row>
    <row r="1243" spans="1:7" x14ac:dyDescent="0.2">
      <c r="A1243" s="16"/>
      <c r="B1243" s="31" t="s">
        <v>500</v>
      </c>
      <c r="C1243" s="32">
        <v>45899</v>
      </c>
      <c r="D1243" s="31" t="s">
        <v>1793</v>
      </c>
      <c r="E1243" s="31" t="s">
        <v>1790</v>
      </c>
      <c r="F1243" s="7">
        <v>-21.64</v>
      </c>
      <c r="G1243" s="7">
        <f t="shared" si="19"/>
        <v>9717343.1800000202</v>
      </c>
    </row>
    <row r="1244" spans="1:7" x14ac:dyDescent="0.2">
      <c r="A1244" s="16"/>
      <c r="B1244" s="31" t="s">
        <v>500</v>
      </c>
      <c r="C1244" s="32">
        <v>45899</v>
      </c>
      <c r="D1244" s="31" t="s">
        <v>1794</v>
      </c>
      <c r="E1244" s="31" t="s">
        <v>1790</v>
      </c>
      <c r="F1244" s="7">
        <v>-5887.02</v>
      </c>
      <c r="G1244" s="7">
        <f t="shared" si="19"/>
        <v>9711456.1600000206</v>
      </c>
    </row>
    <row r="1245" spans="1:7" x14ac:dyDescent="0.2">
      <c r="A1245" s="16"/>
      <c r="B1245" s="31" t="s">
        <v>500</v>
      </c>
      <c r="C1245" s="32">
        <v>45899</v>
      </c>
      <c r="D1245" s="31" t="s">
        <v>1795</v>
      </c>
      <c r="E1245" s="31" t="s">
        <v>1790</v>
      </c>
      <c r="F1245" s="7">
        <v>-641.35</v>
      </c>
      <c r="G1245" s="7">
        <f t="shared" si="19"/>
        <v>9710814.810000021</v>
      </c>
    </row>
    <row r="1246" spans="1:7" x14ac:dyDescent="0.2">
      <c r="A1246" s="16"/>
      <c r="B1246" s="31" t="s">
        <v>500</v>
      </c>
      <c r="C1246" s="32">
        <v>45899</v>
      </c>
      <c r="D1246" s="31" t="s">
        <v>1796</v>
      </c>
      <c r="E1246" s="31" t="s">
        <v>1090</v>
      </c>
      <c r="F1246" s="7">
        <v>-50</v>
      </c>
      <c r="G1246" s="7">
        <f t="shared" si="19"/>
        <v>9710764.810000021</v>
      </c>
    </row>
    <row r="1247" spans="1:7" x14ac:dyDescent="0.2">
      <c r="A1247" s="16"/>
      <c r="B1247" s="31" t="s">
        <v>500</v>
      </c>
      <c r="C1247" s="32">
        <v>45899</v>
      </c>
      <c r="D1247" s="31" t="s">
        <v>1797</v>
      </c>
      <c r="E1247" s="31" t="s">
        <v>1111</v>
      </c>
      <c r="F1247" s="7">
        <v>-193.79</v>
      </c>
      <c r="G1247" s="7">
        <f t="shared" si="19"/>
        <v>9710571.0200000219</v>
      </c>
    </row>
    <row r="1248" spans="1:7" x14ac:dyDescent="0.2">
      <c r="A1248" s="16"/>
      <c r="B1248" s="31" t="s">
        <v>500</v>
      </c>
      <c r="C1248" s="32">
        <v>45899</v>
      </c>
      <c r="D1248" s="31" t="s">
        <v>1798</v>
      </c>
      <c r="E1248" s="31" t="s">
        <v>682</v>
      </c>
      <c r="F1248" s="7">
        <v>-8726.39</v>
      </c>
      <c r="G1248" s="7">
        <f t="shared" si="19"/>
        <v>9701844.6300000213</v>
      </c>
    </row>
    <row r="1249" spans="1:7" x14ac:dyDescent="0.2">
      <c r="A1249" s="16"/>
      <c r="B1249" s="31" t="s">
        <v>500</v>
      </c>
      <c r="C1249" s="32">
        <v>45899</v>
      </c>
      <c r="D1249" s="31" t="s">
        <v>1799</v>
      </c>
      <c r="E1249" s="31" t="s">
        <v>1191</v>
      </c>
      <c r="F1249" s="7">
        <v>-63092.97</v>
      </c>
      <c r="G1249" s="7">
        <f t="shared" si="19"/>
        <v>9638751.6600000206</v>
      </c>
    </row>
    <row r="1250" spans="1:7" x14ac:dyDescent="0.2">
      <c r="A1250" s="16"/>
      <c r="B1250" s="31" t="s">
        <v>500</v>
      </c>
      <c r="C1250" s="32">
        <v>45899</v>
      </c>
      <c r="D1250" s="31" t="s">
        <v>1800</v>
      </c>
      <c r="E1250" s="31" t="s">
        <v>1191</v>
      </c>
      <c r="F1250" s="7">
        <v>-15065.24</v>
      </c>
      <c r="G1250" s="7">
        <f t="shared" si="19"/>
        <v>9623686.4200000204</v>
      </c>
    </row>
    <row r="1251" spans="1:7" x14ac:dyDescent="0.2">
      <c r="A1251" s="16"/>
      <c r="B1251" s="31" t="s">
        <v>500</v>
      </c>
      <c r="C1251" s="32">
        <v>45899</v>
      </c>
      <c r="D1251" s="31" t="s">
        <v>1801</v>
      </c>
      <c r="E1251" s="31" t="s">
        <v>1191</v>
      </c>
      <c r="F1251" s="7">
        <v>-509.68</v>
      </c>
      <c r="G1251" s="7">
        <f t="shared" si="19"/>
        <v>9623176.7400000207</v>
      </c>
    </row>
    <row r="1252" spans="1:7" x14ac:dyDescent="0.2">
      <c r="A1252" s="16"/>
      <c r="B1252" s="31" t="s">
        <v>500</v>
      </c>
      <c r="C1252" s="32">
        <v>45899</v>
      </c>
      <c r="D1252" s="31" t="s">
        <v>1802</v>
      </c>
      <c r="E1252" s="31" t="s">
        <v>1191</v>
      </c>
      <c r="F1252" s="7">
        <v>-3477.23</v>
      </c>
      <c r="G1252" s="7">
        <f t="shared" si="19"/>
        <v>9619699.5100000203</v>
      </c>
    </row>
    <row r="1253" spans="1:7" x14ac:dyDescent="0.2">
      <c r="A1253" s="16"/>
      <c r="B1253" s="31" t="s">
        <v>500</v>
      </c>
      <c r="C1253" s="32">
        <v>45899</v>
      </c>
      <c r="D1253" s="31" t="s">
        <v>1803</v>
      </c>
      <c r="E1253" s="31" t="s">
        <v>1191</v>
      </c>
      <c r="F1253" s="7">
        <v>-363.86</v>
      </c>
      <c r="G1253" s="7">
        <f t="shared" si="19"/>
        <v>9619335.6500000209</v>
      </c>
    </row>
    <row r="1254" spans="1:7" x14ac:dyDescent="0.2">
      <c r="A1254" s="16"/>
      <c r="B1254" s="31" t="s">
        <v>500</v>
      </c>
      <c r="C1254" s="32">
        <v>45899</v>
      </c>
      <c r="D1254" s="31" t="s">
        <v>1804</v>
      </c>
      <c r="E1254" s="31" t="s">
        <v>1429</v>
      </c>
      <c r="F1254" s="7">
        <v>-739.96</v>
      </c>
      <c r="G1254" s="7">
        <f t="shared" si="19"/>
        <v>9618595.69000002</v>
      </c>
    </row>
    <row r="1255" spans="1:7" x14ac:dyDescent="0.2">
      <c r="A1255" s="16"/>
      <c r="B1255" s="31" t="s">
        <v>500</v>
      </c>
      <c r="C1255" s="32">
        <v>45899</v>
      </c>
      <c r="D1255" s="31" t="s">
        <v>1805</v>
      </c>
      <c r="E1255" s="31" t="s">
        <v>1806</v>
      </c>
      <c r="F1255" s="7">
        <v>-18.14</v>
      </c>
      <c r="G1255" s="7">
        <f t="shared" si="19"/>
        <v>9618577.5500000194</v>
      </c>
    </row>
    <row r="1256" spans="1:7" x14ac:dyDescent="0.2">
      <c r="A1256" s="16"/>
      <c r="B1256" s="31" t="s">
        <v>500</v>
      </c>
      <c r="C1256" s="32">
        <v>45899</v>
      </c>
      <c r="D1256" s="31" t="s">
        <v>1807</v>
      </c>
      <c r="E1256" s="31" t="s">
        <v>1806</v>
      </c>
      <c r="F1256" s="7">
        <v>-359.59</v>
      </c>
      <c r="G1256" s="7">
        <f t="shared" si="19"/>
        <v>9618217.9600000195</v>
      </c>
    </row>
    <row r="1257" spans="1:7" x14ac:dyDescent="0.2">
      <c r="A1257" s="16"/>
      <c r="B1257" s="31" t="s">
        <v>500</v>
      </c>
      <c r="C1257" s="32">
        <v>45899</v>
      </c>
      <c r="D1257" s="31" t="s">
        <v>1808</v>
      </c>
      <c r="E1257" s="31" t="s">
        <v>1111</v>
      </c>
      <c r="F1257" s="7">
        <v>-8.17</v>
      </c>
      <c r="G1257" s="7">
        <f t="shared" si="19"/>
        <v>9618209.7900000196</v>
      </c>
    </row>
    <row r="1258" spans="1:7" x14ac:dyDescent="0.2">
      <c r="A1258" s="16"/>
      <c r="B1258" s="31" t="s">
        <v>500</v>
      </c>
      <c r="C1258" s="32">
        <v>45899</v>
      </c>
      <c r="D1258" s="31" t="s">
        <v>1809</v>
      </c>
      <c r="E1258" s="31" t="s">
        <v>1111</v>
      </c>
      <c r="F1258" s="7">
        <v>-61.64</v>
      </c>
      <c r="G1258" s="7">
        <f t="shared" si="19"/>
        <v>9618148.150000019</v>
      </c>
    </row>
    <row r="1259" spans="1:7" x14ac:dyDescent="0.2">
      <c r="A1259" s="16"/>
      <c r="B1259" s="31" t="s">
        <v>500</v>
      </c>
      <c r="C1259" s="32">
        <v>45899</v>
      </c>
      <c r="D1259" s="31" t="s">
        <v>1810</v>
      </c>
      <c r="E1259" s="31" t="s">
        <v>1111</v>
      </c>
      <c r="F1259" s="7">
        <v>-597.15</v>
      </c>
      <c r="G1259" s="7">
        <f t="shared" si="19"/>
        <v>9617551.0000000186</v>
      </c>
    </row>
    <row r="1260" spans="1:7" x14ac:dyDescent="0.2">
      <c r="A1260" s="16"/>
      <c r="B1260" s="31" t="s">
        <v>500</v>
      </c>
      <c r="C1260" s="32">
        <v>45899</v>
      </c>
      <c r="D1260" s="31" t="s">
        <v>1811</v>
      </c>
      <c r="E1260" s="31" t="s">
        <v>1111</v>
      </c>
      <c r="F1260" s="7">
        <v>-312.07</v>
      </c>
      <c r="G1260" s="7">
        <f t="shared" si="19"/>
        <v>9617238.9300000183</v>
      </c>
    </row>
    <row r="1261" spans="1:7" x14ac:dyDescent="0.2">
      <c r="A1261" s="16"/>
      <c r="B1261" s="31" t="s">
        <v>500</v>
      </c>
      <c r="C1261" s="32">
        <v>45899</v>
      </c>
      <c r="D1261" s="31" t="s">
        <v>1812</v>
      </c>
      <c r="E1261" s="31" t="s">
        <v>640</v>
      </c>
      <c r="F1261" s="7">
        <v>-143777.63</v>
      </c>
      <c r="G1261" s="7">
        <f t="shared" si="19"/>
        <v>9473461.3000000175</v>
      </c>
    </row>
    <row r="1262" spans="1:7" x14ac:dyDescent="0.2">
      <c r="A1262" s="16"/>
      <c r="B1262" s="31" t="s">
        <v>500</v>
      </c>
      <c r="C1262" s="32">
        <v>45899</v>
      </c>
      <c r="D1262" s="31" t="s">
        <v>1813</v>
      </c>
      <c r="E1262" s="31" t="s">
        <v>1573</v>
      </c>
      <c r="F1262" s="7">
        <v>-7237.3</v>
      </c>
      <c r="G1262" s="7">
        <f t="shared" si="19"/>
        <v>9466224.0000000168</v>
      </c>
    </row>
    <row r="1263" spans="1:7" x14ac:dyDescent="0.2">
      <c r="A1263" s="16"/>
      <c r="B1263" s="31" t="s">
        <v>500</v>
      </c>
      <c r="C1263" s="32">
        <v>45899</v>
      </c>
      <c r="D1263" s="31" t="s">
        <v>1814</v>
      </c>
      <c r="E1263" s="31" t="s">
        <v>596</v>
      </c>
      <c r="F1263" s="7">
        <v>-36169.699999999997</v>
      </c>
      <c r="G1263" s="7">
        <f t="shared" si="19"/>
        <v>9430054.3000000175</v>
      </c>
    </row>
    <row r="1264" spans="1:7" x14ac:dyDescent="0.2">
      <c r="A1264" s="16"/>
      <c r="B1264" s="31" t="s">
        <v>500</v>
      </c>
      <c r="C1264" s="32">
        <v>45899</v>
      </c>
      <c r="D1264" s="31" t="s">
        <v>1815</v>
      </c>
      <c r="E1264" s="31" t="s">
        <v>596</v>
      </c>
      <c r="F1264" s="7">
        <v>-76.319999999999993</v>
      </c>
      <c r="G1264" s="7">
        <f t="shared" si="19"/>
        <v>9429977.9800000172</v>
      </c>
    </row>
    <row r="1265" spans="1:7" x14ac:dyDescent="0.2">
      <c r="A1265" s="16"/>
      <c r="B1265" s="31" t="s">
        <v>500</v>
      </c>
      <c r="C1265" s="32">
        <v>45899</v>
      </c>
      <c r="D1265" s="31" t="s">
        <v>1816</v>
      </c>
      <c r="E1265" s="31" t="s">
        <v>1722</v>
      </c>
      <c r="F1265" s="7">
        <v>-600</v>
      </c>
      <c r="G1265" s="7">
        <f t="shared" si="19"/>
        <v>9429377.9800000172</v>
      </c>
    </row>
    <row r="1266" spans="1:7" x14ac:dyDescent="0.2">
      <c r="A1266" s="16"/>
      <c r="B1266" s="31" t="s">
        <v>500</v>
      </c>
      <c r="C1266" s="32">
        <v>45899</v>
      </c>
      <c r="D1266" s="31" t="s">
        <v>1817</v>
      </c>
      <c r="E1266" s="31" t="s">
        <v>1722</v>
      </c>
      <c r="F1266" s="7">
        <v>-50.08</v>
      </c>
      <c r="G1266" s="7">
        <f t="shared" si="19"/>
        <v>9429327.9000000171</v>
      </c>
    </row>
    <row r="1267" spans="1:7" x14ac:dyDescent="0.2">
      <c r="A1267" s="16"/>
      <c r="B1267" s="31" t="s">
        <v>500</v>
      </c>
      <c r="C1267" s="32">
        <v>45899</v>
      </c>
      <c r="D1267" s="31" t="s">
        <v>1818</v>
      </c>
      <c r="E1267" s="31" t="s">
        <v>642</v>
      </c>
      <c r="F1267" s="7">
        <v>-907.1</v>
      </c>
      <c r="G1267" s="7">
        <f t="shared" si="19"/>
        <v>9428420.8000000175</v>
      </c>
    </row>
    <row r="1268" spans="1:7" x14ac:dyDescent="0.2">
      <c r="A1268" s="16"/>
      <c r="B1268" s="31" t="s">
        <v>500</v>
      </c>
      <c r="C1268" s="32">
        <v>45899</v>
      </c>
      <c r="D1268" s="31" t="s">
        <v>1819</v>
      </c>
      <c r="E1268" s="31" t="s">
        <v>794</v>
      </c>
      <c r="F1268" s="7">
        <v>-200</v>
      </c>
      <c r="G1268" s="7">
        <f t="shared" si="19"/>
        <v>9428220.8000000175</v>
      </c>
    </row>
    <row r="1269" spans="1:7" x14ac:dyDescent="0.2">
      <c r="A1269" s="16"/>
      <c r="B1269" s="31" t="s">
        <v>500</v>
      </c>
      <c r="C1269" s="32">
        <v>45899</v>
      </c>
      <c r="D1269" s="31" t="s">
        <v>1820</v>
      </c>
      <c r="E1269" s="31" t="s">
        <v>1111</v>
      </c>
      <c r="F1269" s="7">
        <v>-2771.98</v>
      </c>
      <c r="G1269" s="7">
        <f t="shared" si="19"/>
        <v>9425448.8200000171</v>
      </c>
    </row>
    <row r="1270" spans="1:7" x14ac:dyDescent="0.2">
      <c r="A1270" s="16"/>
      <c r="B1270" s="31" t="s">
        <v>500</v>
      </c>
      <c r="C1270" s="32">
        <v>45899</v>
      </c>
      <c r="D1270" s="31" t="s">
        <v>1821</v>
      </c>
      <c r="E1270" s="31" t="s">
        <v>1822</v>
      </c>
      <c r="F1270" s="7">
        <v>-2205.9299999999998</v>
      </c>
      <c r="G1270" s="7">
        <f t="shared" si="19"/>
        <v>9423242.8900000174</v>
      </c>
    </row>
    <row r="1271" spans="1:7" x14ac:dyDescent="0.2">
      <c r="A1271" s="16"/>
      <c r="B1271" s="31" t="s">
        <v>500</v>
      </c>
      <c r="C1271" s="32">
        <v>45899</v>
      </c>
      <c r="D1271" s="31" t="s">
        <v>1823</v>
      </c>
      <c r="E1271" s="31" t="s">
        <v>1824</v>
      </c>
      <c r="F1271" s="7">
        <v>-200</v>
      </c>
      <c r="G1271" s="7">
        <f t="shared" si="19"/>
        <v>9423042.8900000174</v>
      </c>
    </row>
    <row r="1272" spans="1:7" x14ac:dyDescent="0.2">
      <c r="A1272" s="16"/>
      <c r="B1272" s="31" t="s">
        <v>500</v>
      </c>
      <c r="C1272" s="32">
        <v>45899</v>
      </c>
      <c r="D1272" s="31" t="s">
        <v>1825</v>
      </c>
      <c r="E1272" s="31" t="s">
        <v>1826</v>
      </c>
      <c r="F1272" s="7">
        <v>-1646.32</v>
      </c>
      <c r="G1272" s="7">
        <f t="shared" si="19"/>
        <v>9421396.5700000171</v>
      </c>
    </row>
    <row r="1273" spans="1:7" x14ac:dyDescent="0.2">
      <c r="A1273" s="16"/>
      <c r="B1273" s="31" t="s">
        <v>500</v>
      </c>
      <c r="C1273" s="32">
        <v>45899</v>
      </c>
      <c r="D1273" s="31" t="s">
        <v>1827</v>
      </c>
      <c r="E1273" s="31" t="s">
        <v>1828</v>
      </c>
      <c r="F1273" s="7">
        <v>-55524.2</v>
      </c>
      <c r="G1273" s="7">
        <f t="shared" si="19"/>
        <v>9365872.3700000178</v>
      </c>
    </row>
    <row r="1274" spans="1:7" x14ac:dyDescent="0.2">
      <c r="A1274" s="16"/>
      <c r="B1274" s="31" t="s">
        <v>500</v>
      </c>
      <c r="C1274" s="32">
        <v>45899</v>
      </c>
      <c r="D1274" s="31" t="s">
        <v>1829</v>
      </c>
      <c r="E1274" s="31" t="s">
        <v>1830</v>
      </c>
      <c r="F1274" s="7">
        <v>-2110.96</v>
      </c>
      <c r="G1274" s="7">
        <f t="shared" si="19"/>
        <v>9363761.4100000169</v>
      </c>
    </row>
    <row r="1275" spans="1:7" x14ac:dyDescent="0.2">
      <c r="A1275" s="16"/>
      <c r="B1275" s="31" t="s">
        <v>500</v>
      </c>
      <c r="C1275" s="32">
        <v>45899</v>
      </c>
      <c r="D1275" s="31" t="s">
        <v>1831</v>
      </c>
      <c r="E1275" s="31" t="s">
        <v>1832</v>
      </c>
      <c r="F1275" s="7">
        <v>-22500</v>
      </c>
      <c r="G1275" s="7">
        <f t="shared" si="19"/>
        <v>9341261.4100000169</v>
      </c>
    </row>
    <row r="1276" spans="1:7" x14ac:dyDescent="0.2">
      <c r="A1276" s="16"/>
      <c r="B1276" s="31" t="s">
        <v>500</v>
      </c>
      <c r="C1276" s="32">
        <v>45899</v>
      </c>
      <c r="D1276" s="31" t="s">
        <v>1833</v>
      </c>
      <c r="E1276" s="31" t="s">
        <v>1834</v>
      </c>
      <c r="F1276" s="7">
        <v>-1006.31</v>
      </c>
      <c r="G1276" s="7">
        <f t="shared" si="19"/>
        <v>9340255.1000000164</v>
      </c>
    </row>
    <row r="1277" spans="1:7" x14ac:dyDescent="0.2">
      <c r="A1277" s="16"/>
      <c r="B1277" s="31" t="s">
        <v>500</v>
      </c>
      <c r="C1277" s="32">
        <v>45899</v>
      </c>
      <c r="D1277" s="31" t="s">
        <v>1835</v>
      </c>
      <c r="E1277" s="31" t="s">
        <v>1836</v>
      </c>
      <c r="F1277" s="7">
        <v>-2563.0300000000002</v>
      </c>
      <c r="G1277" s="7">
        <f t="shared" si="19"/>
        <v>9337692.0700000171</v>
      </c>
    </row>
    <row r="1278" spans="1:7" x14ac:dyDescent="0.2">
      <c r="A1278" s="16"/>
      <c r="B1278" s="31" t="s">
        <v>500</v>
      </c>
      <c r="C1278" s="32">
        <v>45899</v>
      </c>
      <c r="D1278" s="31" t="s">
        <v>1837</v>
      </c>
      <c r="E1278" s="31" t="s">
        <v>1290</v>
      </c>
      <c r="F1278" s="7">
        <v>-10747.08</v>
      </c>
      <c r="G1278" s="7">
        <f t="shared" si="19"/>
        <v>9326944.990000017</v>
      </c>
    </row>
    <row r="1279" spans="1:7" x14ac:dyDescent="0.2">
      <c r="A1279" s="16"/>
      <c r="B1279" s="31" t="s">
        <v>500</v>
      </c>
      <c r="C1279" s="32">
        <v>45899</v>
      </c>
      <c r="D1279" s="31" t="s">
        <v>1838</v>
      </c>
      <c r="E1279" s="31" t="s">
        <v>1839</v>
      </c>
      <c r="F1279" s="7">
        <v>-346.58</v>
      </c>
      <c r="G1279" s="7">
        <f t="shared" si="19"/>
        <v>9326598.4100000169</v>
      </c>
    </row>
    <row r="1280" spans="1:7" x14ac:dyDescent="0.2">
      <c r="A1280" s="16"/>
      <c r="B1280" s="31" t="s">
        <v>500</v>
      </c>
      <c r="C1280" s="32">
        <v>45899</v>
      </c>
      <c r="D1280" s="31" t="s">
        <v>1840</v>
      </c>
      <c r="E1280" s="31" t="s">
        <v>794</v>
      </c>
      <c r="F1280" s="7">
        <v>-3588.28</v>
      </c>
      <c r="G1280" s="7">
        <f t="shared" si="19"/>
        <v>9323010.1300000176</v>
      </c>
    </row>
    <row r="1281" spans="1:7" x14ac:dyDescent="0.2">
      <c r="A1281" s="16"/>
      <c r="B1281" s="31" t="s">
        <v>500</v>
      </c>
      <c r="C1281" s="32">
        <v>45899</v>
      </c>
      <c r="D1281" s="31" t="s">
        <v>1841</v>
      </c>
      <c r="E1281" s="31" t="s">
        <v>1826</v>
      </c>
      <c r="F1281" s="7">
        <v>-2346.54</v>
      </c>
      <c r="G1281" s="7">
        <f t="shared" si="19"/>
        <v>9320663.5900000185</v>
      </c>
    </row>
    <row r="1282" spans="1:7" x14ac:dyDescent="0.2">
      <c r="A1282" s="16"/>
      <c r="B1282" s="31" t="s">
        <v>500</v>
      </c>
      <c r="C1282" s="32">
        <v>45899</v>
      </c>
      <c r="D1282" s="31" t="s">
        <v>1842</v>
      </c>
      <c r="E1282" s="31" t="s">
        <v>1843</v>
      </c>
      <c r="F1282" s="7">
        <v>-8782.15</v>
      </c>
      <c r="G1282" s="7">
        <f t="shared" si="19"/>
        <v>9311881.4400000181</v>
      </c>
    </row>
    <row r="1283" spans="1:7" x14ac:dyDescent="0.2">
      <c r="A1283" s="16"/>
      <c r="B1283" s="31" t="s">
        <v>500</v>
      </c>
      <c r="C1283" s="32">
        <v>45899</v>
      </c>
      <c r="D1283" s="31" t="s">
        <v>1844</v>
      </c>
      <c r="E1283" s="31" t="s">
        <v>1845</v>
      </c>
      <c r="F1283" s="7">
        <v>-66.78</v>
      </c>
      <c r="G1283" s="7">
        <f t="shared" si="19"/>
        <v>9311814.6600000188</v>
      </c>
    </row>
    <row r="1284" spans="1:7" x14ac:dyDescent="0.2">
      <c r="A1284" s="16"/>
      <c r="B1284" s="31" t="s">
        <v>500</v>
      </c>
      <c r="C1284" s="32">
        <v>45899</v>
      </c>
      <c r="D1284" s="31" t="s">
        <v>1846</v>
      </c>
      <c r="E1284" s="31" t="s">
        <v>1826</v>
      </c>
      <c r="F1284" s="7">
        <v>-631.48</v>
      </c>
      <c r="G1284" s="7">
        <f t="shared" si="19"/>
        <v>9311183.1800000183</v>
      </c>
    </row>
    <row r="1285" spans="1:7" x14ac:dyDescent="0.2">
      <c r="A1285" s="16"/>
      <c r="B1285" s="31" t="s">
        <v>500</v>
      </c>
      <c r="C1285" s="32">
        <v>45899</v>
      </c>
      <c r="D1285" s="31" t="s">
        <v>1847</v>
      </c>
      <c r="E1285" s="31" t="s">
        <v>587</v>
      </c>
      <c r="F1285" s="7">
        <v>-596.53</v>
      </c>
      <c r="G1285" s="7">
        <f t="shared" si="19"/>
        <v>9310586.650000019</v>
      </c>
    </row>
    <row r="1286" spans="1:7" x14ac:dyDescent="0.2">
      <c r="A1286" s="16"/>
      <c r="B1286" s="31" t="s">
        <v>500</v>
      </c>
      <c r="C1286" s="32">
        <v>45899</v>
      </c>
      <c r="D1286" s="31" t="s">
        <v>1848</v>
      </c>
      <c r="E1286" s="31" t="s">
        <v>592</v>
      </c>
      <c r="F1286" s="7">
        <v>-24852.83</v>
      </c>
      <c r="G1286" s="7">
        <f t="shared" si="19"/>
        <v>9285733.8200000189</v>
      </c>
    </row>
    <row r="1287" spans="1:7" x14ac:dyDescent="0.2">
      <c r="A1287" s="16"/>
      <c r="B1287" s="31" t="s">
        <v>500</v>
      </c>
      <c r="C1287" s="32">
        <v>45899</v>
      </c>
      <c r="D1287" s="31" t="s">
        <v>1849</v>
      </c>
      <c r="E1287" s="31" t="s">
        <v>1100</v>
      </c>
      <c r="F1287" s="7">
        <v>-1748.55</v>
      </c>
      <c r="G1287" s="7">
        <f t="shared" si="19"/>
        <v>9283985.2700000182</v>
      </c>
    </row>
    <row r="1288" spans="1:7" x14ac:dyDescent="0.2">
      <c r="A1288" s="16"/>
      <c r="B1288" s="31" t="s">
        <v>500</v>
      </c>
      <c r="C1288" s="32">
        <v>45899</v>
      </c>
      <c r="D1288" s="31" t="s">
        <v>1850</v>
      </c>
      <c r="E1288" s="31" t="s">
        <v>1851</v>
      </c>
      <c r="F1288" s="7">
        <v>-18200</v>
      </c>
      <c r="G1288" s="7">
        <f t="shared" si="19"/>
        <v>9265785.2700000182</v>
      </c>
    </row>
    <row r="1289" spans="1:7" x14ac:dyDescent="0.2">
      <c r="A1289" s="16"/>
      <c r="B1289" s="31" t="s">
        <v>500</v>
      </c>
      <c r="C1289" s="32">
        <v>45899</v>
      </c>
      <c r="D1289" s="31" t="s">
        <v>1852</v>
      </c>
      <c r="E1289" s="31" t="s">
        <v>1853</v>
      </c>
      <c r="F1289" s="7">
        <v>-783.92</v>
      </c>
      <c r="G1289" s="7">
        <f t="shared" si="19"/>
        <v>9265001.3500000183</v>
      </c>
    </row>
    <row r="1290" spans="1:7" x14ac:dyDescent="0.2">
      <c r="A1290" s="16"/>
      <c r="B1290" s="31" t="s">
        <v>500</v>
      </c>
      <c r="C1290" s="32">
        <v>45899</v>
      </c>
      <c r="D1290" s="31" t="s">
        <v>1854</v>
      </c>
      <c r="E1290" s="31" t="s">
        <v>1855</v>
      </c>
      <c r="F1290" s="7">
        <v>-27.87</v>
      </c>
      <c r="G1290" s="7">
        <f t="shared" si="19"/>
        <v>9264973.4800000191</v>
      </c>
    </row>
    <row r="1291" spans="1:7" x14ac:dyDescent="0.2">
      <c r="A1291" s="16"/>
      <c r="B1291" s="31" t="s">
        <v>500</v>
      </c>
      <c r="C1291" s="32">
        <v>45899</v>
      </c>
      <c r="D1291" s="31" t="s">
        <v>1856</v>
      </c>
      <c r="E1291" s="31" t="s">
        <v>1111</v>
      </c>
      <c r="F1291" s="7">
        <v>-686.03</v>
      </c>
      <c r="G1291" s="7">
        <f t="shared" si="19"/>
        <v>9264287.4500000197</v>
      </c>
    </row>
    <row r="1292" spans="1:7" x14ac:dyDescent="0.2">
      <c r="A1292" s="16"/>
      <c r="B1292" s="31" t="s">
        <v>500</v>
      </c>
      <c r="C1292" s="32">
        <v>45899</v>
      </c>
      <c r="D1292" s="31" t="s">
        <v>1857</v>
      </c>
      <c r="E1292" s="31" t="s">
        <v>1858</v>
      </c>
      <c r="F1292" s="7">
        <v>-1814.63</v>
      </c>
      <c r="G1292" s="7">
        <f t="shared" si="19"/>
        <v>9262472.8200000189</v>
      </c>
    </row>
    <row r="1293" spans="1:7" x14ac:dyDescent="0.2">
      <c r="A1293" s="16"/>
      <c r="B1293" s="31" t="s">
        <v>500</v>
      </c>
      <c r="C1293" s="32">
        <v>45899</v>
      </c>
      <c r="D1293" s="31" t="s">
        <v>1859</v>
      </c>
      <c r="E1293" s="31" t="s">
        <v>1860</v>
      </c>
      <c r="F1293" s="7">
        <v>-790.5</v>
      </c>
      <c r="G1293" s="7">
        <f t="shared" ref="G1293:G1356" si="20">G1292+F1293</f>
        <v>9261682.3200000189</v>
      </c>
    </row>
    <row r="1294" spans="1:7" x14ac:dyDescent="0.2">
      <c r="A1294" s="16"/>
      <c r="B1294" s="31" t="s">
        <v>500</v>
      </c>
      <c r="C1294" s="32">
        <v>45899</v>
      </c>
      <c r="D1294" s="31" t="s">
        <v>1861</v>
      </c>
      <c r="E1294" s="31" t="s">
        <v>1862</v>
      </c>
      <c r="F1294" s="7">
        <v>-68.53</v>
      </c>
      <c r="G1294" s="7">
        <f t="shared" si="20"/>
        <v>9261613.7900000196</v>
      </c>
    </row>
    <row r="1295" spans="1:7" x14ac:dyDescent="0.2">
      <c r="A1295" s="16"/>
      <c r="B1295" s="31" t="s">
        <v>500</v>
      </c>
      <c r="C1295" s="32">
        <v>45899</v>
      </c>
      <c r="D1295" s="31" t="s">
        <v>1863</v>
      </c>
      <c r="E1295" s="31" t="s">
        <v>1864</v>
      </c>
      <c r="F1295" s="7">
        <v>3760</v>
      </c>
      <c r="G1295" s="7">
        <f t="shared" si="20"/>
        <v>9265373.7900000196</v>
      </c>
    </row>
    <row r="1296" spans="1:7" x14ac:dyDescent="0.2">
      <c r="A1296" s="16"/>
      <c r="B1296" s="31" t="s">
        <v>500</v>
      </c>
      <c r="C1296" s="32">
        <v>45899</v>
      </c>
      <c r="D1296" s="31" t="s">
        <v>1865</v>
      </c>
      <c r="E1296" s="31" t="s">
        <v>1864</v>
      </c>
      <c r="F1296" s="7">
        <v>3760</v>
      </c>
      <c r="G1296" s="7">
        <f t="shared" si="20"/>
        <v>9269133.7900000196</v>
      </c>
    </row>
    <row r="1297" spans="1:7" x14ac:dyDescent="0.2">
      <c r="A1297" s="16"/>
      <c r="B1297" s="31" t="s">
        <v>500</v>
      </c>
      <c r="C1297" s="32">
        <v>45899</v>
      </c>
      <c r="D1297" s="31" t="s">
        <v>1866</v>
      </c>
      <c r="E1297" s="31" t="s">
        <v>451</v>
      </c>
      <c r="F1297" s="7">
        <v>2878</v>
      </c>
      <c r="G1297" s="7">
        <f t="shared" si="20"/>
        <v>9272011.7900000196</v>
      </c>
    </row>
    <row r="1298" spans="1:7" x14ac:dyDescent="0.2">
      <c r="A1298" s="16"/>
      <c r="B1298" s="31" t="s">
        <v>500</v>
      </c>
      <c r="C1298" s="32">
        <v>45899</v>
      </c>
      <c r="D1298" s="31" t="s">
        <v>1867</v>
      </c>
      <c r="E1298" s="31" t="s">
        <v>451</v>
      </c>
      <c r="F1298" s="7">
        <v>2879</v>
      </c>
      <c r="G1298" s="7">
        <f t="shared" si="20"/>
        <v>9274890.7900000196</v>
      </c>
    </row>
    <row r="1299" spans="1:7" x14ac:dyDescent="0.2">
      <c r="A1299" s="16"/>
      <c r="B1299" s="31" t="s">
        <v>500</v>
      </c>
      <c r="C1299" s="32">
        <v>45899</v>
      </c>
      <c r="D1299" s="31" t="s">
        <v>1868</v>
      </c>
      <c r="E1299" s="31" t="s">
        <v>451</v>
      </c>
      <c r="F1299" s="7">
        <v>2879</v>
      </c>
      <c r="G1299" s="7">
        <f t="shared" si="20"/>
        <v>9277769.7900000196</v>
      </c>
    </row>
    <row r="1300" spans="1:7" x14ac:dyDescent="0.2">
      <c r="A1300" s="16"/>
      <c r="B1300" s="31" t="s">
        <v>500</v>
      </c>
      <c r="C1300" s="32">
        <v>45899</v>
      </c>
      <c r="D1300" s="31" t="s">
        <v>1869</v>
      </c>
      <c r="E1300" s="31" t="s">
        <v>451</v>
      </c>
      <c r="F1300" s="7">
        <v>3102</v>
      </c>
      <c r="G1300" s="7">
        <f t="shared" si="20"/>
        <v>9280871.7900000196</v>
      </c>
    </row>
    <row r="1301" spans="1:7" x14ac:dyDescent="0.2">
      <c r="A1301" s="16"/>
      <c r="B1301" s="31" t="s">
        <v>500</v>
      </c>
      <c r="C1301" s="32">
        <v>45899</v>
      </c>
      <c r="D1301" s="31" t="s">
        <v>1870</v>
      </c>
      <c r="E1301" s="31" t="s">
        <v>801</v>
      </c>
      <c r="F1301" s="7">
        <v>3922</v>
      </c>
      <c r="G1301" s="7">
        <f t="shared" si="20"/>
        <v>9284793.7900000196</v>
      </c>
    </row>
    <row r="1302" spans="1:7" x14ac:dyDescent="0.2">
      <c r="A1302" s="16"/>
      <c r="B1302" s="31" t="s">
        <v>500</v>
      </c>
      <c r="C1302" s="32">
        <v>45899</v>
      </c>
      <c r="D1302" s="31" t="s">
        <v>1871</v>
      </c>
      <c r="E1302" s="31" t="s">
        <v>1872</v>
      </c>
      <c r="F1302" s="7">
        <v>-306</v>
      </c>
      <c r="G1302" s="7">
        <f t="shared" si="20"/>
        <v>9284487.7900000196</v>
      </c>
    </row>
    <row r="1303" spans="1:7" x14ac:dyDescent="0.2">
      <c r="A1303" s="16"/>
      <c r="B1303" s="31" t="s">
        <v>500</v>
      </c>
      <c r="C1303" s="32">
        <v>45899</v>
      </c>
      <c r="D1303" s="31" t="s">
        <v>1873</v>
      </c>
      <c r="E1303" s="31" t="s">
        <v>1874</v>
      </c>
      <c r="F1303" s="7">
        <v>-18.37</v>
      </c>
      <c r="G1303" s="7">
        <f t="shared" si="20"/>
        <v>9284469.4200000204</v>
      </c>
    </row>
    <row r="1304" spans="1:7" x14ac:dyDescent="0.2">
      <c r="A1304" s="16"/>
      <c r="B1304" s="31" t="s">
        <v>500</v>
      </c>
      <c r="C1304" s="32">
        <v>45899</v>
      </c>
      <c r="D1304" s="31" t="s">
        <v>1875</v>
      </c>
      <c r="E1304" s="31" t="s">
        <v>1876</v>
      </c>
      <c r="F1304" s="7">
        <v>-265.72000000000003</v>
      </c>
      <c r="G1304" s="7">
        <f t="shared" si="20"/>
        <v>9284203.7000000197</v>
      </c>
    </row>
    <row r="1305" spans="1:7" x14ac:dyDescent="0.2">
      <c r="A1305" s="16"/>
      <c r="B1305" s="31" t="s">
        <v>500</v>
      </c>
      <c r="C1305" s="32">
        <v>45899</v>
      </c>
      <c r="D1305" s="31" t="s">
        <v>1877</v>
      </c>
      <c r="E1305" s="31" t="s">
        <v>1876</v>
      </c>
      <c r="F1305" s="7">
        <v>-627.87</v>
      </c>
      <c r="G1305" s="7">
        <f t="shared" si="20"/>
        <v>9283575.8300000206</v>
      </c>
    </row>
    <row r="1306" spans="1:7" x14ac:dyDescent="0.2">
      <c r="A1306" s="16"/>
      <c r="B1306" s="31" t="s">
        <v>500</v>
      </c>
      <c r="C1306" s="32">
        <v>45899</v>
      </c>
      <c r="D1306" s="31" t="s">
        <v>1878</v>
      </c>
      <c r="E1306" s="31" t="s">
        <v>1879</v>
      </c>
      <c r="F1306" s="7">
        <v>-17594.259999999998</v>
      </c>
      <c r="G1306" s="7">
        <f t="shared" si="20"/>
        <v>9265981.5700000208</v>
      </c>
    </row>
    <row r="1307" spans="1:7" x14ac:dyDescent="0.2">
      <c r="A1307" s="16"/>
      <c r="B1307" s="31" t="s">
        <v>500</v>
      </c>
      <c r="C1307" s="32">
        <v>45899</v>
      </c>
      <c r="D1307" s="31" t="s">
        <v>1880</v>
      </c>
      <c r="E1307" s="31" t="s">
        <v>1879</v>
      </c>
      <c r="F1307" s="7">
        <v>-29.89</v>
      </c>
      <c r="G1307" s="7">
        <f t="shared" si="20"/>
        <v>9265951.6800000202</v>
      </c>
    </row>
    <row r="1308" spans="1:7" x14ac:dyDescent="0.2">
      <c r="A1308" s="16"/>
      <c r="B1308" s="31" t="s">
        <v>500</v>
      </c>
      <c r="C1308" s="32">
        <v>45899</v>
      </c>
      <c r="D1308" s="31" t="s">
        <v>1881</v>
      </c>
      <c r="E1308" s="31" t="s">
        <v>1882</v>
      </c>
      <c r="F1308" s="7">
        <v>-1325.98</v>
      </c>
      <c r="G1308" s="7">
        <f t="shared" si="20"/>
        <v>9264625.7000000197</v>
      </c>
    </row>
    <row r="1309" spans="1:7" x14ac:dyDescent="0.2">
      <c r="A1309" s="16"/>
      <c r="B1309" s="31" t="s">
        <v>500</v>
      </c>
      <c r="C1309" s="32">
        <v>45899</v>
      </c>
      <c r="D1309" s="31" t="s">
        <v>1883</v>
      </c>
      <c r="E1309" s="31" t="s">
        <v>1882</v>
      </c>
      <c r="F1309" s="7">
        <v>-80.23</v>
      </c>
      <c r="G1309" s="7">
        <f t="shared" si="20"/>
        <v>9264545.4700000193</v>
      </c>
    </row>
    <row r="1310" spans="1:7" x14ac:dyDescent="0.2">
      <c r="A1310" s="16"/>
      <c r="B1310" s="31" t="s">
        <v>500</v>
      </c>
      <c r="C1310" s="32">
        <v>45899</v>
      </c>
      <c r="D1310" s="31" t="s">
        <v>1884</v>
      </c>
      <c r="E1310" s="31" t="s">
        <v>1885</v>
      </c>
      <c r="F1310" s="7">
        <v>-942.76</v>
      </c>
      <c r="G1310" s="7">
        <f t="shared" si="20"/>
        <v>9263602.7100000195</v>
      </c>
    </row>
    <row r="1311" spans="1:7" x14ac:dyDescent="0.2">
      <c r="A1311" s="16"/>
      <c r="B1311" s="31" t="s">
        <v>500</v>
      </c>
      <c r="C1311" s="32">
        <v>45899</v>
      </c>
      <c r="D1311" s="31" t="s">
        <v>1886</v>
      </c>
      <c r="E1311" s="31" t="s">
        <v>1885</v>
      </c>
      <c r="F1311" s="7">
        <v>-6697.87</v>
      </c>
      <c r="G1311" s="7">
        <f t="shared" si="20"/>
        <v>9256904.8400000203</v>
      </c>
    </row>
    <row r="1312" spans="1:7" x14ac:dyDescent="0.2">
      <c r="A1312" s="16"/>
      <c r="B1312" s="31" t="s">
        <v>500</v>
      </c>
      <c r="C1312" s="32">
        <v>45899</v>
      </c>
      <c r="D1312" s="31" t="s">
        <v>1887</v>
      </c>
      <c r="E1312" s="31" t="s">
        <v>1888</v>
      </c>
      <c r="F1312" s="7">
        <v>-279.52999999999997</v>
      </c>
      <c r="G1312" s="7">
        <f t="shared" si="20"/>
        <v>9256625.310000021</v>
      </c>
    </row>
    <row r="1313" spans="1:7" x14ac:dyDescent="0.2">
      <c r="A1313" s="16"/>
      <c r="B1313" s="31" t="s">
        <v>500</v>
      </c>
      <c r="C1313" s="32">
        <v>45899</v>
      </c>
      <c r="D1313" s="31" t="s">
        <v>1889</v>
      </c>
      <c r="E1313" s="31" t="s">
        <v>1890</v>
      </c>
      <c r="F1313" s="7">
        <v>-23.89</v>
      </c>
      <c r="G1313" s="7">
        <f t="shared" si="20"/>
        <v>9256601.4200000204</v>
      </c>
    </row>
    <row r="1314" spans="1:7" x14ac:dyDescent="0.2">
      <c r="A1314" s="16"/>
      <c r="B1314" s="31" t="s">
        <v>500</v>
      </c>
      <c r="C1314" s="32">
        <v>45899</v>
      </c>
      <c r="D1314" s="31" t="s">
        <v>1891</v>
      </c>
      <c r="E1314" s="31" t="s">
        <v>1890</v>
      </c>
      <c r="F1314" s="7">
        <v>-222.58</v>
      </c>
      <c r="G1314" s="7">
        <f t="shared" si="20"/>
        <v>9256378.8400000203</v>
      </c>
    </row>
    <row r="1315" spans="1:7" x14ac:dyDescent="0.2">
      <c r="A1315" s="16"/>
      <c r="B1315" s="31" t="s">
        <v>500</v>
      </c>
      <c r="C1315" s="32">
        <v>45899</v>
      </c>
      <c r="D1315" s="31" t="s">
        <v>1892</v>
      </c>
      <c r="E1315" s="31" t="s">
        <v>606</v>
      </c>
      <c r="F1315" s="7">
        <v>-1716.66</v>
      </c>
      <c r="G1315" s="7">
        <f t="shared" si="20"/>
        <v>9254662.1800000202</v>
      </c>
    </row>
    <row r="1316" spans="1:7" x14ac:dyDescent="0.2">
      <c r="A1316" s="16"/>
      <c r="B1316" s="31" t="s">
        <v>500</v>
      </c>
      <c r="C1316" s="32">
        <v>45899</v>
      </c>
      <c r="D1316" s="31" t="s">
        <v>1893</v>
      </c>
      <c r="E1316" s="31" t="s">
        <v>606</v>
      </c>
      <c r="F1316" s="7">
        <v>-588</v>
      </c>
      <c r="G1316" s="7">
        <f t="shared" si="20"/>
        <v>9254074.1800000202</v>
      </c>
    </row>
    <row r="1317" spans="1:7" x14ac:dyDescent="0.2">
      <c r="A1317" s="16"/>
      <c r="B1317" s="31" t="s">
        <v>500</v>
      </c>
      <c r="C1317" s="32">
        <v>45899</v>
      </c>
      <c r="D1317" s="31" t="s">
        <v>1894</v>
      </c>
      <c r="E1317" s="31" t="s">
        <v>606</v>
      </c>
      <c r="F1317" s="7">
        <v>-80.75</v>
      </c>
      <c r="G1317" s="7">
        <f t="shared" si="20"/>
        <v>9253993.4300000202</v>
      </c>
    </row>
    <row r="1318" spans="1:7" x14ac:dyDescent="0.2">
      <c r="A1318" s="16"/>
      <c r="B1318" s="31" t="s">
        <v>500</v>
      </c>
      <c r="C1318" s="32">
        <v>45899</v>
      </c>
      <c r="D1318" s="31" t="s">
        <v>1895</v>
      </c>
      <c r="E1318" s="31" t="s">
        <v>606</v>
      </c>
      <c r="F1318" s="7">
        <v>-973.43</v>
      </c>
      <c r="G1318" s="7">
        <f t="shared" si="20"/>
        <v>9253020.0000000205</v>
      </c>
    </row>
    <row r="1319" spans="1:7" x14ac:dyDescent="0.2">
      <c r="A1319" s="16"/>
      <c r="B1319" s="31" t="s">
        <v>500</v>
      </c>
      <c r="C1319" s="32">
        <v>45899</v>
      </c>
      <c r="D1319" s="31" t="s">
        <v>1896</v>
      </c>
      <c r="E1319" s="31" t="s">
        <v>1897</v>
      </c>
      <c r="F1319" s="7">
        <v>-2157.7800000000002</v>
      </c>
      <c r="G1319" s="7">
        <f t="shared" si="20"/>
        <v>9250862.2200000212</v>
      </c>
    </row>
    <row r="1320" spans="1:7" x14ac:dyDescent="0.2">
      <c r="A1320" s="16"/>
      <c r="B1320" s="31" t="s">
        <v>500</v>
      </c>
      <c r="C1320" s="32">
        <v>45899</v>
      </c>
      <c r="D1320" s="31" t="s">
        <v>1898</v>
      </c>
      <c r="E1320" s="31" t="s">
        <v>1899</v>
      </c>
      <c r="F1320" s="7">
        <v>-3718.3</v>
      </c>
      <c r="G1320" s="7">
        <f t="shared" si="20"/>
        <v>9247143.9200000204</v>
      </c>
    </row>
    <row r="1321" spans="1:7" x14ac:dyDescent="0.2">
      <c r="A1321" s="16"/>
      <c r="B1321" s="31" t="s">
        <v>500</v>
      </c>
      <c r="C1321" s="32">
        <v>45899</v>
      </c>
      <c r="D1321" s="31" t="s">
        <v>1900</v>
      </c>
      <c r="E1321" s="31" t="s">
        <v>1899</v>
      </c>
      <c r="F1321" s="7">
        <v>-10819.11</v>
      </c>
      <c r="G1321" s="7">
        <f t="shared" si="20"/>
        <v>9236324.810000021</v>
      </c>
    </row>
    <row r="1322" spans="1:7" x14ac:dyDescent="0.2">
      <c r="A1322" s="16"/>
      <c r="B1322" s="31" t="s">
        <v>500</v>
      </c>
      <c r="C1322" s="32">
        <v>45899</v>
      </c>
      <c r="D1322" s="31" t="s">
        <v>1901</v>
      </c>
      <c r="E1322" s="31" t="s">
        <v>1902</v>
      </c>
      <c r="F1322" s="7">
        <v>-3.9</v>
      </c>
      <c r="G1322" s="7">
        <f t="shared" si="20"/>
        <v>9236320.9100000206</v>
      </c>
    </row>
    <row r="1323" spans="1:7" x14ac:dyDescent="0.2">
      <c r="A1323" s="16"/>
      <c r="B1323" s="31" t="s">
        <v>500</v>
      </c>
      <c r="C1323" s="32">
        <v>45899</v>
      </c>
      <c r="D1323" s="31" t="s">
        <v>1903</v>
      </c>
      <c r="E1323" s="31" t="s">
        <v>1904</v>
      </c>
      <c r="F1323" s="7">
        <v>-0.05</v>
      </c>
      <c r="G1323" s="7">
        <f t="shared" si="20"/>
        <v>9236320.8600000199</v>
      </c>
    </row>
    <row r="1324" spans="1:7" x14ac:dyDescent="0.2">
      <c r="A1324" s="16"/>
      <c r="B1324" s="31" t="s">
        <v>500</v>
      </c>
      <c r="C1324" s="32">
        <v>45899</v>
      </c>
      <c r="D1324" s="31" t="s">
        <v>1905</v>
      </c>
      <c r="E1324" s="31" t="s">
        <v>1906</v>
      </c>
      <c r="F1324" s="7">
        <v>-1541.94</v>
      </c>
      <c r="G1324" s="7">
        <f t="shared" si="20"/>
        <v>9234778.9200000204</v>
      </c>
    </row>
    <row r="1325" spans="1:7" x14ac:dyDescent="0.2">
      <c r="A1325" s="16"/>
      <c r="B1325" s="31" t="s">
        <v>500</v>
      </c>
      <c r="C1325" s="32">
        <v>45899</v>
      </c>
      <c r="D1325" s="31" t="s">
        <v>1907</v>
      </c>
      <c r="E1325" s="31" t="s">
        <v>1908</v>
      </c>
      <c r="F1325" s="7">
        <v>-39.15</v>
      </c>
      <c r="G1325" s="7">
        <f t="shared" si="20"/>
        <v>9234739.77000002</v>
      </c>
    </row>
    <row r="1326" spans="1:7" x14ac:dyDescent="0.2">
      <c r="A1326" s="16"/>
      <c r="B1326" s="31" t="s">
        <v>500</v>
      </c>
      <c r="C1326" s="32">
        <v>45899</v>
      </c>
      <c r="D1326" s="31" t="s">
        <v>1909</v>
      </c>
      <c r="E1326" s="31" t="s">
        <v>1910</v>
      </c>
      <c r="F1326" s="7">
        <v>-156</v>
      </c>
      <c r="G1326" s="7">
        <f t="shared" si="20"/>
        <v>9234583.77000002</v>
      </c>
    </row>
    <row r="1327" spans="1:7" x14ac:dyDescent="0.2">
      <c r="A1327" s="16"/>
      <c r="B1327" s="31" t="s">
        <v>500</v>
      </c>
      <c r="C1327" s="32">
        <v>45899</v>
      </c>
      <c r="D1327" s="31" t="s">
        <v>1911</v>
      </c>
      <c r="E1327" s="31" t="s">
        <v>1912</v>
      </c>
      <c r="F1327" s="7">
        <v>-189.2</v>
      </c>
      <c r="G1327" s="7">
        <f t="shared" si="20"/>
        <v>9234394.5700000208</v>
      </c>
    </row>
    <row r="1328" spans="1:7" x14ac:dyDescent="0.2">
      <c r="A1328" s="16"/>
      <c r="B1328" s="31" t="s">
        <v>500</v>
      </c>
      <c r="C1328" s="32">
        <v>45899</v>
      </c>
      <c r="D1328" s="31" t="s">
        <v>1913</v>
      </c>
      <c r="E1328" s="31" t="s">
        <v>1914</v>
      </c>
      <c r="F1328" s="7">
        <v>-16.55</v>
      </c>
      <c r="G1328" s="7">
        <f t="shared" si="20"/>
        <v>9234378.02000002</v>
      </c>
    </row>
    <row r="1329" spans="1:7" x14ac:dyDescent="0.2">
      <c r="A1329" s="16"/>
      <c r="B1329" s="31" t="s">
        <v>500</v>
      </c>
      <c r="C1329" s="32">
        <v>45899</v>
      </c>
      <c r="D1329" s="31" t="s">
        <v>1915</v>
      </c>
      <c r="E1329" s="31" t="s">
        <v>1916</v>
      </c>
      <c r="F1329" s="7">
        <v>-12743.61</v>
      </c>
      <c r="G1329" s="7">
        <f t="shared" si="20"/>
        <v>9221634.4100000206</v>
      </c>
    </row>
    <row r="1330" spans="1:7" x14ac:dyDescent="0.2">
      <c r="A1330" s="16"/>
      <c r="B1330" s="31" t="s">
        <v>500</v>
      </c>
      <c r="C1330" s="32">
        <v>45899</v>
      </c>
      <c r="D1330" s="31" t="s">
        <v>1917</v>
      </c>
      <c r="E1330" s="31" t="s">
        <v>1918</v>
      </c>
      <c r="F1330" s="7">
        <v>-122.01</v>
      </c>
      <c r="G1330" s="7">
        <f t="shared" si="20"/>
        <v>9221512.4000000209</v>
      </c>
    </row>
    <row r="1331" spans="1:7" x14ac:dyDescent="0.2">
      <c r="A1331" s="16"/>
      <c r="B1331" s="31" t="s">
        <v>500</v>
      </c>
      <c r="C1331" s="32">
        <v>45899</v>
      </c>
      <c r="D1331" s="31" t="s">
        <v>1919</v>
      </c>
      <c r="E1331" s="31" t="s">
        <v>1920</v>
      </c>
      <c r="F1331" s="7">
        <v>-24</v>
      </c>
      <c r="G1331" s="7">
        <f t="shared" si="20"/>
        <v>9221488.4000000209</v>
      </c>
    </row>
    <row r="1332" spans="1:7" x14ac:dyDescent="0.2">
      <c r="A1332" s="16"/>
      <c r="B1332" s="31" t="s">
        <v>500</v>
      </c>
      <c r="C1332" s="32">
        <v>45899</v>
      </c>
      <c r="D1332" s="31" t="s">
        <v>1921</v>
      </c>
      <c r="E1332" s="31" t="s">
        <v>1920</v>
      </c>
      <c r="F1332" s="7">
        <v>-71.790000000000006</v>
      </c>
      <c r="G1332" s="7">
        <f t="shared" si="20"/>
        <v>9221416.6100000218</v>
      </c>
    </row>
    <row r="1333" spans="1:7" x14ac:dyDescent="0.2">
      <c r="A1333" s="16"/>
      <c r="B1333" s="31" t="s">
        <v>500</v>
      </c>
      <c r="C1333" s="32">
        <v>45899</v>
      </c>
      <c r="D1333" s="31" t="s">
        <v>1922</v>
      </c>
      <c r="E1333" s="31" t="s">
        <v>1876</v>
      </c>
      <c r="F1333" s="7">
        <v>-1631.5</v>
      </c>
      <c r="G1333" s="7">
        <f t="shared" si="20"/>
        <v>9219785.1100000218</v>
      </c>
    </row>
    <row r="1334" spans="1:7" x14ac:dyDescent="0.2">
      <c r="A1334" s="16"/>
      <c r="B1334" s="31" t="s">
        <v>500</v>
      </c>
      <c r="C1334" s="32">
        <v>45899</v>
      </c>
      <c r="D1334" s="31" t="s">
        <v>1923</v>
      </c>
      <c r="E1334" s="31" t="s">
        <v>1924</v>
      </c>
      <c r="F1334" s="7">
        <v>-6338.43</v>
      </c>
      <c r="G1334" s="7">
        <f t="shared" si="20"/>
        <v>9213446.6800000221</v>
      </c>
    </row>
    <row r="1335" spans="1:7" x14ac:dyDescent="0.2">
      <c r="A1335" s="16"/>
      <c r="B1335" s="31" t="s">
        <v>500</v>
      </c>
      <c r="C1335" s="32">
        <v>45899</v>
      </c>
      <c r="D1335" s="31" t="s">
        <v>1925</v>
      </c>
      <c r="E1335" s="31" t="s">
        <v>1926</v>
      </c>
      <c r="F1335" s="7">
        <v>-129.94</v>
      </c>
      <c r="G1335" s="7">
        <f t="shared" si="20"/>
        <v>9213316.7400000226</v>
      </c>
    </row>
    <row r="1336" spans="1:7" x14ac:dyDescent="0.2">
      <c r="A1336" s="16"/>
      <c r="B1336" s="31" t="s">
        <v>500</v>
      </c>
      <c r="C1336" s="32">
        <v>45899</v>
      </c>
      <c r="D1336" s="31" t="s">
        <v>1927</v>
      </c>
      <c r="E1336" s="31" t="s">
        <v>1928</v>
      </c>
      <c r="F1336" s="7">
        <v>-4734.3999999999996</v>
      </c>
      <c r="G1336" s="7">
        <f t="shared" si="20"/>
        <v>9208582.3400000222</v>
      </c>
    </row>
    <row r="1337" spans="1:7" x14ac:dyDescent="0.2">
      <c r="A1337" s="16"/>
      <c r="B1337" s="31" t="s">
        <v>500</v>
      </c>
      <c r="C1337" s="32">
        <v>45899</v>
      </c>
      <c r="D1337" s="31" t="s">
        <v>1929</v>
      </c>
      <c r="E1337" s="31" t="s">
        <v>1928</v>
      </c>
      <c r="F1337" s="7">
        <v>-1273.8</v>
      </c>
      <c r="G1337" s="7">
        <f t="shared" si="20"/>
        <v>9207308.5400000215</v>
      </c>
    </row>
    <row r="1338" spans="1:7" x14ac:dyDescent="0.2">
      <c r="A1338" s="16"/>
      <c r="B1338" s="31" t="s">
        <v>500</v>
      </c>
      <c r="C1338" s="32">
        <v>45899</v>
      </c>
      <c r="D1338" s="31" t="s">
        <v>1930</v>
      </c>
      <c r="E1338" s="31" t="s">
        <v>1928</v>
      </c>
      <c r="F1338" s="7">
        <v>-764.38</v>
      </c>
      <c r="G1338" s="7">
        <f t="shared" si="20"/>
        <v>9206544.1600000206</v>
      </c>
    </row>
    <row r="1339" spans="1:7" x14ac:dyDescent="0.2">
      <c r="A1339" s="16"/>
      <c r="B1339" s="31" t="s">
        <v>500</v>
      </c>
      <c r="C1339" s="32">
        <v>45899</v>
      </c>
      <c r="D1339" s="31" t="s">
        <v>1931</v>
      </c>
      <c r="E1339" s="31" t="s">
        <v>1928</v>
      </c>
      <c r="F1339" s="7">
        <v>-1574.88</v>
      </c>
      <c r="G1339" s="7">
        <f t="shared" si="20"/>
        <v>9204969.2800000198</v>
      </c>
    </row>
    <row r="1340" spans="1:7" x14ac:dyDescent="0.2">
      <c r="A1340" s="16"/>
      <c r="B1340" s="31" t="s">
        <v>500</v>
      </c>
      <c r="C1340" s="32">
        <v>45899</v>
      </c>
      <c r="D1340" s="31" t="s">
        <v>1932</v>
      </c>
      <c r="E1340" s="31" t="s">
        <v>1933</v>
      </c>
      <c r="F1340" s="7">
        <v>-80.66</v>
      </c>
      <c r="G1340" s="7">
        <f t="shared" si="20"/>
        <v>9204888.6200000197</v>
      </c>
    </row>
    <row r="1341" spans="1:7" x14ac:dyDescent="0.2">
      <c r="A1341" s="16"/>
      <c r="B1341" s="31" t="s">
        <v>500</v>
      </c>
      <c r="C1341" s="32">
        <v>45899</v>
      </c>
      <c r="D1341" s="31" t="s">
        <v>1934</v>
      </c>
      <c r="E1341" s="31" t="s">
        <v>1935</v>
      </c>
      <c r="F1341" s="7">
        <v>-320.12</v>
      </c>
      <c r="G1341" s="7">
        <f t="shared" si="20"/>
        <v>9204568.5000000205</v>
      </c>
    </row>
    <row r="1342" spans="1:7" x14ac:dyDescent="0.2">
      <c r="A1342" s="16"/>
      <c r="B1342" s="31" t="s">
        <v>500</v>
      </c>
      <c r="C1342" s="32">
        <v>45899</v>
      </c>
      <c r="D1342" s="31" t="s">
        <v>1936</v>
      </c>
      <c r="E1342" s="31" t="s">
        <v>1270</v>
      </c>
      <c r="F1342" s="7">
        <v>-510.14</v>
      </c>
      <c r="G1342" s="7">
        <f t="shared" si="20"/>
        <v>9204058.3600000199</v>
      </c>
    </row>
    <row r="1343" spans="1:7" x14ac:dyDescent="0.2">
      <c r="A1343" s="16"/>
      <c r="B1343" s="31" t="s">
        <v>500</v>
      </c>
      <c r="C1343" s="32">
        <v>45899</v>
      </c>
      <c r="D1343" s="31" t="s">
        <v>1937</v>
      </c>
      <c r="E1343" s="31" t="s">
        <v>1924</v>
      </c>
      <c r="F1343" s="7">
        <v>-603.71</v>
      </c>
      <c r="G1343" s="7">
        <f t="shared" si="20"/>
        <v>9203454.650000019</v>
      </c>
    </row>
    <row r="1344" spans="1:7" x14ac:dyDescent="0.2">
      <c r="A1344" s="16"/>
      <c r="B1344" s="31" t="s">
        <v>500</v>
      </c>
      <c r="C1344" s="32">
        <v>45899</v>
      </c>
      <c r="D1344" s="31" t="s">
        <v>1938</v>
      </c>
      <c r="E1344" s="31" t="s">
        <v>1193</v>
      </c>
      <c r="F1344" s="7">
        <v>-631.21</v>
      </c>
      <c r="G1344" s="7">
        <f t="shared" si="20"/>
        <v>9202823.4400000181</v>
      </c>
    </row>
    <row r="1345" spans="1:7" x14ac:dyDescent="0.2">
      <c r="A1345" s="16"/>
      <c r="B1345" s="31" t="s">
        <v>500</v>
      </c>
      <c r="C1345" s="32">
        <v>45899</v>
      </c>
      <c r="D1345" s="31" t="s">
        <v>1939</v>
      </c>
      <c r="E1345" s="31" t="s">
        <v>1940</v>
      </c>
      <c r="F1345" s="7">
        <v>-20.83</v>
      </c>
      <c r="G1345" s="7">
        <f t="shared" si="20"/>
        <v>9202802.610000018</v>
      </c>
    </row>
    <row r="1346" spans="1:7" x14ac:dyDescent="0.2">
      <c r="A1346" s="16"/>
      <c r="B1346" s="31" t="s">
        <v>500</v>
      </c>
      <c r="C1346" s="32">
        <v>45899</v>
      </c>
      <c r="D1346" s="31" t="s">
        <v>1941</v>
      </c>
      <c r="E1346" s="31" t="s">
        <v>1940</v>
      </c>
      <c r="F1346" s="7">
        <v>-178.24</v>
      </c>
      <c r="G1346" s="7">
        <f t="shared" si="20"/>
        <v>9202624.3700000178</v>
      </c>
    </row>
    <row r="1347" spans="1:7" x14ac:dyDescent="0.2">
      <c r="A1347" s="16"/>
      <c r="B1347" s="31" t="s">
        <v>500</v>
      </c>
      <c r="C1347" s="32">
        <v>45899</v>
      </c>
      <c r="D1347" s="31" t="s">
        <v>1942</v>
      </c>
      <c r="E1347" s="31" t="s">
        <v>1940</v>
      </c>
      <c r="F1347" s="7">
        <v>-2127.8200000000002</v>
      </c>
      <c r="G1347" s="7">
        <f t="shared" si="20"/>
        <v>9200496.5500000175</v>
      </c>
    </row>
    <row r="1348" spans="1:7" x14ac:dyDescent="0.2">
      <c r="A1348" s="16"/>
      <c r="B1348" s="31" t="s">
        <v>500</v>
      </c>
      <c r="C1348" s="32">
        <v>45899</v>
      </c>
      <c r="D1348" s="31" t="s">
        <v>1943</v>
      </c>
      <c r="E1348" s="31" t="s">
        <v>1944</v>
      </c>
      <c r="F1348" s="7">
        <v>-675</v>
      </c>
      <c r="G1348" s="7">
        <f t="shared" si="20"/>
        <v>9199821.5500000175</v>
      </c>
    </row>
    <row r="1349" spans="1:7" x14ac:dyDescent="0.2">
      <c r="A1349" s="16"/>
      <c r="B1349" s="31" t="s">
        <v>500</v>
      </c>
      <c r="C1349" s="32">
        <v>45899</v>
      </c>
      <c r="D1349" s="31" t="s">
        <v>1945</v>
      </c>
      <c r="E1349" s="31" t="s">
        <v>1946</v>
      </c>
      <c r="F1349" s="7">
        <v>-2674.63</v>
      </c>
      <c r="G1349" s="7">
        <f t="shared" si="20"/>
        <v>9197146.9200000167</v>
      </c>
    </row>
    <row r="1350" spans="1:7" x14ac:dyDescent="0.2">
      <c r="A1350" s="16"/>
      <c r="B1350" s="31" t="s">
        <v>500</v>
      </c>
      <c r="C1350" s="32">
        <v>45899</v>
      </c>
      <c r="D1350" s="31" t="s">
        <v>1947</v>
      </c>
      <c r="E1350" s="31" t="s">
        <v>1946</v>
      </c>
      <c r="F1350" s="7">
        <v>-257.2</v>
      </c>
      <c r="G1350" s="7">
        <f t="shared" si="20"/>
        <v>9196889.7200000174</v>
      </c>
    </row>
    <row r="1351" spans="1:7" x14ac:dyDescent="0.2">
      <c r="A1351" s="16"/>
      <c r="B1351" s="31" t="s">
        <v>500</v>
      </c>
      <c r="C1351" s="32">
        <v>45899</v>
      </c>
      <c r="D1351" s="31" t="s">
        <v>1948</v>
      </c>
      <c r="E1351" s="31" t="s">
        <v>1946</v>
      </c>
      <c r="F1351" s="7">
        <v>-918.79</v>
      </c>
      <c r="G1351" s="7">
        <f t="shared" si="20"/>
        <v>9195970.9300000183</v>
      </c>
    </row>
    <row r="1352" spans="1:7" x14ac:dyDescent="0.2">
      <c r="A1352" s="16"/>
      <c r="B1352" s="31" t="s">
        <v>500</v>
      </c>
      <c r="C1352" s="32">
        <v>45899</v>
      </c>
      <c r="D1352" s="31" t="s">
        <v>1949</v>
      </c>
      <c r="E1352" s="31" t="s">
        <v>1946</v>
      </c>
      <c r="F1352" s="7">
        <v>-2300.23</v>
      </c>
      <c r="G1352" s="7">
        <f t="shared" si="20"/>
        <v>9193670.7000000179</v>
      </c>
    </row>
    <row r="1353" spans="1:7" x14ac:dyDescent="0.2">
      <c r="A1353" s="16"/>
      <c r="B1353" s="31" t="s">
        <v>500</v>
      </c>
      <c r="C1353" s="32">
        <v>45899</v>
      </c>
      <c r="D1353" s="31" t="s">
        <v>1950</v>
      </c>
      <c r="E1353" s="31" t="s">
        <v>1940</v>
      </c>
      <c r="F1353" s="7">
        <v>-111.39</v>
      </c>
      <c r="G1353" s="7">
        <f t="shared" si="20"/>
        <v>9193559.3100000173</v>
      </c>
    </row>
    <row r="1354" spans="1:7" x14ac:dyDescent="0.2">
      <c r="A1354" s="16"/>
      <c r="B1354" s="31" t="s">
        <v>500</v>
      </c>
      <c r="C1354" s="32">
        <v>45899</v>
      </c>
      <c r="D1354" s="31" t="s">
        <v>1951</v>
      </c>
      <c r="E1354" s="31" t="s">
        <v>1940</v>
      </c>
      <c r="F1354" s="7">
        <v>-34.56</v>
      </c>
      <c r="G1354" s="7">
        <f t="shared" si="20"/>
        <v>9193524.7500000168</v>
      </c>
    </row>
    <row r="1355" spans="1:7" x14ac:dyDescent="0.2">
      <c r="A1355" s="16"/>
      <c r="B1355" s="31" t="s">
        <v>500</v>
      </c>
      <c r="C1355" s="32">
        <v>45899</v>
      </c>
      <c r="D1355" s="31" t="s">
        <v>1952</v>
      </c>
      <c r="E1355" s="31" t="s">
        <v>1953</v>
      </c>
      <c r="F1355" s="7">
        <v>-116.43</v>
      </c>
      <c r="G1355" s="7">
        <f t="shared" si="20"/>
        <v>9193408.3200000171</v>
      </c>
    </row>
    <row r="1356" spans="1:7" x14ac:dyDescent="0.2">
      <c r="A1356" s="16"/>
      <c r="B1356" s="31" t="s">
        <v>500</v>
      </c>
      <c r="C1356" s="32">
        <v>45899</v>
      </c>
      <c r="D1356" s="31" t="s">
        <v>1954</v>
      </c>
      <c r="E1356" s="31" t="s">
        <v>1955</v>
      </c>
      <c r="F1356" s="7">
        <v>-154.57</v>
      </c>
      <c r="G1356" s="7">
        <f t="shared" si="20"/>
        <v>9193253.7500000168</v>
      </c>
    </row>
    <row r="1357" spans="1:7" x14ac:dyDescent="0.2">
      <c r="A1357" s="16"/>
      <c r="B1357" s="31" t="s">
        <v>500</v>
      </c>
      <c r="C1357" s="32">
        <v>45899</v>
      </c>
      <c r="D1357" s="31" t="s">
        <v>1956</v>
      </c>
      <c r="E1357" s="31" t="s">
        <v>1955</v>
      </c>
      <c r="F1357" s="7">
        <v>-11.9</v>
      </c>
      <c r="G1357" s="7">
        <f t="shared" ref="G1357:G1420" si="21">G1356+F1357</f>
        <v>9193241.8500000164</v>
      </c>
    </row>
    <row r="1358" spans="1:7" x14ac:dyDescent="0.2">
      <c r="A1358" s="16"/>
      <c r="B1358" s="31" t="s">
        <v>500</v>
      </c>
      <c r="C1358" s="32">
        <v>45899</v>
      </c>
      <c r="D1358" s="31" t="s">
        <v>1957</v>
      </c>
      <c r="E1358" s="31" t="s">
        <v>1955</v>
      </c>
      <c r="F1358" s="7">
        <v>-41.87</v>
      </c>
      <c r="G1358" s="7">
        <f t="shared" si="21"/>
        <v>9193199.9800000172</v>
      </c>
    </row>
    <row r="1359" spans="1:7" x14ac:dyDescent="0.2">
      <c r="A1359" s="16"/>
      <c r="B1359" s="31" t="s">
        <v>500</v>
      </c>
      <c r="C1359" s="32">
        <v>45899</v>
      </c>
      <c r="D1359" s="31" t="s">
        <v>1958</v>
      </c>
      <c r="E1359" s="31" t="s">
        <v>1955</v>
      </c>
      <c r="F1359" s="7">
        <v>-12659.75</v>
      </c>
      <c r="G1359" s="7">
        <f t="shared" si="21"/>
        <v>9180540.2300000172</v>
      </c>
    </row>
    <row r="1360" spans="1:7" x14ac:dyDescent="0.2">
      <c r="A1360" s="16"/>
      <c r="B1360" s="31" t="s">
        <v>500</v>
      </c>
      <c r="C1360" s="32">
        <v>45899</v>
      </c>
      <c r="D1360" s="31" t="s">
        <v>1959</v>
      </c>
      <c r="E1360" s="31" t="s">
        <v>1955</v>
      </c>
      <c r="F1360" s="7">
        <v>-8.81</v>
      </c>
      <c r="G1360" s="7">
        <f t="shared" si="21"/>
        <v>9180531.4200000167</v>
      </c>
    </row>
    <row r="1361" spans="1:7" x14ac:dyDescent="0.2">
      <c r="A1361" s="16"/>
      <c r="B1361" s="31" t="s">
        <v>500</v>
      </c>
      <c r="C1361" s="32">
        <v>45899</v>
      </c>
      <c r="D1361" s="31" t="s">
        <v>1960</v>
      </c>
      <c r="E1361" s="31" t="s">
        <v>1955</v>
      </c>
      <c r="F1361" s="7">
        <v>-6042.51</v>
      </c>
      <c r="G1361" s="7">
        <f t="shared" si="21"/>
        <v>9174488.9100000169</v>
      </c>
    </row>
    <row r="1362" spans="1:7" x14ac:dyDescent="0.2">
      <c r="A1362" s="16"/>
      <c r="B1362" s="31" t="s">
        <v>500</v>
      </c>
      <c r="C1362" s="32">
        <v>45899</v>
      </c>
      <c r="D1362" s="31" t="s">
        <v>1961</v>
      </c>
      <c r="E1362" s="31" t="s">
        <v>1955</v>
      </c>
      <c r="F1362" s="7">
        <v>-2428.5500000000002</v>
      </c>
      <c r="G1362" s="7">
        <f t="shared" si="21"/>
        <v>9172060.3600000162</v>
      </c>
    </row>
    <row r="1363" spans="1:7" x14ac:dyDescent="0.2">
      <c r="A1363" s="16"/>
      <c r="B1363" s="31" t="s">
        <v>500</v>
      </c>
      <c r="C1363" s="32">
        <v>45899</v>
      </c>
      <c r="D1363" s="31" t="s">
        <v>1962</v>
      </c>
      <c r="E1363" s="31" t="s">
        <v>1955</v>
      </c>
      <c r="F1363" s="7">
        <v>-30.22</v>
      </c>
      <c r="G1363" s="7">
        <f t="shared" si="21"/>
        <v>9172030.1400000155</v>
      </c>
    </row>
    <row r="1364" spans="1:7" x14ac:dyDescent="0.2">
      <c r="A1364" s="16"/>
      <c r="B1364" s="31" t="s">
        <v>500</v>
      </c>
      <c r="C1364" s="32">
        <v>45899</v>
      </c>
      <c r="D1364" s="31" t="s">
        <v>1963</v>
      </c>
      <c r="E1364" s="31" t="s">
        <v>1964</v>
      </c>
      <c r="F1364" s="7">
        <v>-51.5</v>
      </c>
      <c r="G1364" s="7">
        <f t="shared" si="21"/>
        <v>9171978.6400000155</v>
      </c>
    </row>
    <row r="1365" spans="1:7" x14ac:dyDescent="0.2">
      <c r="A1365" s="16"/>
      <c r="B1365" s="31" t="s">
        <v>500</v>
      </c>
      <c r="C1365" s="32">
        <v>45899</v>
      </c>
      <c r="D1365" s="31" t="s">
        <v>1965</v>
      </c>
      <c r="E1365" s="31" t="s">
        <v>1964</v>
      </c>
      <c r="F1365" s="7">
        <v>-2060.11</v>
      </c>
      <c r="G1365" s="7">
        <f t="shared" si="21"/>
        <v>9169918.5300000161</v>
      </c>
    </row>
    <row r="1366" spans="1:7" x14ac:dyDescent="0.2">
      <c r="A1366" s="16"/>
      <c r="B1366" s="31" t="s">
        <v>500</v>
      </c>
      <c r="C1366" s="32">
        <v>45899</v>
      </c>
      <c r="D1366" s="31" t="s">
        <v>1966</v>
      </c>
      <c r="E1366" s="31" t="s">
        <v>1964</v>
      </c>
      <c r="F1366" s="7">
        <v>-433.61</v>
      </c>
      <c r="G1366" s="7">
        <f t="shared" si="21"/>
        <v>9169484.9200000167</v>
      </c>
    </row>
    <row r="1367" spans="1:7" x14ac:dyDescent="0.2">
      <c r="A1367" s="16"/>
      <c r="B1367" s="31" t="s">
        <v>500</v>
      </c>
      <c r="C1367" s="32">
        <v>45899</v>
      </c>
      <c r="D1367" s="31" t="s">
        <v>1967</v>
      </c>
      <c r="E1367" s="31" t="s">
        <v>1964</v>
      </c>
      <c r="F1367" s="7">
        <v>-11.63</v>
      </c>
      <c r="G1367" s="7">
        <f t="shared" si="21"/>
        <v>9169473.2900000159</v>
      </c>
    </row>
    <row r="1368" spans="1:7" x14ac:dyDescent="0.2">
      <c r="A1368" s="16"/>
      <c r="B1368" s="31" t="s">
        <v>500</v>
      </c>
      <c r="C1368" s="32">
        <v>45899</v>
      </c>
      <c r="D1368" s="31" t="s">
        <v>1968</v>
      </c>
      <c r="E1368" s="31" t="s">
        <v>1964</v>
      </c>
      <c r="F1368" s="7">
        <v>-129.15</v>
      </c>
      <c r="G1368" s="7">
        <f t="shared" si="21"/>
        <v>9169344.1400000155</v>
      </c>
    </row>
    <row r="1369" spans="1:7" x14ac:dyDescent="0.2">
      <c r="A1369" s="16"/>
      <c r="B1369" s="31" t="s">
        <v>500</v>
      </c>
      <c r="C1369" s="32">
        <v>45899</v>
      </c>
      <c r="D1369" s="31" t="s">
        <v>1969</v>
      </c>
      <c r="E1369" s="31" t="s">
        <v>1970</v>
      </c>
      <c r="F1369" s="7">
        <v>-3125.09</v>
      </c>
      <c r="G1369" s="7">
        <f t="shared" si="21"/>
        <v>9166219.0500000156</v>
      </c>
    </row>
    <row r="1370" spans="1:7" x14ac:dyDescent="0.2">
      <c r="A1370" s="16"/>
      <c r="B1370" s="31" t="s">
        <v>500</v>
      </c>
      <c r="C1370" s="32">
        <v>45899</v>
      </c>
      <c r="D1370" s="31" t="s">
        <v>1971</v>
      </c>
      <c r="E1370" s="31" t="s">
        <v>1972</v>
      </c>
      <c r="F1370" s="7">
        <v>-21111.63</v>
      </c>
      <c r="G1370" s="7">
        <f t="shared" si="21"/>
        <v>9145107.4200000148</v>
      </c>
    </row>
    <row r="1371" spans="1:7" x14ac:dyDescent="0.2">
      <c r="A1371" s="16"/>
      <c r="B1371" s="31" t="s">
        <v>500</v>
      </c>
      <c r="C1371" s="32">
        <v>45899</v>
      </c>
      <c r="D1371" s="31" t="s">
        <v>1973</v>
      </c>
      <c r="E1371" s="31" t="s">
        <v>1974</v>
      </c>
      <c r="F1371" s="7">
        <v>-2.1800000000000002</v>
      </c>
      <c r="G1371" s="7">
        <f t="shared" si="21"/>
        <v>9145105.2400000151</v>
      </c>
    </row>
    <row r="1372" spans="1:7" x14ac:dyDescent="0.2">
      <c r="A1372" s="16"/>
      <c r="B1372" s="31" t="s">
        <v>500</v>
      </c>
      <c r="C1372" s="32">
        <v>45899</v>
      </c>
      <c r="D1372" s="31" t="s">
        <v>1975</v>
      </c>
      <c r="E1372" s="31" t="s">
        <v>1974</v>
      </c>
      <c r="F1372" s="7">
        <v>-5550.68</v>
      </c>
      <c r="G1372" s="7">
        <f t="shared" si="21"/>
        <v>9139554.5600000154</v>
      </c>
    </row>
    <row r="1373" spans="1:7" x14ac:dyDescent="0.2">
      <c r="A1373" s="16"/>
      <c r="B1373" s="31" t="s">
        <v>500</v>
      </c>
      <c r="C1373" s="32">
        <v>45899</v>
      </c>
      <c r="D1373" s="31" t="s">
        <v>1976</v>
      </c>
      <c r="E1373" s="31" t="s">
        <v>1974</v>
      </c>
      <c r="F1373" s="7">
        <v>-6386.09</v>
      </c>
      <c r="G1373" s="7">
        <f t="shared" si="21"/>
        <v>9133168.4700000156</v>
      </c>
    </row>
    <row r="1374" spans="1:7" x14ac:dyDescent="0.2">
      <c r="A1374" s="16"/>
      <c r="B1374" s="31" t="s">
        <v>500</v>
      </c>
      <c r="C1374" s="32">
        <v>45899</v>
      </c>
      <c r="D1374" s="31" t="s">
        <v>1977</v>
      </c>
      <c r="E1374" s="31" t="s">
        <v>1978</v>
      </c>
      <c r="F1374" s="7">
        <v>-200</v>
      </c>
      <c r="G1374" s="7">
        <f t="shared" si="21"/>
        <v>9132968.4700000156</v>
      </c>
    </row>
    <row r="1375" spans="1:7" x14ac:dyDescent="0.2">
      <c r="A1375" s="16"/>
      <c r="B1375" s="31" t="s">
        <v>500</v>
      </c>
      <c r="C1375" s="32">
        <v>45899</v>
      </c>
      <c r="D1375" s="31" t="s">
        <v>1979</v>
      </c>
      <c r="E1375" s="31" t="s">
        <v>1980</v>
      </c>
      <c r="F1375" s="7">
        <v>-2454.73</v>
      </c>
      <c r="G1375" s="7">
        <f t="shared" si="21"/>
        <v>9130513.7400000151</v>
      </c>
    </row>
    <row r="1376" spans="1:7" x14ac:dyDescent="0.2">
      <c r="A1376" s="16"/>
      <c r="B1376" s="31" t="s">
        <v>500</v>
      </c>
      <c r="C1376" s="32">
        <v>45899</v>
      </c>
      <c r="D1376" s="31" t="s">
        <v>1981</v>
      </c>
      <c r="E1376" s="31" t="s">
        <v>1970</v>
      </c>
      <c r="F1376" s="7">
        <v>-8670.8700000000008</v>
      </c>
      <c r="G1376" s="7">
        <f t="shared" si="21"/>
        <v>9121842.8700000159</v>
      </c>
    </row>
    <row r="1377" spans="1:7" x14ac:dyDescent="0.2">
      <c r="A1377" s="16"/>
      <c r="B1377" s="31" t="s">
        <v>500</v>
      </c>
      <c r="C1377" s="32">
        <v>45899</v>
      </c>
      <c r="D1377" s="31" t="s">
        <v>1982</v>
      </c>
      <c r="E1377" s="31" t="s">
        <v>1916</v>
      </c>
      <c r="F1377" s="7">
        <v>-8973.59</v>
      </c>
      <c r="G1377" s="7">
        <f t="shared" si="21"/>
        <v>9112869.2800000161</v>
      </c>
    </row>
    <row r="1378" spans="1:7" x14ac:dyDescent="0.2">
      <c r="A1378" s="16"/>
      <c r="B1378" s="31" t="s">
        <v>500</v>
      </c>
      <c r="C1378" s="32">
        <v>45899</v>
      </c>
      <c r="D1378" s="31" t="s">
        <v>1983</v>
      </c>
      <c r="E1378" s="31" t="s">
        <v>1984</v>
      </c>
      <c r="F1378" s="7">
        <v>-16516.95</v>
      </c>
      <c r="G1378" s="7">
        <f t="shared" si="21"/>
        <v>9096352.3300000168</v>
      </c>
    </row>
    <row r="1379" spans="1:7" x14ac:dyDescent="0.2">
      <c r="A1379" s="16"/>
      <c r="B1379" s="31" t="s">
        <v>500</v>
      </c>
      <c r="C1379" s="32">
        <v>45899</v>
      </c>
      <c r="D1379" s="31" t="s">
        <v>1985</v>
      </c>
      <c r="E1379" s="31" t="s">
        <v>1986</v>
      </c>
      <c r="F1379" s="7">
        <v>-31.53</v>
      </c>
      <c r="G1379" s="7">
        <f t="shared" si="21"/>
        <v>9096320.8000000175</v>
      </c>
    </row>
    <row r="1380" spans="1:7" x14ac:dyDescent="0.2">
      <c r="A1380" s="16"/>
      <c r="B1380" s="31" t="s">
        <v>500</v>
      </c>
      <c r="C1380" s="32">
        <v>45899</v>
      </c>
      <c r="D1380" s="31" t="s">
        <v>1987</v>
      </c>
      <c r="E1380" s="31" t="s">
        <v>1193</v>
      </c>
      <c r="F1380" s="7">
        <v>-17480.66</v>
      </c>
      <c r="G1380" s="7">
        <f t="shared" si="21"/>
        <v>9078840.1400000174</v>
      </c>
    </row>
    <row r="1381" spans="1:7" x14ac:dyDescent="0.2">
      <c r="A1381" s="16"/>
      <c r="B1381" s="31" t="s">
        <v>500</v>
      </c>
      <c r="C1381" s="32">
        <v>45899</v>
      </c>
      <c r="D1381" s="31" t="s">
        <v>1988</v>
      </c>
      <c r="E1381" s="31" t="s">
        <v>1193</v>
      </c>
      <c r="F1381" s="7">
        <v>-4048.32</v>
      </c>
      <c r="G1381" s="7">
        <f t="shared" si="21"/>
        <v>9074791.8200000171</v>
      </c>
    </row>
    <row r="1382" spans="1:7" x14ac:dyDescent="0.2">
      <c r="A1382" s="16"/>
      <c r="B1382" s="31" t="s">
        <v>500</v>
      </c>
      <c r="C1382" s="32">
        <v>45899</v>
      </c>
      <c r="D1382" s="31" t="s">
        <v>1989</v>
      </c>
      <c r="E1382" s="31" t="s">
        <v>1193</v>
      </c>
      <c r="F1382" s="7">
        <v>-27244.68</v>
      </c>
      <c r="G1382" s="7">
        <f t="shared" si="21"/>
        <v>9047547.1400000174</v>
      </c>
    </row>
    <row r="1383" spans="1:7" x14ac:dyDescent="0.2">
      <c r="A1383" s="16"/>
      <c r="B1383" s="31" t="s">
        <v>500</v>
      </c>
      <c r="C1383" s="32">
        <v>45899</v>
      </c>
      <c r="D1383" s="31" t="s">
        <v>1990</v>
      </c>
      <c r="E1383" s="31" t="s">
        <v>1193</v>
      </c>
      <c r="F1383" s="7">
        <v>-13933.86</v>
      </c>
      <c r="G1383" s="7">
        <f t="shared" si="21"/>
        <v>9033613.280000018</v>
      </c>
    </row>
    <row r="1384" spans="1:7" x14ac:dyDescent="0.2">
      <c r="A1384" s="16"/>
      <c r="B1384" s="31" t="s">
        <v>500</v>
      </c>
      <c r="C1384" s="32">
        <v>45899</v>
      </c>
      <c r="D1384" s="31" t="s">
        <v>1991</v>
      </c>
      <c r="E1384" s="31" t="s">
        <v>1193</v>
      </c>
      <c r="F1384" s="7">
        <v>-6496.78</v>
      </c>
      <c r="G1384" s="7">
        <f t="shared" si="21"/>
        <v>9027116.5000000186</v>
      </c>
    </row>
    <row r="1385" spans="1:7" x14ac:dyDescent="0.2">
      <c r="A1385" s="16"/>
      <c r="B1385" s="31" t="s">
        <v>500</v>
      </c>
      <c r="C1385" s="32">
        <v>45899</v>
      </c>
      <c r="D1385" s="31" t="s">
        <v>1992</v>
      </c>
      <c r="E1385" s="31" t="s">
        <v>1193</v>
      </c>
      <c r="F1385" s="7">
        <v>-63830.27</v>
      </c>
      <c r="G1385" s="7">
        <f t="shared" si="21"/>
        <v>8963286.2300000191</v>
      </c>
    </row>
    <row r="1386" spans="1:7" x14ac:dyDescent="0.2">
      <c r="A1386" s="16"/>
      <c r="B1386" s="31" t="s">
        <v>500</v>
      </c>
      <c r="C1386" s="32">
        <v>45899</v>
      </c>
      <c r="D1386" s="31" t="s">
        <v>1993</v>
      </c>
      <c r="E1386" s="31" t="s">
        <v>1193</v>
      </c>
      <c r="F1386" s="7">
        <v>-242.24</v>
      </c>
      <c r="G1386" s="7">
        <f t="shared" si="21"/>
        <v>8963043.9900000188</v>
      </c>
    </row>
    <row r="1387" spans="1:7" x14ac:dyDescent="0.2">
      <c r="A1387" s="16"/>
      <c r="B1387" s="31" t="s">
        <v>500</v>
      </c>
      <c r="C1387" s="32">
        <v>45899</v>
      </c>
      <c r="D1387" s="31" t="s">
        <v>1994</v>
      </c>
      <c r="E1387" s="31" t="s">
        <v>1193</v>
      </c>
      <c r="F1387" s="7">
        <v>-1486.85</v>
      </c>
      <c r="G1387" s="7">
        <f t="shared" si="21"/>
        <v>8961557.1400000192</v>
      </c>
    </row>
    <row r="1388" spans="1:7" x14ac:dyDescent="0.2">
      <c r="A1388" s="16"/>
      <c r="B1388" s="31" t="s">
        <v>500</v>
      </c>
      <c r="C1388" s="32">
        <v>45899</v>
      </c>
      <c r="D1388" s="31" t="s">
        <v>1995</v>
      </c>
      <c r="E1388" s="31" t="s">
        <v>1193</v>
      </c>
      <c r="F1388" s="7">
        <v>-289.32</v>
      </c>
      <c r="G1388" s="7">
        <f t="shared" si="21"/>
        <v>8961267.8200000189</v>
      </c>
    </row>
    <row r="1389" spans="1:7" x14ac:dyDescent="0.2">
      <c r="A1389" s="16"/>
      <c r="B1389" s="31" t="s">
        <v>500</v>
      </c>
      <c r="C1389" s="32">
        <v>45899</v>
      </c>
      <c r="D1389" s="31" t="s">
        <v>1996</v>
      </c>
      <c r="E1389" s="31" t="s">
        <v>1193</v>
      </c>
      <c r="F1389" s="7">
        <v>-937.51</v>
      </c>
      <c r="G1389" s="7">
        <f t="shared" si="21"/>
        <v>8960330.3100000191</v>
      </c>
    </row>
    <row r="1390" spans="1:7" x14ac:dyDescent="0.2">
      <c r="A1390" s="16"/>
      <c r="B1390" s="31" t="s">
        <v>500</v>
      </c>
      <c r="C1390" s="32">
        <v>45899</v>
      </c>
      <c r="D1390" s="31" t="s">
        <v>1997</v>
      </c>
      <c r="E1390" s="31" t="s">
        <v>1193</v>
      </c>
      <c r="F1390" s="7">
        <v>-3355.24</v>
      </c>
      <c r="G1390" s="7">
        <f t="shared" si="21"/>
        <v>8956975.0700000189</v>
      </c>
    </row>
    <row r="1391" spans="1:7" x14ac:dyDescent="0.2">
      <c r="A1391" s="16"/>
      <c r="B1391" s="31" t="s">
        <v>500</v>
      </c>
      <c r="C1391" s="32">
        <v>45899</v>
      </c>
      <c r="D1391" s="31" t="s">
        <v>1998</v>
      </c>
      <c r="E1391" s="31" t="s">
        <v>1193</v>
      </c>
      <c r="F1391" s="7">
        <v>-3152.48</v>
      </c>
      <c r="G1391" s="7">
        <f t="shared" si="21"/>
        <v>8953822.5900000185</v>
      </c>
    </row>
    <row r="1392" spans="1:7" x14ac:dyDescent="0.2">
      <c r="A1392" s="16"/>
      <c r="B1392" s="31" t="s">
        <v>500</v>
      </c>
      <c r="C1392" s="32">
        <v>45899</v>
      </c>
      <c r="D1392" s="31" t="s">
        <v>1999</v>
      </c>
      <c r="E1392" s="31" t="s">
        <v>1193</v>
      </c>
      <c r="F1392" s="7">
        <v>-13787.11</v>
      </c>
      <c r="G1392" s="7">
        <f t="shared" si="21"/>
        <v>8940035.4800000191</v>
      </c>
    </row>
    <row r="1393" spans="1:7" x14ac:dyDescent="0.2">
      <c r="A1393" s="16"/>
      <c r="B1393" s="31" t="s">
        <v>500</v>
      </c>
      <c r="C1393" s="32">
        <v>45899</v>
      </c>
      <c r="D1393" s="31" t="s">
        <v>2000</v>
      </c>
      <c r="E1393" s="31" t="s">
        <v>1193</v>
      </c>
      <c r="F1393" s="7">
        <v>-288.97000000000003</v>
      </c>
      <c r="G1393" s="7">
        <f t="shared" si="21"/>
        <v>8939746.5100000184</v>
      </c>
    </row>
    <row r="1394" spans="1:7" x14ac:dyDescent="0.2">
      <c r="A1394" s="16"/>
      <c r="B1394" s="31" t="s">
        <v>500</v>
      </c>
      <c r="C1394" s="32">
        <v>45899</v>
      </c>
      <c r="D1394" s="31" t="s">
        <v>2001</v>
      </c>
      <c r="E1394" s="31" t="s">
        <v>1955</v>
      </c>
      <c r="F1394" s="7">
        <v>-14432.8</v>
      </c>
      <c r="G1394" s="7">
        <f t="shared" si="21"/>
        <v>8925313.7100000177</v>
      </c>
    </row>
    <row r="1395" spans="1:7" x14ac:dyDescent="0.2">
      <c r="A1395" s="16"/>
      <c r="B1395" s="31" t="s">
        <v>500</v>
      </c>
      <c r="C1395" s="32">
        <v>45899</v>
      </c>
      <c r="D1395" s="31" t="s">
        <v>2002</v>
      </c>
      <c r="E1395" s="31" t="s">
        <v>1955</v>
      </c>
      <c r="F1395" s="7">
        <v>-33584.74</v>
      </c>
      <c r="G1395" s="7">
        <f t="shared" si="21"/>
        <v>8891728.9700000174</v>
      </c>
    </row>
    <row r="1396" spans="1:7" x14ac:dyDescent="0.2">
      <c r="A1396" s="16"/>
      <c r="B1396" s="31" t="s">
        <v>500</v>
      </c>
      <c r="C1396" s="32">
        <v>45899</v>
      </c>
      <c r="D1396" s="31" t="s">
        <v>2003</v>
      </c>
      <c r="E1396" s="31" t="s">
        <v>791</v>
      </c>
      <c r="F1396" s="7">
        <v>-4038.05</v>
      </c>
      <c r="G1396" s="7">
        <f t="shared" si="21"/>
        <v>8887690.9200000167</v>
      </c>
    </row>
    <row r="1397" spans="1:7" x14ac:dyDescent="0.2">
      <c r="A1397" s="16"/>
      <c r="B1397" s="31" t="s">
        <v>500</v>
      </c>
      <c r="C1397" s="32">
        <v>45899</v>
      </c>
      <c r="D1397" s="31" t="s">
        <v>2004</v>
      </c>
      <c r="E1397" s="31" t="s">
        <v>791</v>
      </c>
      <c r="F1397" s="7">
        <v>-100.58</v>
      </c>
      <c r="G1397" s="7">
        <f t="shared" si="21"/>
        <v>8887590.3400000166</v>
      </c>
    </row>
    <row r="1398" spans="1:7" x14ac:dyDescent="0.2">
      <c r="A1398" s="16"/>
      <c r="B1398" s="31" t="s">
        <v>500</v>
      </c>
      <c r="C1398" s="32">
        <v>45899</v>
      </c>
      <c r="D1398" s="31" t="s">
        <v>2005</v>
      </c>
      <c r="E1398" s="31" t="s">
        <v>791</v>
      </c>
      <c r="F1398" s="7">
        <v>-7830.77</v>
      </c>
      <c r="G1398" s="7">
        <f t="shared" si="21"/>
        <v>8879759.5700000171</v>
      </c>
    </row>
    <row r="1399" spans="1:7" x14ac:dyDescent="0.2">
      <c r="A1399" s="16"/>
      <c r="B1399" s="31" t="s">
        <v>500</v>
      </c>
      <c r="C1399" s="32">
        <v>45899</v>
      </c>
      <c r="D1399" s="31" t="s">
        <v>2006</v>
      </c>
      <c r="E1399" s="31" t="s">
        <v>791</v>
      </c>
      <c r="F1399" s="7">
        <v>-1764.38</v>
      </c>
      <c r="G1399" s="7">
        <f t="shared" si="21"/>
        <v>8877995.1900000162</v>
      </c>
    </row>
    <row r="1400" spans="1:7" x14ac:dyDescent="0.2">
      <c r="A1400" s="16"/>
      <c r="B1400" s="31" t="s">
        <v>500</v>
      </c>
      <c r="C1400" s="32">
        <v>45899</v>
      </c>
      <c r="D1400" s="31" t="s">
        <v>2007</v>
      </c>
      <c r="E1400" s="31" t="s">
        <v>2008</v>
      </c>
      <c r="F1400" s="7">
        <v>-8740.5499999999993</v>
      </c>
      <c r="G1400" s="7">
        <f t="shared" si="21"/>
        <v>8869254.6400000155</v>
      </c>
    </row>
    <row r="1401" spans="1:7" x14ac:dyDescent="0.2">
      <c r="A1401" s="16"/>
      <c r="B1401" s="31" t="s">
        <v>500</v>
      </c>
      <c r="C1401" s="32">
        <v>45899</v>
      </c>
      <c r="D1401" s="31" t="s">
        <v>2009</v>
      </c>
      <c r="E1401" s="31" t="s">
        <v>2010</v>
      </c>
      <c r="F1401" s="7">
        <v>-157.93</v>
      </c>
      <c r="G1401" s="7">
        <f t="shared" si="21"/>
        <v>8869096.7100000158</v>
      </c>
    </row>
    <row r="1402" spans="1:7" x14ac:dyDescent="0.2">
      <c r="A1402" s="16"/>
      <c r="B1402" s="31" t="s">
        <v>500</v>
      </c>
      <c r="C1402" s="32">
        <v>45899</v>
      </c>
      <c r="D1402" s="31" t="s">
        <v>2011</v>
      </c>
      <c r="E1402" s="31" t="s">
        <v>1940</v>
      </c>
      <c r="F1402" s="7">
        <v>-1319.76</v>
      </c>
      <c r="G1402" s="7">
        <f t="shared" si="21"/>
        <v>8867776.950000016</v>
      </c>
    </row>
    <row r="1403" spans="1:7" x14ac:dyDescent="0.2">
      <c r="A1403" s="16"/>
      <c r="B1403" s="31" t="s">
        <v>500</v>
      </c>
      <c r="C1403" s="32">
        <v>45899</v>
      </c>
      <c r="D1403" s="31" t="s">
        <v>2012</v>
      </c>
      <c r="E1403" s="31" t="s">
        <v>1940</v>
      </c>
      <c r="F1403" s="7">
        <v>-87.17</v>
      </c>
      <c r="G1403" s="7">
        <f t="shared" si="21"/>
        <v>8867689.7800000161</v>
      </c>
    </row>
    <row r="1404" spans="1:7" x14ac:dyDescent="0.2">
      <c r="A1404" s="16"/>
      <c r="B1404" s="31" t="s">
        <v>500</v>
      </c>
      <c r="C1404" s="32">
        <v>45899</v>
      </c>
      <c r="D1404" s="31" t="s">
        <v>2013</v>
      </c>
      <c r="E1404" s="31" t="s">
        <v>2014</v>
      </c>
      <c r="F1404" s="7">
        <v>-13.5</v>
      </c>
      <c r="G1404" s="7">
        <f t="shared" si="21"/>
        <v>8867676.2800000161</v>
      </c>
    </row>
    <row r="1405" spans="1:7" x14ac:dyDescent="0.2">
      <c r="A1405" s="16"/>
      <c r="B1405" s="31" t="s">
        <v>500</v>
      </c>
      <c r="C1405" s="32">
        <v>45899</v>
      </c>
      <c r="D1405" s="31" t="s">
        <v>2015</v>
      </c>
      <c r="E1405" s="31" t="s">
        <v>2016</v>
      </c>
      <c r="F1405" s="7">
        <v>-661741.42000000004</v>
      </c>
      <c r="G1405" s="7">
        <f t="shared" si="21"/>
        <v>8205934.8600000162</v>
      </c>
    </row>
    <row r="1406" spans="1:7" x14ac:dyDescent="0.2">
      <c r="A1406" s="16"/>
      <c r="B1406" s="31" t="s">
        <v>500</v>
      </c>
      <c r="C1406" s="32">
        <v>45899</v>
      </c>
      <c r="D1406" s="31" t="s">
        <v>2017</v>
      </c>
      <c r="E1406" s="31" t="s">
        <v>2018</v>
      </c>
      <c r="F1406" s="7">
        <v>-283.75</v>
      </c>
      <c r="G1406" s="7">
        <f t="shared" si="21"/>
        <v>8205651.1100000162</v>
      </c>
    </row>
    <row r="1407" spans="1:7" x14ac:dyDescent="0.2">
      <c r="A1407" s="16"/>
      <c r="B1407" s="31" t="s">
        <v>500</v>
      </c>
      <c r="C1407" s="32">
        <v>45899</v>
      </c>
      <c r="D1407" s="31" t="s">
        <v>2019</v>
      </c>
      <c r="E1407" s="31" t="s">
        <v>2018</v>
      </c>
      <c r="F1407" s="7">
        <v>-94.61</v>
      </c>
      <c r="G1407" s="7">
        <f t="shared" si="21"/>
        <v>8205556.5000000158</v>
      </c>
    </row>
    <row r="1408" spans="1:7" x14ac:dyDescent="0.2">
      <c r="A1408" s="16"/>
      <c r="B1408" s="31" t="s">
        <v>500</v>
      </c>
      <c r="C1408" s="32">
        <v>45899</v>
      </c>
      <c r="D1408" s="31" t="s">
        <v>2020</v>
      </c>
      <c r="E1408" s="31" t="s">
        <v>2018</v>
      </c>
      <c r="F1408" s="7">
        <v>-94.61</v>
      </c>
      <c r="G1408" s="7">
        <f t="shared" si="21"/>
        <v>8205461.8900000155</v>
      </c>
    </row>
    <row r="1409" spans="1:7" x14ac:dyDescent="0.2">
      <c r="A1409" s="16"/>
      <c r="B1409" s="31" t="s">
        <v>500</v>
      </c>
      <c r="C1409" s="32">
        <v>45900</v>
      </c>
      <c r="D1409" s="31" t="s">
        <v>2021</v>
      </c>
      <c r="E1409" s="31" t="s">
        <v>2022</v>
      </c>
      <c r="F1409" s="7">
        <v>-23253.23</v>
      </c>
      <c r="G1409" s="7">
        <f t="shared" si="21"/>
        <v>8182208.6600000151</v>
      </c>
    </row>
    <row r="1410" spans="1:7" x14ac:dyDescent="0.2">
      <c r="A1410" s="16"/>
      <c r="B1410" s="31" t="s">
        <v>500</v>
      </c>
      <c r="C1410" s="32">
        <v>45900</v>
      </c>
      <c r="D1410" s="31" t="s">
        <v>2023</v>
      </c>
      <c r="E1410" s="31" t="s">
        <v>2024</v>
      </c>
      <c r="F1410" s="7">
        <v>-10031.69</v>
      </c>
      <c r="G1410" s="7">
        <f t="shared" si="21"/>
        <v>8172176.9700000146</v>
      </c>
    </row>
    <row r="1411" spans="1:7" x14ac:dyDescent="0.2">
      <c r="A1411" s="16"/>
      <c r="B1411" s="31" t="s">
        <v>500</v>
      </c>
      <c r="C1411" s="32">
        <v>45900</v>
      </c>
      <c r="D1411" s="31" t="s">
        <v>2025</v>
      </c>
      <c r="E1411" s="31" t="s">
        <v>1311</v>
      </c>
      <c r="F1411" s="7">
        <v>-56286.2</v>
      </c>
      <c r="G1411" s="7">
        <f t="shared" si="21"/>
        <v>8115890.7700000145</v>
      </c>
    </row>
    <row r="1412" spans="1:7" x14ac:dyDescent="0.2">
      <c r="A1412" s="16"/>
      <c r="B1412" s="31" t="s">
        <v>500</v>
      </c>
      <c r="C1412" s="32">
        <v>45900</v>
      </c>
      <c r="D1412" s="31" t="s">
        <v>2026</v>
      </c>
      <c r="E1412" s="31" t="s">
        <v>1311</v>
      </c>
      <c r="F1412" s="7">
        <v>-17123.86</v>
      </c>
      <c r="G1412" s="7">
        <f t="shared" si="21"/>
        <v>8098766.9100000141</v>
      </c>
    </row>
    <row r="1413" spans="1:7" x14ac:dyDescent="0.2">
      <c r="A1413" s="16"/>
      <c r="B1413" s="31" t="s">
        <v>500</v>
      </c>
      <c r="C1413" s="32">
        <v>45900</v>
      </c>
      <c r="D1413" s="31" t="s">
        <v>2027</v>
      </c>
      <c r="E1413" s="31" t="s">
        <v>1311</v>
      </c>
      <c r="F1413" s="7">
        <v>-42976.480000000003</v>
      </c>
      <c r="G1413" s="7">
        <f t="shared" si="21"/>
        <v>8055790.4300000137</v>
      </c>
    </row>
    <row r="1414" spans="1:7" x14ac:dyDescent="0.2">
      <c r="A1414" s="16"/>
      <c r="B1414" s="31" t="s">
        <v>500</v>
      </c>
      <c r="C1414" s="32">
        <v>45900</v>
      </c>
      <c r="D1414" s="31" t="s">
        <v>2028</v>
      </c>
      <c r="E1414" s="31" t="s">
        <v>1311</v>
      </c>
      <c r="F1414" s="7">
        <v>-15447.4</v>
      </c>
      <c r="G1414" s="7">
        <f t="shared" si="21"/>
        <v>8040343.0300000133</v>
      </c>
    </row>
    <row r="1415" spans="1:7" x14ac:dyDescent="0.2">
      <c r="A1415" s="16"/>
      <c r="B1415" s="31" t="s">
        <v>500</v>
      </c>
      <c r="C1415" s="32">
        <v>45900</v>
      </c>
      <c r="D1415" s="31" t="s">
        <v>2029</v>
      </c>
      <c r="E1415" s="31" t="s">
        <v>587</v>
      </c>
      <c r="F1415" s="7">
        <v>-1430.85</v>
      </c>
      <c r="G1415" s="7">
        <f t="shared" si="21"/>
        <v>8038912.1800000137</v>
      </c>
    </row>
    <row r="1416" spans="1:7" x14ac:dyDescent="0.2">
      <c r="A1416" s="16"/>
      <c r="B1416" s="31" t="s">
        <v>500</v>
      </c>
      <c r="C1416" s="32">
        <v>45900</v>
      </c>
      <c r="D1416" s="31" t="s">
        <v>2030</v>
      </c>
      <c r="E1416" s="31" t="s">
        <v>1311</v>
      </c>
      <c r="F1416" s="7">
        <v>-16787.2</v>
      </c>
      <c r="G1416" s="7">
        <f t="shared" si="21"/>
        <v>8022124.9800000135</v>
      </c>
    </row>
    <row r="1417" spans="1:7" x14ac:dyDescent="0.2">
      <c r="A1417" s="16"/>
      <c r="B1417" s="31" t="s">
        <v>500</v>
      </c>
      <c r="C1417" s="32">
        <v>45900</v>
      </c>
      <c r="D1417" s="31" t="s">
        <v>2031</v>
      </c>
      <c r="E1417" s="31" t="s">
        <v>1311</v>
      </c>
      <c r="F1417" s="7">
        <v>-1760.7</v>
      </c>
      <c r="G1417" s="7">
        <f t="shared" si="21"/>
        <v>8020364.2800000133</v>
      </c>
    </row>
    <row r="1418" spans="1:7" x14ac:dyDescent="0.2">
      <c r="A1418" s="16"/>
      <c r="B1418" s="31" t="s">
        <v>500</v>
      </c>
      <c r="C1418" s="32">
        <v>45900</v>
      </c>
      <c r="D1418" s="31" t="s">
        <v>2032</v>
      </c>
      <c r="E1418" s="31" t="s">
        <v>587</v>
      </c>
      <c r="F1418" s="7">
        <v>-32850.17</v>
      </c>
      <c r="G1418" s="7">
        <f t="shared" si="21"/>
        <v>7987514.1100000134</v>
      </c>
    </row>
    <row r="1419" spans="1:7" x14ac:dyDescent="0.2">
      <c r="A1419" s="16"/>
      <c r="B1419" s="31" t="s">
        <v>500</v>
      </c>
      <c r="C1419" s="32">
        <v>45900</v>
      </c>
      <c r="D1419" s="31" t="s">
        <v>2033</v>
      </c>
      <c r="E1419" s="31" t="s">
        <v>587</v>
      </c>
      <c r="F1419" s="7">
        <v>-5151.46</v>
      </c>
      <c r="G1419" s="7">
        <f t="shared" si="21"/>
        <v>7982362.6500000134</v>
      </c>
    </row>
    <row r="1420" spans="1:7" x14ac:dyDescent="0.2">
      <c r="A1420" s="16"/>
      <c r="B1420" s="31" t="s">
        <v>500</v>
      </c>
      <c r="C1420" s="32">
        <v>45900</v>
      </c>
      <c r="D1420" s="31" t="s">
        <v>2034</v>
      </c>
      <c r="E1420" s="31" t="s">
        <v>587</v>
      </c>
      <c r="F1420" s="7">
        <v>-14034.9</v>
      </c>
      <c r="G1420" s="7">
        <f t="shared" si="21"/>
        <v>7968327.750000013</v>
      </c>
    </row>
    <row r="1421" spans="1:7" x14ac:dyDescent="0.2">
      <c r="A1421" s="16"/>
      <c r="B1421" s="31" t="s">
        <v>500</v>
      </c>
      <c r="C1421" s="32">
        <v>45900</v>
      </c>
      <c r="D1421" s="31" t="s">
        <v>2035</v>
      </c>
      <c r="E1421" s="31" t="s">
        <v>587</v>
      </c>
      <c r="F1421" s="7">
        <v>-815.11</v>
      </c>
      <c r="G1421" s="7">
        <f t="shared" ref="G1421:G1484" si="22">G1420+F1421</f>
        <v>7967512.6400000127</v>
      </c>
    </row>
    <row r="1422" spans="1:7" x14ac:dyDescent="0.2">
      <c r="A1422" s="16"/>
      <c r="B1422" s="31" t="s">
        <v>500</v>
      </c>
      <c r="C1422" s="32">
        <v>45900</v>
      </c>
      <c r="D1422" s="31" t="s">
        <v>2036</v>
      </c>
      <c r="E1422" s="31" t="s">
        <v>587</v>
      </c>
      <c r="F1422" s="7">
        <v>-55801.98</v>
      </c>
      <c r="G1422" s="7">
        <f t="shared" si="22"/>
        <v>7911710.6600000123</v>
      </c>
    </row>
    <row r="1423" spans="1:7" x14ac:dyDescent="0.2">
      <c r="A1423" s="16"/>
      <c r="B1423" s="31" t="s">
        <v>500</v>
      </c>
      <c r="C1423" s="32">
        <v>45900</v>
      </c>
      <c r="D1423" s="31" t="s">
        <v>2037</v>
      </c>
      <c r="E1423" s="31" t="s">
        <v>576</v>
      </c>
      <c r="F1423" s="7">
        <v>-467.11</v>
      </c>
      <c r="G1423" s="7">
        <f t="shared" si="22"/>
        <v>7911243.5500000119</v>
      </c>
    </row>
    <row r="1424" spans="1:7" x14ac:dyDescent="0.2">
      <c r="A1424" s="16"/>
      <c r="B1424" s="31" t="s">
        <v>500</v>
      </c>
      <c r="C1424" s="32">
        <v>45900</v>
      </c>
      <c r="D1424" s="31" t="s">
        <v>2038</v>
      </c>
      <c r="E1424" s="31" t="s">
        <v>587</v>
      </c>
      <c r="F1424" s="7">
        <v>-14.62</v>
      </c>
      <c r="G1424" s="7">
        <f t="shared" si="22"/>
        <v>7911228.9300000118</v>
      </c>
    </row>
    <row r="1425" spans="1:7" x14ac:dyDescent="0.2">
      <c r="A1425" s="16"/>
      <c r="B1425" s="31" t="s">
        <v>500</v>
      </c>
      <c r="C1425" s="32">
        <v>45900</v>
      </c>
      <c r="D1425" s="31" t="s">
        <v>2039</v>
      </c>
      <c r="E1425" s="31" t="s">
        <v>587</v>
      </c>
      <c r="F1425" s="7">
        <v>-6514.05</v>
      </c>
      <c r="G1425" s="7">
        <f t="shared" si="22"/>
        <v>7904714.880000012</v>
      </c>
    </row>
    <row r="1426" spans="1:7" x14ac:dyDescent="0.2">
      <c r="A1426" s="16"/>
      <c r="B1426" s="31" t="s">
        <v>500</v>
      </c>
      <c r="C1426" s="32">
        <v>45900</v>
      </c>
      <c r="D1426" s="31" t="s">
        <v>2040</v>
      </c>
      <c r="E1426" s="31" t="s">
        <v>587</v>
      </c>
      <c r="F1426" s="7">
        <v>-3187.79</v>
      </c>
      <c r="G1426" s="7">
        <f t="shared" si="22"/>
        <v>7901527.090000012</v>
      </c>
    </row>
    <row r="1427" spans="1:7" x14ac:dyDescent="0.2">
      <c r="A1427" s="16"/>
      <c r="B1427" s="31" t="s">
        <v>500</v>
      </c>
      <c r="C1427" s="32">
        <v>45900</v>
      </c>
      <c r="D1427" s="31" t="s">
        <v>2041</v>
      </c>
      <c r="E1427" s="31" t="s">
        <v>587</v>
      </c>
      <c r="F1427" s="7">
        <v>-12661.64</v>
      </c>
      <c r="G1427" s="7">
        <f t="shared" si="22"/>
        <v>7888865.4500000123</v>
      </c>
    </row>
    <row r="1428" spans="1:7" x14ac:dyDescent="0.2">
      <c r="A1428" s="16"/>
      <c r="B1428" s="31" t="s">
        <v>500</v>
      </c>
      <c r="C1428" s="32">
        <v>45900</v>
      </c>
      <c r="D1428" s="31" t="s">
        <v>2042</v>
      </c>
      <c r="E1428" s="31" t="s">
        <v>587</v>
      </c>
      <c r="F1428" s="7">
        <v>-7174.39</v>
      </c>
      <c r="G1428" s="7">
        <f t="shared" si="22"/>
        <v>7881691.0600000126</v>
      </c>
    </row>
    <row r="1429" spans="1:7" x14ac:dyDescent="0.2">
      <c r="A1429" s="16"/>
      <c r="B1429" s="31" t="s">
        <v>500</v>
      </c>
      <c r="C1429" s="32">
        <v>45900</v>
      </c>
      <c r="D1429" s="31" t="s">
        <v>2043</v>
      </c>
      <c r="E1429" s="31" t="s">
        <v>587</v>
      </c>
      <c r="F1429" s="7">
        <v>-4597.26</v>
      </c>
      <c r="G1429" s="7">
        <f t="shared" si="22"/>
        <v>7877093.8000000129</v>
      </c>
    </row>
    <row r="1430" spans="1:7" x14ac:dyDescent="0.2">
      <c r="A1430" s="16"/>
      <c r="B1430" s="31" t="s">
        <v>500</v>
      </c>
      <c r="C1430" s="32">
        <v>45900</v>
      </c>
      <c r="D1430" s="31" t="s">
        <v>2044</v>
      </c>
      <c r="E1430" s="31" t="s">
        <v>587</v>
      </c>
      <c r="F1430" s="7">
        <v>-792.57</v>
      </c>
      <c r="G1430" s="7">
        <f t="shared" si="22"/>
        <v>7876301.2300000126</v>
      </c>
    </row>
    <row r="1431" spans="1:7" x14ac:dyDescent="0.2">
      <c r="A1431" s="16"/>
      <c r="B1431" s="31" t="s">
        <v>500</v>
      </c>
      <c r="C1431" s="32">
        <v>45900</v>
      </c>
      <c r="D1431" s="31" t="s">
        <v>2045</v>
      </c>
      <c r="E1431" s="31" t="s">
        <v>587</v>
      </c>
      <c r="F1431" s="7">
        <v>-22.13</v>
      </c>
      <c r="G1431" s="7">
        <f t="shared" si="22"/>
        <v>7876279.1000000127</v>
      </c>
    </row>
    <row r="1432" spans="1:7" x14ac:dyDescent="0.2">
      <c r="A1432" s="16"/>
      <c r="B1432" s="31" t="s">
        <v>500</v>
      </c>
      <c r="C1432" s="32">
        <v>45900</v>
      </c>
      <c r="D1432" s="31" t="s">
        <v>2046</v>
      </c>
      <c r="E1432" s="31" t="s">
        <v>579</v>
      </c>
      <c r="F1432" s="7">
        <v>-5364</v>
      </c>
      <c r="G1432" s="7">
        <f t="shared" si="22"/>
        <v>7870915.1000000127</v>
      </c>
    </row>
    <row r="1433" spans="1:7" x14ac:dyDescent="0.2">
      <c r="A1433" s="16"/>
      <c r="B1433" s="31" t="s">
        <v>500</v>
      </c>
      <c r="C1433" s="32">
        <v>45900</v>
      </c>
      <c r="D1433" s="31" t="s">
        <v>2047</v>
      </c>
      <c r="E1433" s="31" t="s">
        <v>579</v>
      </c>
      <c r="F1433" s="7">
        <v>-868</v>
      </c>
      <c r="G1433" s="7">
        <f t="shared" si="22"/>
        <v>7870047.1000000127</v>
      </c>
    </row>
    <row r="1434" spans="1:7" x14ac:dyDescent="0.2">
      <c r="A1434" s="16"/>
      <c r="B1434" s="31" t="s">
        <v>500</v>
      </c>
      <c r="C1434" s="32">
        <v>45900</v>
      </c>
      <c r="D1434" s="31" t="s">
        <v>2048</v>
      </c>
      <c r="E1434" s="31" t="s">
        <v>579</v>
      </c>
      <c r="F1434" s="7">
        <v>-11670.6</v>
      </c>
      <c r="G1434" s="7">
        <f t="shared" si="22"/>
        <v>7858376.500000013</v>
      </c>
    </row>
    <row r="1435" spans="1:7" x14ac:dyDescent="0.2">
      <c r="A1435" s="16"/>
      <c r="B1435" s="31" t="s">
        <v>500</v>
      </c>
      <c r="C1435" s="32">
        <v>45900</v>
      </c>
      <c r="D1435" s="31" t="s">
        <v>2049</v>
      </c>
      <c r="E1435" s="31" t="s">
        <v>587</v>
      </c>
      <c r="F1435" s="7">
        <v>-1280</v>
      </c>
      <c r="G1435" s="7">
        <f t="shared" si="22"/>
        <v>7857096.500000013</v>
      </c>
    </row>
    <row r="1436" spans="1:7" x14ac:dyDescent="0.2">
      <c r="A1436" s="16"/>
      <c r="B1436" s="31" t="s">
        <v>500</v>
      </c>
      <c r="C1436" s="32">
        <v>45900</v>
      </c>
      <c r="D1436" s="31" t="s">
        <v>2050</v>
      </c>
      <c r="E1436" s="31" t="s">
        <v>579</v>
      </c>
      <c r="F1436" s="7">
        <v>-9922.7999999999993</v>
      </c>
      <c r="G1436" s="7">
        <f t="shared" si="22"/>
        <v>7847173.7000000132</v>
      </c>
    </row>
    <row r="1437" spans="1:7" x14ac:dyDescent="0.2">
      <c r="A1437" s="16"/>
      <c r="B1437" s="31" t="s">
        <v>500</v>
      </c>
      <c r="C1437" s="32">
        <v>45900</v>
      </c>
      <c r="D1437" s="31" t="s">
        <v>2051</v>
      </c>
      <c r="E1437" s="31" t="s">
        <v>579</v>
      </c>
      <c r="F1437" s="7">
        <v>-2154.83</v>
      </c>
      <c r="G1437" s="7">
        <f t="shared" si="22"/>
        <v>7845018.8700000132</v>
      </c>
    </row>
    <row r="1438" spans="1:7" x14ac:dyDescent="0.2">
      <c r="A1438" s="16"/>
      <c r="B1438" s="31" t="s">
        <v>500</v>
      </c>
      <c r="C1438" s="32">
        <v>45900</v>
      </c>
      <c r="D1438" s="31" t="s">
        <v>2052</v>
      </c>
      <c r="E1438" s="31" t="s">
        <v>587</v>
      </c>
      <c r="F1438" s="7">
        <v>-70.97</v>
      </c>
      <c r="G1438" s="7">
        <f t="shared" si="22"/>
        <v>7844947.9000000134</v>
      </c>
    </row>
    <row r="1439" spans="1:7" x14ac:dyDescent="0.2">
      <c r="A1439" s="16"/>
      <c r="B1439" s="31" t="s">
        <v>500</v>
      </c>
      <c r="C1439" s="32">
        <v>45900</v>
      </c>
      <c r="D1439" s="31" t="s">
        <v>2053</v>
      </c>
      <c r="E1439" s="31" t="s">
        <v>2054</v>
      </c>
      <c r="F1439" s="7">
        <v>-4652.37</v>
      </c>
      <c r="G1439" s="7">
        <f t="shared" si="22"/>
        <v>7840295.5300000133</v>
      </c>
    </row>
    <row r="1440" spans="1:7" x14ac:dyDescent="0.2">
      <c r="A1440" s="16"/>
      <c r="B1440" s="31" t="s">
        <v>500</v>
      </c>
      <c r="C1440" s="32">
        <v>45900</v>
      </c>
      <c r="D1440" s="31" t="s">
        <v>2055</v>
      </c>
      <c r="E1440" s="31" t="s">
        <v>1370</v>
      </c>
      <c r="F1440" s="7">
        <v>-15892.35</v>
      </c>
      <c r="G1440" s="7">
        <f t="shared" si="22"/>
        <v>7824403.1800000137</v>
      </c>
    </row>
    <row r="1441" spans="1:7" x14ac:dyDescent="0.2">
      <c r="A1441" s="16"/>
      <c r="B1441" s="31" t="s">
        <v>500</v>
      </c>
      <c r="C1441" s="32">
        <v>45900</v>
      </c>
      <c r="D1441" s="31" t="s">
        <v>2056</v>
      </c>
      <c r="E1441" s="31" t="s">
        <v>1376</v>
      </c>
      <c r="F1441" s="7">
        <v>-6130.1</v>
      </c>
      <c r="G1441" s="7">
        <f t="shared" si="22"/>
        <v>7818273.080000014</v>
      </c>
    </row>
    <row r="1442" spans="1:7" x14ac:dyDescent="0.2">
      <c r="A1442" s="16"/>
      <c r="B1442" s="31" t="s">
        <v>500</v>
      </c>
      <c r="C1442" s="32">
        <v>45900</v>
      </c>
      <c r="D1442" s="31" t="s">
        <v>2057</v>
      </c>
      <c r="E1442" s="31" t="s">
        <v>587</v>
      </c>
      <c r="F1442" s="7">
        <v>-116.5</v>
      </c>
      <c r="G1442" s="7">
        <f t="shared" si="22"/>
        <v>7818156.580000014</v>
      </c>
    </row>
    <row r="1443" spans="1:7" x14ac:dyDescent="0.2">
      <c r="A1443" s="16"/>
      <c r="B1443" s="31" t="s">
        <v>500</v>
      </c>
      <c r="C1443" s="32">
        <v>45900</v>
      </c>
      <c r="D1443" s="31" t="s">
        <v>2058</v>
      </c>
      <c r="E1443" s="31" t="s">
        <v>587</v>
      </c>
      <c r="F1443" s="7">
        <v>-1250</v>
      </c>
      <c r="G1443" s="7">
        <f t="shared" si="22"/>
        <v>7816906.580000014</v>
      </c>
    </row>
    <row r="1444" spans="1:7" x14ac:dyDescent="0.2">
      <c r="A1444" s="16"/>
      <c r="B1444" s="31" t="s">
        <v>500</v>
      </c>
      <c r="C1444" s="32">
        <v>45900</v>
      </c>
      <c r="D1444" s="31" t="s">
        <v>2059</v>
      </c>
      <c r="E1444" s="31" t="s">
        <v>2060</v>
      </c>
      <c r="F1444" s="7">
        <v>-5738.63</v>
      </c>
      <c r="G1444" s="7">
        <f t="shared" si="22"/>
        <v>7811167.9500000142</v>
      </c>
    </row>
    <row r="1445" spans="1:7" x14ac:dyDescent="0.2">
      <c r="A1445" s="16"/>
      <c r="B1445" s="31" t="s">
        <v>500</v>
      </c>
      <c r="C1445" s="32">
        <v>45900</v>
      </c>
      <c r="D1445" s="31" t="s">
        <v>2061</v>
      </c>
      <c r="E1445" s="31" t="s">
        <v>587</v>
      </c>
      <c r="F1445" s="7">
        <v>-257.38</v>
      </c>
      <c r="G1445" s="7">
        <f t="shared" si="22"/>
        <v>7810910.5700000143</v>
      </c>
    </row>
    <row r="1446" spans="1:7" x14ac:dyDescent="0.2">
      <c r="A1446" s="16"/>
      <c r="B1446" s="31" t="s">
        <v>500</v>
      </c>
      <c r="C1446" s="32">
        <v>45900</v>
      </c>
      <c r="D1446" s="31" t="s">
        <v>2062</v>
      </c>
      <c r="E1446" s="31" t="s">
        <v>1409</v>
      </c>
      <c r="F1446" s="7">
        <v>-269.66000000000003</v>
      </c>
      <c r="G1446" s="7">
        <f t="shared" si="22"/>
        <v>7810640.9100000141</v>
      </c>
    </row>
    <row r="1447" spans="1:7" x14ac:dyDescent="0.2">
      <c r="A1447" s="16"/>
      <c r="B1447" s="31" t="s">
        <v>500</v>
      </c>
      <c r="C1447" s="32">
        <v>45900</v>
      </c>
      <c r="D1447" s="31" t="s">
        <v>2063</v>
      </c>
      <c r="E1447" s="31" t="s">
        <v>587</v>
      </c>
      <c r="F1447" s="7">
        <v>-817.1</v>
      </c>
      <c r="G1447" s="7">
        <f t="shared" si="22"/>
        <v>7809823.8100000145</v>
      </c>
    </row>
    <row r="1448" spans="1:7" x14ac:dyDescent="0.2">
      <c r="A1448" s="16"/>
      <c r="B1448" s="31" t="s">
        <v>500</v>
      </c>
      <c r="C1448" s="32">
        <v>45900</v>
      </c>
      <c r="D1448" s="31" t="s">
        <v>2064</v>
      </c>
      <c r="E1448" s="31" t="s">
        <v>583</v>
      </c>
      <c r="F1448" s="7">
        <v>-727.48</v>
      </c>
      <c r="G1448" s="7">
        <f t="shared" si="22"/>
        <v>7809096.330000014</v>
      </c>
    </row>
    <row r="1449" spans="1:7" x14ac:dyDescent="0.2">
      <c r="A1449" s="16"/>
      <c r="B1449" s="31" t="s">
        <v>500</v>
      </c>
      <c r="C1449" s="32">
        <v>45900</v>
      </c>
      <c r="D1449" s="31" t="s">
        <v>2065</v>
      </c>
      <c r="E1449" s="31" t="s">
        <v>587</v>
      </c>
      <c r="F1449" s="7">
        <v>-100.91</v>
      </c>
      <c r="G1449" s="7">
        <f t="shared" si="22"/>
        <v>7808995.4200000139</v>
      </c>
    </row>
    <row r="1450" spans="1:7" x14ac:dyDescent="0.2">
      <c r="A1450" s="16"/>
      <c r="B1450" s="31" t="s">
        <v>500</v>
      </c>
      <c r="C1450" s="32">
        <v>45900</v>
      </c>
      <c r="D1450" s="31" t="s">
        <v>2066</v>
      </c>
      <c r="E1450" s="31" t="s">
        <v>587</v>
      </c>
      <c r="F1450" s="7">
        <v>-780.53</v>
      </c>
      <c r="G1450" s="7">
        <f t="shared" si="22"/>
        <v>7808214.8900000136</v>
      </c>
    </row>
    <row r="1451" spans="1:7" x14ac:dyDescent="0.2">
      <c r="A1451" s="16"/>
      <c r="B1451" s="31" t="s">
        <v>500</v>
      </c>
      <c r="C1451" s="32">
        <v>45900</v>
      </c>
      <c r="D1451" s="31" t="s">
        <v>2067</v>
      </c>
      <c r="E1451" s="31" t="s">
        <v>587</v>
      </c>
      <c r="F1451" s="7">
        <v>-1291.07</v>
      </c>
      <c r="G1451" s="7">
        <f t="shared" si="22"/>
        <v>7806923.8200000133</v>
      </c>
    </row>
    <row r="1452" spans="1:7" x14ac:dyDescent="0.2">
      <c r="A1452" s="16"/>
      <c r="B1452" s="31" t="s">
        <v>500</v>
      </c>
      <c r="C1452" s="32">
        <v>45900</v>
      </c>
      <c r="D1452" s="31" t="s">
        <v>2068</v>
      </c>
      <c r="E1452" s="31" t="s">
        <v>587</v>
      </c>
      <c r="F1452" s="7">
        <v>-5385.47</v>
      </c>
      <c r="G1452" s="7">
        <f t="shared" si="22"/>
        <v>7801538.3500000136</v>
      </c>
    </row>
    <row r="1453" spans="1:7" x14ac:dyDescent="0.2">
      <c r="A1453" s="16"/>
      <c r="B1453" s="31" t="s">
        <v>500</v>
      </c>
      <c r="C1453" s="32">
        <v>45900</v>
      </c>
      <c r="D1453" s="31" t="s">
        <v>2069</v>
      </c>
      <c r="E1453" s="31" t="s">
        <v>587</v>
      </c>
      <c r="F1453" s="7">
        <v>-1750.06</v>
      </c>
      <c r="G1453" s="7">
        <f t="shared" si="22"/>
        <v>7799788.290000014</v>
      </c>
    </row>
    <row r="1454" spans="1:7" x14ac:dyDescent="0.2">
      <c r="A1454" s="16"/>
      <c r="B1454" s="31" t="s">
        <v>500</v>
      </c>
      <c r="C1454" s="32">
        <v>45900</v>
      </c>
      <c r="D1454" s="31" t="s">
        <v>2070</v>
      </c>
      <c r="E1454" s="31" t="s">
        <v>587</v>
      </c>
      <c r="F1454" s="7">
        <v>-23.63</v>
      </c>
      <c r="G1454" s="7">
        <f t="shared" si="22"/>
        <v>7799764.6600000141</v>
      </c>
    </row>
    <row r="1455" spans="1:7" x14ac:dyDescent="0.2">
      <c r="A1455" s="16"/>
      <c r="B1455" s="31" t="s">
        <v>500</v>
      </c>
      <c r="C1455" s="32">
        <v>45900</v>
      </c>
      <c r="D1455" s="31" t="s">
        <v>2071</v>
      </c>
      <c r="E1455" s="31" t="s">
        <v>587</v>
      </c>
      <c r="F1455" s="7">
        <v>-114.9</v>
      </c>
      <c r="G1455" s="7">
        <f t="shared" si="22"/>
        <v>7799649.7600000137</v>
      </c>
    </row>
    <row r="1456" spans="1:7" x14ac:dyDescent="0.2">
      <c r="A1456" s="16"/>
      <c r="B1456" s="31" t="s">
        <v>500</v>
      </c>
      <c r="C1456" s="32">
        <v>45900</v>
      </c>
      <c r="D1456" s="31" t="s">
        <v>2072</v>
      </c>
      <c r="E1456" s="31" t="s">
        <v>1699</v>
      </c>
      <c r="F1456" s="7">
        <v>-1317.78</v>
      </c>
      <c r="G1456" s="7">
        <f t="shared" si="22"/>
        <v>7798331.9800000135</v>
      </c>
    </row>
    <row r="1457" spans="1:7" x14ac:dyDescent="0.2">
      <c r="A1457" s="16"/>
      <c r="B1457" s="31" t="s">
        <v>500</v>
      </c>
      <c r="C1457" s="32">
        <v>45900</v>
      </c>
      <c r="D1457" s="31" t="s">
        <v>2073</v>
      </c>
      <c r="E1457" s="31" t="s">
        <v>2054</v>
      </c>
      <c r="F1457" s="7">
        <v>-1775.18</v>
      </c>
      <c r="G1457" s="7">
        <f t="shared" si="22"/>
        <v>7796556.8000000138</v>
      </c>
    </row>
    <row r="1458" spans="1:7" x14ac:dyDescent="0.2">
      <c r="A1458" s="16"/>
      <c r="B1458" s="31" t="s">
        <v>500</v>
      </c>
      <c r="C1458" s="32">
        <v>45900</v>
      </c>
      <c r="D1458" s="31" t="s">
        <v>2074</v>
      </c>
      <c r="E1458" s="31" t="s">
        <v>1452</v>
      </c>
      <c r="F1458" s="7">
        <v>-56925.440000000002</v>
      </c>
      <c r="G1458" s="7">
        <f t="shared" si="22"/>
        <v>7739631.3600000134</v>
      </c>
    </row>
    <row r="1459" spans="1:7" x14ac:dyDescent="0.2">
      <c r="A1459" s="16"/>
      <c r="B1459" s="31" t="s">
        <v>500</v>
      </c>
      <c r="C1459" s="32">
        <v>45900</v>
      </c>
      <c r="D1459" s="31" t="s">
        <v>2075</v>
      </c>
      <c r="E1459" s="31" t="s">
        <v>1452</v>
      </c>
      <c r="F1459" s="7">
        <v>-13138.81</v>
      </c>
      <c r="G1459" s="7">
        <f t="shared" si="22"/>
        <v>7726492.5500000138</v>
      </c>
    </row>
    <row r="1460" spans="1:7" x14ac:dyDescent="0.2">
      <c r="A1460" s="16"/>
      <c r="B1460" s="31" t="s">
        <v>500</v>
      </c>
      <c r="C1460" s="32">
        <v>45900</v>
      </c>
      <c r="D1460" s="31" t="s">
        <v>2076</v>
      </c>
      <c r="E1460" s="31" t="s">
        <v>1452</v>
      </c>
      <c r="F1460" s="7">
        <v>-722.39</v>
      </c>
      <c r="G1460" s="7">
        <f t="shared" si="22"/>
        <v>7725770.1600000141</v>
      </c>
    </row>
    <row r="1461" spans="1:7" x14ac:dyDescent="0.2">
      <c r="A1461" s="16"/>
      <c r="B1461" s="31" t="s">
        <v>500</v>
      </c>
      <c r="C1461" s="32">
        <v>45900</v>
      </c>
      <c r="D1461" s="31" t="s">
        <v>2077</v>
      </c>
      <c r="E1461" s="31" t="s">
        <v>1452</v>
      </c>
      <c r="F1461" s="7">
        <v>-736.6</v>
      </c>
      <c r="G1461" s="7">
        <f t="shared" si="22"/>
        <v>7725033.5600000145</v>
      </c>
    </row>
    <row r="1462" spans="1:7" x14ac:dyDescent="0.2">
      <c r="A1462" s="16"/>
      <c r="B1462" s="31" t="s">
        <v>500</v>
      </c>
      <c r="C1462" s="32">
        <v>45900</v>
      </c>
      <c r="D1462" s="31" t="s">
        <v>2078</v>
      </c>
      <c r="E1462" s="31" t="s">
        <v>1452</v>
      </c>
      <c r="F1462" s="7">
        <v>-36723.9</v>
      </c>
      <c r="G1462" s="7">
        <f t="shared" si="22"/>
        <v>7688309.6600000141</v>
      </c>
    </row>
    <row r="1463" spans="1:7" x14ac:dyDescent="0.2">
      <c r="A1463" s="16"/>
      <c r="B1463" s="31" t="s">
        <v>500</v>
      </c>
      <c r="C1463" s="32">
        <v>45900</v>
      </c>
      <c r="D1463" s="31" t="s">
        <v>2079</v>
      </c>
      <c r="E1463" s="31" t="s">
        <v>1452</v>
      </c>
      <c r="F1463" s="7">
        <v>-311.3</v>
      </c>
      <c r="G1463" s="7">
        <f t="shared" si="22"/>
        <v>7687998.3600000143</v>
      </c>
    </row>
    <row r="1464" spans="1:7" x14ac:dyDescent="0.2">
      <c r="A1464" s="16"/>
      <c r="B1464" s="31" t="s">
        <v>500</v>
      </c>
      <c r="C1464" s="32">
        <v>45900</v>
      </c>
      <c r="D1464" s="31" t="s">
        <v>2080</v>
      </c>
      <c r="E1464" s="31" t="s">
        <v>1452</v>
      </c>
      <c r="F1464" s="7">
        <v>-1273.56</v>
      </c>
      <c r="G1464" s="7">
        <f t="shared" si="22"/>
        <v>7686724.8000000147</v>
      </c>
    </row>
    <row r="1465" spans="1:7" x14ac:dyDescent="0.2">
      <c r="A1465" s="16"/>
      <c r="B1465" s="31" t="s">
        <v>500</v>
      </c>
      <c r="C1465" s="32">
        <v>45900</v>
      </c>
      <c r="D1465" s="31" t="s">
        <v>2081</v>
      </c>
      <c r="E1465" s="31" t="s">
        <v>1452</v>
      </c>
      <c r="F1465" s="7">
        <v>-983.35</v>
      </c>
      <c r="G1465" s="7">
        <f t="shared" si="22"/>
        <v>7685741.4500000151</v>
      </c>
    </row>
    <row r="1466" spans="1:7" x14ac:dyDescent="0.2">
      <c r="A1466" s="16"/>
      <c r="B1466" s="31" t="s">
        <v>500</v>
      </c>
      <c r="C1466" s="32">
        <v>45900</v>
      </c>
      <c r="D1466" s="31" t="s">
        <v>2082</v>
      </c>
      <c r="E1466" s="31" t="s">
        <v>1452</v>
      </c>
      <c r="F1466" s="7">
        <v>-107.53</v>
      </c>
      <c r="G1466" s="7">
        <f t="shared" si="22"/>
        <v>7685633.9200000148</v>
      </c>
    </row>
    <row r="1467" spans="1:7" x14ac:dyDescent="0.2">
      <c r="A1467" s="16"/>
      <c r="B1467" s="31" t="s">
        <v>500</v>
      </c>
      <c r="C1467" s="32">
        <v>45900</v>
      </c>
      <c r="D1467" s="31" t="s">
        <v>2083</v>
      </c>
      <c r="E1467" s="31" t="s">
        <v>1452</v>
      </c>
      <c r="F1467" s="7">
        <v>-6808.96</v>
      </c>
      <c r="G1467" s="7">
        <f t="shared" si="22"/>
        <v>7678824.9600000149</v>
      </c>
    </row>
    <row r="1468" spans="1:7" x14ac:dyDescent="0.2">
      <c r="A1468" s="16"/>
      <c r="B1468" s="31" t="s">
        <v>500</v>
      </c>
      <c r="C1468" s="32">
        <v>45900</v>
      </c>
      <c r="D1468" s="31" t="s">
        <v>2084</v>
      </c>
      <c r="E1468" s="31" t="s">
        <v>1459</v>
      </c>
      <c r="F1468" s="7">
        <v>-1707.58</v>
      </c>
      <c r="G1468" s="7">
        <f t="shared" si="22"/>
        <v>7677117.3800000148</v>
      </c>
    </row>
    <row r="1469" spans="1:7" x14ac:dyDescent="0.2">
      <c r="A1469" s="16"/>
      <c r="B1469" s="31" t="s">
        <v>500</v>
      </c>
      <c r="C1469" s="32">
        <v>45900</v>
      </c>
      <c r="D1469" s="31" t="s">
        <v>2085</v>
      </c>
      <c r="E1469" s="31" t="s">
        <v>1459</v>
      </c>
      <c r="F1469" s="7">
        <v>-1262.01</v>
      </c>
      <c r="G1469" s="7">
        <f t="shared" si="22"/>
        <v>7675855.370000015</v>
      </c>
    </row>
    <row r="1470" spans="1:7" x14ac:dyDescent="0.2">
      <c r="A1470" s="16"/>
      <c r="B1470" s="31" t="s">
        <v>500</v>
      </c>
      <c r="C1470" s="32">
        <v>45900</v>
      </c>
      <c r="D1470" s="31" t="s">
        <v>2086</v>
      </c>
      <c r="E1470" s="31" t="s">
        <v>1459</v>
      </c>
      <c r="F1470" s="7">
        <v>-30678.32</v>
      </c>
      <c r="G1470" s="7">
        <f t="shared" si="22"/>
        <v>7645177.0500000147</v>
      </c>
    </row>
    <row r="1471" spans="1:7" x14ac:dyDescent="0.2">
      <c r="A1471" s="16"/>
      <c r="B1471" s="31" t="s">
        <v>500</v>
      </c>
      <c r="C1471" s="32">
        <v>45900</v>
      </c>
      <c r="D1471" s="31" t="s">
        <v>2087</v>
      </c>
      <c r="E1471" s="31" t="s">
        <v>1459</v>
      </c>
      <c r="F1471" s="7">
        <v>-26.93</v>
      </c>
      <c r="G1471" s="7">
        <f t="shared" si="22"/>
        <v>7645150.120000015</v>
      </c>
    </row>
    <row r="1472" spans="1:7" x14ac:dyDescent="0.2">
      <c r="A1472" s="16"/>
      <c r="B1472" s="31" t="s">
        <v>500</v>
      </c>
      <c r="C1472" s="32">
        <v>45900</v>
      </c>
      <c r="D1472" s="31" t="s">
        <v>2088</v>
      </c>
      <c r="E1472" s="31" t="s">
        <v>1459</v>
      </c>
      <c r="F1472" s="7">
        <v>-60.52</v>
      </c>
      <c r="G1472" s="7">
        <f t="shared" si="22"/>
        <v>7645089.6000000155</v>
      </c>
    </row>
    <row r="1473" spans="1:7" x14ac:dyDescent="0.2">
      <c r="A1473" s="16"/>
      <c r="B1473" s="31" t="s">
        <v>500</v>
      </c>
      <c r="C1473" s="32">
        <v>45900</v>
      </c>
      <c r="D1473" s="31" t="s">
        <v>2089</v>
      </c>
      <c r="E1473" s="31" t="s">
        <v>1459</v>
      </c>
      <c r="F1473" s="7">
        <v>-2102.98</v>
      </c>
      <c r="G1473" s="7">
        <f t="shared" si="22"/>
        <v>7642986.620000015</v>
      </c>
    </row>
    <row r="1474" spans="1:7" x14ac:dyDescent="0.2">
      <c r="A1474" s="16"/>
      <c r="B1474" s="31" t="s">
        <v>500</v>
      </c>
      <c r="C1474" s="32">
        <v>45900</v>
      </c>
      <c r="D1474" s="31" t="s">
        <v>2090</v>
      </c>
      <c r="E1474" s="31" t="s">
        <v>1459</v>
      </c>
      <c r="F1474" s="7">
        <v>-9475.84</v>
      </c>
      <c r="G1474" s="7">
        <f t="shared" si="22"/>
        <v>7633510.7800000152</v>
      </c>
    </row>
    <row r="1475" spans="1:7" x14ac:dyDescent="0.2">
      <c r="A1475" s="16"/>
      <c r="B1475" s="31" t="s">
        <v>500</v>
      </c>
      <c r="C1475" s="32">
        <v>45900</v>
      </c>
      <c r="D1475" s="31" t="s">
        <v>2091</v>
      </c>
      <c r="E1475" s="31" t="s">
        <v>1459</v>
      </c>
      <c r="F1475" s="7">
        <v>-194.73</v>
      </c>
      <c r="G1475" s="7">
        <f t="shared" si="22"/>
        <v>7633316.0500000147</v>
      </c>
    </row>
    <row r="1476" spans="1:7" x14ac:dyDescent="0.2">
      <c r="A1476" s="16"/>
      <c r="B1476" s="31" t="s">
        <v>500</v>
      </c>
      <c r="C1476" s="32">
        <v>45900</v>
      </c>
      <c r="D1476" s="31" t="s">
        <v>2092</v>
      </c>
      <c r="E1476" s="31" t="s">
        <v>1459</v>
      </c>
      <c r="F1476" s="7">
        <v>-4614.6400000000003</v>
      </c>
      <c r="G1476" s="7">
        <f t="shared" si="22"/>
        <v>7628701.4100000151</v>
      </c>
    </row>
    <row r="1477" spans="1:7" x14ac:dyDescent="0.2">
      <c r="A1477" s="16"/>
      <c r="B1477" s="31" t="s">
        <v>500</v>
      </c>
      <c r="C1477" s="32">
        <v>45900</v>
      </c>
      <c r="D1477" s="31" t="s">
        <v>2093</v>
      </c>
      <c r="E1477" s="31" t="s">
        <v>1459</v>
      </c>
      <c r="F1477" s="7">
        <v>-401.56</v>
      </c>
      <c r="G1477" s="7">
        <f t="shared" si="22"/>
        <v>7628299.8500000155</v>
      </c>
    </row>
    <row r="1478" spans="1:7" x14ac:dyDescent="0.2">
      <c r="A1478" s="16"/>
      <c r="B1478" s="31" t="s">
        <v>500</v>
      </c>
      <c r="C1478" s="32">
        <v>45900</v>
      </c>
      <c r="D1478" s="31" t="s">
        <v>2094</v>
      </c>
      <c r="E1478" s="31" t="s">
        <v>1459</v>
      </c>
      <c r="F1478" s="7">
        <v>-2133.64</v>
      </c>
      <c r="G1478" s="7">
        <f t="shared" si="22"/>
        <v>7626166.2100000158</v>
      </c>
    </row>
    <row r="1479" spans="1:7" x14ac:dyDescent="0.2">
      <c r="A1479" s="16"/>
      <c r="B1479" s="31" t="s">
        <v>500</v>
      </c>
      <c r="C1479" s="32">
        <v>45900</v>
      </c>
      <c r="D1479" s="31" t="s">
        <v>2095</v>
      </c>
      <c r="E1479" s="31" t="s">
        <v>1107</v>
      </c>
      <c r="F1479" s="7">
        <v>-1644.67</v>
      </c>
      <c r="G1479" s="7">
        <f t="shared" si="22"/>
        <v>7624521.5400000159</v>
      </c>
    </row>
    <row r="1480" spans="1:7" x14ac:dyDescent="0.2">
      <c r="A1480" s="16"/>
      <c r="B1480" s="31" t="s">
        <v>500</v>
      </c>
      <c r="C1480" s="32">
        <v>45900</v>
      </c>
      <c r="D1480" s="31" t="s">
        <v>2096</v>
      </c>
      <c r="E1480" s="31" t="s">
        <v>1364</v>
      </c>
      <c r="F1480" s="7">
        <v>-75070.289999999994</v>
      </c>
      <c r="G1480" s="7">
        <f t="shared" si="22"/>
        <v>7549451.2500000158</v>
      </c>
    </row>
    <row r="1481" spans="1:7" x14ac:dyDescent="0.2">
      <c r="A1481" s="16"/>
      <c r="B1481" s="31" t="s">
        <v>500</v>
      </c>
      <c r="C1481" s="32">
        <v>45900</v>
      </c>
      <c r="D1481" s="31" t="s">
        <v>2097</v>
      </c>
      <c r="E1481" s="31" t="s">
        <v>592</v>
      </c>
      <c r="F1481" s="7">
        <v>-35680.89</v>
      </c>
      <c r="G1481" s="7">
        <f t="shared" si="22"/>
        <v>7513770.3600000162</v>
      </c>
    </row>
    <row r="1482" spans="1:7" x14ac:dyDescent="0.2">
      <c r="A1482" s="16"/>
      <c r="B1482" s="31" t="s">
        <v>500</v>
      </c>
      <c r="C1482" s="32">
        <v>45900</v>
      </c>
      <c r="D1482" s="31" t="s">
        <v>2098</v>
      </c>
      <c r="E1482" s="31" t="s">
        <v>592</v>
      </c>
      <c r="F1482" s="7">
        <v>-61497.4</v>
      </c>
      <c r="G1482" s="7">
        <f t="shared" si="22"/>
        <v>7452272.9600000158</v>
      </c>
    </row>
    <row r="1483" spans="1:7" x14ac:dyDescent="0.2">
      <c r="A1483" s="16"/>
      <c r="B1483" s="31" t="s">
        <v>500</v>
      </c>
      <c r="C1483" s="32">
        <v>45900</v>
      </c>
      <c r="D1483" s="31" t="s">
        <v>2099</v>
      </c>
      <c r="E1483" s="31" t="s">
        <v>592</v>
      </c>
      <c r="F1483" s="7">
        <v>-43443.41</v>
      </c>
      <c r="G1483" s="7">
        <f t="shared" si="22"/>
        <v>7408829.5500000156</v>
      </c>
    </row>
    <row r="1484" spans="1:7" x14ac:dyDescent="0.2">
      <c r="A1484" s="16"/>
      <c r="B1484" s="31" t="s">
        <v>500</v>
      </c>
      <c r="C1484" s="32">
        <v>45900</v>
      </c>
      <c r="D1484" s="31" t="s">
        <v>2100</v>
      </c>
      <c r="E1484" s="31" t="s">
        <v>592</v>
      </c>
      <c r="F1484" s="7">
        <v>-33515.83</v>
      </c>
      <c r="G1484" s="7">
        <f t="shared" si="22"/>
        <v>7375313.7200000156</v>
      </c>
    </row>
    <row r="1485" spans="1:7" x14ac:dyDescent="0.2">
      <c r="A1485" s="16"/>
      <c r="B1485" s="31" t="s">
        <v>500</v>
      </c>
      <c r="C1485" s="32">
        <v>45900</v>
      </c>
      <c r="D1485" s="31" t="s">
        <v>2101</v>
      </c>
      <c r="E1485" s="31" t="s">
        <v>592</v>
      </c>
      <c r="F1485" s="7">
        <v>-67.180000000000007</v>
      </c>
      <c r="G1485" s="7">
        <f t="shared" ref="G1485:G1548" si="23">G1484+F1485</f>
        <v>7375246.5400000159</v>
      </c>
    </row>
    <row r="1486" spans="1:7" x14ac:dyDescent="0.2">
      <c r="A1486" s="16"/>
      <c r="B1486" s="31" t="s">
        <v>500</v>
      </c>
      <c r="C1486" s="32">
        <v>45900</v>
      </c>
      <c r="D1486" s="31" t="s">
        <v>2102</v>
      </c>
      <c r="E1486" s="31" t="s">
        <v>592</v>
      </c>
      <c r="F1486" s="7">
        <v>-24846.26</v>
      </c>
      <c r="G1486" s="7">
        <f t="shared" si="23"/>
        <v>7350400.2800000161</v>
      </c>
    </row>
    <row r="1487" spans="1:7" x14ac:dyDescent="0.2">
      <c r="A1487" s="16"/>
      <c r="B1487" s="31" t="s">
        <v>500</v>
      </c>
      <c r="C1487" s="32">
        <v>45900</v>
      </c>
      <c r="D1487" s="31" t="s">
        <v>2103</v>
      </c>
      <c r="E1487" s="31" t="s">
        <v>592</v>
      </c>
      <c r="F1487" s="7">
        <v>-9518.5400000000009</v>
      </c>
      <c r="G1487" s="7">
        <f t="shared" si="23"/>
        <v>7340881.7400000161</v>
      </c>
    </row>
    <row r="1488" spans="1:7" x14ac:dyDescent="0.2">
      <c r="A1488" s="16"/>
      <c r="B1488" s="31" t="s">
        <v>500</v>
      </c>
      <c r="C1488" s="32">
        <v>45900</v>
      </c>
      <c r="D1488" s="31" t="s">
        <v>2104</v>
      </c>
      <c r="E1488" s="31" t="s">
        <v>592</v>
      </c>
      <c r="F1488" s="7">
        <v>-2552.02</v>
      </c>
      <c r="G1488" s="7">
        <f t="shared" si="23"/>
        <v>7338329.7200000165</v>
      </c>
    </row>
    <row r="1489" spans="1:7" x14ac:dyDescent="0.2">
      <c r="A1489" s="16"/>
      <c r="B1489" s="31" t="s">
        <v>500</v>
      </c>
      <c r="C1489" s="32">
        <v>45900</v>
      </c>
      <c r="D1489" s="31" t="s">
        <v>2105</v>
      </c>
      <c r="E1489" s="31" t="s">
        <v>592</v>
      </c>
      <c r="F1489" s="7">
        <v>-65043.58</v>
      </c>
      <c r="G1489" s="7">
        <f t="shared" si="23"/>
        <v>7273286.1400000164</v>
      </c>
    </row>
    <row r="1490" spans="1:7" x14ac:dyDescent="0.2">
      <c r="A1490" s="16"/>
      <c r="B1490" s="31" t="s">
        <v>500</v>
      </c>
      <c r="C1490" s="32">
        <v>45900</v>
      </c>
      <c r="D1490" s="31" t="s">
        <v>2106</v>
      </c>
      <c r="E1490" s="31" t="s">
        <v>592</v>
      </c>
      <c r="F1490" s="7">
        <v>-16288.49</v>
      </c>
      <c r="G1490" s="7">
        <f t="shared" si="23"/>
        <v>7256997.6500000162</v>
      </c>
    </row>
    <row r="1491" spans="1:7" x14ac:dyDescent="0.2">
      <c r="A1491" s="16"/>
      <c r="B1491" s="31" t="s">
        <v>500</v>
      </c>
      <c r="C1491" s="32">
        <v>45900</v>
      </c>
      <c r="D1491" s="31" t="s">
        <v>2107</v>
      </c>
      <c r="E1491" s="31" t="s">
        <v>592</v>
      </c>
      <c r="F1491" s="7">
        <v>-48009.67</v>
      </c>
      <c r="G1491" s="7">
        <f t="shared" si="23"/>
        <v>7208987.9800000163</v>
      </c>
    </row>
    <row r="1492" spans="1:7" x14ac:dyDescent="0.2">
      <c r="A1492" s="16"/>
      <c r="B1492" s="31" t="s">
        <v>500</v>
      </c>
      <c r="C1492" s="32">
        <v>45900</v>
      </c>
      <c r="D1492" s="31" t="s">
        <v>2108</v>
      </c>
      <c r="E1492" s="31" t="s">
        <v>592</v>
      </c>
      <c r="F1492" s="7">
        <v>-14483.45</v>
      </c>
      <c r="G1492" s="7">
        <f t="shared" si="23"/>
        <v>7194504.5300000161</v>
      </c>
    </row>
    <row r="1493" spans="1:7" x14ac:dyDescent="0.2">
      <c r="A1493" s="16"/>
      <c r="B1493" s="31" t="s">
        <v>500</v>
      </c>
      <c r="C1493" s="32">
        <v>45900</v>
      </c>
      <c r="D1493" s="31" t="s">
        <v>2109</v>
      </c>
      <c r="E1493" s="31" t="s">
        <v>2110</v>
      </c>
      <c r="F1493" s="7">
        <v>-64.52</v>
      </c>
      <c r="G1493" s="7">
        <f t="shared" si="23"/>
        <v>7194440.0100000165</v>
      </c>
    </row>
    <row r="1494" spans="1:7" x14ac:dyDescent="0.2">
      <c r="A1494" s="16"/>
      <c r="B1494" s="31" t="s">
        <v>500</v>
      </c>
      <c r="C1494" s="32">
        <v>45900</v>
      </c>
      <c r="D1494" s="31" t="s">
        <v>2111</v>
      </c>
      <c r="E1494" s="31" t="s">
        <v>1303</v>
      </c>
      <c r="F1494" s="7">
        <v>-157258.51999999999</v>
      </c>
      <c r="G1494" s="7">
        <f t="shared" si="23"/>
        <v>7037181.490000017</v>
      </c>
    </row>
    <row r="1495" spans="1:7" x14ac:dyDescent="0.2">
      <c r="A1495" s="16"/>
      <c r="B1495" s="31" t="s">
        <v>500</v>
      </c>
      <c r="C1495" s="32">
        <v>45900</v>
      </c>
      <c r="D1495" s="31" t="s">
        <v>2112</v>
      </c>
      <c r="E1495" s="31" t="s">
        <v>587</v>
      </c>
      <c r="F1495" s="7">
        <v>-2496.7800000000002</v>
      </c>
      <c r="G1495" s="7">
        <f t="shared" si="23"/>
        <v>7034684.7100000167</v>
      </c>
    </row>
    <row r="1496" spans="1:7" x14ac:dyDescent="0.2">
      <c r="A1496" s="16"/>
      <c r="B1496" s="31" t="s">
        <v>500</v>
      </c>
      <c r="C1496" s="32">
        <v>45900</v>
      </c>
      <c r="D1496" s="31" t="s">
        <v>2113</v>
      </c>
      <c r="E1496" s="31" t="s">
        <v>587</v>
      </c>
      <c r="F1496" s="7">
        <v>-7588.75</v>
      </c>
      <c r="G1496" s="7">
        <f t="shared" si="23"/>
        <v>7027095.9600000167</v>
      </c>
    </row>
    <row r="1497" spans="1:7" x14ac:dyDescent="0.2">
      <c r="A1497" s="16"/>
      <c r="B1497" s="31" t="s">
        <v>500</v>
      </c>
      <c r="C1497" s="32">
        <v>45900</v>
      </c>
      <c r="D1497" s="31" t="s">
        <v>2114</v>
      </c>
      <c r="E1497" s="31" t="s">
        <v>587</v>
      </c>
      <c r="F1497" s="7">
        <v>-1132.7</v>
      </c>
      <c r="G1497" s="7">
        <f t="shared" si="23"/>
        <v>7025963.2600000165</v>
      </c>
    </row>
    <row r="1498" spans="1:7" x14ac:dyDescent="0.2">
      <c r="A1498" s="16"/>
      <c r="B1498" s="31" t="s">
        <v>500</v>
      </c>
      <c r="C1498" s="32">
        <v>45900</v>
      </c>
      <c r="D1498" s="31" t="s">
        <v>2115</v>
      </c>
      <c r="E1498" s="31" t="s">
        <v>587</v>
      </c>
      <c r="F1498" s="7">
        <v>-1649.39</v>
      </c>
      <c r="G1498" s="7">
        <f t="shared" si="23"/>
        <v>7024313.8700000169</v>
      </c>
    </row>
    <row r="1499" spans="1:7" x14ac:dyDescent="0.2">
      <c r="A1499" s="16"/>
      <c r="B1499" s="31" t="s">
        <v>500</v>
      </c>
      <c r="C1499" s="32">
        <v>45900</v>
      </c>
      <c r="D1499" s="31" t="s">
        <v>2116</v>
      </c>
      <c r="E1499" s="31" t="s">
        <v>587</v>
      </c>
      <c r="F1499" s="7">
        <v>-777.87</v>
      </c>
      <c r="G1499" s="7">
        <f t="shared" si="23"/>
        <v>7023536.0000000168</v>
      </c>
    </row>
    <row r="1500" spans="1:7" x14ac:dyDescent="0.2">
      <c r="A1500" s="16"/>
      <c r="B1500" s="31" t="s">
        <v>500</v>
      </c>
      <c r="C1500" s="32">
        <v>45900</v>
      </c>
      <c r="D1500" s="31" t="s">
        <v>2117</v>
      </c>
      <c r="E1500" s="31" t="s">
        <v>587</v>
      </c>
      <c r="F1500" s="7">
        <v>-717.43</v>
      </c>
      <c r="G1500" s="7">
        <f t="shared" si="23"/>
        <v>7022818.5700000171</v>
      </c>
    </row>
    <row r="1501" spans="1:7" x14ac:dyDescent="0.2">
      <c r="A1501" s="16"/>
      <c r="B1501" s="31" t="s">
        <v>500</v>
      </c>
      <c r="C1501" s="32">
        <v>45900</v>
      </c>
      <c r="D1501" s="31" t="s">
        <v>2118</v>
      </c>
      <c r="E1501" s="31" t="s">
        <v>1546</v>
      </c>
      <c r="F1501" s="7">
        <v>-2613.14</v>
      </c>
      <c r="G1501" s="7">
        <f t="shared" si="23"/>
        <v>7020205.4300000174</v>
      </c>
    </row>
    <row r="1502" spans="1:7" x14ac:dyDescent="0.2">
      <c r="A1502" s="16"/>
      <c r="B1502" s="31" t="s">
        <v>500</v>
      </c>
      <c r="C1502" s="32">
        <v>45900</v>
      </c>
      <c r="D1502" s="31" t="s">
        <v>2119</v>
      </c>
      <c r="E1502" s="31" t="s">
        <v>587</v>
      </c>
      <c r="F1502" s="7">
        <v>-1591.49</v>
      </c>
      <c r="G1502" s="7">
        <f t="shared" si="23"/>
        <v>7018613.9400000172</v>
      </c>
    </row>
    <row r="1503" spans="1:7" x14ac:dyDescent="0.2">
      <c r="A1503" s="16"/>
      <c r="B1503" s="31" t="s">
        <v>500</v>
      </c>
      <c r="C1503" s="32">
        <v>45900</v>
      </c>
      <c r="D1503" s="31" t="s">
        <v>2120</v>
      </c>
      <c r="E1503" s="31" t="s">
        <v>587</v>
      </c>
      <c r="F1503" s="7">
        <v>-380.63</v>
      </c>
      <c r="G1503" s="7">
        <f t="shared" si="23"/>
        <v>7018233.3100000173</v>
      </c>
    </row>
    <row r="1504" spans="1:7" x14ac:dyDescent="0.2">
      <c r="A1504" s="16"/>
      <c r="B1504" s="31" t="s">
        <v>500</v>
      </c>
      <c r="C1504" s="32">
        <v>45900</v>
      </c>
      <c r="D1504" s="31" t="s">
        <v>2121</v>
      </c>
      <c r="E1504" s="31" t="s">
        <v>587</v>
      </c>
      <c r="F1504" s="7">
        <v>-901.98</v>
      </c>
      <c r="G1504" s="7">
        <f t="shared" si="23"/>
        <v>7017331.3300000168</v>
      </c>
    </row>
    <row r="1505" spans="1:7" x14ac:dyDescent="0.2">
      <c r="A1505" s="16"/>
      <c r="B1505" s="31" t="s">
        <v>500</v>
      </c>
      <c r="C1505" s="32">
        <v>45900</v>
      </c>
      <c r="D1505" s="31" t="s">
        <v>2122</v>
      </c>
      <c r="E1505" s="31" t="s">
        <v>587</v>
      </c>
      <c r="F1505" s="7">
        <v>-259.63</v>
      </c>
      <c r="G1505" s="7">
        <f t="shared" si="23"/>
        <v>7017071.700000017</v>
      </c>
    </row>
    <row r="1506" spans="1:7" x14ac:dyDescent="0.2">
      <c r="A1506" s="16"/>
      <c r="B1506" s="31" t="s">
        <v>500</v>
      </c>
      <c r="C1506" s="32">
        <v>45900</v>
      </c>
      <c r="D1506" s="31" t="s">
        <v>2123</v>
      </c>
      <c r="E1506" s="31" t="s">
        <v>587</v>
      </c>
      <c r="F1506" s="7">
        <v>-1505.97</v>
      </c>
      <c r="G1506" s="7">
        <f t="shared" si="23"/>
        <v>7015565.7300000172</v>
      </c>
    </row>
    <row r="1507" spans="1:7" x14ac:dyDescent="0.2">
      <c r="A1507" s="16"/>
      <c r="B1507" s="31" t="s">
        <v>500</v>
      </c>
      <c r="C1507" s="32">
        <v>45900</v>
      </c>
      <c r="D1507" s="31" t="s">
        <v>2124</v>
      </c>
      <c r="E1507" s="31" t="s">
        <v>587</v>
      </c>
      <c r="F1507" s="7">
        <v>-795.49</v>
      </c>
      <c r="G1507" s="7">
        <f t="shared" si="23"/>
        <v>7014770.240000017</v>
      </c>
    </row>
    <row r="1508" spans="1:7" x14ac:dyDescent="0.2">
      <c r="A1508" s="16"/>
      <c r="B1508" s="31" t="s">
        <v>500</v>
      </c>
      <c r="C1508" s="32">
        <v>45900</v>
      </c>
      <c r="D1508" s="31" t="s">
        <v>2125</v>
      </c>
      <c r="E1508" s="31" t="s">
        <v>1452</v>
      </c>
      <c r="F1508" s="7">
        <v>-415.8</v>
      </c>
      <c r="G1508" s="7">
        <f t="shared" si="23"/>
        <v>7014354.4400000172</v>
      </c>
    </row>
    <row r="1509" spans="1:7" x14ac:dyDescent="0.2">
      <c r="A1509" s="16"/>
      <c r="B1509" s="31" t="s">
        <v>500</v>
      </c>
      <c r="C1509" s="32">
        <v>45900</v>
      </c>
      <c r="D1509" s="31" t="s">
        <v>2126</v>
      </c>
      <c r="E1509" s="31" t="s">
        <v>1584</v>
      </c>
      <c r="F1509" s="7">
        <v>-414.79</v>
      </c>
      <c r="G1509" s="7">
        <f t="shared" si="23"/>
        <v>7013939.6500000171</v>
      </c>
    </row>
    <row r="1510" spans="1:7" x14ac:dyDescent="0.2">
      <c r="A1510" s="16"/>
      <c r="B1510" s="31" t="s">
        <v>500</v>
      </c>
      <c r="C1510" s="32">
        <v>45900</v>
      </c>
      <c r="D1510" s="31" t="s">
        <v>2127</v>
      </c>
      <c r="E1510" s="31" t="s">
        <v>1584</v>
      </c>
      <c r="F1510" s="7">
        <v>-52.22</v>
      </c>
      <c r="G1510" s="7">
        <f t="shared" si="23"/>
        <v>7013887.4300000174</v>
      </c>
    </row>
    <row r="1511" spans="1:7" x14ac:dyDescent="0.2">
      <c r="A1511" s="16"/>
      <c r="B1511" s="31" t="s">
        <v>500</v>
      </c>
      <c r="C1511" s="32">
        <v>45900</v>
      </c>
      <c r="D1511" s="31" t="s">
        <v>2128</v>
      </c>
      <c r="E1511" s="31" t="s">
        <v>594</v>
      </c>
      <c r="F1511" s="7">
        <v>-12788.68</v>
      </c>
      <c r="G1511" s="7">
        <f t="shared" si="23"/>
        <v>7001098.7500000177</v>
      </c>
    </row>
    <row r="1512" spans="1:7" x14ac:dyDescent="0.2">
      <c r="A1512" s="16"/>
      <c r="B1512" s="31" t="s">
        <v>500</v>
      </c>
      <c r="C1512" s="32">
        <v>45900</v>
      </c>
      <c r="D1512" s="31" t="s">
        <v>2129</v>
      </c>
      <c r="E1512" s="31" t="s">
        <v>2130</v>
      </c>
      <c r="F1512" s="7">
        <v>-3178.71</v>
      </c>
      <c r="G1512" s="7">
        <f t="shared" si="23"/>
        <v>6997920.0400000177</v>
      </c>
    </row>
    <row r="1513" spans="1:7" x14ac:dyDescent="0.2">
      <c r="A1513" s="16"/>
      <c r="B1513" s="31" t="s">
        <v>500</v>
      </c>
      <c r="C1513" s="32">
        <v>45900</v>
      </c>
      <c r="D1513" s="31" t="s">
        <v>2131</v>
      </c>
      <c r="E1513" s="31" t="s">
        <v>587</v>
      </c>
      <c r="F1513" s="7">
        <v>-1135.3</v>
      </c>
      <c r="G1513" s="7">
        <f t="shared" si="23"/>
        <v>6996784.7400000179</v>
      </c>
    </row>
    <row r="1514" spans="1:7" x14ac:dyDescent="0.2">
      <c r="A1514" s="16"/>
      <c r="B1514" s="31" t="s">
        <v>500</v>
      </c>
      <c r="C1514" s="32">
        <v>45900</v>
      </c>
      <c r="D1514" s="31" t="s">
        <v>2132</v>
      </c>
      <c r="E1514" s="31" t="s">
        <v>1484</v>
      </c>
      <c r="F1514" s="7">
        <v>-22068.91</v>
      </c>
      <c r="G1514" s="7">
        <f t="shared" si="23"/>
        <v>6974715.8300000178</v>
      </c>
    </row>
    <row r="1515" spans="1:7" x14ac:dyDescent="0.2">
      <c r="A1515" s="16"/>
      <c r="B1515" s="31" t="s">
        <v>500</v>
      </c>
      <c r="C1515" s="32">
        <v>45900</v>
      </c>
      <c r="D1515" s="31" t="s">
        <v>2133</v>
      </c>
      <c r="E1515" s="31" t="s">
        <v>587</v>
      </c>
      <c r="F1515" s="7">
        <v>-96.39</v>
      </c>
      <c r="G1515" s="7">
        <f t="shared" si="23"/>
        <v>6974619.4400000181</v>
      </c>
    </row>
    <row r="1516" spans="1:7" x14ac:dyDescent="0.2">
      <c r="A1516" s="16"/>
      <c r="B1516" s="31" t="s">
        <v>500</v>
      </c>
      <c r="C1516" s="32">
        <v>45900</v>
      </c>
      <c r="D1516" s="31" t="s">
        <v>2134</v>
      </c>
      <c r="E1516" s="31" t="s">
        <v>587</v>
      </c>
      <c r="F1516" s="7">
        <v>-86.13</v>
      </c>
      <c r="G1516" s="7">
        <f t="shared" si="23"/>
        <v>6974533.3100000182</v>
      </c>
    </row>
    <row r="1517" spans="1:7" x14ac:dyDescent="0.2">
      <c r="A1517" s="16"/>
      <c r="B1517" s="31" t="s">
        <v>500</v>
      </c>
      <c r="C1517" s="32">
        <v>45900</v>
      </c>
      <c r="D1517" s="31" t="s">
        <v>2135</v>
      </c>
      <c r="E1517" s="31" t="s">
        <v>587</v>
      </c>
      <c r="F1517" s="7">
        <v>-1298.8499999999999</v>
      </c>
      <c r="G1517" s="7">
        <f t="shared" si="23"/>
        <v>6973234.4600000186</v>
      </c>
    </row>
    <row r="1518" spans="1:7" x14ac:dyDescent="0.2">
      <c r="A1518" s="16"/>
      <c r="B1518" s="31" t="s">
        <v>500</v>
      </c>
      <c r="C1518" s="32">
        <v>45900</v>
      </c>
      <c r="D1518" s="31" t="s">
        <v>2136</v>
      </c>
      <c r="E1518" s="31" t="s">
        <v>587</v>
      </c>
      <c r="F1518" s="7">
        <v>-11044.39</v>
      </c>
      <c r="G1518" s="7">
        <f t="shared" si="23"/>
        <v>6962190.0700000189</v>
      </c>
    </row>
    <row r="1519" spans="1:7" x14ac:dyDescent="0.2">
      <c r="A1519" s="16"/>
      <c r="B1519" s="31" t="s">
        <v>500</v>
      </c>
      <c r="C1519" s="32">
        <v>45900</v>
      </c>
      <c r="D1519" s="31" t="s">
        <v>2137</v>
      </c>
      <c r="E1519" s="31" t="s">
        <v>2138</v>
      </c>
      <c r="F1519" s="7">
        <v>-11959.51</v>
      </c>
      <c r="G1519" s="7">
        <f t="shared" si="23"/>
        <v>6950230.5600000191</v>
      </c>
    </row>
    <row r="1520" spans="1:7" x14ac:dyDescent="0.2">
      <c r="A1520" s="16"/>
      <c r="B1520" s="31" t="s">
        <v>500</v>
      </c>
      <c r="C1520" s="32">
        <v>45900</v>
      </c>
      <c r="D1520" s="31" t="s">
        <v>2139</v>
      </c>
      <c r="E1520" s="31" t="s">
        <v>1364</v>
      </c>
      <c r="F1520" s="7">
        <v>-7484.56</v>
      </c>
      <c r="G1520" s="7">
        <f t="shared" si="23"/>
        <v>6942746.0000000196</v>
      </c>
    </row>
    <row r="1521" spans="1:7" x14ac:dyDescent="0.2">
      <c r="A1521" s="16"/>
      <c r="B1521" s="31" t="s">
        <v>500</v>
      </c>
      <c r="C1521" s="32">
        <v>45900</v>
      </c>
      <c r="D1521" s="31" t="s">
        <v>2140</v>
      </c>
      <c r="E1521" s="31" t="s">
        <v>1452</v>
      </c>
      <c r="F1521" s="7">
        <v>-1490.45</v>
      </c>
      <c r="G1521" s="7">
        <f t="shared" si="23"/>
        <v>6941255.5500000194</v>
      </c>
    </row>
    <row r="1522" spans="1:7" x14ac:dyDescent="0.2">
      <c r="A1522" s="16"/>
      <c r="B1522" s="31" t="s">
        <v>500</v>
      </c>
      <c r="C1522" s="32">
        <v>45900</v>
      </c>
      <c r="D1522" s="31" t="s">
        <v>2141</v>
      </c>
      <c r="E1522" s="31" t="s">
        <v>1697</v>
      </c>
      <c r="F1522" s="7">
        <v>-1372.27</v>
      </c>
      <c r="G1522" s="7">
        <f t="shared" si="23"/>
        <v>6939883.2800000198</v>
      </c>
    </row>
    <row r="1523" spans="1:7" x14ac:dyDescent="0.2">
      <c r="A1523" s="16"/>
      <c r="B1523" s="31" t="s">
        <v>500</v>
      </c>
      <c r="C1523" s="32">
        <v>45900</v>
      </c>
      <c r="D1523" s="31" t="s">
        <v>2142</v>
      </c>
      <c r="E1523" s="31" t="s">
        <v>1697</v>
      </c>
      <c r="F1523" s="7">
        <v>-2243.17</v>
      </c>
      <c r="G1523" s="7">
        <f t="shared" si="23"/>
        <v>6937640.1100000199</v>
      </c>
    </row>
    <row r="1524" spans="1:7" x14ac:dyDescent="0.2">
      <c r="A1524" s="16"/>
      <c r="B1524" s="31" t="s">
        <v>500</v>
      </c>
      <c r="C1524" s="32">
        <v>45900</v>
      </c>
      <c r="D1524" s="31" t="s">
        <v>2143</v>
      </c>
      <c r="E1524" s="31" t="s">
        <v>1697</v>
      </c>
      <c r="F1524" s="7">
        <v>-5535.37</v>
      </c>
      <c r="G1524" s="7">
        <f t="shared" si="23"/>
        <v>6932104.7400000198</v>
      </c>
    </row>
    <row r="1525" spans="1:7" x14ac:dyDescent="0.2">
      <c r="A1525" s="16"/>
      <c r="B1525" s="31" t="s">
        <v>500</v>
      </c>
      <c r="C1525" s="32">
        <v>45900</v>
      </c>
      <c r="D1525" s="31" t="s">
        <v>2144</v>
      </c>
      <c r="E1525" s="31" t="s">
        <v>1697</v>
      </c>
      <c r="F1525" s="7">
        <v>-1598.2</v>
      </c>
      <c r="G1525" s="7">
        <f t="shared" si="23"/>
        <v>6930506.5400000196</v>
      </c>
    </row>
    <row r="1526" spans="1:7" x14ac:dyDescent="0.2">
      <c r="A1526" s="16"/>
      <c r="B1526" s="31" t="s">
        <v>500</v>
      </c>
      <c r="C1526" s="32">
        <v>45900</v>
      </c>
      <c r="D1526" s="31" t="s">
        <v>2145</v>
      </c>
      <c r="E1526" s="31" t="s">
        <v>1697</v>
      </c>
      <c r="F1526" s="7">
        <v>-5443.35</v>
      </c>
      <c r="G1526" s="7">
        <f t="shared" si="23"/>
        <v>6925063.19000002</v>
      </c>
    </row>
    <row r="1527" spans="1:7" x14ac:dyDescent="0.2">
      <c r="A1527" s="16"/>
      <c r="B1527" s="31" t="s">
        <v>500</v>
      </c>
      <c r="C1527" s="32">
        <v>45900</v>
      </c>
      <c r="D1527" s="31" t="s">
        <v>2146</v>
      </c>
      <c r="E1527" s="31" t="s">
        <v>1327</v>
      </c>
      <c r="F1527" s="7">
        <v>-1271</v>
      </c>
      <c r="G1527" s="7">
        <f t="shared" si="23"/>
        <v>6923792.19000002</v>
      </c>
    </row>
    <row r="1528" spans="1:7" x14ac:dyDescent="0.2">
      <c r="A1528" s="16"/>
      <c r="B1528" s="31" t="s">
        <v>500</v>
      </c>
      <c r="C1528" s="32">
        <v>45900</v>
      </c>
      <c r="D1528" s="31" t="s">
        <v>2147</v>
      </c>
      <c r="E1528" s="31" t="s">
        <v>1327</v>
      </c>
      <c r="F1528" s="7">
        <v>-26266.22</v>
      </c>
      <c r="G1528" s="7">
        <f t="shared" si="23"/>
        <v>6897525.9700000202</v>
      </c>
    </row>
    <row r="1529" spans="1:7" x14ac:dyDescent="0.2">
      <c r="A1529" s="16"/>
      <c r="B1529" s="31" t="s">
        <v>500</v>
      </c>
      <c r="C1529" s="32">
        <v>45900</v>
      </c>
      <c r="D1529" s="31" t="s">
        <v>2148</v>
      </c>
      <c r="E1529" s="31" t="s">
        <v>596</v>
      </c>
      <c r="F1529" s="7">
        <v>-20486.2</v>
      </c>
      <c r="G1529" s="7">
        <f t="shared" si="23"/>
        <v>6877039.77000002</v>
      </c>
    </row>
    <row r="1530" spans="1:7" x14ac:dyDescent="0.2">
      <c r="A1530" s="16"/>
      <c r="B1530" s="31" t="s">
        <v>500</v>
      </c>
      <c r="C1530" s="32">
        <v>45900</v>
      </c>
      <c r="D1530" s="31" t="s">
        <v>2149</v>
      </c>
      <c r="E1530" s="31" t="s">
        <v>596</v>
      </c>
      <c r="F1530" s="7">
        <v>-18012.849999999999</v>
      </c>
      <c r="G1530" s="7">
        <f t="shared" si="23"/>
        <v>6859026.9200000204</v>
      </c>
    </row>
    <row r="1531" spans="1:7" x14ac:dyDescent="0.2">
      <c r="A1531" s="16"/>
      <c r="B1531" s="31" t="s">
        <v>500</v>
      </c>
      <c r="C1531" s="32">
        <v>45900</v>
      </c>
      <c r="D1531" s="31" t="s">
        <v>2150</v>
      </c>
      <c r="E1531" s="31" t="s">
        <v>596</v>
      </c>
      <c r="F1531" s="7">
        <v>-2812.53</v>
      </c>
      <c r="G1531" s="7">
        <f t="shared" si="23"/>
        <v>6856214.3900000202</v>
      </c>
    </row>
    <row r="1532" spans="1:7" x14ac:dyDescent="0.2">
      <c r="A1532" s="16"/>
      <c r="B1532" s="31" t="s">
        <v>500</v>
      </c>
      <c r="C1532" s="32">
        <v>45900</v>
      </c>
      <c r="D1532" s="31" t="s">
        <v>2151</v>
      </c>
      <c r="E1532" s="31" t="s">
        <v>596</v>
      </c>
      <c r="F1532" s="7">
        <v>-9430.7999999999993</v>
      </c>
      <c r="G1532" s="7">
        <f t="shared" si="23"/>
        <v>6846783.5900000203</v>
      </c>
    </row>
    <row r="1533" spans="1:7" x14ac:dyDescent="0.2">
      <c r="A1533" s="16"/>
      <c r="B1533" s="31" t="s">
        <v>500</v>
      </c>
      <c r="C1533" s="32">
        <v>45900</v>
      </c>
      <c r="D1533" s="31" t="s">
        <v>2152</v>
      </c>
      <c r="E1533" s="31" t="s">
        <v>596</v>
      </c>
      <c r="F1533" s="7">
        <v>-582.41</v>
      </c>
      <c r="G1533" s="7">
        <f t="shared" si="23"/>
        <v>6846201.1800000202</v>
      </c>
    </row>
    <row r="1534" spans="1:7" x14ac:dyDescent="0.2">
      <c r="A1534" s="16"/>
      <c r="B1534" s="31" t="s">
        <v>500</v>
      </c>
      <c r="C1534" s="32">
        <v>45900</v>
      </c>
      <c r="D1534" s="31" t="s">
        <v>2153</v>
      </c>
      <c r="E1534" s="31" t="s">
        <v>596</v>
      </c>
      <c r="F1534" s="7">
        <v>-32776.410000000003</v>
      </c>
      <c r="G1534" s="7">
        <f t="shared" si="23"/>
        <v>6813424.77000002</v>
      </c>
    </row>
    <row r="1535" spans="1:7" x14ac:dyDescent="0.2">
      <c r="A1535" s="16"/>
      <c r="B1535" s="31" t="s">
        <v>500</v>
      </c>
      <c r="C1535" s="32">
        <v>45900</v>
      </c>
      <c r="D1535" s="31" t="s">
        <v>2154</v>
      </c>
      <c r="E1535" s="31" t="s">
        <v>596</v>
      </c>
      <c r="F1535" s="7">
        <v>-5357.08</v>
      </c>
      <c r="G1535" s="7">
        <f t="shared" si="23"/>
        <v>6808067.69000002</v>
      </c>
    </row>
    <row r="1536" spans="1:7" x14ac:dyDescent="0.2">
      <c r="A1536" s="16"/>
      <c r="B1536" s="31" t="s">
        <v>500</v>
      </c>
      <c r="C1536" s="32">
        <v>45900</v>
      </c>
      <c r="D1536" s="31" t="s">
        <v>2155</v>
      </c>
      <c r="E1536" s="31" t="s">
        <v>596</v>
      </c>
      <c r="F1536" s="7">
        <v>-32412.6</v>
      </c>
      <c r="G1536" s="7">
        <f t="shared" si="23"/>
        <v>6775655.0900000203</v>
      </c>
    </row>
    <row r="1537" spans="1:7" x14ac:dyDescent="0.2">
      <c r="A1537" s="16"/>
      <c r="B1537" s="31" t="s">
        <v>500</v>
      </c>
      <c r="C1537" s="32">
        <v>45900</v>
      </c>
      <c r="D1537" s="31" t="s">
        <v>2156</v>
      </c>
      <c r="E1537" s="31" t="s">
        <v>596</v>
      </c>
      <c r="F1537" s="7">
        <v>-3248.05</v>
      </c>
      <c r="G1537" s="7">
        <f t="shared" si="23"/>
        <v>6772407.0400000205</v>
      </c>
    </row>
    <row r="1538" spans="1:7" x14ac:dyDescent="0.2">
      <c r="A1538" s="16"/>
      <c r="B1538" s="31" t="s">
        <v>500</v>
      </c>
      <c r="C1538" s="32">
        <v>45900</v>
      </c>
      <c r="D1538" s="31" t="s">
        <v>2157</v>
      </c>
      <c r="E1538" s="31" t="s">
        <v>587</v>
      </c>
      <c r="F1538" s="7">
        <v>-856.97</v>
      </c>
      <c r="G1538" s="7">
        <f t="shared" si="23"/>
        <v>6771550.0700000208</v>
      </c>
    </row>
    <row r="1539" spans="1:7" x14ac:dyDescent="0.2">
      <c r="A1539" s="16"/>
      <c r="B1539" s="31" t="s">
        <v>500</v>
      </c>
      <c r="C1539" s="32">
        <v>45900</v>
      </c>
      <c r="D1539" s="31" t="s">
        <v>2158</v>
      </c>
      <c r="E1539" s="31" t="s">
        <v>598</v>
      </c>
      <c r="F1539" s="7">
        <v>-2164.9299999999998</v>
      </c>
      <c r="G1539" s="7">
        <f t="shared" si="23"/>
        <v>6769385.1400000211</v>
      </c>
    </row>
    <row r="1540" spans="1:7" x14ac:dyDescent="0.2">
      <c r="A1540" s="16"/>
      <c r="B1540" s="31" t="s">
        <v>500</v>
      </c>
      <c r="C1540" s="32">
        <v>45900</v>
      </c>
      <c r="D1540" s="31" t="s">
        <v>2159</v>
      </c>
      <c r="E1540" s="31" t="s">
        <v>587</v>
      </c>
      <c r="F1540" s="7">
        <v>-340.38</v>
      </c>
      <c r="G1540" s="7">
        <f t="shared" si="23"/>
        <v>6769044.7600000212</v>
      </c>
    </row>
    <row r="1541" spans="1:7" x14ac:dyDescent="0.2">
      <c r="A1541" s="16"/>
      <c r="B1541" s="31" t="s">
        <v>500</v>
      </c>
      <c r="C1541" s="32">
        <v>45900</v>
      </c>
      <c r="D1541" s="31" t="s">
        <v>2160</v>
      </c>
      <c r="E1541" s="31" t="s">
        <v>587</v>
      </c>
      <c r="F1541" s="7">
        <v>-2000.02</v>
      </c>
      <c r="G1541" s="7">
        <f t="shared" si="23"/>
        <v>6767044.7400000216</v>
      </c>
    </row>
    <row r="1542" spans="1:7" x14ac:dyDescent="0.2">
      <c r="A1542" s="16"/>
      <c r="B1542" s="31" t="s">
        <v>500</v>
      </c>
      <c r="C1542" s="32">
        <v>45900</v>
      </c>
      <c r="D1542" s="31" t="s">
        <v>2161</v>
      </c>
      <c r="E1542" s="31" t="s">
        <v>587</v>
      </c>
      <c r="F1542" s="7">
        <v>-10958.02</v>
      </c>
      <c r="G1542" s="7">
        <f t="shared" si="23"/>
        <v>6756086.7200000221</v>
      </c>
    </row>
    <row r="1543" spans="1:7" x14ac:dyDescent="0.2">
      <c r="A1543" s="16"/>
      <c r="B1543" s="31" t="s">
        <v>500</v>
      </c>
      <c r="C1543" s="32">
        <v>45900</v>
      </c>
      <c r="D1543" s="31" t="s">
        <v>2162</v>
      </c>
      <c r="E1543" s="31" t="s">
        <v>587</v>
      </c>
      <c r="F1543" s="7">
        <v>-1150.77</v>
      </c>
      <c r="G1543" s="7">
        <f t="shared" si="23"/>
        <v>6754935.9500000225</v>
      </c>
    </row>
    <row r="1544" spans="1:7" x14ac:dyDescent="0.2">
      <c r="A1544" s="16"/>
      <c r="B1544" s="31" t="s">
        <v>500</v>
      </c>
      <c r="C1544" s="32">
        <v>45900</v>
      </c>
      <c r="D1544" s="31" t="s">
        <v>2163</v>
      </c>
      <c r="E1544" s="31" t="s">
        <v>587</v>
      </c>
      <c r="F1544" s="7">
        <v>-5072.97</v>
      </c>
      <c r="G1544" s="7">
        <f t="shared" si="23"/>
        <v>6749862.9800000228</v>
      </c>
    </row>
    <row r="1545" spans="1:7" x14ac:dyDescent="0.2">
      <c r="A1545" s="16"/>
      <c r="B1545" s="31" t="s">
        <v>500</v>
      </c>
      <c r="C1545" s="32">
        <v>45900</v>
      </c>
      <c r="D1545" s="31" t="s">
        <v>2164</v>
      </c>
      <c r="E1545" s="31" t="s">
        <v>587</v>
      </c>
      <c r="F1545" s="7">
        <v>-409.26</v>
      </c>
      <c r="G1545" s="7">
        <f t="shared" si="23"/>
        <v>6749453.720000023</v>
      </c>
    </row>
    <row r="1546" spans="1:7" x14ac:dyDescent="0.2">
      <c r="A1546" s="16"/>
      <c r="B1546" s="31" t="s">
        <v>500</v>
      </c>
      <c r="C1546" s="32">
        <v>45900</v>
      </c>
      <c r="D1546" s="31" t="s">
        <v>2165</v>
      </c>
      <c r="E1546" s="31" t="s">
        <v>587</v>
      </c>
      <c r="F1546" s="7">
        <v>-385.99</v>
      </c>
      <c r="G1546" s="7">
        <f t="shared" si="23"/>
        <v>6749067.7300000228</v>
      </c>
    </row>
    <row r="1547" spans="1:7" x14ac:dyDescent="0.2">
      <c r="A1547" s="16"/>
      <c r="B1547" s="31" t="s">
        <v>500</v>
      </c>
      <c r="C1547" s="32">
        <v>45900</v>
      </c>
      <c r="D1547" s="31" t="s">
        <v>2166</v>
      </c>
      <c r="E1547" s="31" t="s">
        <v>587</v>
      </c>
      <c r="F1547" s="7">
        <v>-1307.55</v>
      </c>
      <c r="G1547" s="7">
        <f t="shared" si="23"/>
        <v>6747760.180000023</v>
      </c>
    </row>
    <row r="1548" spans="1:7" x14ac:dyDescent="0.2">
      <c r="A1548" s="16"/>
      <c r="B1548" s="31" t="s">
        <v>500</v>
      </c>
      <c r="C1548" s="32">
        <v>45900</v>
      </c>
      <c r="D1548" s="31" t="s">
        <v>2167</v>
      </c>
      <c r="E1548" s="31" t="s">
        <v>587</v>
      </c>
      <c r="F1548" s="7">
        <v>-460.86</v>
      </c>
      <c r="G1548" s="7">
        <f t="shared" si="23"/>
        <v>6747299.3200000226</v>
      </c>
    </row>
    <row r="1549" spans="1:7" x14ac:dyDescent="0.2">
      <c r="A1549" s="16"/>
      <c r="B1549" s="31" t="s">
        <v>500</v>
      </c>
      <c r="C1549" s="32">
        <v>45900</v>
      </c>
      <c r="D1549" s="31" t="s">
        <v>2168</v>
      </c>
      <c r="E1549" s="31" t="s">
        <v>587</v>
      </c>
      <c r="F1549" s="7">
        <v>-4.29</v>
      </c>
      <c r="G1549" s="7">
        <f t="shared" ref="G1549:G1612" si="24">G1548+F1549</f>
        <v>6747295.0300000226</v>
      </c>
    </row>
    <row r="1550" spans="1:7" x14ac:dyDescent="0.2">
      <c r="A1550" s="16"/>
      <c r="B1550" s="31" t="s">
        <v>500</v>
      </c>
      <c r="C1550" s="32">
        <v>45900</v>
      </c>
      <c r="D1550" s="31" t="s">
        <v>2169</v>
      </c>
      <c r="E1550" s="31" t="s">
        <v>2170</v>
      </c>
      <c r="F1550" s="7">
        <v>-13206</v>
      </c>
      <c r="G1550" s="7">
        <f t="shared" si="24"/>
        <v>6734089.0300000226</v>
      </c>
    </row>
    <row r="1551" spans="1:7" x14ac:dyDescent="0.2">
      <c r="A1551" s="16"/>
      <c r="B1551" s="31" t="s">
        <v>500</v>
      </c>
      <c r="C1551" s="32">
        <v>45900</v>
      </c>
      <c r="D1551" s="31" t="s">
        <v>2171</v>
      </c>
      <c r="E1551" s="31" t="s">
        <v>583</v>
      </c>
      <c r="F1551" s="7">
        <v>-532.58000000000004</v>
      </c>
      <c r="G1551" s="7">
        <f t="shared" si="24"/>
        <v>6733556.4500000225</v>
      </c>
    </row>
    <row r="1552" spans="1:7" x14ac:dyDescent="0.2">
      <c r="A1552" s="16"/>
      <c r="B1552" s="31" t="s">
        <v>500</v>
      </c>
      <c r="C1552" s="32">
        <v>45900</v>
      </c>
      <c r="D1552" s="31" t="s">
        <v>2172</v>
      </c>
      <c r="E1552" s="31" t="s">
        <v>583</v>
      </c>
      <c r="F1552" s="7">
        <v>-506.08</v>
      </c>
      <c r="G1552" s="7">
        <f t="shared" si="24"/>
        <v>6733050.3700000225</v>
      </c>
    </row>
    <row r="1553" spans="1:7" x14ac:dyDescent="0.2">
      <c r="A1553" s="16"/>
      <c r="B1553" s="31" t="s">
        <v>500</v>
      </c>
      <c r="C1553" s="32">
        <v>45900</v>
      </c>
      <c r="D1553" s="31" t="s">
        <v>2173</v>
      </c>
      <c r="E1553" s="31" t="s">
        <v>596</v>
      </c>
      <c r="F1553" s="7">
        <v>-8825.51</v>
      </c>
      <c r="G1553" s="7">
        <f t="shared" si="24"/>
        <v>6724224.8600000227</v>
      </c>
    </row>
    <row r="1554" spans="1:7" x14ac:dyDescent="0.2">
      <c r="A1554" s="16"/>
      <c r="B1554" s="31" t="s">
        <v>500</v>
      </c>
      <c r="C1554" s="32">
        <v>45900</v>
      </c>
      <c r="D1554" s="31" t="s">
        <v>2174</v>
      </c>
      <c r="E1554" s="31" t="s">
        <v>2175</v>
      </c>
      <c r="F1554" s="7">
        <v>-12447</v>
      </c>
      <c r="G1554" s="7">
        <f t="shared" si="24"/>
        <v>6711777.8600000227</v>
      </c>
    </row>
    <row r="1555" spans="1:7" x14ac:dyDescent="0.2">
      <c r="A1555" s="16"/>
      <c r="B1555" s="31" t="s">
        <v>500</v>
      </c>
      <c r="C1555" s="32">
        <v>45900</v>
      </c>
      <c r="D1555" s="31" t="s">
        <v>2176</v>
      </c>
      <c r="E1555" s="31" t="s">
        <v>587</v>
      </c>
      <c r="F1555" s="7">
        <v>-647.91999999999996</v>
      </c>
      <c r="G1555" s="7">
        <f t="shared" si="24"/>
        <v>6711129.9400000228</v>
      </c>
    </row>
    <row r="1556" spans="1:7" x14ac:dyDescent="0.2">
      <c r="A1556" s="16"/>
      <c r="B1556" s="31" t="s">
        <v>500</v>
      </c>
      <c r="C1556" s="32">
        <v>45900</v>
      </c>
      <c r="D1556" s="31" t="s">
        <v>2177</v>
      </c>
      <c r="E1556" s="31" t="s">
        <v>1094</v>
      </c>
      <c r="F1556" s="7">
        <v>-186</v>
      </c>
      <c r="G1556" s="7">
        <f t="shared" si="24"/>
        <v>6710943.9400000228</v>
      </c>
    </row>
    <row r="1557" spans="1:7" x14ac:dyDescent="0.2">
      <c r="A1557" s="16"/>
      <c r="B1557" s="31" t="s">
        <v>500</v>
      </c>
      <c r="C1557" s="32">
        <v>45900</v>
      </c>
      <c r="D1557" s="31" t="s">
        <v>2178</v>
      </c>
      <c r="E1557" s="31" t="s">
        <v>1094</v>
      </c>
      <c r="F1557" s="7">
        <v>-1699.12</v>
      </c>
      <c r="G1557" s="7">
        <f t="shared" si="24"/>
        <v>6709244.8200000226</v>
      </c>
    </row>
    <row r="1558" spans="1:7" x14ac:dyDescent="0.2">
      <c r="A1558" s="16"/>
      <c r="B1558" s="31" t="s">
        <v>500</v>
      </c>
      <c r="C1558" s="32">
        <v>45900</v>
      </c>
      <c r="D1558" s="31" t="s">
        <v>2179</v>
      </c>
      <c r="E1558" s="31" t="s">
        <v>1094</v>
      </c>
      <c r="F1558" s="7">
        <v>-176.5</v>
      </c>
      <c r="G1558" s="7">
        <f t="shared" si="24"/>
        <v>6709068.3200000226</v>
      </c>
    </row>
    <row r="1559" spans="1:7" x14ac:dyDescent="0.2">
      <c r="A1559" s="16"/>
      <c r="B1559" s="31" t="s">
        <v>500</v>
      </c>
      <c r="C1559" s="32">
        <v>45900</v>
      </c>
      <c r="D1559" s="31" t="s">
        <v>2180</v>
      </c>
      <c r="E1559" s="31" t="s">
        <v>587</v>
      </c>
      <c r="F1559" s="7">
        <v>-562.51</v>
      </c>
      <c r="G1559" s="7">
        <f t="shared" si="24"/>
        <v>6708505.8100000229</v>
      </c>
    </row>
    <row r="1560" spans="1:7" x14ac:dyDescent="0.2">
      <c r="A1560" s="16"/>
      <c r="B1560" s="31" t="s">
        <v>500</v>
      </c>
      <c r="C1560" s="32">
        <v>45900</v>
      </c>
      <c r="D1560" s="31" t="s">
        <v>2181</v>
      </c>
      <c r="E1560" s="31" t="s">
        <v>587</v>
      </c>
      <c r="F1560" s="7">
        <v>-58.74</v>
      </c>
      <c r="G1560" s="7">
        <f t="shared" si="24"/>
        <v>6708447.0700000226</v>
      </c>
    </row>
    <row r="1561" spans="1:7" x14ac:dyDescent="0.2">
      <c r="A1561" s="16"/>
      <c r="B1561" s="31" t="s">
        <v>500</v>
      </c>
      <c r="C1561" s="32">
        <v>45900</v>
      </c>
      <c r="D1561" s="31" t="s">
        <v>2182</v>
      </c>
      <c r="E1561" s="31" t="s">
        <v>587</v>
      </c>
      <c r="F1561" s="7">
        <v>-3216.3</v>
      </c>
      <c r="G1561" s="7">
        <f t="shared" si="24"/>
        <v>6705230.7700000228</v>
      </c>
    </row>
    <row r="1562" spans="1:7" x14ac:dyDescent="0.2">
      <c r="A1562" s="16"/>
      <c r="B1562" s="31" t="s">
        <v>500</v>
      </c>
      <c r="C1562" s="32">
        <v>45900</v>
      </c>
      <c r="D1562" s="31" t="s">
        <v>2183</v>
      </c>
      <c r="E1562" s="31" t="s">
        <v>1311</v>
      </c>
      <c r="F1562" s="7">
        <v>-517.41</v>
      </c>
      <c r="G1562" s="7">
        <f t="shared" si="24"/>
        <v>6704713.3600000227</v>
      </c>
    </row>
    <row r="1563" spans="1:7" x14ac:dyDescent="0.2">
      <c r="A1563" s="16"/>
      <c r="B1563" s="31" t="s">
        <v>500</v>
      </c>
      <c r="C1563" s="32">
        <v>45900</v>
      </c>
      <c r="D1563" s="31" t="s">
        <v>2184</v>
      </c>
      <c r="E1563" s="31" t="s">
        <v>2170</v>
      </c>
      <c r="F1563" s="7">
        <v>-1339.21</v>
      </c>
      <c r="G1563" s="7">
        <f t="shared" si="24"/>
        <v>6703374.1500000227</v>
      </c>
    </row>
    <row r="1564" spans="1:7" x14ac:dyDescent="0.2">
      <c r="A1564" s="16"/>
      <c r="B1564" s="31" t="s">
        <v>500</v>
      </c>
      <c r="C1564" s="32">
        <v>45900</v>
      </c>
      <c r="D1564" s="31" t="s">
        <v>2185</v>
      </c>
      <c r="E1564" s="31" t="s">
        <v>2110</v>
      </c>
      <c r="F1564" s="7">
        <v>-10377.15</v>
      </c>
      <c r="G1564" s="7">
        <f t="shared" si="24"/>
        <v>6692997.0000000224</v>
      </c>
    </row>
    <row r="1565" spans="1:7" x14ac:dyDescent="0.2">
      <c r="A1565" s="16"/>
      <c r="B1565" s="31" t="s">
        <v>500</v>
      </c>
      <c r="C1565" s="32">
        <v>45900</v>
      </c>
      <c r="D1565" s="31" t="s">
        <v>2186</v>
      </c>
      <c r="E1565" s="31" t="s">
        <v>1327</v>
      </c>
      <c r="F1565" s="7">
        <v>-855.64</v>
      </c>
      <c r="G1565" s="7">
        <f t="shared" si="24"/>
        <v>6692141.3600000227</v>
      </c>
    </row>
    <row r="1566" spans="1:7" x14ac:dyDescent="0.2">
      <c r="A1566" s="16"/>
      <c r="B1566" s="31" t="s">
        <v>500</v>
      </c>
      <c r="C1566" s="32">
        <v>45900</v>
      </c>
      <c r="D1566" s="31" t="s">
        <v>2187</v>
      </c>
      <c r="E1566" s="31" t="s">
        <v>2188</v>
      </c>
      <c r="F1566" s="7">
        <v>-4751.6099999999997</v>
      </c>
      <c r="G1566" s="7">
        <f t="shared" si="24"/>
        <v>6687389.7500000224</v>
      </c>
    </row>
    <row r="1567" spans="1:7" x14ac:dyDescent="0.2">
      <c r="A1567" s="16"/>
      <c r="B1567" s="31" t="s">
        <v>500</v>
      </c>
      <c r="C1567" s="32">
        <v>45900</v>
      </c>
      <c r="D1567" s="31" t="s">
        <v>2189</v>
      </c>
      <c r="E1567" s="31" t="s">
        <v>1170</v>
      </c>
      <c r="F1567" s="7">
        <v>-80397.33</v>
      </c>
      <c r="G1567" s="7">
        <f t="shared" si="24"/>
        <v>6606992.4200000223</v>
      </c>
    </row>
    <row r="1568" spans="1:7" x14ac:dyDescent="0.2">
      <c r="A1568" s="16"/>
      <c r="B1568" s="31" t="s">
        <v>500</v>
      </c>
      <c r="C1568" s="32">
        <v>45900</v>
      </c>
      <c r="D1568" s="31" t="s">
        <v>2190</v>
      </c>
      <c r="E1568" s="31" t="s">
        <v>596</v>
      </c>
      <c r="F1568" s="7">
        <v>-16765.79</v>
      </c>
      <c r="G1568" s="7">
        <f t="shared" si="24"/>
        <v>6590226.6300000222</v>
      </c>
    </row>
    <row r="1569" spans="1:7" x14ac:dyDescent="0.2">
      <c r="A1569" s="16"/>
      <c r="B1569" s="31" t="s">
        <v>500</v>
      </c>
      <c r="C1569" s="32">
        <v>45900</v>
      </c>
      <c r="D1569" s="31" t="s">
        <v>2191</v>
      </c>
      <c r="E1569" s="31" t="s">
        <v>596</v>
      </c>
      <c r="F1569" s="7">
        <v>-31055.1</v>
      </c>
      <c r="G1569" s="7">
        <f t="shared" si="24"/>
        <v>6559171.5300000226</v>
      </c>
    </row>
    <row r="1570" spans="1:7" x14ac:dyDescent="0.2">
      <c r="A1570" s="16"/>
      <c r="B1570" s="31" t="s">
        <v>500</v>
      </c>
      <c r="C1570" s="32">
        <v>45900</v>
      </c>
      <c r="D1570" s="31" t="s">
        <v>2192</v>
      </c>
      <c r="E1570" s="31" t="s">
        <v>1839</v>
      </c>
      <c r="F1570" s="7">
        <v>-2482.3200000000002</v>
      </c>
      <c r="G1570" s="7">
        <f t="shared" si="24"/>
        <v>6556689.2100000223</v>
      </c>
    </row>
    <row r="1571" spans="1:7" x14ac:dyDescent="0.2">
      <c r="A1571" s="16"/>
      <c r="B1571" s="31" t="s">
        <v>500</v>
      </c>
      <c r="C1571" s="32">
        <v>45900</v>
      </c>
      <c r="D1571" s="31" t="s">
        <v>2193</v>
      </c>
      <c r="E1571" s="31" t="s">
        <v>2194</v>
      </c>
      <c r="F1571" s="7">
        <v>-1272.71</v>
      </c>
      <c r="G1571" s="7">
        <f t="shared" si="24"/>
        <v>6555416.5000000224</v>
      </c>
    </row>
    <row r="1572" spans="1:7" x14ac:dyDescent="0.2">
      <c r="A1572" s="16"/>
      <c r="B1572" s="31" t="s">
        <v>500</v>
      </c>
      <c r="C1572" s="32">
        <v>45900</v>
      </c>
      <c r="D1572" s="31" t="s">
        <v>2195</v>
      </c>
      <c r="E1572" s="31" t="s">
        <v>2196</v>
      </c>
      <c r="F1572" s="7">
        <v>-72</v>
      </c>
      <c r="G1572" s="7">
        <f t="shared" si="24"/>
        <v>6555344.5000000224</v>
      </c>
    </row>
    <row r="1573" spans="1:7" x14ac:dyDescent="0.2">
      <c r="A1573" s="16"/>
      <c r="B1573" s="31" t="s">
        <v>500</v>
      </c>
      <c r="C1573" s="32">
        <v>45900</v>
      </c>
      <c r="D1573" s="31" t="s">
        <v>2197</v>
      </c>
      <c r="E1573" s="31" t="s">
        <v>2198</v>
      </c>
      <c r="F1573" s="7">
        <v>-1024.74</v>
      </c>
      <c r="G1573" s="7">
        <f t="shared" si="24"/>
        <v>6554319.7600000221</v>
      </c>
    </row>
    <row r="1574" spans="1:7" x14ac:dyDescent="0.2">
      <c r="A1574" s="16"/>
      <c r="B1574" s="31" t="s">
        <v>500</v>
      </c>
      <c r="C1574" s="32">
        <v>45900</v>
      </c>
      <c r="D1574" s="31" t="s">
        <v>2199</v>
      </c>
      <c r="E1574" s="31" t="s">
        <v>2200</v>
      </c>
      <c r="F1574" s="7">
        <v>-1096.04</v>
      </c>
      <c r="G1574" s="7">
        <f t="shared" si="24"/>
        <v>6553223.7200000221</v>
      </c>
    </row>
    <row r="1575" spans="1:7" x14ac:dyDescent="0.2">
      <c r="A1575" s="16"/>
      <c r="B1575" s="31" t="s">
        <v>500</v>
      </c>
      <c r="C1575" s="32">
        <v>45900</v>
      </c>
      <c r="D1575" s="31" t="s">
        <v>2201</v>
      </c>
      <c r="E1575" s="31" t="s">
        <v>2202</v>
      </c>
      <c r="F1575" s="7">
        <v>-1157.02</v>
      </c>
      <c r="G1575" s="7">
        <f t="shared" si="24"/>
        <v>6552066.7000000225</v>
      </c>
    </row>
    <row r="1576" spans="1:7" x14ac:dyDescent="0.2">
      <c r="A1576" s="16"/>
      <c r="B1576" s="31" t="s">
        <v>500</v>
      </c>
      <c r="C1576" s="32">
        <v>45900</v>
      </c>
      <c r="D1576" s="31" t="s">
        <v>2203</v>
      </c>
      <c r="E1576" s="31" t="s">
        <v>1642</v>
      </c>
      <c r="F1576" s="7">
        <v>-669.75</v>
      </c>
      <c r="G1576" s="7">
        <f t="shared" si="24"/>
        <v>6551396.9500000225</v>
      </c>
    </row>
    <row r="1577" spans="1:7" x14ac:dyDescent="0.2">
      <c r="A1577" s="16"/>
      <c r="B1577" s="31" t="s">
        <v>500</v>
      </c>
      <c r="C1577" s="32">
        <v>45900</v>
      </c>
      <c r="D1577" s="31" t="s">
        <v>2204</v>
      </c>
      <c r="E1577" s="31" t="s">
        <v>1694</v>
      </c>
      <c r="F1577" s="7">
        <v>-941</v>
      </c>
      <c r="G1577" s="7">
        <f t="shared" si="24"/>
        <v>6550455.9500000225</v>
      </c>
    </row>
    <row r="1578" spans="1:7" x14ac:dyDescent="0.2">
      <c r="A1578" s="16"/>
      <c r="B1578" s="31" t="s">
        <v>500</v>
      </c>
      <c r="C1578" s="32">
        <v>45900</v>
      </c>
      <c r="D1578" s="31" t="s">
        <v>2205</v>
      </c>
      <c r="E1578" s="31" t="s">
        <v>2206</v>
      </c>
      <c r="F1578" s="7">
        <v>-1480</v>
      </c>
      <c r="G1578" s="7">
        <f t="shared" si="24"/>
        <v>6548975.9500000225</v>
      </c>
    </row>
    <row r="1579" spans="1:7" x14ac:dyDescent="0.2">
      <c r="A1579" s="16"/>
      <c r="B1579" s="31" t="s">
        <v>500</v>
      </c>
      <c r="C1579" s="32">
        <v>45900</v>
      </c>
      <c r="D1579" s="31" t="s">
        <v>2207</v>
      </c>
      <c r="E1579" s="31" t="s">
        <v>1330</v>
      </c>
      <c r="F1579" s="7">
        <v>-77.34</v>
      </c>
      <c r="G1579" s="7">
        <f t="shared" si="24"/>
        <v>6548898.6100000227</v>
      </c>
    </row>
    <row r="1580" spans="1:7" x14ac:dyDescent="0.2">
      <c r="A1580" s="16"/>
      <c r="B1580" s="31" t="s">
        <v>500</v>
      </c>
      <c r="C1580" s="32">
        <v>45900</v>
      </c>
      <c r="D1580" s="31" t="s">
        <v>2208</v>
      </c>
      <c r="E1580" s="31" t="s">
        <v>2209</v>
      </c>
      <c r="F1580" s="7">
        <v>-42.97</v>
      </c>
      <c r="G1580" s="7">
        <f t="shared" si="24"/>
        <v>6548855.6400000229</v>
      </c>
    </row>
    <row r="1581" spans="1:7" x14ac:dyDescent="0.2">
      <c r="A1581" s="16"/>
      <c r="B1581" s="31" t="s">
        <v>500</v>
      </c>
      <c r="C1581" s="32">
        <v>45900</v>
      </c>
      <c r="D1581" s="31" t="s">
        <v>2210</v>
      </c>
      <c r="E1581" s="31" t="s">
        <v>2211</v>
      </c>
      <c r="F1581" s="7">
        <v>-822.7</v>
      </c>
      <c r="G1581" s="7">
        <f t="shared" si="24"/>
        <v>6548032.9400000228</v>
      </c>
    </row>
    <row r="1582" spans="1:7" x14ac:dyDescent="0.2">
      <c r="A1582" s="16"/>
      <c r="B1582" s="31" t="s">
        <v>500</v>
      </c>
      <c r="C1582" s="32">
        <v>45900</v>
      </c>
      <c r="D1582" s="31" t="s">
        <v>2212</v>
      </c>
      <c r="E1582" s="31" t="s">
        <v>2213</v>
      </c>
      <c r="F1582" s="7">
        <v>-4876.0200000000004</v>
      </c>
      <c r="G1582" s="7">
        <f t="shared" si="24"/>
        <v>6543156.9200000232</v>
      </c>
    </row>
    <row r="1583" spans="1:7" x14ac:dyDescent="0.2">
      <c r="A1583" s="16"/>
      <c r="B1583" s="31" t="s">
        <v>500</v>
      </c>
      <c r="C1583" s="32">
        <v>45900</v>
      </c>
      <c r="D1583" s="31" t="s">
        <v>2214</v>
      </c>
      <c r="E1583" s="31" t="s">
        <v>2215</v>
      </c>
      <c r="F1583" s="7">
        <v>-19930.93</v>
      </c>
      <c r="G1583" s="7">
        <f t="shared" si="24"/>
        <v>6523225.9900000235</v>
      </c>
    </row>
    <row r="1584" spans="1:7" x14ac:dyDescent="0.2">
      <c r="A1584" s="16"/>
      <c r="B1584" s="31" t="s">
        <v>500</v>
      </c>
      <c r="C1584" s="32">
        <v>45900</v>
      </c>
      <c r="D1584" s="31" t="s">
        <v>2216</v>
      </c>
      <c r="E1584" s="31" t="s">
        <v>2217</v>
      </c>
      <c r="F1584" s="7">
        <v>-2935.66</v>
      </c>
      <c r="G1584" s="7">
        <f t="shared" si="24"/>
        <v>6520290.3300000234</v>
      </c>
    </row>
    <row r="1585" spans="1:7" x14ac:dyDescent="0.2">
      <c r="A1585" s="16"/>
      <c r="B1585" s="31" t="s">
        <v>500</v>
      </c>
      <c r="C1585" s="32">
        <v>45900</v>
      </c>
      <c r="D1585" s="31" t="s">
        <v>2218</v>
      </c>
      <c r="E1585" s="31" t="s">
        <v>2219</v>
      </c>
      <c r="F1585" s="7">
        <v>-1029.58</v>
      </c>
      <c r="G1585" s="7">
        <f t="shared" si="24"/>
        <v>6519260.7500000233</v>
      </c>
    </row>
    <row r="1586" spans="1:7" x14ac:dyDescent="0.2">
      <c r="A1586" s="16"/>
      <c r="B1586" s="31" t="s">
        <v>500</v>
      </c>
      <c r="C1586" s="32">
        <v>45900</v>
      </c>
      <c r="D1586" s="31" t="s">
        <v>2220</v>
      </c>
      <c r="E1586" s="31" t="s">
        <v>2221</v>
      </c>
      <c r="F1586" s="7">
        <v>-0.02</v>
      </c>
      <c r="G1586" s="7">
        <f t="shared" si="24"/>
        <v>6519260.7300000237</v>
      </c>
    </row>
    <row r="1587" spans="1:7" x14ac:dyDescent="0.2">
      <c r="A1587" s="16"/>
      <c r="B1587" s="31" t="s">
        <v>500</v>
      </c>
      <c r="C1587" s="32">
        <v>45900</v>
      </c>
      <c r="D1587" s="31" t="s">
        <v>2222</v>
      </c>
      <c r="E1587" s="31" t="s">
        <v>2223</v>
      </c>
      <c r="F1587" s="7">
        <v>-1343.69</v>
      </c>
      <c r="G1587" s="7">
        <f t="shared" si="24"/>
        <v>6517917.0400000233</v>
      </c>
    </row>
    <row r="1588" spans="1:7" x14ac:dyDescent="0.2">
      <c r="A1588" s="16"/>
      <c r="B1588" s="31" t="s">
        <v>500</v>
      </c>
      <c r="C1588" s="32">
        <v>45900</v>
      </c>
      <c r="D1588" s="31" t="s">
        <v>2224</v>
      </c>
      <c r="E1588" s="31" t="s">
        <v>2225</v>
      </c>
      <c r="F1588" s="7">
        <v>-405.54</v>
      </c>
      <c r="G1588" s="7">
        <f t="shared" si="24"/>
        <v>6517511.5000000233</v>
      </c>
    </row>
    <row r="1589" spans="1:7" x14ac:dyDescent="0.2">
      <c r="A1589" s="16"/>
      <c r="B1589" s="31" t="s">
        <v>500</v>
      </c>
      <c r="C1589" s="32">
        <v>45900</v>
      </c>
      <c r="D1589" s="31" t="s">
        <v>2226</v>
      </c>
      <c r="E1589" s="31" t="s">
        <v>2227</v>
      </c>
      <c r="F1589" s="7">
        <v>-73414.36</v>
      </c>
      <c r="G1589" s="7">
        <f t="shared" si="24"/>
        <v>6444097.1400000229</v>
      </c>
    </row>
    <row r="1590" spans="1:7" x14ac:dyDescent="0.2">
      <c r="A1590" s="16"/>
      <c r="B1590" s="31" t="s">
        <v>500</v>
      </c>
      <c r="C1590" s="32">
        <v>45900</v>
      </c>
      <c r="D1590" s="31" t="s">
        <v>2228</v>
      </c>
      <c r="E1590" s="31" t="s">
        <v>2227</v>
      </c>
      <c r="F1590" s="7">
        <v>-2903.22</v>
      </c>
      <c r="G1590" s="7">
        <f t="shared" si="24"/>
        <v>6441193.9200000232</v>
      </c>
    </row>
    <row r="1591" spans="1:7" x14ac:dyDescent="0.2">
      <c r="A1591" s="16"/>
      <c r="B1591" s="31" t="s">
        <v>500</v>
      </c>
      <c r="C1591" s="32">
        <v>45900</v>
      </c>
      <c r="D1591" s="31" t="s">
        <v>2229</v>
      </c>
      <c r="E1591" s="31" t="s">
        <v>2227</v>
      </c>
      <c r="F1591" s="7">
        <v>-403.58</v>
      </c>
      <c r="G1591" s="7">
        <f t="shared" si="24"/>
        <v>6440790.3400000231</v>
      </c>
    </row>
    <row r="1592" spans="1:7" x14ac:dyDescent="0.2">
      <c r="A1592" s="16"/>
      <c r="B1592" s="31" t="s">
        <v>500</v>
      </c>
      <c r="C1592" s="32">
        <v>45900</v>
      </c>
      <c r="D1592" s="31" t="s">
        <v>2230</v>
      </c>
      <c r="E1592" s="31" t="s">
        <v>2231</v>
      </c>
      <c r="F1592" s="7">
        <v>-176.49</v>
      </c>
      <c r="G1592" s="7">
        <f t="shared" si="24"/>
        <v>6440613.8500000229</v>
      </c>
    </row>
    <row r="1593" spans="1:7" x14ac:dyDescent="0.2">
      <c r="A1593" s="16"/>
      <c r="B1593" s="31" t="s">
        <v>500</v>
      </c>
      <c r="C1593" s="32">
        <v>45900</v>
      </c>
      <c r="D1593" s="31" t="s">
        <v>2232</v>
      </c>
      <c r="E1593" s="31" t="s">
        <v>2233</v>
      </c>
      <c r="F1593" s="7">
        <v>-50021.97</v>
      </c>
      <c r="G1593" s="7">
        <f t="shared" si="24"/>
        <v>6390591.8800000232</v>
      </c>
    </row>
    <row r="1594" spans="1:7" x14ac:dyDescent="0.2">
      <c r="A1594" s="16"/>
      <c r="B1594" s="31" t="s">
        <v>500</v>
      </c>
      <c r="C1594" s="32">
        <v>45900</v>
      </c>
      <c r="D1594" s="31" t="s">
        <v>2234</v>
      </c>
      <c r="E1594" s="31" t="s">
        <v>1828</v>
      </c>
      <c r="F1594" s="7">
        <v>-262.66000000000003</v>
      </c>
      <c r="G1594" s="7">
        <f t="shared" si="24"/>
        <v>6390329.220000023</v>
      </c>
    </row>
    <row r="1595" spans="1:7" x14ac:dyDescent="0.2">
      <c r="A1595" s="16"/>
      <c r="B1595" s="31" t="s">
        <v>500</v>
      </c>
      <c r="C1595" s="32">
        <v>45900</v>
      </c>
      <c r="D1595" s="31" t="s">
        <v>2235</v>
      </c>
      <c r="E1595" s="31" t="s">
        <v>2236</v>
      </c>
      <c r="F1595" s="7">
        <v>-21627</v>
      </c>
      <c r="G1595" s="7">
        <f t="shared" si="24"/>
        <v>6368702.220000023</v>
      </c>
    </row>
    <row r="1596" spans="1:7" x14ac:dyDescent="0.2">
      <c r="A1596" s="16"/>
      <c r="B1596" s="31" t="s">
        <v>500</v>
      </c>
      <c r="C1596" s="32">
        <v>45900</v>
      </c>
      <c r="D1596" s="31" t="s">
        <v>2237</v>
      </c>
      <c r="E1596" s="31" t="s">
        <v>2238</v>
      </c>
      <c r="F1596" s="7">
        <v>-1422.12</v>
      </c>
      <c r="G1596" s="7">
        <f t="shared" si="24"/>
        <v>6367280.1000000229</v>
      </c>
    </row>
    <row r="1597" spans="1:7" x14ac:dyDescent="0.2">
      <c r="A1597" s="16"/>
      <c r="B1597" s="31" t="s">
        <v>500</v>
      </c>
      <c r="C1597" s="32">
        <v>45900</v>
      </c>
      <c r="D1597" s="31" t="s">
        <v>2239</v>
      </c>
      <c r="E1597" s="31" t="s">
        <v>2240</v>
      </c>
      <c r="F1597" s="7">
        <v>-3777.12</v>
      </c>
      <c r="G1597" s="7">
        <f t="shared" si="24"/>
        <v>6363502.9800000228</v>
      </c>
    </row>
    <row r="1598" spans="1:7" x14ac:dyDescent="0.2">
      <c r="A1598" s="16"/>
      <c r="B1598" s="31" t="s">
        <v>500</v>
      </c>
      <c r="C1598" s="32">
        <v>45900</v>
      </c>
      <c r="D1598" s="31" t="s">
        <v>2241</v>
      </c>
      <c r="E1598" s="31" t="s">
        <v>2242</v>
      </c>
      <c r="F1598" s="7">
        <v>-571.71</v>
      </c>
      <c r="G1598" s="7">
        <f t="shared" si="24"/>
        <v>6362931.2700000228</v>
      </c>
    </row>
    <row r="1599" spans="1:7" x14ac:dyDescent="0.2">
      <c r="A1599" s="16"/>
      <c r="B1599" s="31" t="s">
        <v>500</v>
      </c>
      <c r="C1599" s="32">
        <v>45900</v>
      </c>
      <c r="D1599" s="31" t="s">
        <v>2243</v>
      </c>
      <c r="E1599" s="31" t="s">
        <v>2244</v>
      </c>
      <c r="F1599" s="7">
        <v>-108</v>
      </c>
      <c r="G1599" s="7">
        <f t="shared" si="24"/>
        <v>6362823.2700000228</v>
      </c>
    </row>
    <row r="1600" spans="1:7" x14ac:dyDescent="0.2">
      <c r="A1600" s="16"/>
      <c r="B1600" s="31" t="s">
        <v>500</v>
      </c>
      <c r="C1600" s="32">
        <v>45900</v>
      </c>
      <c r="D1600" s="31" t="s">
        <v>2245</v>
      </c>
      <c r="E1600" s="31" t="s">
        <v>2246</v>
      </c>
      <c r="F1600" s="7">
        <v>-150.11000000000001</v>
      </c>
      <c r="G1600" s="7">
        <f t="shared" si="24"/>
        <v>6362673.1600000225</v>
      </c>
    </row>
    <row r="1601" spans="1:7" x14ac:dyDescent="0.2">
      <c r="A1601" s="16"/>
      <c r="B1601" s="31" t="s">
        <v>500</v>
      </c>
      <c r="C1601" s="32">
        <v>45900</v>
      </c>
      <c r="D1601" s="31" t="s">
        <v>2247</v>
      </c>
      <c r="E1601" s="31" t="s">
        <v>2248</v>
      </c>
      <c r="F1601" s="7">
        <v>-722.17</v>
      </c>
      <c r="G1601" s="7">
        <f t="shared" si="24"/>
        <v>6361950.9900000226</v>
      </c>
    </row>
    <row r="1602" spans="1:7" x14ac:dyDescent="0.2">
      <c r="A1602" s="16"/>
      <c r="B1602" s="31" t="s">
        <v>500</v>
      </c>
      <c r="C1602" s="32">
        <v>45900</v>
      </c>
      <c r="D1602" s="31" t="s">
        <v>2249</v>
      </c>
      <c r="E1602" s="31" t="s">
        <v>1834</v>
      </c>
      <c r="F1602" s="7">
        <v>-2757.01</v>
      </c>
      <c r="G1602" s="7">
        <f t="shared" si="24"/>
        <v>6359193.9800000228</v>
      </c>
    </row>
    <row r="1603" spans="1:7" x14ac:dyDescent="0.2">
      <c r="A1603" s="16"/>
      <c r="B1603" s="31" t="s">
        <v>500</v>
      </c>
      <c r="C1603" s="32">
        <v>45900</v>
      </c>
      <c r="D1603" s="31" t="s">
        <v>2250</v>
      </c>
      <c r="E1603" s="31" t="s">
        <v>2225</v>
      </c>
      <c r="F1603" s="7">
        <v>-660.59</v>
      </c>
      <c r="G1603" s="7">
        <f t="shared" si="24"/>
        <v>6358533.3900000229</v>
      </c>
    </row>
    <row r="1604" spans="1:7" x14ac:dyDescent="0.2">
      <c r="A1604" s="16"/>
      <c r="B1604" s="31" t="s">
        <v>500</v>
      </c>
      <c r="C1604" s="32">
        <v>45900</v>
      </c>
      <c r="D1604" s="31" t="s">
        <v>2251</v>
      </c>
      <c r="E1604" s="31" t="s">
        <v>2242</v>
      </c>
      <c r="F1604" s="7">
        <v>-285.86</v>
      </c>
      <c r="G1604" s="7">
        <f t="shared" si="24"/>
        <v>6358247.5300000226</v>
      </c>
    </row>
    <row r="1605" spans="1:7" x14ac:dyDescent="0.2">
      <c r="A1605" s="16"/>
      <c r="B1605" s="31" t="s">
        <v>500</v>
      </c>
      <c r="C1605" s="32">
        <v>45900</v>
      </c>
      <c r="D1605" s="31" t="s">
        <v>2252</v>
      </c>
      <c r="E1605" s="31" t="s">
        <v>2253</v>
      </c>
      <c r="F1605" s="7">
        <v>-3087.85</v>
      </c>
      <c r="G1605" s="7">
        <f t="shared" si="24"/>
        <v>6355159.680000023</v>
      </c>
    </row>
    <row r="1606" spans="1:7" x14ac:dyDescent="0.2">
      <c r="A1606" s="16"/>
      <c r="B1606" s="31" t="s">
        <v>500</v>
      </c>
      <c r="C1606" s="32">
        <v>45900</v>
      </c>
      <c r="D1606" s="31" t="s">
        <v>2254</v>
      </c>
      <c r="E1606" s="31" t="s">
        <v>2255</v>
      </c>
      <c r="F1606" s="7">
        <v>-510.16</v>
      </c>
      <c r="G1606" s="7">
        <f t="shared" si="24"/>
        <v>6354649.5200000228</v>
      </c>
    </row>
    <row r="1607" spans="1:7" x14ac:dyDescent="0.2">
      <c r="A1607" s="16"/>
      <c r="B1607" s="31" t="s">
        <v>500</v>
      </c>
      <c r="C1607" s="32">
        <v>45900</v>
      </c>
      <c r="D1607" s="31" t="s">
        <v>2256</v>
      </c>
      <c r="E1607" s="31" t="s">
        <v>2257</v>
      </c>
      <c r="F1607" s="7">
        <v>-16186.99</v>
      </c>
      <c r="G1607" s="7">
        <f t="shared" si="24"/>
        <v>6338462.5300000226</v>
      </c>
    </row>
    <row r="1608" spans="1:7" x14ac:dyDescent="0.2">
      <c r="A1608" s="16"/>
      <c r="B1608" s="31" t="s">
        <v>500</v>
      </c>
      <c r="C1608" s="32">
        <v>45900</v>
      </c>
      <c r="D1608" s="31" t="s">
        <v>2258</v>
      </c>
      <c r="E1608" s="31" t="s">
        <v>2259</v>
      </c>
      <c r="F1608" s="7">
        <v>-695.77</v>
      </c>
      <c r="G1608" s="7">
        <f t="shared" si="24"/>
        <v>6337766.7600000231</v>
      </c>
    </row>
    <row r="1609" spans="1:7" x14ac:dyDescent="0.2">
      <c r="A1609" s="16"/>
      <c r="B1609" s="31" t="s">
        <v>500</v>
      </c>
      <c r="C1609" s="32">
        <v>45900</v>
      </c>
      <c r="D1609" s="31" t="s">
        <v>2260</v>
      </c>
      <c r="E1609" s="31" t="s">
        <v>2261</v>
      </c>
      <c r="F1609" s="7">
        <v>-100.03</v>
      </c>
      <c r="G1609" s="7">
        <f t="shared" si="24"/>
        <v>6337666.7300000228</v>
      </c>
    </row>
    <row r="1610" spans="1:7" x14ac:dyDescent="0.2">
      <c r="A1610" s="16"/>
      <c r="B1610" s="31" t="s">
        <v>500</v>
      </c>
      <c r="C1610" s="32">
        <v>45900</v>
      </c>
      <c r="D1610" s="31" t="s">
        <v>2262</v>
      </c>
      <c r="E1610" s="31" t="s">
        <v>2263</v>
      </c>
      <c r="F1610" s="7">
        <v>-61.76</v>
      </c>
      <c r="G1610" s="7">
        <f t="shared" si="24"/>
        <v>6337604.970000023</v>
      </c>
    </row>
    <row r="1611" spans="1:7" x14ac:dyDescent="0.2">
      <c r="A1611" s="16"/>
      <c r="B1611" s="31" t="s">
        <v>500</v>
      </c>
      <c r="C1611" s="32">
        <v>45900</v>
      </c>
      <c r="D1611" s="31" t="s">
        <v>2264</v>
      </c>
      <c r="E1611" s="31" t="s">
        <v>2265</v>
      </c>
      <c r="F1611" s="7">
        <v>-25.8</v>
      </c>
      <c r="G1611" s="7">
        <f t="shared" si="24"/>
        <v>6337579.1700000232</v>
      </c>
    </row>
    <row r="1612" spans="1:7" x14ac:dyDescent="0.2">
      <c r="A1612" s="16"/>
      <c r="B1612" s="31" t="s">
        <v>500</v>
      </c>
      <c r="C1612" s="32">
        <v>45900</v>
      </c>
      <c r="D1612" s="31" t="s">
        <v>2266</v>
      </c>
      <c r="E1612" s="31" t="s">
        <v>2267</v>
      </c>
      <c r="F1612" s="7">
        <v>-219.74</v>
      </c>
      <c r="G1612" s="7">
        <f t="shared" si="24"/>
        <v>6337359.430000023</v>
      </c>
    </row>
    <row r="1613" spans="1:7" x14ac:dyDescent="0.2">
      <c r="A1613" s="16"/>
      <c r="B1613" s="31" t="s">
        <v>500</v>
      </c>
      <c r="C1613" s="32">
        <v>45900</v>
      </c>
      <c r="D1613" s="31" t="s">
        <v>2268</v>
      </c>
      <c r="E1613" s="31" t="s">
        <v>2269</v>
      </c>
      <c r="F1613" s="7">
        <v>-1200</v>
      </c>
      <c r="G1613" s="7">
        <f t="shared" ref="G1613:G1676" si="25">G1612+F1613</f>
        <v>6336159.430000023</v>
      </c>
    </row>
    <row r="1614" spans="1:7" x14ac:dyDescent="0.2">
      <c r="A1614" s="16"/>
      <c r="B1614" s="31" t="s">
        <v>500</v>
      </c>
      <c r="C1614" s="32">
        <v>45900</v>
      </c>
      <c r="D1614" s="31" t="s">
        <v>2270</v>
      </c>
      <c r="E1614" s="31" t="s">
        <v>2271</v>
      </c>
      <c r="F1614" s="7">
        <v>-314.95999999999998</v>
      </c>
      <c r="G1614" s="7">
        <f t="shared" si="25"/>
        <v>6335844.470000023</v>
      </c>
    </row>
    <row r="1615" spans="1:7" x14ac:dyDescent="0.2">
      <c r="A1615" s="16"/>
      <c r="B1615" s="31" t="s">
        <v>500</v>
      </c>
      <c r="C1615" s="32">
        <v>45900</v>
      </c>
      <c r="D1615" s="31" t="s">
        <v>2272</v>
      </c>
      <c r="E1615" s="31" t="s">
        <v>2273</v>
      </c>
      <c r="F1615" s="7">
        <v>-76.08</v>
      </c>
      <c r="G1615" s="7">
        <f t="shared" si="25"/>
        <v>6335768.3900000229</v>
      </c>
    </row>
    <row r="1616" spans="1:7" x14ac:dyDescent="0.2">
      <c r="A1616" s="16"/>
      <c r="B1616" s="31" t="s">
        <v>500</v>
      </c>
      <c r="C1616" s="32">
        <v>45900</v>
      </c>
      <c r="D1616" s="31" t="s">
        <v>2274</v>
      </c>
      <c r="E1616" s="31" t="s">
        <v>2275</v>
      </c>
      <c r="F1616" s="7">
        <v>-175</v>
      </c>
      <c r="G1616" s="7">
        <f t="shared" si="25"/>
        <v>6335593.3900000229</v>
      </c>
    </row>
    <row r="1617" spans="1:7" x14ac:dyDescent="0.2">
      <c r="A1617" s="16"/>
      <c r="B1617" s="31" t="s">
        <v>500</v>
      </c>
      <c r="C1617" s="32">
        <v>45900</v>
      </c>
      <c r="D1617" s="31" t="s">
        <v>2276</v>
      </c>
      <c r="E1617" s="31" t="s">
        <v>2277</v>
      </c>
      <c r="F1617" s="7">
        <v>-347.88</v>
      </c>
      <c r="G1617" s="7">
        <f t="shared" si="25"/>
        <v>6335245.5100000231</v>
      </c>
    </row>
    <row r="1618" spans="1:7" x14ac:dyDescent="0.2">
      <c r="A1618" s="16"/>
      <c r="B1618" s="31" t="s">
        <v>500</v>
      </c>
      <c r="C1618" s="32">
        <v>45900</v>
      </c>
      <c r="D1618" s="31" t="s">
        <v>2278</v>
      </c>
      <c r="E1618" s="31" t="s">
        <v>2279</v>
      </c>
      <c r="F1618" s="7">
        <v>-5711.34</v>
      </c>
      <c r="G1618" s="7">
        <f t="shared" si="25"/>
        <v>6329534.1700000232</v>
      </c>
    </row>
    <row r="1619" spans="1:7" x14ac:dyDescent="0.2">
      <c r="A1619" s="16"/>
      <c r="B1619" s="31" t="s">
        <v>500</v>
      </c>
      <c r="C1619" s="32">
        <v>45900</v>
      </c>
      <c r="D1619" s="31" t="s">
        <v>2280</v>
      </c>
      <c r="E1619" s="31" t="s">
        <v>2281</v>
      </c>
      <c r="F1619" s="7">
        <v>-391.98</v>
      </c>
      <c r="G1619" s="7">
        <f t="shared" si="25"/>
        <v>6329142.1900000228</v>
      </c>
    </row>
    <row r="1620" spans="1:7" x14ac:dyDescent="0.2">
      <c r="A1620" s="16"/>
      <c r="B1620" s="31" t="s">
        <v>500</v>
      </c>
      <c r="C1620" s="32">
        <v>45900</v>
      </c>
      <c r="D1620" s="31" t="s">
        <v>2282</v>
      </c>
      <c r="E1620" s="31" t="s">
        <v>2283</v>
      </c>
      <c r="F1620" s="7">
        <v>-6350.72</v>
      </c>
      <c r="G1620" s="7">
        <f t="shared" si="25"/>
        <v>6322791.470000023</v>
      </c>
    </row>
    <row r="1621" spans="1:7" x14ac:dyDescent="0.2">
      <c r="A1621" s="16"/>
      <c r="B1621" s="31" t="s">
        <v>500</v>
      </c>
      <c r="C1621" s="32">
        <v>45900</v>
      </c>
      <c r="D1621" s="31" t="s">
        <v>2284</v>
      </c>
      <c r="E1621" s="31" t="s">
        <v>1100</v>
      </c>
      <c r="F1621" s="7">
        <v>-11695.46</v>
      </c>
      <c r="G1621" s="7">
        <f t="shared" si="25"/>
        <v>6311096.0100000231</v>
      </c>
    </row>
    <row r="1622" spans="1:7" x14ac:dyDescent="0.2">
      <c r="A1622" s="16"/>
      <c r="B1622" s="31" t="s">
        <v>500</v>
      </c>
      <c r="C1622" s="32">
        <v>45900</v>
      </c>
      <c r="D1622" s="31" t="s">
        <v>2285</v>
      </c>
      <c r="E1622" s="31" t="s">
        <v>2286</v>
      </c>
      <c r="F1622" s="7">
        <v>-1406.44</v>
      </c>
      <c r="G1622" s="7">
        <f t="shared" si="25"/>
        <v>6309689.5700000226</v>
      </c>
    </row>
    <row r="1623" spans="1:7" x14ac:dyDescent="0.2">
      <c r="A1623" s="16"/>
      <c r="B1623" s="31" t="s">
        <v>500</v>
      </c>
      <c r="C1623" s="32">
        <v>45900</v>
      </c>
      <c r="D1623" s="31" t="s">
        <v>2287</v>
      </c>
      <c r="E1623" s="31" t="s">
        <v>2288</v>
      </c>
      <c r="F1623" s="7">
        <v>-6474.3</v>
      </c>
      <c r="G1623" s="7">
        <f t="shared" si="25"/>
        <v>6303215.2700000228</v>
      </c>
    </row>
    <row r="1624" spans="1:7" x14ac:dyDescent="0.2">
      <c r="A1624" s="16"/>
      <c r="B1624" s="31" t="s">
        <v>500</v>
      </c>
      <c r="C1624" s="32">
        <v>45900</v>
      </c>
      <c r="D1624" s="31" t="s">
        <v>2289</v>
      </c>
      <c r="E1624" s="31" t="s">
        <v>2286</v>
      </c>
      <c r="F1624" s="7">
        <v>-2707.93</v>
      </c>
      <c r="G1624" s="7">
        <f t="shared" si="25"/>
        <v>6300507.3400000231</v>
      </c>
    </row>
    <row r="1625" spans="1:7" x14ac:dyDescent="0.2">
      <c r="A1625" s="16"/>
      <c r="B1625" s="31" t="s">
        <v>500</v>
      </c>
      <c r="C1625" s="32">
        <v>45900</v>
      </c>
      <c r="D1625" s="31" t="s">
        <v>2290</v>
      </c>
      <c r="E1625" s="31" t="s">
        <v>2240</v>
      </c>
      <c r="F1625" s="7">
        <v>-4815.22</v>
      </c>
      <c r="G1625" s="7">
        <f t="shared" si="25"/>
        <v>6295692.1200000234</v>
      </c>
    </row>
    <row r="1626" spans="1:7" x14ac:dyDescent="0.2">
      <c r="A1626" s="16"/>
      <c r="B1626" s="31" t="s">
        <v>500</v>
      </c>
      <c r="C1626" s="32">
        <v>45900</v>
      </c>
      <c r="D1626" s="31" t="s">
        <v>2291</v>
      </c>
      <c r="E1626" s="31" t="s">
        <v>2240</v>
      </c>
      <c r="F1626" s="7">
        <v>-7195.48</v>
      </c>
      <c r="G1626" s="7">
        <f t="shared" si="25"/>
        <v>6288496.6400000229</v>
      </c>
    </row>
    <row r="1627" spans="1:7" x14ac:dyDescent="0.2">
      <c r="A1627" s="16"/>
      <c r="B1627" s="31" t="s">
        <v>500</v>
      </c>
      <c r="C1627" s="32">
        <v>45900</v>
      </c>
      <c r="D1627" s="31" t="s">
        <v>2292</v>
      </c>
      <c r="E1627" s="31" t="s">
        <v>2110</v>
      </c>
      <c r="F1627" s="7">
        <v>-6264.45</v>
      </c>
      <c r="G1627" s="7">
        <f t="shared" si="25"/>
        <v>6282232.1900000228</v>
      </c>
    </row>
    <row r="1628" spans="1:7" x14ac:dyDescent="0.2">
      <c r="A1628" s="16"/>
      <c r="B1628" s="31" t="s">
        <v>500</v>
      </c>
      <c r="C1628" s="32">
        <v>45900</v>
      </c>
      <c r="D1628" s="31" t="s">
        <v>2293</v>
      </c>
      <c r="E1628" s="31" t="s">
        <v>587</v>
      </c>
      <c r="F1628" s="7">
        <v>-29633.09</v>
      </c>
      <c r="G1628" s="7">
        <f t="shared" si="25"/>
        <v>6252599.1000000229</v>
      </c>
    </row>
    <row r="1629" spans="1:7" x14ac:dyDescent="0.2">
      <c r="A1629" s="16"/>
      <c r="B1629" s="31" t="s">
        <v>500</v>
      </c>
      <c r="C1629" s="32">
        <v>45900</v>
      </c>
      <c r="D1629" s="31" t="s">
        <v>2294</v>
      </c>
      <c r="E1629" s="31" t="s">
        <v>587</v>
      </c>
      <c r="F1629" s="7">
        <v>-58633.31</v>
      </c>
      <c r="G1629" s="7">
        <f t="shared" si="25"/>
        <v>6193965.7900000233</v>
      </c>
    </row>
    <row r="1630" spans="1:7" x14ac:dyDescent="0.2">
      <c r="A1630" s="16"/>
      <c r="B1630" s="31" t="s">
        <v>500</v>
      </c>
      <c r="C1630" s="32">
        <v>45900</v>
      </c>
      <c r="D1630" s="31" t="s">
        <v>2295</v>
      </c>
      <c r="E1630" s="31" t="s">
        <v>2296</v>
      </c>
      <c r="F1630" s="7">
        <v>-6646.87</v>
      </c>
      <c r="G1630" s="7">
        <f t="shared" si="25"/>
        <v>6187318.9200000232</v>
      </c>
    </row>
    <row r="1631" spans="1:7" x14ac:dyDescent="0.2">
      <c r="A1631" s="16"/>
      <c r="B1631" s="31" t="s">
        <v>500</v>
      </c>
      <c r="C1631" s="32">
        <v>45900</v>
      </c>
      <c r="D1631" s="31" t="s">
        <v>2297</v>
      </c>
      <c r="E1631" s="31" t="s">
        <v>1834</v>
      </c>
      <c r="F1631" s="7">
        <v>-367.06</v>
      </c>
      <c r="G1631" s="7">
        <f t="shared" si="25"/>
        <v>6186951.8600000236</v>
      </c>
    </row>
    <row r="1632" spans="1:7" x14ac:dyDescent="0.2">
      <c r="A1632" s="16"/>
      <c r="B1632" s="31" t="s">
        <v>500</v>
      </c>
      <c r="C1632" s="32">
        <v>45900</v>
      </c>
      <c r="D1632" s="31" t="s">
        <v>2298</v>
      </c>
      <c r="E1632" s="31" t="s">
        <v>1290</v>
      </c>
      <c r="F1632" s="7">
        <v>-1044.99</v>
      </c>
      <c r="G1632" s="7">
        <f t="shared" si="25"/>
        <v>6185906.8700000234</v>
      </c>
    </row>
    <row r="1633" spans="1:7" x14ac:dyDescent="0.2">
      <c r="A1633" s="16"/>
      <c r="B1633" s="31" t="s">
        <v>500</v>
      </c>
      <c r="C1633" s="32">
        <v>45900</v>
      </c>
      <c r="D1633" s="31" t="s">
        <v>2299</v>
      </c>
      <c r="E1633" s="31" t="s">
        <v>590</v>
      </c>
      <c r="F1633" s="7">
        <v>-7903.1</v>
      </c>
      <c r="G1633" s="7">
        <f t="shared" si="25"/>
        <v>6178003.7700000238</v>
      </c>
    </row>
    <row r="1634" spans="1:7" x14ac:dyDescent="0.2">
      <c r="A1634" s="16"/>
      <c r="B1634" s="31" t="s">
        <v>500</v>
      </c>
      <c r="C1634" s="32">
        <v>45900</v>
      </c>
      <c r="D1634" s="31" t="s">
        <v>2300</v>
      </c>
      <c r="E1634" s="31" t="s">
        <v>1622</v>
      </c>
      <c r="F1634" s="7">
        <v>-419.52</v>
      </c>
      <c r="G1634" s="7">
        <f t="shared" si="25"/>
        <v>6177584.2500000242</v>
      </c>
    </row>
    <row r="1635" spans="1:7" x14ac:dyDescent="0.2">
      <c r="A1635" s="16"/>
      <c r="B1635" s="31" t="s">
        <v>500</v>
      </c>
      <c r="C1635" s="32">
        <v>45900</v>
      </c>
      <c r="D1635" s="31" t="s">
        <v>2301</v>
      </c>
      <c r="E1635" s="31" t="s">
        <v>1557</v>
      </c>
      <c r="F1635" s="7">
        <v>-2153.42</v>
      </c>
      <c r="G1635" s="7">
        <f t="shared" si="25"/>
        <v>6175430.8300000243</v>
      </c>
    </row>
    <row r="1636" spans="1:7" x14ac:dyDescent="0.2">
      <c r="A1636" s="16"/>
      <c r="B1636" s="31" t="s">
        <v>500</v>
      </c>
      <c r="C1636" s="32">
        <v>45900</v>
      </c>
      <c r="D1636" s="31" t="s">
        <v>2302</v>
      </c>
      <c r="E1636" s="31" t="s">
        <v>2303</v>
      </c>
      <c r="F1636" s="7">
        <v>-12.05</v>
      </c>
      <c r="G1636" s="7">
        <f t="shared" si="25"/>
        <v>6175418.7800000245</v>
      </c>
    </row>
    <row r="1637" spans="1:7" x14ac:dyDescent="0.2">
      <c r="A1637" s="16"/>
      <c r="B1637" s="31" t="s">
        <v>500</v>
      </c>
      <c r="C1637" s="32">
        <v>45900</v>
      </c>
      <c r="D1637" s="31" t="s">
        <v>2304</v>
      </c>
      <c r="E1637" s="31" t="s">
        <v>594</v>
      </c>
      <c r="F1637" s="7">
        <v>-6120.17</v>
      </c>
      <c r="G1637" s="7">
        <f t="shared" si="25"/>
        <v>6169298.6100000245</v>
      </c>
    </row>
    <row r="1638" spans="1:7" x14ac:dyDescent="0.2">
      <c r="A1638" s="16"/>
      <c r="B1638" s="31" t="s">
        <v>500</v>
      </c>
      <c r="C1638" s="32">
        <v>45900</v>
      </c>
      <c r="D1638" s="31" t="s">
        <v>2305</v>
      </c>
      <c r="E1638" s="31" t="s">
        <v>2306</v>
      </c>
      <c r="F1638" s="7">
        <v>-612.88</v>
      </c>
      <c r="G1638" s="7">
        <f t="shared" si="25"/>
        <v>6168685.7300000247</v>
      </c>
    </row>
    <row r="1639" spans="1:7" x14ac:dyDescent="0.2">
      <c r="A1639" s="16"/>
      <c r="B1639" s="31" t="s">
        <v>500</v>
      </c>
      <c r="C1639" s="32">
        <v>45900</v>
      </c>
      <c r="D1639" s="31" t="s">
        <v>2307</v>
      </c>
      <c r="E1639" s="31" t="s">
        <v>2261</v>
      </c>
      <c r="F1639" s="7">
        <v>-18</v>
      </c>
      <c r="G1639" s="7">
        <f t="shared" si="25"/>
        <v>6168667.7300000247</v>
      </c>
    </row>
    <row r="1640" spans="1:7" x14ac:dyDescent="0.2">
      <c r="A1640" s="16"/>
      <c r="B1640" s="31" t="s">
        <v>500</v>
      </c>
      <c r="C1640" s="32">
        <v>45900</v>
      </c>
      <c r="D1640" s="31" t="s">
        <v>2308</v>
      </c>
      <c r="E1640" s="31" t="s">
        <v>2309</v>
      </c>
      <c r="F1640" s="7">
        <v>-7479.16</v>
      </c>
      <c r="G1640" s="7">
        <f t="shared" si="25"/>
        <v>6161188.5700000245</v>
      </c>
    </row>
    <row r="1641" spans="1:7" x14ac:dyDescent="0.2">
      <c r="A1641" s="16"/>
      <c r="B1641" s="31" t="s">
        <v>500</v>
      </c>
      <c r="C1641" s="32">
        <v>45900</v>
      </c>
      <c r="D1641" s="31" t="s">
        <v>2310</v>
      </c>
      <c r="E1641" s="31" t="s">
        <v>1306</v>
      </c>
      <c r="F1641" s="7">
        <v>-1242.32</v>
      </c>
      <c r="G1641" s="7">
        <f t="shared" si="25"/>
        <v>6159946.2500000242</v>
      </c>
    </row>
    <row r="1642" spans="1:7" x14ac:dyDescent="0.2">
      <c r="A1642" s="16"/>
      <c r="B1642" s="31" t="s">
        <v>500</v>
      </c>
      <c r="C1642" s="32">
        <v>45900</v>
      </c>
      <c r="D1642" s="31" t="s">
        <v>2311</v>
      </c>
      <c r="E1642" s="31" t="s">
        <v>2312</v>
      </c>
      <c r="F1642" s="7">
        <v>-1225.57</v>
      </c>
      <c r="G1642" s="7">
        <f t="shared" si="25"/>
        <v>6158720.6800000239</v>
      </c>
    </row>
    <row r="1643" spans="1:7" x14ac:dyDescent="0.2">
      <c r="A1643" s="16"/>
      <c r="B1643" s="31" t="s">
        <v>500</v>
      </c>
      <c r="C1643" s="32">
        <v>45900</v>
      </c>
      <c r="D1643" s="31" t="s">
        <v>2313</v>
      </c>
      <c r="E1643" s="31" t="s">
        <v>2314</v>
      </c>
      <c r="F1643" s="7">
        <v>-93.44</v>
      </c>
      <c r="G1643" s="7">
        <f t="shared" si="25"/>
        <v>6158627.2400000235</v>
      </c>
    </row>
    <row r="1644" spans="1:7" x14ac:dyDescent="0.2">
      <c r="A1644" s="16"/>
      <c r="B1644" s="31" t="s">
        <v>500</v>
      </c>
      <c r="C1644" s="32">
        <v>45900</v>
      </c>
      <c r="D1644" s="31" t="s">
        <v>2315</v>
      </c>
      <c r="E1644" s="31" t="s">
        <v>2054</v>
      </c>
      <c r="F1644" s="7">
        <v>-33038.870000000003</v>
      </c>
      <c r="G1644" s="7">
        <f t="shared" si="25"/>
        <v>6125588.3700000234</v>
      </c>
    </row>
    <row r="1645" spans="1:7" x14ac:dyDescent="0.2">
      <c r="A1645" s="16"/>
      <c r="B1645" s="31" t="s">
        <v>500</v>
      </c>
      <c r="C1645" s="32">
        <v>45900</v>
      </c>
      <c r="D1645" s="31" t="s">
        <v>2316</v>
      </c>
      <c r="E1645" s="31" t="s">
        <v>1176</v>
      </c>
      <c r="F1645" s="7">
        <v>-5616.61</v>
      </c>
      <c r="G1645" s="7">
        <f t="shared" si="25"/>
        <v>6119971.7600000231</v>
      </c>
    </row>
    <row r="1646" spans="1:7" x14ac:dyDescent="0.2">
      <c r="A1646" s="16"/>
      <c r="B1646" s="31" t="s">
        <v>500</v>
      </c>
      <c r="C1646" s="32">
        <v>45900</v>
      </c>
      <c r="D1646" s="31" t="s">
        <v>2317</v>
      </c>
      <c r="E1646" s="31" t="s">
        <v>2318</v>
      </c>
      <c r="F1646" s="7">
        <v>-359.2</v>
      </c>
      <c r="G1646" s="7">
        <f t="shared" si="25"/>
        <v>6119612.5600000229</v>
      </c>
    </row>
    <row r="1647" spans="1:7" x14ac:dyDescent="0.2">
      <c r="A1647" s="16"/>
      <c r="B1647" s="31" t="s">
        <v>500</v>
      </c>
      <c r="C1647" s="32">
        <v>45900</v>
      </c>
      <c r="D1647" s="31" t="s">
        <v>2319</v>
      </c>
      <c r="E1647" s="31" t="s">
        <v>1484</v>
      </c>
      <c r="F1647" s="7">
        <v>-74594.320000000007</v>
      </c>
      <c r="G1647" s="7">
        <f t="shared" si="25"/>
        <v>6045018.2400000226</v>
      </c>
    </row>
    <row r="1648" spans="1:7" x14ac:dyDescent="0.2">
      <c r="A1648" s="16"/>
      <c r="B1648" s="31" t="s">
        <v>500</v>
      </c>
      <c r="C1648" s="32">
        <v>45900</v>
      </c>
      <c r="D1648" s="31" t="s">
        <v>2320</v>
      </c>
      <c r="E1648" s="31" t="s">
        <v>1273</v>
      </c>
      <c r="F1648" s="7">
        <v>-5665.88</v>
      </c>
      <c r="G1648" s="7">
        <f t="shared" si="25"/>
        <v>6039352.3600000227</v>
      </c>
    </row>
    <row r="1649" spans="1:7" x14ac:dyDescent="0.2">
      <c r="A1649" s="16"/>
      <c r="B1649" s="31" t="s">
        <v>500</v>
      </c>
      <c r="C1649" s="32">
        <v>45900</v>
      </c>
      <c r="D1649" s="31" t="s">
        <v>2321</v>
      </c>
      <c r="E1649" s="31" t="s">
        <v>1546</v>
      </c>
      <c r="F1649" s="7">
        <v>-22879.89</v>
      </c>
      <c r="G1649" s="7">
        <f t="shared" si="25"/>
        <v>6016472.470000023</v>
      </c>
    </row>
    <row r="1650" spans="1:7" x14ac:dyDescent="0.2">
      <c r="A1650" s="16"/>
      <c r="B1650" s="31" t="s">
        <v>500</v>
      </c>
      <c r="C1650" s="32">
        <v>45900</v>
      </c>
      <c r="D1650" s="31" t="s">
        <v>2322</v>
      </c>
      <c r="E1650" s="31" t="s">
        <v>1315</v>
      </c>
      <c r="F1650" s="7">
        <v>-42631.83</v>
      </c>
      <c r="G1650" s="7">
        <f t="shared" si="25"/>
        <v>5973840.6400000229</v>
      </c>
    </row>
    <row r="1651" spans="1:7" x14ac:dyDescent="0.2">
      <c r="A1651" s="16"/>
      <c r="B1651" s="31" t="s">
        <v>500</v>
      </c>
      <c r="C1651" s="32">
        <v>45900</v>
      </c>
      <c r="D1651" s="31" t="s">
        <v>2323</v>
      </c>
      <c r="E1651" s="31" t="s">
        <v>581</v>
      </c>
      <c r="F1651" s="7">
        <v>-199.08</v>
      </c>
      <c r="G1651" s="7">
        <f t="shared" si="25"/>
        <v>5973641.5600000229</v>
      </c>
    </row>
    <row r="1652" spans="1:7" x14ac:dyDescent="0.2">
      <c r="A1652" s="16"/>
      <c r="B1652" s="31" t="s">
        <v>500</v>
      </c>
      <c r="C1652" s="32">
        <v>45900</v>
      </c>
      <c r="D1652" s="31" t="s">
        <v>2324</v>
      </c>
      <c r="E1652" s="31" t="s">
        <v>1327</v>
      </c>
      <c r="F1652" s="7">
        <v>-11039.18</v>
      </c>
      <c r="G1652" s="7">
        <f t="shared" si="25"/>
        <v>5962602.3800000232</v>
      </c>
    </row>
    <row r="1653" spans="1:7" x14ac:dyDescent="0.2">
      <c r="A1653" s="16"/>
      <c r="B1653" s="31" t="s">
        <v>500</v>
      </c>
      <c r="C1653" s="32">
        <v>45900</v>
      </c>
      <c r="D1653" s="31" t="s">
        <v>2325</v>
      </c>
      <c r="E1653" s="31" t="s">
        <v>794</v>
      </c>
      <c r="F1653" s="7">
        <v>-8706.17</v>
      </c>
      <c r="G1653" s="7">
        <f t="shared" si="25"/>
        <v>5953896.2100000232</v>
      </c>
    </row>
    <row r="1654" spans="1:7" x14ac:dyDescent="0.2">
      <c r="A1654" s="16"/>
      <c r="B1654" s="31" t="s">
        <v>500</v>
      </c>
      <c r="C1654" s="32">
        <v>45900</v>
      </c>
      <c r="D1654" s="31" t="s">
        <v>2326</v>
      </c>
      <c r="E1654" s="31" t="s">
        <v>1699</v>
      </c>
      <c r="F1654" s="7">
        <v>-766.56</v>
      </c>
      <c r="G1654" s="7">
        <f t="shared" si="25"/>
        <v>5953129.6500000237</v>
      </c>
    </row>
    <row r="1655" spans="1:7" x14ac:dyDescent="0.2">
      <c r="A1655" s="16"/>
      <c r="B1655" s="31" t="s">
        <v>500</v>
      </c>
      <c r="C1655" s="32">
        <v>45900</v>
      </c>
      <c r="D1655" s="31" t="s">
        <v>2327</v>
      </c>
      <c r="E1655" s="31" t="s">
        <v>2110</v>
      </c>
      <c r="F1655" s="7">
        <v>-4449.7700000000004</v>
      </c>
      <c r="G1655" s="7">
        <f t="shared" si="25"/>
        <v>5948679.8800000241</v>
      </c>
    </row>
    <row r="1656" spans="1:7" x14ac:dyDescent="0.2">
      <c r="A1656" s="16"/>
      <c r="B1656" s="31" t="s">
        <v>500</v>
      </c>
      <c r="C1656" s="32">
        <v>45900</v>
      </c>
      <c r="D1656" s="31" t="s">
        <v>2328</v>
      </c>
      <c r="E1656" s="31" t="s">
        <v>1722</v>
      </c>
      <c r="F1656" s="7">
        <v>-10762.41</v>
      </c>
      <c r="G1656" s="7">
        <f t="shared" si="25"/>
        <v>5937917.470000024</v>
      </c>
    </row>
    <row r="1657" spans="1:7" x14ac:dyDescent="0.2">
      <c r="A1657" s="16"/>
      <c r="B1657" s="31" t="s">
        <v>500</v>
      </c>
      <c r="C1657" s="32">
        <v>45900</v>
      </c>
      <c r="D1657" s="31" t="s">
        <v>2329</v>
      </c>
      <c r="E1657" s="31" t="s">
        <v>2330</v>
      </c>
      <c r="F1657" s="7">
        <v>-198.76</v>
      </c>
      <c r="G1657" s="7">
        <f t="shared" si="25"/>
        <v>5937718.7100000242</v>
      </c>
    </row>
    <row r="1658" spans="1:7" x14ac:dyDescent="0.2">
      <c r="A1658" s="16"/>
      <c r="B1658" s="31" t="s">
        <v>500</v>
      </c>
      <c r="C1658" s="32">
        <v>45900</v>
      </c>
      <c r="D1658" s="31" t="s">
        <v>2331</v>
      </c>
      <c r="E1658" s="31" t="s">
        <v>620</v>
      </c>
      <c r="F1658" s="7">
        <v>63.64</v>
      </c>
      <c r="G1658" s="7">
        <f t="shared" si="25"/>
        <v>5937782.3500000238</v>
      </c>
    </row>
    <row r="1659" spans="1:7" x14ac:dyDescent="0.2">
      <c r="A1659" s="16"/>
      <c r="B1659" s="31" t="s">
        <v>500</v>
      </c>
      <c r="C1659" s="32">
        <v>45900</v>
      </c>
      <c r="D1659" s="31" t="s">
        <v>2332</v>
      </c>
      <c r="E1659" s="31" t="s">
        <v>2333</v>
      </c>
      <c r="F1659" s="7">
        <v>711</v>
      </c>
      <c r="G1659" s="7">
        <f t="shared" si="25"/>
        <v>5938493.3500000238</v>
      </c>
    </row>
    <row r="1660" spans="1:7" x14ac:dyDescent="0.2">
      <c r="A1660" s="16"/>
      <c r="B1660" s="31" t="s">
        <v>500</v>
      </c>
      <c r="C1660" s="32">
        <v>45900</v>
      </c>
      <c r="D1660" s="31" t="s">
        <v>2334</v>
      </c>
      <c r="E1660" s="31" t="s">
        <v>2335</v>
      </c>
      <c r="F1660" s="7">
        <v>2535</v>
      </c>
      <c r="G1660" s="7">
        <f t="shared" si="25"/>
        <v>5941028.3500000238</v>
      </c>
    </row>
    <row r="1661" spans="1:7" x14ac:dyDescent="0.2">
      <c r="A1661" s="16"/>
      <c r="B1661" s="31" t="s">
        <v>500</v>
      </c>
      <c r="C1661" s="32">
        <v>45900</v>
      </c>
      <c r="D1661" s="31" t="s">
        <v>2336</v>
      </c>
      <c r="E1661" s="31" t="s">
        <v>2337</v>
      </c>
      <c r="F1661" s="7">
        <v>30</v>
      </c>
      <c r="G1661" s="7">
        <f t="shared" si="25"/>
        <v>5941058.3500000238</v>
      </c>
    </row>
    <row r="1662" spans="1:7" x14ac:dyDescent="0.2">
      <c r="A1662" s="16"/>
      <c r="B1662" s="31" t="s">
        <v>500</v>
      </c>
      <c r="C1662" s="32">
        <v>45900</v>
      </c>
      <c r="D1662" s="31" t="s">
        <v>2338</v>
      </c>
      <c r="E1662" s="31" t="s">
        <v>620</v>
      </c>
      <c r="F1662" s="7">
        <v>981</v>
      </c>
      <c r="G1662" s="7">
        <f t="shared" si="25"/>
        <v>5942039.3500000238</v>
      </c>
    </row>
    <row r="1663" spans="1:7" x14ac:dyDescent="0.2">
      <c r="A1663" s="16"/>
      <c r="B1663" s="31" t="s">
        <v>500</v>
      </c>
      <c r="C1663" s="32">
        <v>45900</v>
      </c>
      <c r="D1663" s="31" t="s">
        <v>2339</v>
      </c>
      <c r="E1663" s="31" t="s">
        <v>1872</v>
      </c>
      <c r="F1663" s="7">
        <v>-1261.3399999999999</v>
      </c>
      <c r="G1663" s="7">
        <f t="shared" si="25"/>
        <v>5940778.010000024</v>
      </c>
    </row>
    <row r="1664" spans="1:7" x14ac:dyDescent="0.2">
      <c r="A1664" s="16"/>
      <c r="B1664" s="31" t="s">
        <v>500</v>
      </c>
      <c r="C1664" s="32">
        <v>45900</v>
      </c>
      <c r="D1664" s="31" t="s">
        <v>2340</v>
      </c>
      <c r="E1664" s="31" t="s">
        <v>1876</v>
      </c>
      <c r="F1664" s="7">
        <v>-243</v>
      </c>
      <c r="G1664" s="7">
        <f t="shared" si="25"/>
        <v>5940535.010000024</v>
      </c>
    </row>
    <row r="1665" spans="1:7" x14ac:dyDescent="0.2">
      <c r="A1665" s="16"/>
      <c r="B1665" s="31" t="s">
        <v>500</v>
      </c>
      <c r="C1665" s="32">
        <v>45900</v>
      </c>
      <c r="D1665" s="31" t="s">
        <v>2341</v>
      </c>
      <c r="E1665" s="31" t="s">
        <v>606</v>
      </c>
      <c r="F1665" s="7">
        <v>-101.95</v>
      </c>
      <c r="G1665" s="7">
        <f t="shared" si="25"/>
        <v>5940433.0600000238</v>
      </c>
    </row>
    <row r="1666" spans="1:7" x14ac:dyDescent="0.2">
      <c r="A1666" s="16"/>
      <c r="B1666" s="31" t="s">
        <v>500</v>
      </c>
      <c r="C1666" s="32">
        <v>45900</v>
      </c>
      <c r="D1666" s="31" t="s">
        <v>2342</v>
      </c>
      <c r="E1666" s="31" t="s">
        <v>606</v>
      </c>
      <c r="F1666" s="7">
        <v>-1999.2</v>
      </c>
      <c r="G1666" s="7">
        <f t="shared" si="25"/>
        <v>5938433.8600000236</v>
      </c>
    </row>
    <row r="1667" spans="1:7" x14ac:dyDescent="0.2">
      <c r="A1667" s="16"/>
      <c r="B1667" s="31" t="s">
        <v>500</v>
      </c>
      <c r="C1667" s="32">
        <v>45900</v>
      </c>
      <c r="D1667" s="31" t="s">
        <v>2343</v>
      </c>
      <c r="E1667" s="31" t="s">
        <v>606</v>
      </c>
      <c r="F1667" s="7">
        <v>-4311.7700000000004</v>
      </c>
      <c r="G1667" s="7">
        <f t="shared" si="25"/>
        <v>5934122.0900000241</v>
      </c>
    </row>
    <row r="1668" spans="1:7" x14ac:dyDescent="0.2">
      <c r="A1668" s="16"/>
      <c r="B1668" s="31" t="s">
        <v>500</v>
      </c>
      <c r="C1668" s="32">
        <v>45900</v>
      </c>
      <c r="D1668" s="31" t="s">
        <v>2344</v>
      </c>
      <c r="E1668" s="31" t="s">
        <v>606</v>
      </c>
      <c r="F1668" s="7">
        <v>-12154.71</v>
      </c>
      <c r="G1668" s="7">
        <f t="shared" si="25"/>
        <v>5921967.3800000241</v>
      </c>
    </row>
    <row r="1669" spans="1:7" x14ac:dyDescent="0.2">
      <c r="A1669" s="16"/>
      <c r="B1669" s="31" t="s">
        <v>500</v>
      </c>
      <c r="C1669" s="32">
        <v>45900</v>
      </c>
      <c r="D1669" s="31" t="s">
        <v>2345</v>
      </c>
      <c r="E1669" s="31" t="s">
        <v>606</v>
      </c>
      <c r="F1669" s="7">
        <v>-5039.17</v>
      </c>
      <c r="G1669" s="7">
        <f t="shared" si="25"/>
        <v>5916928.2100000242</v>
      </c>
    </row>
    <row r="1670" spans="1:7" x14ac:dyDescent="0.2">
      <c r="A1670" s="16"/>
      <c r="B1670" s="31" t="s">
        <v>500</v>
      </c>
      <c r="C1670" s="32">
        <v>45900</v>
      </c>
      <c r="D1670" s="31" t="s">
        <v>2346</v>
      </c>
      <c r="E1670" s="31" t="s">
        <v>606</v>
      </c>
      <c r="F1670" s="7">
        <v>-2848.18</v>
      </c>
      <c r="G1670" s="7">
        <f t="shared" si="25"/>
        <v>5914080.0300000245</v>
      </c>
    </row>
    <row r="1671" spans="1:7" x14ac:dyDescent="0.2">
      <c r="A1671" s="16"/>
      <c r="B1671" s="31" t="s">
        <v>500</v>
      </c>
      <c r="C1671" s="32">
        <v>45900</v>
      </c>
      <c r="D1671" s="31" t="s">
        <v>2347</v>
      </c>
      <c r="E1671" s="31" t="s">
        <v>606</v>
      </c>
      <c r="F1671" s="7">
        <v>-2583.5</v>
      </c>
      <c r="G1671" s="7">
        <f t="shared" si="25"/>
        <v>5911496.5300000245</v>
      </c>
    </row>
    <row r="1672" spans="1:7" x14ac:dyDescent="0.2">
      <c r="A1672" s="16"/>
      <c r="B1672" s="31" t="s">
        <v>500</v>
      </c>
      <c r="C1672" s="32">
        <v>45900</v>
      </c>
      <c r="D1672" s="31" t="s">
        <v>2348</v>
      </c>
      <c r="E1672" s="31" t="s">
        <v>606</v>
      </c>
      <c r="F1672" s="7">
        <v>-978.93</v>
      </c>
      <c r="G1672" s="7">
        <f t="shared" si="25"/>
        <v>5910517.6000000248</v>
      </c>
    </row>
    <row r="1673" spans="1:7" x14ac:dyDescent="0.2">
      <c r="A1673" s="16"/>
      <c r="B1673" s="31" t="s">
        <v>500</v>
      </c>
      <c r="C1673" s="32">
        <v>45900</v>
      </c>
      <c r="D1673" s="31" t="s">
        <v>2349</v>
      </c>
      <c r="E1673" s="31" t="s">
        <v>1910</v>
      </c>
      <c r="F1673" s="7">
        <v>-4377.47</v>
      </c>
      <c r="G1673" s="7">
        <f t="shared" si="25"/>
        <v>5906140.130000025</v>
      </c>
    </row>
    <row r="1674" spans="1:7" x14ac:dyDescent="0.2">
      <c r="A1674" s="16"/>
      <c r="B1674" s="31" t="s">
        <v>500</v>
      </c>
      <c r="C1674" s="32">
        <v>45900</v>
      </c>
      <c r="D1674" s="31" t="s">
        <v>2350</v>
      </c>
      <c r="E1674" s="31" t="s">
        <v>1910</v>
      </c>
      <c r="F1674" s="7">
        <v>-18272.8</v>
      </c>
      <c r="G1674" s="7">
        <f t="shared" si="25"/>
        <v>5887867.3300000252</v>
      </c>
    </row>
    <row r="1675" spans="1:7" x14ac:dyDescent="0.2">
      <c r="A1675" s="16"/>
      <c r="B1675" s="31" t="s">
        <v>500</v>
      </c>
      <c r="C1675" s="32">
        <v>45900</v>
      </c>
      <c r="D1675" s="31" t="s">
        <v>2351</v>
      </c>
      <c r="E1675" s="31" t="s">
        <v>2352</v>
      </c>
      <c r="F1675" s="7">
        <v>-5677.28</v>
      </c>
      <c r="G1675" s="7">
        <f t="shared" si="25"/>
        <v>5882190.050000025</v>
      </c>
    </row>
    <row r="1676" spans="1:7" x14ac:dyDescent="0.2">
      <c r="A1676" s="16"/>
      <c r="B1676" s="31" t="s">
        <v>500</v>
      </c>
      <c r="C1676" s="32">
        <v>45900</v>
      </c>
      <c r="D1676" s="31" t="s">
        <v>2353</v>
      </c>
      <c r="E1676" s="31" t="s">
        <v>2352</v>
      </c>
      <c r="F1676" s="7">
        <v>-60.63</v>
      </c>
      <c r="G1676" s="7">
        <f t="shared" si="25"/>
        <v>5882129.4200000251</v>
      </c>
    </row>
    <row r="1677" spans="1:7" x14ac:dyDescent="0.2">
      <c r="A1677" s="16"/>
      <c r="B1677" s="31" t="s">
        <v>500</v>
      </c>
      <c r="C1677" s="32">
        <v>45900</v>
      </c>
      <c r="D1677" s="31" t="s">
        <v>2354</v>
      </c>
      <c r="E1677" s="31" t="s">
        <v>2352</v>
      </c>
      <c r="F1677" s="7">
        <v>-3405.93</v>
      </c>
      <c r="G1677" s="7">
        <f t="shared" ref="G1677:G1740" si="26">G1676+F1677</f>
        <v>5878723.4900000254</v>
      </c>
    </row>
    <row r="1678" spans="1:7" x14ac:dyDescent="0.2">
      <c r="A1678" s="16"/>
      <c r="B1678" s="31" t="s">
        <v>500</v>
      </c>
      <c r="C1678" s="32">
        <v>45900</v>
      </c>
      <c r="D1678" s="31" t="s">
        <v>2355</v>
      </c>
      <c r="E1678" s="31" t="s">
        <v>2352</v>
      </c>
      <c r="F1678" s="7">
        <v>-1915.76</v>
      </c>
      <c r="G1678" s="7">
        <f t="shared" si="26"/>
        <v>5876807.7300000256</v>
      </c>
    </row>
    <row r="1679" spans="1:7" x14ac:dyDescent="0.2">
      <c r="A1679" s="16"/>
      <c r="B1679" s="31" t="s">
        <v>500</v>
      </c>
      <c r="C1679" s="32">
        <v>45900</v>
      </c>
      <c r="D1679" s="31" t="s">
        <v>2356</v>
      </c>
      <c r="E1679" s="31" t="s">
        <v>2352</v>
      </c>
      <c r="F1679" s="7">
        <v>-1471.2</v>
      </c>
      <c r="G1679" s="7">
        <f t="shared" si="26"/>
        <v>5875336.5300000254</v>
      </c>
    </row>
    <row r="1680" spans="1:7" x14ac:dyDescent="0.2">
      <c r="A1680" s="16"/>
      <c r="B1680" s="31" t="s">
        <v>500</v>
      </c>
      <c r="C1680" s="32">
        <v>45900</v>
      </c>
      <c r="D1680" s="31" t="s">
        <v>2357</v>
      </c>
      <c r="E1680" s="31" t="s">
        <v>2352</v>
      </c>
      <c r="F1680" s="7">
        <v>-4181.04</v>
      </c>
      <c r="G1680" s="7">
        <f t="shared" si="26"/>
        <v>5871155.4900000254</v>
      </c>
    </row>
    <row r="1681" spans="1:7" x14ac:dyDescent="0.2">
      <c r="A1681" s="16"/>
      <c r="B1681" s="31" t="s">
        <v>500</v>
      </c>
      <c r="C1681" s="32">
        <v>45900</v>
      </c>
      <c r="D1681" s="31" t="s">
        <v>2358</v>
      </c>
      <c r="E1681" s="31" t="s">
        <v>2352</v>
      </c>
      <c r="F1681" s="7">
        <v>-382.61</v>
      </c>
      <c r="G1681" s="7">
        <f t="shared" si="26"/>
        <v>5870772.880000025</v>
      </c>
    </row>
    <row r="1682" spans="1:7" x14ac:dyDescent="0.2">
      <c r="A1682" s="16"/>
      <c r="B1682" s="31" t="s">
        <v>500</v>
      </c>
      <c r="C1682" s="32">
        <v>45900</v>
      </c>
      <c r="D1682" s="31" t="s">
        <v>2359</v>
      </c>
      <c r="E1682" s="31" t="s">
        <v>2352</v>
      </c>
      <c r="F1682" s="7">
        <v>-1105</v>
      </c>
      <c r="G1682" s="7">
        <f t="shared" si="26"/>
        <v>5869667.880000025</v>
      </c>
    </row>
    <row r="1683" spans="1:7" x14ac:dyDescent="0.2">
      <c r="A1683" s="16"/>
      <c r="B1683" s="31" t="s">
        <v>500</v>
      </c>
      <c r="C1683" s="32">
        <v>45900</v>
      </c>
      <c r="D1683" s="31" t="s">
        <v>2360</v>
      </c>
      <c r="E1683" s="31" t="s">
        <v>2352</v>
      </c>
      <c r="F1683" s="7">
        <v>-3128.95</v>
      </c>
      <c r="G1683" s="7">
        <f t="shared" si="26"/>
        <v>5866538.9300000248</v>
      </c>
    </row>
    <row r="1684" spans="1:7" x14ac:dyDescent="0.2">
      <c r="A1684" s="16"/>
      <c r="B1684" s="31" t="s">
        <v>500</v>
      </c>
      <c r="C1684" s="32">
        <v>45900</v>
      </c>
      <c r="D1684" s="31" t="s">
        <v>2361</v>
      </c>
      <c r="E1684" s="31" t="s">
        <v>2352</v>
      </c>
      <c r="F1684" s="7">
        <v>-4516.75</v>
      </c>
      <c r="G1684" s="7">
        <f t="shared" si="26"/>
        <v>5862022.1800000248</v>
      </c>
    </row>
    <row r="1685" spans="1:7" x14ac:dyDescent="0.2">
      <c r="A1685" s="16"/>
      <c r="B1685" s="31" t="s">
        <v>500</v>
      </c>
      <c r="C1685" s="32">
        <v>45900</v>
      </c>
      <c r="D1685" s="31" t="s">
        <v>2362</v>
      </c>
      <c r="E1685" s="31" t="s">
        <v>2352</v>
      </c>
      <c r="F1685" s="7">
        <v>-1282.8</v>
      </c>
      <c r="G1685" s="7">
        <f t="shared" si="26"/>
        <v>5860739.380000025</v>
      </c>
    </row>
    <row r="1686" spans="1:7" x14ac:dyDescent="0.2">
      <c r="A1686" s="16"/>
      <c r="B1686" s="31" t="s">
        <v>500</v>
      </c>
      <c r="C1686" s="32">
        <v>45900</v>
      </c>
      <c r="D1686" s="31" t="s">
        <v>2363</v>
      </c>
      <c r="E1686" s="31" t="s">
        <v>2352</v>
      </c>
      <c r="F1686" s="7">
        <v>-217.36</v>
      </c>
      <c r="G1686" s="7">
        <f t="shared" si="26"/>
        <v>5860522.0200000247</v>
      </c>
    </row>
    <row r="1687" spans="1:7" x14ac:dyDescent="0.2">
      <c r="A1687" s="16"/>
      <c r="B1687" s="31" t="s">
        <v>500</v>
      </c>
      <c r="C1687" s="32">
        <v>45900</v>
      </c>
      <c r="D1687" s="31" t="s">
        <v>2364</v>
      </c>
      <c r="E1687" s="31" t="s">
        <v>2352</v>
      </c>
      <c r="F1687" s="7">
        <v>-108.23</v>
      </c>
      <c r="G1687" s="7">
        <f t="shared" si="26"/>
        <v>5860413.7900000243</v>
      </c>
    </row>
    <row r="1688" spans="1:7" x14ac:dyDescent="0.2">
      <c r="A1688" s="16"/>
      <c r="B1688" s="31" t="s">
        <v>500</v>
      </c>
      <c r="C1688" s="32">
        <v>45900</v>
      </c>
      <c r="D1688" s="31" t="s">
        <v>2365</v>
      </c>
      <c r="E1688" s="31" t="s">
        <v>1918</v>
      </c>
      <c r="F1688" s="7">
        <v>-6219.94</v>
      </c>
      <c r="G1688" s="7">
        <f t="shared" si="26"/>
        <v>5854193.8500000238</v>
      </c>
    </row>
    <row r="1689" spans="1:7" x14ac:dyDescent="0.2">
      <c r="A1689" s="16"/>
      <c r="B1689" s="31" t="s">
        <v>500</v>
      </c>
      <c r="C1689" s="32">
        <v>45900</v>
      </c>
      <c r="D1689" s="31" t="s">
        <v>2366</v>
      </c>
      <c r="E1689" s="31" t="s">
        <v>1920</v>
      </c>
      <c r="F1689" s="7">
        <v>-731.79</v>
      </c>
      <c r="G1689" s="7">
        <f t="shared" si="26"/>
        <v>5853462.0600000238</v>
      </c>
    </row>
    <row r="1690" spans="1:7" x14ac:dyDescent="0.2">
      <c r="A1690" s="16"/>
      <c r="B1690" s="31" t="s">
        <v>500</v>
      </c>
      <c r="C1690" s="32">
        <v>45900</v>
      </c>
      <c r="D1690" s="31" t="s">
        <v>2367</v>
      </c>
      <c r="E1690" s="31" t="s">
        <v>1920</v>
      </c>
      <c r="F1690" s="7">
        <v>-43.16</v>
      </c>
      <c r="G1690" s="7">
        <f t="shared" si="26"/>
        <v>5853418.9000000237</v>
      </c>
    </row>
    <row r="1691" spans="1:7" x14ac:dyDescent="0.2">
      <c r="A1691" s="16"/>
      <c r="B1691" s="31" t="s">
        <v>500</v>
      </c>
      <c r="C1691" s="32">
        <v>45900</v>
      </c>
      <c r="D1691" s="31" t="s">
        <v>2368</v>
      </c>
      <c r="E1691" s="31" t="s">
        <v>1928</v>
      </c>
      <c r="F1691" s="7">
        <v>-145588.4</v>
      </c>
      <c r="G1691" s="7">
        <f t="shared" si="26"/>
        <v>5707830.5000000233</v>
      </c>
    </row>
    <row r="1692" spans="1:7" x14ac:dyDescent="0.2">
      <c r="A1692" s="16"/>
      <c r="B1692" s="31" t="s">
        <v>500</v>
      </c>
      <c r="C1692" s="32">
        <v>45900</v>
      </c>
      <c r="D1692" s="31" t="s">
        <v>2369</v>
      </c>
      <c r="E1692" s="31" t="s">
        <v>1933</v>
      </c>
      <c r="F1692" s="7">
        <v>-1730.24</v>
      </c>
      <c r="G1692" s="7">
        <f t="shared" si="26"/>
        <v>5706100.2600000231</v>
      </c>
    </row>
    <row r="1693" spans="1:7" x14ac:dyDescent="0.2">
      <c r="A1693" s="16"/>
      <c r="B1693" s="31" t="s">
        <v>500</v>
      </c>
      <c r="C1693" s="32">
        <v>45900</v>
      </c>
      <c r="D1693" s="31" t="s">
        <v>2370</v>
      </c>
      <c r="E1693" s="31" t="s">
        <v>1935</v>
      </c>
      <c r="F1693" s="7">
        <v>-2808</v>
      </c>
      <c r="G1693" s="7">
        <f t="shared" si="26"/>
        <v>5703292.2600000231</v>
      </c>
    </row>
    <row r="1694" spans="1:7" x14ac:dyDescent="0.2">
      <c r="A1694" s="16"/>
      <c r="B1694" s="31" t="s">
        <v>500</v>
      </c>
      <c r="C1694" s="32">
        <v>45900</v>
      </c>
      <c r="D1694" s="31" t="s">
        <v>2371</v>
      </c>
      <c r="E1694" s="31" t="s">
        <v>2372</v>
      </c>
      <c r="F1694" s="7">
        <v>-256.99</v>
      </c>
      <c r="G1694" s="7">
        <f t="shared" si="26"/>
        <v>5703035.2700000228</v>
      </c>
    </row>
    <row r="1695" spans="1:7" x14ac:dyDescent="0.2">
      <c r="A1695" s="16"/>
      <c r="B1695" s="31" t="s">
        <v>500</v>
      </c>
      <c r="C1695" s="32">
        <v>45900</v>
      </c>
      <c r="D1695" s="31" t="s">
        <v>2373</v>
      </c>
      <c r="E1695" s="31" t="s">
        <v>2008</v>
      </c>
      <c r="F1695" s="7">
        <v>-483.29</v>
      </c>
      <c r="G1695" s="7">
        <f t="shared" si="26"/>
        <v>5702551.9800000228</v>
      </c>
    </row>
    <row r="1696" spans="1:7" x14ac:dyDescent="0.2">
      <c r="A1696" s="16"/>
      <c r="B1696" s="31" t="s">
        <v>500</v>
      </c>
      <c r="C1696" s="32">
        <v>45900</v>
      </c>
      <c r="D1696" s="31" t="s">
        <v>2374</v>
      </c>
      <c r="E1696" s="31" t="s">
        <v>2008</v>
      </c>
      <c r="F1696" s="7">
        <v>-3176.4</v>
      </c>
      <c r="G1696" s="7">
        <f t="shared" si="26"/>
        <v>5699375.5800000224</v>
      </c>
    </row>
    <row r="1697" spans="1:7" x14ac:dyDescent="0.2">
      <c r="A1697" s="16"/>
      <c r="B1697" s="31" t="s">
        <v>500</v>
      </c>
      <c r="C1697" s="32">
        <v>45900</v>
      </c>
      <c r="D1697" s="31" t="s">
        <v>2375</v>
      </c>
      <c r="E1697" s="31" t="s">
        <v>1955</v>
      </c>
      <c r="F1697" s="7">
        <v>-3006.52</v>
      </c>
      <c r="G1697" s="7">
        <f t="shared" si="26"/>
        <v>5696369.0600000229</v>
      </c>
    </row>
    <row r="1698" spans="1:7" x14ac:dyDescent="0.2">
      <c r="A1698" s="16"/>
      <c r="B1698" s="31" t="s">
        <v>500</v>
      </c>
      <c r="C1698" s="32">
        <v>45900</v>
      </c>
      <c r="D1698" s="31" t="s">
        <v>2376</v>
      </c>
      <c r="E1698" s="31" t="s">
        <v>1955</v>
      </c>
      <c r="F1698" s="7">
        <v>-5232.07</v>
      </c>
      <c r="G1698" s="7">
        <f t="shared" si="26"/>
        <v>5691136.9900000226</v>
      </c>
    </row>
    <row r="1699" spans="1:7" x14ac:dyDescent="0.2">
      <c r="A1699" s="16"/>
      <c r="B1699" s="31" t="s">
        <v>500</v>
      </c>
      <c r="C1699" s="32">
        <v>45900</v>
      </c>
      <c r="D1699" s="31" t="s">
        <v>2377</v>
      </c>
      <c r="E1699" s="31" t="s">
        <v>1955</v>
      </c>
      <c r="F1699" s="7">
        <v>-534.16999999999996</v>
      </c>
      <c r="G1699" s="7">
        <f t="shared" si="26"/>
        <v>5690602.8200000226</v>
      </c>
    </row>
    <row r="1700" spans="1:7" x14ac:dyDescent="0.2">
      <c r="A1700" s="16"/>
      <c r="B1700" s="31" t="s">
        <v>500</v>
      </c>
      <c r="C1700" s="32">
        <v>45900</v>
      </c>
      <c r="D1700" s="31" t="s">
        <v>2378</v>
      </c>
      <c r="E1700" s="31" t="s">
        <v>1955</v>
      </c>
      <c r="F1700" s="7">
        <v>-267.60000000000002</v>
      </c>
      <c r="G1700" s="7">
        <f t="shared" si="26"/>
        <v>5690335.220000023</v>
      </c>
    </row>
    <row r="1701" spans="1:7" x14ac:dyDescent="0.2">
      <c r="A1701" s="16"/>
      <c r="B1701" s="31" t="s">
        <v>500</v>
      </c>
      <c r="C1701" s="32">
        <v>45900</v>
      </c>
      <c r="D1701" s="31" t="s">
        <v>2379</v>
      </c>
      <c r="E1701" s="31" t="s">
        <v>1955</v>
      </c>
      <c r="F1701" s="7">
        <v>-228.59</v>
      </c>
      <c r="G1701" s="7">
        <f t="shared" si="26"/>
        <v>5690106.6300000232</v>
      </c>
    </row>
    <row r="1702" spans="1:7" x14ac:dyDescent="0.2">
      <c r="A1702" s="16"/>
      <c r="B1702" s="31" t="s">
        <v>500</v>
      </c>
      <c r="C1702" s="32">
        <v>45900</v>
      </c>
      <c r="D1702" s="31" t="s">
        <v>2380</v>
      </c>
      <c r="E1702" s="31" t="s">
        <v>1955</v>
      </c>
      <c r="F1702" s="7">
        <v>-994</v>
      </c>
      <c r="G1702" s="7">
        <f t="shared" si="26"/>
        <v>5689112.6300000232</v>
      </c>
    </row>
    <row r="1703" spans="1:7" x14ac:dyDescent="0.2">
      <c r="A1703" s="16"/>
      <c r="B1703" s="31" t="s">
        <v>500</v>
      </c>
      <c r="C1703" s="32">
        <v>45900</v>
      </c>
      <c r="D1703" s="31" t="s">
        <v>2381</v>
      </c>
      <c r="E1703" s="31" t="s">
        <v>2382</v>
      </c>
      <c r="F1703" s="7">
        <v>-1218</v>
      </c>
      <c r="G1703" s="7">
        <f t="shared" si="26"/>
        <v>5687894.6300000232</v>
      </c>
    </row>
    <row r="1704" spans="1:7" x14ac:dyDescent="0.2">
      <c r="A1704" s="16"/>
      <c r="B1704" s="31" t="s">
        <v>500</v>
      </c>
      <c r="C1704" s="32">
        <v>45900</v>
      </c>
      <c r="D1704" s="31" t="s">
        <v>2383</v>
      </c>
      <c r="E1704" s="31" t="s">
        <v>2384</v>
      </c>
      <c r="F1704" s="7">
        <v>-3632.82</v>
      </c>
      <c r="G1704" s="7">
        <f t="shared" si="26"/>
        <v>5684261.8100000229</v>
      </c>
    </row>
    <row r="1705" spans="1:7" x14ac:dyDescent="0.2">
      <c r="A1705" s="16"/>
      <c r="B1705" s="31" t="s">
        <v>500</v>
      </c>
      <c r="C1705" s="32">
        <v>45900</v>
      </c>
      <c r="D1705" s="31" t="s">
        <v>2385</v>
      </c>
      <c r="E1705" s="31" t="s">
        <v>2386</v>
      </c>
      <c r="F1705" s="7">
        <v>-1007.56</v>
      </c>
      <c r="G1705" s="7">
        <f t="shared" si="26"/>
        <v>5683254.2500000233</v>
      </c>
    </row>
    <row r="1706" spans="1:7" x14ac:dyDescent="0.2">
      <c r="A1706" s="16"/>
      <c r="B1706" s="31" t="s">
        <v>500</v>
      </c>
      <c r="C1706" s="32">
        <v>45900</v>
      </c>
      <c r="D1706" s="31" t="s">
        <v>2387</v>
      </c>
      <c r="E1706" s="31" t="s">
        <v>2388</v>
      </c>
      <c r="F1706" s="7">
        <v>-28889.9</v>
      </c>
      <c r="G1706" s="7">
        <f t="shared" si="26"/>
        <v>5654364.3500000229</v>
      </c>
    </row>
    <row r="1707" spans="1:7" x14ac:dyDescent="0.2">
      <c r="A1707" s="16"/>
      <c r="B1707" s="31" t="s">
        <v>500</v>
      </c>
      <c r="C1707" s="32">
        <v>45900</v>
      </c>
      <c r="D1707" s="31" t="s">
        <v>2389</v>
      </c>
      <c r="E1707" s="31" t="s">
        <v>2390</v>
      </c>
      <c r="F1707" s="7">
        <v>-2812.12</v>
      </c>
      <c r="G1707" s="7">
        <f t="shared" si="26"/>
        <v>5651552.2300000228</v>
      </c>
    </row>
    <row r="1708" spans="1:7" x14ac:dyDescent="0.2">
      <c r="A1708" s="16"/>
      <c r="B1708" s="31" t="s">
        <v>500</v>
      </c>
      <c r="C1708" s="32">
        <v>45900</v>
      </c>
      <c r="D1708" s="31" t="s">
        <v>2391</v>
      </c>
      <c r="E1708" s="31" t="s">
        <v>2386</v>
      </c>
      <c r="F1708" s="7">
        <v>-21.01</v>
      </c>
      <c r="G1708" s="7">
        <f t="shared" si="26"/>
        <v>5651531.220000023</v>
      </c>
    </row>
    <row r="1709" spans="1:7" x14ac:dyDescent="0.2">
      <c r="A1709" s="16"/>
      <c r="B1709" s="31" t="s">
        <v>500</v>
      </c>
      <c r="C1709" s="32">
        <v>45900</v>
      </c>
      <c r="D1709" s="31" t="s">
        <v>2392</v>
      </c>
      <c r="E1709" s="31" t="s">
        <v>2393</v>
      </c>
      <c r="F1709" s="7">
        <v>-80.25</v>
      </c>
      <c r="G1709" s="7">
        <f t="shared" si="26"/>
        <v>5651450.970000023</v>
      </c>
    </row>
    <row r="1710" spans="1:7" x14ac:dyDescent="0.2">
      <c r="A1710" s="16"/>
      <c r="B1710" s="31" t="s">
        <v>500</v>
      </c>
      <c r="C1710" s="32">
        <v>45900</v>
      </c>
      <c r="D1710" s="31" t="s">
        <v>2394</v>
      </c>
      <c r="E1710" s="31" t="s">
        <v>2395</v>
      </c>
      <c r="F1710" s="7">
        <v>-2196.5100000000002</v>
      </c>
      <c r="G1710" s="7">
        <f t="shared" si="26"/>
        <v>5649254.4600000232</v>
      </c>
    </row>
    <row r="1711" spans="1:7" x14ac:dyDescent="0.2">
      <c r="A1711" s="16"/>
      <c r="B1711" s="31" t="s">
        <v>500</v>
      </c>
      <c r="C1711" s="32">
        <v>45900</v>
      </c>
      <c r="D1711" s="31" t="s">
        <v>2396</v>
      </c>
      <c r="E1711" s="31" t="s">
        <v>2388</v>
      </c>
      <c r="F1711" s="7">
        <v>-1219.49</v>
      </c>
      <c r="G1711" s="7">
        <f t="shared" si="26"/>
        <v>5648034.970000023</v>
      </c>
    </row>
    <row r="1712" spans="1:7" x14ac:dyDescent="0.2">
      <c r="A1712" s="16"/>
      <c r="B1712" s="31" t="s">
        <v>500</v>
      </c>
      <c r="C1712" s="32">
        <v>45900</v>
      </c>
      <c r="D1712" s="31" t="s">
        <v>2397</v>
      </c>
      <c r="E1712" s="31" t="s">
        <v>2390</v>
      </c>
      <c r="F1712" s="7">
        <v>-527.86</v>
      </c>
      <c r="G1712" s="7">
        <f t="shared" si="26"/>
        <v>5647507.1100000227</v>
      </c>
    </row>
    <row r="1713" spans="1:7" x14ac:dyDescent="0.2">
      <c r="A1713" s="16"/>
      <c r="B1713" s="31" t="s">
        <v>500</v>
      </c>
      <c r="C1713" s="32">
        <v>45900</v>
      </c>
      <c r="D1713" s="31" t="s">
        <v>2398</v>
      </c>
      <c r="E1713" s="31" t="s">
        <v>2399</v>
      </c>
      <c r="F1713" s="7">
        <v>-918.16</v>
      </c>
      <c r="G1713" s="7">
        <f t="shared" si="26"/>
        <v>5646588.9500000225</v>
      </c>
    </row>
    <row r="1714" spans="1:7" x14ac:dyDescent="0.2">
      <c r="A1714" s="16"/>
      <c r="B1714" s="31" t="s">
        <v>500</v>
      </c>
      <c r="C1714" s="32">
        <v>45900</v>
      </c>
      <c r="D1714" s="31" t="s">
        <v>2400</v>
      </c>
      <c r="E1714" s="31" t="s">
        <v>2401</v>
      </c>
      <c r="F1714" s="7">
        <v>-31862.13</v>
      </c>
      <c r="G1714" s="7">
        <f t="shared" si="26"/>
        <v>5614726.8200000226</v>
      </c>
    </row>
    <row r="1715" spans="1:7" x14ac:dyDescent="0.2">
      <c r="A1715" s="16"/>
      <c r="B1715" s="31" t="s">
        <v>500</v>
      </c>
      <c r="C1715" s="32">
        <v>45900</v>
      </c>
      <c r="D1715" s="31" t="s">
        <v>2402</v>
      </c>
      <c r="E1715" s="31" t="s">
        <v>2403</v>
      </c>
      <c r="F1715" s="7">
        <v>-3153.67</v>
      </c>
      <c r="G1715" s="7">
        <f t="shared" si="26"/>
        <v>5611573.1500000227</v>
      </c>
    </row>
    <row r="1716" spans="1:7" x14ac:dyDescent="0.2">
      <c r="A1716" s="16"/>
      <c r="B1716" s="31" t="s">
        <v>500</v>
      </c>
      <c r="C1716" s="32">
        <v>45900</v>
      </c>
      <c r="D1716" s="31" t="s">
        <v>2404</v>
      </c>
      <c r="E1716" s="31" t="s">
        <v>2393</v>
      </c>
      <c r="F1716" s="7">
        <v>-53.91</v>
      </c>
      <c r="G1716" s="7">
        <f t="shared" si="26"/>
        <v>5611519.2400000226</v>
      </c>
    </row>
    <row r="1717" spans="1:7" x14ac:dyDescent="0.2">
      <c r="A1717" s="16"/>
      <c r="B1717" s="31" t="s">
        <v>500</v>
      </c>
      <c r="C1717" s="32">
        <v>45900</v>
      </c>
      <c r="D1717" s="31" t="s">
        <v>2405</v>
      </c>
      <c r="E1717" s="31" t="s">
        <v>2395</v>
      </c>
      <c r="F1717" s="7">
        <v>-1684.42</v>
      </c>
      <c r="G1717" s="7">
        <f t="shared" si="26"/>
        <v>5609834.8200000226</v>
      </c>
    </row>
    <row r="1718" spans="1:7" x14ac:dyDescent="0.2">
      <c r="A1718" s="16"/>
      <c r="B1718" s="31" t="s">
        <v>500</v>
      </c>
      <c r="C1718" s="32">
        <v>45900</v>
      </c>
      <c r="D1718" s="31" t="s">
        <v>2406</v>
      </c>
      <c r="E1718" s="31" t="s">
        <v>1974</v>
      </c>
      <c r="F1718" s="7">
        <v>-29466.97</v>
      </c>
      <c r="G1718" s="7">
        <f t="shared" si="26"/>
        <v>5580367.8500000229</v>
      </c>
    </row>
    <row r="1719" spans="1:7" x14ac:dyDescent="0.2">
      <c r="A1719" s="16"/>
      <c r="B1719" s="31" t="s">
        <v>500</v>
      </c>
      <c r="C1719" s="32">
        <v>45900</v>
      </c>
      <c r="D1719" s="31" t="s">
        <v>2407</v>
      </c>
      <c r="E1719" s="31" t="s">
        <v>1946</v>
      </c>
      <c r="F1719" s="7">
        <v>-8003.11</v>
      </c>
      <c r="G1719" s="7">
        <f t="shared" si="26"/>
        <v>5572364.7400000226</v>
      </c>
    </row>
    <row r="1720" spans="1:7" x14ac:dyDescent="0.2">
      <c r="A1720" s="16"/>
      <c r="B1720" s="31" t="s">
        <v>500</v>
      </c>
      <c r="C1720" s="32">
        <v>45900</v>
      </c>
      <c r="D1720" s="31" t="s">
        <v>2408</v>
      </c>
      <c r="E1720" s="31" t="s">
        <v>2409</v>
      </c>
      <c r="F1720" s="7">
        <v>-11734.37</v>
      </c>
      <c r="G1720" s="7">
        <f t="shared" si="26"/>
        <v>5560630.3700000225</v>
      </c>
    </row>
    <row r="1721" spans="1:7" x14ac:dyDescent="0.2">
      <c r="A1721" s="16"/>
      <c r="B1721" s="31" t="s">
        <v>500</v>
      </c>
      <c r="C1721" s="32">
        <v>45900</v>
      </c>
      <c r="D1721" s="31" t="s">
        <v>2410</v>
      </c>
      <c r="E1721" s="31" t="s">
        <v>1924</v>
      </c>
      <c r="F1721" s="7">
        <v>-108369.32</v>
      </c>
      <c r="G1721" s="7">
        <f t="shared" si="26"/>
        <v>5452261.0500000222</v>
      </c>
    </row>
    <row r="1722" spans="1:7" x14ac:dyDescent="0.2">
      <c r="A1722" s="16"/>
      <c r="B1722" s="31" t="s">
        <v>500</v>
      </c>
      <c r="C1722" s="32">
        <v>45900</v>
      </c>
      <c r="D1722" s="31" t="s">
        <v>2411</v>
      </c>
      <c r="E1722" s="31" t="s">
        <v>606</v>
      </c>
      <c r="F1722" s="7">
        <v>-8199.75</v>
      </c>
      <c r="G1722" s="7">
        <f t="shared" si="26"/>
        <v>5444061.3000000222</v>
      </c>
    </row>
    <row r="1723" spans="1:7" x14ac:dyDescent="0.2">
      <c r="A1723" s="16"/>
      <c r="B1723" s="31" t="s">
        <v>500</v>
      </c>
      <c r="C1723" s="32">
        <v>45900</v>
      </c>
      <c r="D1723" s="31" t="s">
        <v>2412</v>
      </c>
      <c r="E1723" s="31" t="s">
        <v>2413</v>
      </c>
      <c r="F1723" s="7">
        <v>-180.9</v>
      </c>
      <c r="G1723" s="7">
        <f t="shared" si="26"/>
        <v>5443880.4000000218</v>
      </c>
    </row>
    <row r="1724" spans="1:7" x14ac:dyDescent="0.2">
      <c r="A1724" s="16"/>
      <c r="B1724" s="31" t="s">
        <v>500</v>
      </c>
      <c r="C1724" s="32">
        <v>45900</v>
      </c>
      <c r="D1724" s="31" t="s">
        <v>2414</v>
      </c>
      <c r="E1724" s="31" t="s">
        <v>1910</v>
      </c>
      <c r="F1724" s="7">
        <v>-329.85</v>
      </c>
      <c r="G1724" s="7">
        <f t="shared" si="26"/>
        <v>5443550.5500000222</v>
      </c>
    </row>
    <row r="1725" spans="1:7" x14ac:dyDescent="0.2">
      <c r="A1725" s="16"/>
      <c r="B1725" s="31" t="s">
        <v>500</v>
      </c>
      <c r="C1725" s="32">
        <v>45900</v>
      </c>
      <c r="D1725" s="31" t="s">
        <v>2415</v>
      </c>
      <c r="E1725" s="31" t="s">
        <v>2416</v>
      </c>
      <c r="F1725" s="7">
        <v>-857.08</v>
      </c>
      <c r="G1725" s="7">
        <f t="shared" si="26"/>
        <v>5442693.4700000221</v>
      </c>
    </row>
    <row r="1726" spans="1:7" x14ac:dyDescent="0.2">
      <c r="A1726" s="16"/>
      <c r="B1726" s="31" t="s">
        <v>500</v>
      </c>
      <c r="C1726" s="32">
        <v>45900</v>
      </c>
      <c r="D1726" s="31" t="s">
        <v>2417</v>
      </c>
      <c r="E1726" s="31" t="s">
        <v>2418</v>
      </c>
      <c r="F1726" s="7">
        <v>-166.1</v>
      </c>
      <c r="G1726" s="7">
        <f t="shared" si="26"/>
        <v>5442527.3700000225</v>
      </c>
    </row>
    <row r="1727" spans="1:7" hidden="1" x14ac:dyDescent="0.2">
      <c r="A1727" s="16"/>
      <c r="B1727" s="31" t="s">
        <v>297</v>
      </c>
      <c r="C1727" s="32">
        <v>45905</v>
      </c>
      <c r="D1727" s="31" t="s">
        <v>2419</v>
      </c>
      <c r="E1727" s="31"/>
      <c r="F1727" s="7">
        <v>166.88</v>
      </c>
      <c r="G1727" s="7">
        <f t="shared" si="26"/>
        <v>5442694.2500000224</v>
      </c>
    </row>
    <row r="1728" spans="1:7" hidden="1" x14ac:dyDescent="0.2">
      <c r="A1728" s="16"/>
      <c r="B1728" s="31" t="s">
        <v>297</v>
      </c>
      <c r="C1728" s="32">
        <v>45905</v>
      </c>
      <c r="D1728" s="31" t="s">
        <v>2419</v>
      </c>
      <c r="E1728" s="31"/>
      <c r="F1728" s="7">
        <v>333.76</v>
      </c>
      <c r="G1728" s="7">
        <f t="shared" si="26"/>
        <v>5443028.0100000221</v>
      </c>
    </row>
    <row r="1729" spans="1:7" hidden="1" x14ac:dyDescent="0.2">
      <c r="A1729" s="16"/>
      <c r="B1729" s="31" t="s">
        <v>297</v>
      </c>
      <c r="C1729" s="32">
        <v>45905</v>
      </c>
      <c r="D1729" s="31" t="s">
        <v>2419</v>
      </c>
      <c r="E1729" s="31"/>
      <c r="F1729" s="7">
        <v>104.3</v>
      </c>
      <c r="G1729" s="7">
        <f t="shared" si="26"/>
        <v>5443132.3100000219</v>
      </c>
    </row>
    <row r="1730" spans="1:7" hidden="1" x14ac:dyDescent="0.2">
      <c r="A1730" s="16"/>
      <c r="B1730" s="31" t="s">
        <v>297</v>
      </c>
      <c r="C1730" s="32">
        <v>45905</v>
      </c>
      <c r="D1730" s="31" t="s">
        <v>2419</v>
      </c>
      <c r="E1730" s="31"/>
      <c r="F1730" s="7">
        <v>208.6</v>
      </c>
      <c r="G1730" s="7">
        <f t="shared" si="26"/>
        <v>5443340.9100000216</v>
      </c>
    </row>
    <row r="1731" spans="1:7" hidden="1" x14ac:dyDescent="0.2">
      <c r="A1731" s="16"/>
      <c r="B1731" s="31" t="s">
        <v>309</v>
      </c>
      <c r="C1731" s="32">
        <v>45905</v>
      </c>
      <c r="D1731" s="31" t="s">
        <v>2420</v>
      </c>
      <c r="E1731" s="31" t="s">
        <v>624</v>
      </c>
      <c r="F1731" s="7">
        <v>3050.25</v>
      </c>
      <c r="G1731" s="7">
        <f t="shared" si="26"/>
        <v>5446391.1600000216</v>
      </c>
    </row>
    <row r="1732" spans="1:7" hidden="1" x14ac:dyDescent="0.2">
      <c r="A1732" s="16"/>
      <c r="B1732" s="31" t="s">
        <v>309</v>
      </c>
      <c r="C1732" s="32">
        <v>45905</v>
      </c>
      <c r="D1732" s="31" t="s">
        <v>2420</v>
      </c>
      <c r="E1732" s="31" t="s">
        <v>624</v>
      </c>
      <c r="F1732" s="7">
        <v>48</v>
      </c>
      <c r="G1732" s="7">
        <f t="shared" si="26"/>
        <v>5446439.1600000216</v>
      </c>
    </row>
    <row r="1733" spans="1:7" hidden="1" x14ac:dyDescent="0.2">
      <c r="A1733" s="16"/>
      <c r="B1733" s="31" t="s">
        <v>309</v>
      </c>
      <c r="C1733" s="32">
        <v>45905</v>
      </c>
      <c r="D1733" s="31" t="s">
        <v>2420</v>
      </c>
      <c r="E1733" s="31" t="s">
        <v>624</v>
      </c>
      <c r="F1733" s="7">
        <v>18</v>
      </c>
      <c r="G1733" s="7">
        <f t="shared" si="26"/>
        <v>5446457.1600000216</v>
      </c>
    </row>
    <row r="1734" spans="1:7" hidden="1" x14ac:dyDescent="0.2">
      <c r="A1734" s="16"/>
      <c r="B1734" s="31" t="s">
        <v>309</v>
      </c>
      <c r="C1734" s="32">
        <v>45905</v>
      </c>
      <c r="D1734" s="31" t="s">
        <v>2420</v>
      </c>
      <c r="E1734" s="31" t="s">
        <v>624</v>
      </c>
      <c r="F1734" s="7">
        <v>200</v>
      </c>
      <c r="G1734" s="7">
        <f t="shared" si="26"/>
        <v>5446657.1600000216</v>
      </c>
    </row>
    <row r="1735" spans="1:7" hidden="1" x14ac:dyDescent="0.2">
      <c r="A1735" s="16"/>
      <c r="B1735" s="31" t="s">
        <v>309</v>
      </c>
      <c r="C1735" s="32">
        <v>45908</v>
      </c>
      <c r="D1735" s="31" t="s">
        <v>2421</v>
      </c>
      <c r="E1735" s="31" t="s">
        <v>604</v>
      </c>
      <c r="F1735" s="7">
        <v>1040</v>
      </c>
      <c r="G1735" s="7">
        <f t="shared" si="26"/>
        <v>5447697.1600000216</v>
      </c>
    </row>
    <row r="1736" spans="1:7" hidden="1" x14ac:dyDescent="0.2">
      <c r="A1736" s="16"/>
      <c r="B1736" s="31" t="s">
        <v>309</v>
      </c>
      <c r="C1736" s="32">
        <v>45908</v>
      </c>
      <c r="D1736" s="31" t="s">
        <v>2422</v>
      </c>
      <c r="E1736" s="31" t="s">
        <v>604</v>
      </c>
      <c r="F1736" s="7">
        <v>8937</v>
      </c>
      <c r="G1736" s="7">
        <f t="shared" si="26"/>
        <v>5456634.1600000216</v>
      </c>
    </row>
    <row r="1737" spans="1:7" hidden="1" x14ac:dyDescent="0.2">
      <c r="A1737" s="16"/>
      <c r="B1737" s="31" t="s">
        <v>309</v>
      </c>
      <c r="C1737" s="32">
        <v>45908</v>
      </c>
      <c r="D1737" s="31" t="s">
        <v>2422</v>
      </c>
      <c r="E1737" s="31" t="s">
        <v>604</v>
      </c>
      <c r="F1737" s="7">
        <v>234.5</v>
      </c>
      <c r="G1737" s="7">
        <f t="shared" si="26"/>
        <v>5456868.6600000216</v>
      </c>
    </row>
    <row r="1738" spans="1:7" hidden="1" x14ac:dyDescent="0.2">
      <c r="A1738" s="16"/>
      <c r="B1738" s="31" t="s">
        <v>309</v>
      </c>
      <c r="C1738" s="32">
        <v>45908</v>
      </c>
      <c r="D1738" s="31" t="s">
        <v>2422</v>
      </c>
      <c r="E1738" s="31" t="s">
        <v>604</v>
      </c>
      <c r="F1738" s="7">
        <v>22040</v>
      </c>
      <c r="G1738" s="7">
        <f t="shared" si="26"/>
        <v>5478908.6600000216</v>
      </c>
    </row>
    <row r="1739" spans="1:7" hidden="1" x14ac:dyDescent="0.2">
      <c r="A1739" s="16"/>
      <c r="B1739" s="31" t="s">
        <v>309</v>
      </c>
      <c r="C1739" s="32">
        <v>45908</v>
      </c>
      <c r="D1739" s="31" t="s">
        <v>2422</v>
      </c>
      <c r="E1739" s="31" t="s">
        <v>604</v>
      </c>
      <c r="F1739" s="7">
        <v>400</v>
      </c>
      <c r="G1739" s="7">
        <f t="shared" si="26"/>
        <v>5479308.6600000216</v>
      </c>
    </row>
    <row r="1740" spans="1:7" hidden="1" x14ac:dyDescent="0.2">
      <c r="A1740" s="16"/>
      <c r="B1740" s="31" t="s">
        <v>297</v>
      </c>
      <c r="C1740" s="32">
        <v>45911</v>
      </c>
      <c r="D1740" s="31" t="s">
        <v>2423</v>
      </c>
      <c r="E1740" s="31"/>
      <c r="F1740" s="7">
        <v>588</v>
      </c>
      <c r="G1740" s="7">
        <f t="shared" si="26"/>
        <v>5479896.6600000216</v>
      </c>
    </row>
    <row r="1741" spans="1:7" hidden="1" x14ac:dyDescent="0.2">
      <c r="A1741" s="16"/>
      <c r="B1741" s="31" t="s">
        <v>297</v>
      </c>
      <c r="C1741" s="32">
        <v>45911</v>
      </c>
      <c r="D1741" s="31" t="s">
        <v>2424</v>
      </c>
      <c r="E1741" s="31"/>
      <c r="F1741" s="7">
        <v>1176</v>
      </c>
      <c r="G1741" s="7">
        <f t="shared" ref="G1741:G1804" si="27">G1740+F1741</f>
        <v>5481072.6600000216</v>
      </c>
    </row>
    <row r="1742" spans="1:7" hidden="1" x14ac:dyDescent="0.2">
      <c r="A1742" s="16"/>
      <c r="B1742" s="31" t="s">
        <v>309</v>
      </c>
      <c r="C1742" s="32">
        <v>45914</v>
      </c>
      <c r="D1742" s="31" t="s">
        <v>2425</v>
      </c>
      <c r="E1742" s="31" t="s">
        <v>620</v>
      </c>
      <c r="F1742" s="7">
        <v>3360</v>
      </c>
      <c r="G1742" s="7">
        <f t="shared" si="27"/>
        <v>5484432.6600000216</v>
      </c>
    </row>
    <row r="1743" spans="1:7" hidden="1" x14ac:dyDescent="0.2">
      <c r="A1743" s="16"/>
      <c r="B1743" s="31" t="s">
        <v>309</v>
      </c>
      <c r="C1743" s="32">
        <v>45914</v>
      </c>
      <c r="D1743" s="31" t="s">
        <v>2426</v>
      </c>
      <c r="E1743" s="31" t="s">
        <v>620</v>
      </c>
      <c r="F1743" s="7">
        <v>49140</v>
      </c>
      <c r="G1743" s="7">
        <f t="shared" si="27"/>
        <v>5533572.6600000216</v>
      </c>
    </row>
    <row r="1744" spans="1:7" hidden="1" x14ac:dyDescent="0.2">
      <c r="A1744" s="16"/>
      <c r="B1744" s="31" t="s">
        <v>309</v>
      </c>
      <c r="C1744" s="32">
        <v>45914</v>
      </c>
      <c r="D1744" s="31" t="s">
        <v>2426</v>
      </c>
      <c r="E1744" s="31" t="s">
        <v>620</v>
      </c>
      <c r="F1744" s="7">
        <v>18900</v>
      </c>
      <c r="G1744" s="7">
        <f t="shared" si="27"/>
        <v>5552472.6600000216</v>
      </c>
    </row>
    <row r="1745" spans="1:7" hidden="1" x14ac:dyDescent="0.2">
      <c r="A1745" s="16"/>
      <c r="B1745" s="31" t="s">
        <v>309</v>
      </c>
      <c r="C1745" s="32">
        <v>45918</v>
      </c>
      <c r="D1745" s="31" t="s">
        <v>2427</v>
      </c>
      <c r="E1745" s="31" t="s">
        <v>617</v>
      </c>
      <c r="F1745" s="7">
        <v>110163.12</v>
      </c>
      <c r="G1745" s="7">
        <f t="shared" si="27"/>
        <v>5662635.7800000217</v>
      </c>
    </row>
    <row r="1746" spans="1:7" hidden="1" x14ac:dyDescent="0.2">
      <c r="A1746" s="16"/>
      <c r="B1746" s="31" t="s">
        <v>309</v>
      </c>
      <c r="C1746" s="32">
        <v>45918</v>
      </c>
      <c r="D1746" s="31" t="s">
        <v>2428</v>
      </c>
      <c r="E1746" s="31" t="s">
        <v>2429</v>
      </c>
      <c r="F1746" s="7">
        <v>3210.38</v>
      </c>
      <c r="G1746" s="7">
        <f t="shared" si="27"/>
        <v>5665846.1600000216</v>
      </c>
    </row>
    <row r="1747" spans="1:7" hidden="1" x14ac:dyDescent="0.2">
      <c r="A1747" s="16"/>
      <c r="B1747" s="31" t="s">
        <v>309</v>
      </c>
      <c r="C1747" s="32">
        <v>45918</v>
      </c>
      <c r="D1747" s="31" t="s">
        <v>2428</v>
      </c>
      <c r="E1747" s="31" t="s">
        <v>2429</v>
      </c>
      <c r="F1747" s="7">
        <v>1528.47</v>
      </c>
      <c r="G1747" s="7">
        <f t="shared" si="27"/>
        <v>5667374.6300000213</v>
      </c>
    </row>
    <row r="1748" spans="1:7" hidden="1" x14ac:dyDescent="0.2">
      <c r="A1748" s="16"/>
      <c r="B1748" s="31" t="s">
        <v>309</v>
      </c>
      <c r="C1748" s="32">
        <v>45918</v>
      </c>
      <c r="D1748" s="31" t="s">
        <v>2430</v>
      </c>
      <c r="E1748" s="31" t="s">
        <v>620</v>
      </c>
      <c r="F1748" s="7">
        <v>2030.4</v>
      </c>
      <c r="G1748" s="7">
        <f t="shared" si="27"/>
        <v>5669405.0300000217</v>
      </c>
    </row>
    <row r="1749" spans="1:7" hidden="1" x14ac:dyDescent="0.2">
      <c r="A1749" s="16"/>
      <c r="B1749" s="31" t="s">
        <v>309</v>
      </c>
      <c r="C1749" s="32">
        <v>45918</v>
      </c>
      <c r="D1749" s="31" t="s">
        <v>2430</v>
      </c>
      <c r="E1749" s="31" t="s">
        <v>620</v>
      </c>
      <c r="F1749" s="7">
        <v>253.8</v>
      </c>
      <c r="G1749" s="7">
        <f t="shared" si="27"/>
        <v>5669658.8300000215</v>
      </c>
    </row>
    <row r="1750" spans="1:7" hidden="1" x14ac:dyDescent="0.2">
      <c r="A1750" s="16"/>
      <c r="B1750" s="31" t="s">
        <v>309</v>
      </c>
      <c r="C1750" s="32">
        <v>45918</v>
      </c>
      <c r="D1750" s="31" t="s">
        <v>2431</v>
      </c>
      <c r="E1750" s="31" t="s">
        <v>620</v>
      </c>
      <c r="F1750" s="7">
        <v>4200</v>
      </c>
      <c r="G1750" s="7">
        <f t="shared" si="27"/>
        <v>5673858.8300000215</v>
      </c>
    </row>
    <row r="1751" spans="1:7" hidden="1" x14ac:dyDescent="0.2">
      <c r="A1751" s="16"/>
      <c r="B1751" s="31" t="s">
        <v>309</v>
      </c>
      <c r="C1751" s="32">
        <v>45918</v>
      </c>
      <c r="D1751" s="31" t="s">
        <v>2431</v>
      </c>
      <c r="E1751" s="31" t="s">
        <v>620</v>
      </c>
      <c r="F1751" s="7">
        <v>765</v>
      </c>
      <c r="G1751" s="7">
        <f t="shared" si="27"/>
        <v>5674623.8300000215</v>
      </c>
    </row>
    <row r="1752" spans="1:7" hidden="1" x14ac:dyDescent="0.2">
      <c r="A1752" s="16"/>
      <c r="B1752" s="31" t="s">
        <v>309</v>
      </c>
      <c r="C1752" s="32">
        <v>45918</v>
      </c>
      <c r="D1752" s="31" t="s">
        <v>2431</v>
      </c>
      <c r="E1752" s="31" t="s">
        <v>620</v>
      </c>
      <c r="F1752" s="7">
        <v>594</v>
      </c>
      <c r="G1752" s="7">
        <f t="shared" si="27"/>
        <v>5675217.8300000215</v>
      </c>
    </row>
    <row r="1753" spans="1:7" hidden="1" x14ac:dyDescent="0.2">
      <c r="A1753" s="16"/>
      <c r="B1753" s="31" t="s">
        <v>309</v>
      </c>
      <c r="C1753" s="32">
        <v>45918</v>
      </c>
      <c r="D1753" s="31" t="s">
        <v>2431</v>
      </c>
      <c r="E1753" s="31" t="s">
        <v>620</v>
      </c>
      <c r="F1753" s="7">
        <v>250</v>
      </c>
      <c r="G1753" s="7">
        <f t="shared" si="27"/>
        <v>5675467.8300000215</v>
      </c>
    </row>
    <row r="1754" spans="1:7" hidden="1" x14ac:dyDescent="0.2">
      <c r="A1754" s="16"/>
      <c r="B1754" s="31" t="s">
        <v>309</v>
      </c>
      <c r="C1754" s="32">
        <v>45918</v>
      </c>
      <c r="D1754" s="31" t="s">
        <v>2432</v>
      </c>
      <c r="E1754" s="31" t="s">
        <v>620</v>
      </c>
      <c r="F1754" s="7">
        <v>421.2</v>
      </c>
      <c r="G1754" s="7">
        <f t="shared" si="27"/>
        <v>5675889.0300000217</v>
      </c>
    </row>
    <row r="1755" spans="1:7" hidden="1" x14ac:dyDescent="0.2">
      <c r="A1755" s="16"/>
      <c r="B1755" s="31" t="s">
        <v>309</v>
      </c>
      <c r="C1755" s="32">
        <v>45918</v>
      </c>
      <c r="D1755" s="31" t="s">
        <v>2432</v>
      </c>
      <c r="E1755" s="31" t="s">
        <v>620</v>
      </c>
      <c r="F1755" s="7">
        <v>221.1</v>
      </c>
      <c r="G1755" s="7">
        <f t="shared" si="27"/>
        <v>5676110.1300000213</v>
      </c>
    </row>
    <row r="1756" spans="1:7" hidden="1" x14ac:dyDescent="0.2">
      <c r="A1756" s="16"/>
      <c r="B1756" s="31" t="s">
        <v>309</v>
      </c>
      <c r="C1756" s="32">
        <v>45918</v>
      </c>
      <c r="D1756" s="31" t="s">
        <v>2432</v>
      </c>
      <c r="E1756" s="31" t="s">
        <v>620</v>
      </c>
      <c r="F1756" s="7">
        <v>2860.2</v>
      </c>
      <c r="G1756" s="7">
        <f t="shared" si="27"/>
        <v>5678970.3300000215</v>
      </c>
    </row>
    <row r="1757" spans="1:7" hidden="1" x14ac:dyDescent="0.2">
      <c r="A1757" s="16"/>
      <c r="B1757" s="31" t="s">
        <v>309</v>
      </c>
      <c r="C1757" s="32">
        <v>45918</v>
      </c>
      <c r="D1757" s="31" t="s">
        <v>2433</v>
      </c>
      <c r="E1757" s="31" t="s">
        <v>620</v>
      </c>
      <c r="F1757" s="7">
        <v>270</v>
      </c>
      <c r="G1757" s="7">
        <f t="shared" si="27"/>
        <v>5679240.3300000215</v>
      </c>
    </row>
    <row r="1758" spans="1:7" hidden="1" x14ac:dyDescent="0.2">
      <c r="A1758" s="16"/>
      <c r="B1758" s="31" t="s">
        <v>309</v>
      </c>
      <c r="C1758" s="32">
        <v>45918</v>
      </c>
      <c r="D1758" s="31" t="s">
        <v>2433</v>
      </c>
      <c r="E1758" s="31" t="s">
        <v>620</v>
      </c>
      <c r="F1758" s="7">
        <v>480</v>
      </c>
      <c r="G1758" s="7">
        <f t="shared" si="27"/>
        <v>5679720.3300000215</v>
      </c>
    </row>
    <row r="1759" spans="1:7" hidden="1" x14ac:dyDescent="0.2">
      <c r="A1759" s="16"/>
      <c r="B1759" s="31" t="s">
        <v>309</v>
      </c>
      <c r="C1759" s="32">
        <v>45918</v>
      </c>
      <c r="D1759" s="31" t="s">
        <v>2433</v>
      </c>
      <c r="E1759" s="31" t="s">
        <v>620</v>
      </c>
      <c r="F1759" s="7">
        <v>16</v>
      </c>
      <c r="G1759" s="7">
        <f t="shared" si="27"/>
        <v>5679736.3300000215</v>
      </c>
    </row>
    <row r="1760" spans="1:7" hidden="1" x14ac:dyDescent="0.2">
      <c r="A1760" s="16"/>
      <c r="B1760" s="31" t="s">
        <v>309</v>
      </c>
      <c r="C1760" s="32">
        <v>45918</v>
      </c>
      <c r="D1760" s="31" t="s">
        <v>2433</v>
      </c>
      <c r="E1760" s="31" t="s">
        <v>620</v>
      </c>
      <c r="F1760" s="7">
        <v>116</v>
      </c>
      <c r="G1760" s="7">
        <f t="shared" si="27"/>
        <v>5679852.3300000215</v>
      </c>
    </row>
    <row r="1761" spans="1:7" hidden="1" x14ac:dyDescent="0.2">
      <c r="A1761" s="16"/>
      <c r="B1761" s="31" t="s">
        <v>309</v>
      </c>
      <c r="C1761" s="32">
        <v>45918</v>
      </c>
      <c r="D1761" s="31" t="s">
        <v>2433</v>
      </c>
      <c r="E1761" s="31" t="s">
        <v>620</v>
      </c>
      <c r="F1761" s="7">
        <v>100</v>
      </c>
      <c r="G1761" s="7">
        <f t="shared" si="27"/>
        <v>5679952.3300000215</v>
      </c>
    </row>
    <row r="1762" spans="1:7" hidden="1" x14ac:dyDescent="0.2">
      <c r="A1762" s="16"/>
      <c r="B1762" s="31" t="s">
        <v>309</v>
      </c>
      <c r="C1762" s="32">
        <v>45918</v>
      </c>
      <c r="D1762" s="31" t="s">
        <v>2433</v>
      </c>
      <c r="E1762" s="31" t="s">
        <v>620</v>
      </c>
      <c r="F1762" s="7">
        <v>120</v>
      </c>
      <c r="G1762" s="7">
        <f t="shared" si="27"/>
        <v>5680072.3300000215</v>
      </c>
    </row>
    <row r="1763" spans="1:7" hidden="1" x14ac:dyDescent="0.2">
      <c r="A1763" s="16"/>
      <c r="B1763" s="31" t="s">
        <v>309</v>
      </c>
      <c r="C1763" s="32">
        <v>45918</v>
      </c>
      <c r="D1763" s="31" t="s">
        <v>2433</v>
      </c>
      <c r="E1763" s="31" t="s">
        <v>620</v>
      </c>
      <c r="F1763" s="7">
        <v>240</v>
      </c>
      <c r="G1763" s="7">
        <f t="shared" si="27"/>
        <v>5680312.3300000215</v>
      </c>
    </row>
    <row r="1764" spans="1:7" hidden="1" x14ac:dyDescent="0.2">
      <c r="A1764" s="16"/>
      <c r="B1764" s="31" t="s">
        <v>297</v>
      </c>
      <c r="C1764" s="32">
        <v>45919</v>
      </c>
      <c r="D1764" s="31" t="s">
        <v>2434</v>
      </c>
      <c r="E1764" s="31"/>
      <c r="F1764" s="7">
        <v>225</v>
      </c>
      <c r="G1764" s="7">
        <f t="shared" si="27"/>
        <v>5680537.3300000215</v>
      </c>
    </row>
    <row r="1765" spans="1:7" hidden="1" x14ac:dyDescent="0.2">
      <c r="A1765" s="16"/>
      <c r="B1765" s="31" t="s">
        <v>309</v>
      </c>
      <c r="C1765" s="32">
        <v>45922</v>
      </c>
      <c r="D1765" s="31" t="s">
        <v>2435</v>
      </c>
      <c r="E1765" s="31" t="s">
        <v>604</v>
      </c>
      <c r="F1765" s="7">
        <v>5613</v>
      </c>
      <c r="G1765" s="7">
        <f t="shared" si="27"/>
        <v>5686150.3300000215</v>
      </c>
    </row>
    <row r="1766" spans="1:7" hidden="1" x14ac:dyDescent="0.2">
      <c r="A1766" s="16"/>
      <c r="B1766" s="31" t="s">
        <v>309</v>
      </c>
      <c r="C1766" s="32">
        <v>45922</v>
      </c>
      <c r="D1766" s="31" t="s">
        <v>2435</v>
      </c>
      <c r="E1766" s="31" t="s">
        <v>604</v>
      </c>
      <c r="F1766" s="7">
        <v>5232</v>
      </c>
      <c r="G1766" s="7">
        <f t="shared" si="27"/>
        <v>5691382.3300000215</v>
      </c>
    </row>
    <row r="1767" spans="1:7" hidden="1" x14ac:dyDescent="0.2">
      <c r="A1767" s="16"/>
      <c r="B1767" s="31" t="s">
        <v>309</v>
      </c>
      <c r="C1767" s="32">
        <v>45922</v>
      </c>
      <c r="D1767" s="31" t="s">
        <v>2435</v>
      </c>
      <c r="E1767" s="31" t="s">
        <v>604</v>
      </c>
      <c r="F1767" s="7">
        <v>4884</v>
      </c>
      <c r="G1767" s="7">
        <f t="shared" si="27"/>
        <v>5696266.3300000215</v>
      </c>
    </row>
    <row r="1768" spans="1:7" hidden="1" x14ac:dyDescent="0.2">
      <c r="A1768" s="16"/>
      <c r="B1768" s="31" t="s">
        <v>309</v>
      </c>
      <c r="C1768" s="32">
        <v>45922</v>
      </c>
      <c r="D1768" s="31" t="s">
        <v>2436</v>
      </c>
      <c r="E1768" s="31" t="s">
        <v>604</v>
      </c>
      <c r="F1768" s="7">
        <v>14565.6</v>
      </c>
      <c r="G1768" s="7">
        <f t="shared" si="27"/>
        <v>5710831.9300000211</v>
      </c>
    </row>
    <row r="1769" spans="1:7" hidden="1" x14ac:dyDescent="0.2">
      <c r="A1769" s="16"/>
      <c r="B1769" s="31" t="s">
        <v>309</v>
      </c>
      <c r="C1769" s="32">
        <v>45923</v>
      </c>
      <c r="D1769" s="31" t="s">
        <v>2437</v>
      </c>
      <c r="E1769" s="31" t="s">
        <v>2438</v>
      </c>
      <c r="F1769" s="7">
        <v>409.45</v>
      </c>
      <c r="G1769" s="7">
        <f t="shared" si="27"/>
        <v>5711241.3800000213</v>
      </c>
    </row>
    <row r="1770" spans="1:7" hidden="1" x14ac:dyDescent="0.2">
      <c r="A1770" s="16"/>
      <c r="B1770" s="31" t="s">
        <v>309</v>
      </c>
      <c r="C1770" s="32">
        <v>45923</v>
      </c>
      <c r="D1770" s="31" t="s">
        <v>2439</v>
      </c>
      <c r="E1770" s="31" t="s">
        <v>762</v>
      </c>
      <c r="F1770" s="7">
        <v>660.85</v>
      </c>
      <c r="G1770" s="7">
        <f t="shared" si="27"/>
        <v>5711902.2300000209</v>
      </c>
    </row>
    <row r="1771" spans="1:7" hidden="1" x14ac:dyDescent="0.2">
      <c r="A1771" s="16"/>
      <c r="B1771" s="31" t="s">
        <v>309</v>
      </c>
      <c r="C1771" s="32">
        <v>45923</v>
      </c>
      <c r="D1771" s="31" t="s">
        <v>2439</v>
      </c>
      <c r="E1771" s="31" t="s">
        <v>762</v>
      </c>
      <c r="F1771" s="7">
        <v>609.29</v>
      </c>
      <c r="G1771" s="7">
        <f t="shared" si="27"/>
        <v>5712511.520000021</v>
      </c>
    </row>
    <row r="1772" spans="1:7" hidden="1" x14ac:dyDescent="0.2">
      <c r="A1772" s="16"/>
      <c r="B1772" s="31" t="s">
        <v>309</v>
      </c>
      <c r="C1772" s="32">
        <v>45923</v>
      </c>
      <c r="D1772" s="31" t="s">
        <v>2439</v>
      </c>
      <c r="E1772" s="31" t="s">
        <v>762</v>
      </c>
      <c r="F1772" s="7">
        <v>538.52</v>
      </c>
      <c r="G1772" s="7">
        <f t="shared" si="27"/>
        <v>5713050.0400000205</v>
      </c>
    </row>
    <row r="1773" spans="1:7" hidden="1" x14ac:dyDescent="0.2">
      <c r="A1773" s="16"/>
      <c r="B1773" s="31" t="s">
        <v>309</v>
      </c>
      <c r="C1773" s="32">
        <v>45923</v>
      </c>
      <c r="D1773" s="31" t="s">
        <v>2439</v>
      </c>
      <c r="E1773" s="31" t="s">
        <v>762</v>
      </c>
      <c r="F1773" s="7">
        <v>567.22</v>
      </c>
      <c r="G1773" s="7">
        <f t="shared" si="27"/>
        <v>5713617.2600000203</v>
      </c>
    </row>
    <row r="1774" spans="1:7" hidden="1" x14ac:dyDescent="0.2">
      <c r="A1774" s="16"/>
      <c r="B1774" s="31" t="s">
        <v>309</v>
      </c>
      <c r="C1774" s="32">
        <v>45923</v>
      </c>
      <c r="D1774" s="31" t="s">
        <v>2439</v>
      </c>
      <c r="E1774" s="31" t="s">
        <v>762</v>
      </c>
      <c r="F1774" s="7">
        <v>391.79</v>
      </c>
      <c r="G1774" s="7">
        <f t="shared" si="27"/>
        <v>5714009.0500000203</v>
      </c>
    </row>
    <row r="1775" spans="1:7" hidden="1" x14ac:dyDescent="0.2">
      <c r="A1775" s="16"/>
      <c r="B1775" s="31" t="s">
        <v>309</v>
      </c>
      <c r="C1775" s="32">
        <v>45923</v>
      </c>
      <c r="D1775" s="31" t="s">
        <v>2439</v>
      </c>
      <c r="E1775" s="31" t="s">
        <v>762</v>
      </c>
      <c r="F1775" s="7">
        <v>278.86</v>
      </c>
      <c r="G1775" s="7">
        <f t="shared" si="27"/>
        <v>5714287.9100000206</v>
      </c>
    </row>
    <row r="1776" spans="1:7" hidden="1" x14ac:dyDescent="0.2">
      <c r="A1776" s="16"/>
      <c r="B1776" s="31" t="s">
        <v>309</v>
      </c>
      <c r="C1776" s="32">
        <v>45923</v>
      </c>
      <c r="D1776" s="31" t="s">
        <v>2439</v>
      </c>
      <c r="E1776" s="31" t="s">
        <v>762</v>
      </c>
      <c r="F1776" s="7">
        <v>210.12</v>
      </c>
      <c r="G1776" s="7">
        <f t="shared" si="27"/>
        <v>5714498.0300000207</v>
      </c>
    </row>
    <row r="1777" spans="1:7" hidden="1" x14ac:dyDescent="0.2">
      <c r="A1777" s="16"/>
      <c r="B1777" s="31" t="s">
        <v>309</v>
      </c>
      <c r="C1777" s="32">
        <v>45923</v>
      </c>
      <c r="D1777" s="31" t="s">
        <v>2439</v>
      </c>
      <c r="E1777" s="31" t="s">
        <v>762</v>
      </c>
      <c r="F1777" s="7">
        <v>310.60000000000002</v>
      </c>
      <c r="G1777" s="7">
        <f t="shared" si="27"/>
        <v>5714808.6300000204</v>
      </c>
    </row>
    <row r="1778" spans="1:7" hidden="1" x14ac:dyDescent="0.2">
      <c r="A1778" s="16"/>
      <c r="B1778" s="31" t="s">
        <v>309</v>
      </c>
      <c r="C1778" s="32">
        <v>45923</v>
      </c>
      <c r="D1778" s="31" t="s">
        <v>2439</v>
      </c>
      <c r="E1778" s="31" t="s">
        <v>762</v>
      </c>
      <c r="F1778" s="7">
        <v>260.83999999999997</v>
      </c>
      <c r="G1778" s="7">
        <f t="shared" si="27"/>
        <v>5715069.4700000202</v>
      </c>
    </row>
    <row r="1779" spans="1:7" hidden="1" x14ac:dyDescent="0.2">
      <c r="A1779" s="16"/>
      <c r="B1779" s="31" t="s">
        <v>309</v>
      </c>
      <c r="C1779" s="32">
        <v>45923</v>
      </c>
      <c r="D1779" s="31" t="s">
        <v>2439</v>
      </c>
      <c r="E1779" s="31" t="s">
        <v>762</v>
      </c>
      <c r="F1779" s="7">
        <v>146.13</v>
      </c>
      <c r="G1779" s="7">
        <f t="shared" si="27"/>
        <v>5715215.6000000201</v>
      </c>
    </row>
    <row r="1780" spans="1:7" hidden="1" x14ac:dyDescent="0.2">
      <c r="A1780" s="16"/>
      <c r="B1780" s="31" t="s">
        <v>309</v>
      </c>
      <c r="C1780" s="32">
        <v>45923</v>
      </c>
      <c r="D1780" s="31" t="s">
        <v>2439</v>
      </c>
      <c r="E1780" s="31" t="s">
        <v>762</v>
      </c>
      <c r="F1780" s="7">
        <v>644.36</v>
      </c>
      <c r="G1780" s="7">
        <f t="shared" si="27"/>
        <v>5715859.9600000205</v>
      </c>
    </row>
    <row r="1781" spans="1:7" hidden="1" x14ac:dyDescent="0.2">
      <c r="A1781" s="16"/>
      <c r="B1781" s="31" t="s">
        <v>309</v>
      </c>
      <c r="C1781" s="32">
        <v>45923</v>
      </c>
      <c r="D1781" s="31" t="s">
        <v>2439</v>
      </c>
      <c r="E1781" s="31" t="s">
        <v>762</v>
      </c>
      <c r="F1781" s="7">
        <v>606.87</v>
      </c>
      <c r="G1781" s="7">
        <f t="shared" si="27"/>
        <v>5716466.8300000206</v>
      </c>
    </row>
    <row r="1782" spans="1:7" hidden="1" x14ac:dyDescent="0.2">
      <c r="A1782" s="16"/>
      <c r="B1782" s="31" t="s">
        <v>309</v>
      </c>
      <c r="C1782" s="32">
        <v>45923</v>
      </c>
      <c r="D1782" s="31" t="s">
        <v>2439</v>
      </c>
      <c r="E1782" s="31" t="s">
        <v>762</v>
      </c>
      <c r="F1782" s="7">
        <v>182.39</v>
      </c>
      <c r="G1782" s="7">
        <f t="shared" si="27"/>
        <v>5716649.2200000202</v>
      </c>
    </row>
    <row r="1783" spans="1:7" hidden="1" x14ac:dyDescent="0.2">
      <c r="A1783" s="16"/>
      <c r="B1783" s="31" t="s">
        <v>309</v>
      </c>
      <c r="C1783" s="32">
        <v>45923</v>
      </c>
      <c r="D1783" s="31" t="s">
        <v>2439</v>
      </c>
      <c r="E1783" s="31" t="s">
        <v>762</v>
      </c>
      <c r="F1783" s="7">
        <v>161.91</v>
      </c>
      <c r="G1783" s="7">
        <f t="shared" si="27"/>
        <v>5716811.1300000204</v>
      </c>
    </row>
    <row r="1784" spans="1:7" hidden="1" x14ac:dyDescent="0.2">
      <c r="A1784" s="16"/>
      <c r="B1784" s="31" t="s">
        <v>309</v>
      </c>
      <c r="C1784" s="32">
        <v>45923</v>
      </c>
      <c r="D1784" s="31" t="s">
        <v>2440</v>
      </c>
      <c r="E1784" s="31" t="s">
        <v>311</v>
      </c>
      <c r="F1784" s="7">
        <v>2466.1999999999998</v>
      </c>
      <c r="G1784" s="7">
        <f t="shared" si="27"/>
        <v>5719277.3300000206</v>
      </c>
    </row>
    <row r="1785" spans="1:7" hidden="1" x14ac:dyDescent="0.2">
      <c r="A1785" s="16"/>
      <c r="B1785" s="31" t="s">
        <v>309</v>
      </c>
      <c r="C1785" s="32">
        <v>45923</v>
      </c>
      <c r="D1785" s="31" t="s">
        <v>2440</v>
      </c>
      <c r="E1785" s="31" t="s">
        <v>311</v>
      </c>
      <c r="F1785" s="7">
        <v>3276.12</v>
      </c>
      <c r="G1785" s="7">
        <f t="shared" si="27"/>
        <v>5722553.4500000207</v>
      </c>
    </row>
    <row r="1786" spans="1:7" hidden="1" x14ac:dyDescent="0.2">
      <c r="A1786" s="16"/>
      <c r="B1786" s="31" t="s">
        <v>309</v>
      </c>
      <c r="C1786" s="32">
        <v>45923</v>
      </c>
      <c r="D1786" s="31" t="s">
        <v>2440</v>
      </c>
      <c r="E1786" s="31" t="s">
        <v>311</v>
      </c>
      <c r="F1786" s="7">
        <v>201.64</v>
      </c>
      <c r="G1786" s="7">
        <f t="shared" si="27"/>
        <v>5722755.0900000203</v>
      </c>
    </row>
    <row r="1787" spans="1:7" hidden="1" x14ac:dyDescent="0.2">
      <c r="A1787" s="16"/>
      <c r="B1787" s="31" t="s">
        <v>309</v>
      </c>
      <c r="C1787" s="32">
        <v>45923</v>
      </c>
      <c r="D1787" s="31" t="s">
        <v>2441</v>
      </c>
      <c r="E1787" s="31" t="s">
        <v>311</v>
      </c>
      <c r="F1787" s="7">
        <v>298.83999999999997</v>
      </c>
      <c r="G1787" s="7">
        <f t="shared" si="27"/>
        <v>5723053.9300000202</v>
      </c>
    </row>
    <row r="1788" spans="1:7" hidden="1" x14ac:dyDescent="0.2">
      <c r="A1788" s="16"/>
      <c r="B1788" s="31" t="s">
        <v>309</v>
      </c>
      <c r="C1788" s="32">
        <v>45923</v>
      </c>
      <c r="D1788" s="31" t="s">
        <v>2441</v>
      </c>
      <c r="E1788" s="31" t="s">
        <v>311</v>
      </c>
      <c r="F1788" s="7">
        <v>1120.45</v>
      </c>
      <c r="G1788" s="7">
        <f t="shared" si="27"/>
        <v>5724174.3800000204</v>
      </c>
    </row>
    <row r="1789" spans="1:7" hidden="1" x14ac:dyDescent="0.2">
      <c r="A1789" s="16"/>
      <c r="B1789" s="31" t="s">
        <v>309</v>
      </c>
      <c r="C1789" s="32">
        <v>45923</v>
      </c>
      <c r="D1789" s="31" t="s">
        <v>2441</v>
      </c>
      <c r="E1789" s="31" t="s">
        <v>311</v>
      </c>
      <c r="F1789" s="7">
        <v>291.39999999999998</v>
      </c>
      <c r="G1789" s="7">
        <f t="shared" si="27"/>
        <v>5724465.7800000207</v>
      </c>
    </row>
    <row r="1790" spans="1:7" hidden="1" x14ac:dyDescent="0.2">
      <c r="A1790" s="16"/>
      <c r="B1790" s="31" t="s">
        <v>309</v>
      </c>
      <c r="C1790" s="32">
        <v>45923</v>
      </c>
      <c r="D1790" s="31" t="s">
        <v>2441</v>
      </c>
      <c r="E1790" s="31" t="s">
        <v>311</v>
      </c>
      <c r="F1790" s="7">
        <v>150.52000000000001</v>
      </c>
      <c r="G1790" s="7">
        <f t="shared" si="27"/>
        <v>5724616.3000000203</v>
      </c>
    </row>
    <row r="1791" spans="1:7" hidden="1" x14ac:dyDescent="0.2">
      <c r="A1791" s="16"/>
      <c r="B1791" s="31" t="s">
        <v>309</v>
      </c>
      <c r="C1791" s="32">
        <v>45923</v>
      </c>
      <c r="D1791" s="31" t="s">
        <v>2441</v>
      </c>
      <c r="E1791" s="31" t="s">
        <v>311</v>
      </c>
      <c r="F1791" s="7">
        <v>149.41999999999999</v>
      </c>
      <c r="G1791" s="7">
        <f t="shared" si="27"/>
        <v>5724765.7200000202</v>
      </c>
    </row>
    <row r="1792" spans="1:7" hidden="1" x14ac:dyDescent="0.2">
      <c r="A1792" s="16"/>
      <c r="B1792" s="31" t="s">
        <v>309</v>
      </c>
      <c r="C1792" s="32">
        <v>45923</v>
      </c>
      <c r="D1792" s="31" t="s">
        <v>2441</v>
      </c>
      <c r="E1792" s="31" t="s">
        <v>311</v>
      </c>
      <c r="F1792" s="7">
        <v>224.09</v>
      </c>
      <c r="G1792" s="7">
        <f t="shared" si="27"/>
        <v>5724989.8100000201</v>
      </c>
    </row>
    <row r="1793" spans="1:7" hidden="1" x14ac:dyDescent="0.2">
      <c r="A1793" s="16"/>
      <c r="B1793" s="31" t="s">
        <v>309</v>
      </c>
      <c r="C1793" s="32">
        <v>45923</v>
      </c>
      <c r="D1793" s="31" t="s">
        <v>2442</v>
      </c>
      <c r="E1793" s="31" t="s">
        <v>311</v>
      </c>
      <c r="F1793" s="7">
        <v>439.89</v>
      </c>
      <c r="G1793" s="7">
        <f t="shared" si="27"/>
        <v>5725429.7000000197</v>
      </c>
    </row>
    <row r="1794" spans="1:7" hidden="1" x14ac:dyDescent="0.2">
      <c r="A1794" s="16"/>
      <c r="B1794" s="31" t="s">
        <v>309</v>
      </c>
      <c r="C1794" s="32">
        <v>45923</v>
      </c>
      <c r="D1794" s="31" t="s">
        <v>2443</v>
      </c>
      <c r="E1794" s="31" t="s">
        <v>311</v>
      </c>
      <c r="F1794" s="7">
        <v>1659.7</v>
      </c>
      <c r="G1794" s="7">
        <f t="shared" si="27"/>
        <v>5727089.4000000199</v>
      </c>
    </row>
    <row r="1795" spans="1:7" hidden="1" x14ac:dyDescent="0.2">
      <c r="A1795" s="16"/>
      <c r="B1795" s="31" t="s">
        <v>309</v>
      </c>
      <c r="C1795" s="32">
        <v>45923</v>
      </c>
      <c r="D1795" s="31" t="s">
        <v>2443</v>
      </c>
      <c r="E1795" s="31" t="s">
        <v>311</v>
      </c>
      <c r="F1795" s="7">
        <v>570.78</v>
      </c>
      <c r="G1795" s="7">
        <f t="shared" si="27"/>
        <v>5727660.1800000202</v>
      </c>
    </row>
    <row r="1796" spans="1:7" hidden="1" x14ac:dyDescent="0.2">
      <c r="A1796" s="16"/>
      <c r="B1796" s="31" t="s">
        <v>309</v>
      </c>
      <c r="C1796" s="32">
        <v>45923</v>
      </c>
      <c r="D1796" s="31" t="s">
        <v>2444</v>
      </c>
      <c r="E1796" s="31" t="s">
        <v>311</v>
      </c>
      <c r="F1796" s="7">
        <v>17551.8</v>
      </c>
      <c r="G1796" s="7">
        <f t="shared" si="27"/>
        <v>5745211.98000002</v>
      </c>
    </row>
    <row r="1797" spans="1:7" hidden="1" x14ac:dyDescent="0.2">
      <c r="A1797" s="16"/>
      <c r="B1797" s="31" t="s">
        <v>309</v>
      </c>
      <c r="C1797" s="32">
        <v>45923</v>
      </c>
      <c r="D1797" s="31" t="s">
        <v>2445</v>
      </c>
      <c r="E1797" s="31" t="s">
        <v>604</v>
      </c>
      <c r="F1797" s="7">
        <v>4173.8</v>
      </c>
      <c r="G1797" s="7">
        <f t="shared" si="27"/>
        <v>5749385.7800000198</v>
      </c>
    </row>
    <row r="1798" spans="1:7" hidden="1" x14ac:dyDescent="0.2">
      <c r="A1798" s="16"/>
      <c r="B1798" s="31" t="s">
        <v>309</v>
      </c>
      <c r="C1798" s="32">
        <v>45923</v>
      </c>
      <c r="D1798" s="31" t="s">
        <v>2445</v>
      </c>
      <c r="E1798" s="31" t="s">
        <v>604</v>
      </c>
      <c r="F1798" s="7">
        <v>3308.5</v>
      </c>
      <c r="G1798" s="7">
        <f t="shared" si="27"/>
        <v>5752694.2800000198</v>
      </c>
    </row>
    <row r="1799" spans="1:7" hidden="1" x14ac:dyDescent="0.2">
      <c r="A1799" s="16"/>
      <c r="B1799" s="31" t="s">
        <v>309</v>
      </c>
      <c r="C1799" s="32">
        <v>45923</v>
      </c>
      <c r="D1799" s="31" t="s">
        <v>2446</v>
      </c>
      <c r="E1799" s="31" t="s">
        <v>604</v>
      </c>
      <c r="F1799" s="7">
        <v>2903.93</v>
      </c>
      <c r="G1799" s="7">
        <f t="shared" si="27"/>
        <v>5755598.2100000195</v>
      </c>
    </row>
    <row r="1800" spans="1:7" hidden="1" x14ac:dyDescent="0.2">
      <c r="A1800" s="16"/>
      <c r="B1800" s="31" t="s">
        <v>309</v>
      </c>
      <c r="C1800" s="32">
        <v>45923</v>
      </c>
      <c r="D1800" s="31" t="s">
        <v>2446</v>
      </c>
      <c r="E1800" s="31" t="s">
        <v>604</v>
      </c>
      <c r="F1800" s="7">
        <v>612</v>
      </c>
      <c r="G1800" s="7">
        <f t="shared" si="27"/>
        <v>5756210.2100000195</v>
      </c>
    </row>
    <row r="1801" spans="1:7" hidden="1" x14ac:dyDescent="0.2">
      <c r="A1801" s="16"/>
      <c r="B1801" s="31" t="s">
        <v>309</v>
      </c>
      <c r="C1801" s="32">
        <v>45923</v>
      </c>
      <c r="D1801" s="31" t="s">
        <v>2447</v>
      </c>
      <c r="E1801" s="31" t="s">
        <v>604</v>
      </c>
      <c r="F1801" s="7">
        <v>276</v>
      </c>
      <c r="G1801" s="7">
        <f t="shared" si="27"/>
        <v>5756486.2100000195</v>
      </c>
    </row>
    <row r="1802" spans="1:7" hidden="1" x14ac:dyDescent="0.2">
      <c r="A1802" s="16"/>
      <c r="B1802" s="31" t="s">
        <v>309</v>
      </c>
      <c r="C1802" s="32">
        <v>45923</v>
      </c>
      <c r="D1802" s="31" t="s">
        <v>2447</v>
      </c>
      <c r="E1802" s="31" t="s">
        <v>604</v>
      </c>
      <c r="F1802" s="7">
        <v>209</v>
      </c>
      <c r="G1802" s="7">
        <f t="shared" si="27"/>
        <v>5756695.2100000195</v>
      </c>
    </row>
    <row r="1803" spans="1:7" hidden="1" x14ac:dyDescent="0.2">
      <c r="A1803" s="16"/>
      <c r="B1803" s="31" t="s">
        <v>309</v>
      </c>
      <c r="C1803" s="32">
        <v>45923</v>
      </c>
      <c r="D1803" s="31" t="s">
        <v>2448</v>
      </c>
      <c r="E1803" s="31" t="s">
        <v>604</v>
      </c>
      <c r="F1803" s="7">
        <v>2598</v>
      </c>
      <c r="G1803" s="7">
        <f t="shared" si="27"/>
        <v>5759293.2100000195</v>
      </c>
    </row>
    <row r="1804" spans="1:7" hidden="1" x14ac:dyDescent="0.2">
      <c r="A1804" s="16"/>
      <c r="B1804" s="31" t="s">
        <v>309</v>
      </c>
      <c r="C1804" s="32">
        <v>45923</v>
      </c>
      <c r="D1804" s="31" t="s">
        <v>2448</v>
      </c>
      <c r="E1804" s="31" t="s">
        <v>604</v>
      </c>
      <c r="F1804" s="7">
        <v>105.6</v>
      </c>
      <c r="G1804" s="7">
        <f t="shared" si="27"/>
        <v>5759398.8100000191</v>
      </c>
    </row>
    <row r="1805" spans="1:7" hidden="1" x14ac:dyDescent="0.2">
      <c r="A1805" s="16"/>
      <c r="B1805" s="31" t="s">
        <v>309</v>
      </c>
      <c r="C1805" s="32">
        <v>45923</v>
      </c>
      <c r="D1805" s="31" t="s">
        <v>2448</v>
      </c>
      <c r="E1805" s="31" t="s">
        <v>604</v>
      </c>
      <c r="F1805" s="7">
        <v>168</v>
      </c>
      <c r="G1805" s="7">
        <f t="shared" ref="G1805:G1868" si="28">G1804+F1805</f>
        <v>5759566.8100000191</v>
      </c>
    </row>
    <row r="1806" spans="1:7" hidden="1" x14ac:dyDescent="0.2">
      <c r="A1806" s="16"/>
      <c r="B1806" s="31" t="s">
        <v>309</v>
      </c>
      <c r="C1806" s="32">
        <v>45923</v>
      </c>
      <c r="D1806" s="31" t="s">
        <v>2448</v>
      </c>
      <c r="E1806" s="31" t="s">
        <v>604</v>
      </c>
      <c r="F1806" s="7">
        <v>35.6</v>
      </c>
      <c r="G1806" s="7">
        <f t="shared" si="28"/>
        <v>5759602.4100000188</v>
      </c>
    </row>
    <row r="1807" spans="1:7" hidden="1" x14ac:dyDescent="0.2">
      <c r="A1807" s="16"/>
      <c r="B1807" s="31" t="s">
        <v>309</v>
      </c>
      <c r="C1807" s="32">
        <v>45923</v>
      </c>
      <c r="D1807" s="31" t="s">
        <v>2448</v>
      </c>
      <c r="E1807" s="31" t="s">
        <v>604</v>
      </c>
      <c r="F1807" s="7">
        <v>30.6</v>
      </c>
      <c r="G1807" s="7">
        <f t="shared" si="28"/>
        <v>5759633.0100000184</v>
      </c>
    </row>
    <row r="1808" spans="1:7" hidden="1" x14ac:dyDescent="0.2">
      <c r="A1808" s="16"/>
      <c r="B1808" s="31" t="s">
        <v>309</v>
      </c>
      <c r="C1808" s="32">
        <v>45923</v>
      </c>
      <c r="D1808" s="31" t="s">
        <v>2449</v>
      </c>
      <c r="E1808" s="31" t="s">
        <v>604</v>
      </c>
      <c r="F1808" s="7">
        <v>103</v>
      </c>
      <c r="G1808" s="7">
        <f t="shared" si="28"/>
        <v>5759736.0100000184</v>
      </c>
    </row>
    <row r="1809" spans="1:7" hidden="1" x14ac:dyDescent="0.2">
      <c r="A1809" s="16"/>
      <c r="B1809" s="31" t="s">
        <v>309</v>
      </c>
      <c r="C1809" s="32">
        <v>45923</v>
      </c>
      <c r="D1809" s="31" t="s">
        <v>2450</v>
      </c>
      <c r="E1809" s="31" t="s">
        <v>604</v>
      </c>
      <c r="F1809" s="7">
        <v>2150</v>
      </c>
      <c r="G1809" s="7">
        <f t="shared" si="28"/>
        <v>5761886.0100000184</v>
      </c>
    </row>
    <row r="1810" spans="1:7" hidden="1" x14ac:dyDescent="0.2">
      <c r="A1810" s="16"/>
      <c r="B1810" s="31" t="s">
        <v>309</v>
      </c>
      <c r="C1810" s="32">
        <v>45923</v>
      </c>
      <c r="D1810" s="31" t="s">
        <v>2450</v>
      </c>
      <c r="E1810" s="31" t="s">
        <v>604</v>
      </c>
      <c r="F1810" s="7">
        <v>198</v>
      </c>
      <c r="G1810" s="7">
        <f t="shared" si="28"/>
        <v>5762084.0100000184</v>
      </c>
    </row>
    <row r="1811" spans="1:7" hidden="1" x14ac:dyDescent="0.2">
      <c r="A1811" s="16"/>
      <c r="B1811" s="31" t="s">
        <v>309</v>
      </c>
      <c r="C1811" s="32">
        <v>45923</v>
      </c>
      <c r="D1811" s="31" t="s">
        <v>2450</v>
      </c>
      <c r="E1811" s="31" t="s">
        <v>604</v>
      </c>
      <c r="F1811" s="7">
        <v>1720</v>
      </c>
      <c r="G1811" s="7">
        <f t="shared" si="28"/>
        <v>5763804.0100000184</v>
      </c>
    </row>
    <row r="1812" spans="1:7" hidden="1" x14ac:dyDescent="0.2">
      <c r="A1812" s="16"/>
      <c r="B1812" s="31" t="s">
        <v>309</v>
      </c>
      <c r="C1812" s="32">
        <v>45923</v>
      </c>
      <c r="D1812" s="31" t="s">
        <v>2450</v>
      </c>
      <c r="E1812" s="31" t="s">
        <v>604</v>
      </c>
      <c r="F1812" s="7">
        <v>158.4</v>
      </c>
      <c r="G1812" s="7">
        <f t="shared" si="28"/>
        <v>5763962.4100000188</v>
      </c>
    </row>
    <row r="1813" spans="1:7" hidden="1" x14ac:dyDescent="0.2">
      <c r="A1813" s="16"/>
      <c r="B1813" s="31" t="s">
        <v>309</v>
      </c>
      <c r="C1813" s="32">
        <v>45923</v>
      </c>
      <c r="D1813" s="31" t="s">
        <v>2450</v>
      </c>
      <c r="E1813" s="31" t="s">
        <v>604</v>
      </c>
      <c r="F1813" s="7">
        <v>1290</v>
      </c>
      <c r="G1813" s="7">
        <f t="shared" si="28"/>
        <v>5765252.4100000188</v>
      </c>
    </row>
    <row r="1814" spans="1:7" hidden="1" x14ac:dyDescent="0.2">
      <c r="A1814" s="16"/>
      <c r="B1814" s="31" t="s">
        <v>309</v>
      </c>
      <c r="C1814" s="32">
        <v>45923</v>
      </c>
      <c r="D1814" s="31" t="s">
        <v>2450</v>
      </c>
      <c r="E1814" s="31" t="s">
        <v>604</v>
      </c>
      <c r="F1814" s="7">
        <v>118.8</v>
      </c>
      <c r="G1814" s="7">
        <f t="shared" si="28"/>
        <v>5765371.2100000186</v>
      </c>
    </row>
    <row r="1815" spans="1:7" hidden="1" x14ac:dyDescent="0.2">
      <c r="A1815" s="16"/>
      <c r="B1815" s="31" t="s">
        <v>309</v>
      </c>
      <c r="C1815" s="32">
        <v>45923</v>
      </c>
      <c r="D1815" s="31" t="s">
        <v>2450</v>
      </c>
      <c r="E1815" s="31" t="s">
        <v>604</v>
      </c>
      <c r="F1815" s="7">
        <v>1760</v>
      </c>
      <c r="G1815" s="7">
        <f t="shared" si="28"/>
        <v>5767131.2100000186</v>
      </c>
    </row>
    <row r="1816" spans="1:7" hidden="1" x14ac:dyDescent="0.2">
      <c r="A1816" s="16"/>
      <c r="B1816" s="31" t="s">
        <v>309</v>
      </c>
      <c r="C1816" s="32">
        <v>45923</v>
      </c>
      <c r="D1816" s="31" t="s">
        <v>2450</v>
      </c>
      <c r="E1816" s="31" t="s">
        <v>604</v>
      </c>
      <c r="F1816" s="7">
        <v>144</v>
      </c>
      <c r="G1816" s="7">
        <f t="shared" si="28"/>
        <v>5767275.2100000186</v>
      </c>
    </row>
    <row r="1817" spans="1:7" hidden="1" x14ac:dyDescent="0.2">
      <c r="A1817" s="16"/>
      <c r="B1817" s="31" t="s">
        <v>309</v>
      </c>
      <c r="C1817" s="32">
        <v>45923</v>
      </c>
      <c r="D1817" s="31" t="s">
        <v>2451</v>
      </c>
      <c r="E1817" s="31" t="s">
        <v>604</v>
      </c>
      <c r="F1817" s="7">
        <v>685.29</v>
      </c>
      <c r="G1817" s="7">
        <f t="shared" si="28"/>
        <v>5767960.5000000186</v>
      </c>
    </row>
    <row r="1818" spans="1:7" hidden="1" x14ac:dyDescent="0.2">
      <c r="A1818" s="16"/>
      <c r="B1818" s="31" t="s">
        <v>309</v>
      </c>
      <c r="C1818" s="32">
        <v>45923</v>
      </c>
      <c r="D1818" s="31" t="s">
        <v>2451</v>
      </c>
      <c r="E1818" s="31" t="s">
        <v>604</v>
      </c>
      <c r="F1818" s="7">
        <v>82.62</v>
      </c>
      <c r="G1818" s="7">
        <f t="shared" si="28"/>
        <v>5768043.1200000187</v>
      </c>
    </row>
    <row r="1819" spans="1:7" hidden="1" x14ac:dyDescent="0.2">
      <c r="A1819" s="16"/>
      <c r="B1819" s="31" t="s">
        <v>306</v>
      </c>
      <c r="C1819" s="32">
        <v>45924</v>
      </c>
      <c r="D1819" s="31" t="s">
        <v>2452</v>
      </c>
      <c r="E1819" s="31" t="s">
        <v>2453</v>
      </c>
      <c r="F1819" s="7">
        <v>-2903.93</v>
      </c>
      <c r="G1819" s="7">
        <f t="shared" si="28"/>
        <v>5765139.190000019</v>
      </c>
    </row>
    <row r="1820" spans="1:7" hidden="1" x14ac:dyDescent="0.2">
      <c r="A1820" s="16"/>
      <c r="B1820" s="31" t="s">
        <v>306</v>
      </c>
      <c r="C1820" s="32">
        <v>45924</v>
      </c>
      <c r="D1820" s="31" t="s">
        <v>2452</v>
      </c>
      <c r="E1820" s="31" t="s">
        <v>2453</v>
      </c>
      <c r="F1820" s="7">
        <v>-612</v>
      </c>
      <c r="G1820" s="7">
        <f t="shared" si="28"/>
        <v>5764527.190000019</v>
      </c>
    </row>
    <row r="1821" spans="1:7" hidden="1" x14ac:dyDescent="0.2">
      <c r="A1821" s="16"/>
      <c r="B1821" s="31" t="s">
        <v>306</v>
      </c>
      <c r="C1821" s="32">
        <v>45924</v>
      </c>
      <c r="D1821" s="31" t="s">
        <v>2454</v>
      </c>
      <c r="E1821" s="31" t="s">
        <v>1152</v>
      </c>
      <c r="F1821" s="7">
        <v>-270</v>
      </c>
      <c r="G1821" s="7">
        <f t="shared" si="28"/>
        <v>5764257.190000019</v>
      </c>
    </row>
    <row r="1822" spans="1:7" hidden="1" x14ac:dyDescent="0.2">
      <c r="A1822" s="16"/>
      <c r="B1822" s="31" t="s">
        <v>306</v>
      </c>
      <c r="C1822" s="32">
        <v>45924</v>
      </c>
      <c r="D1822" s="31" t="s">
        <v>2454</v>
      </c>
      <c r="E1822" s="31" t="s">
        <v>1152</v>
      </c>
      <c r="F1822" s="7">
        <v>-480</v>
      </c>
      <c r="G1822" s="7">
        <f t="shared" si="28"/>
        <v>5763777.190000019</v>
      </c>
    </row>
    <row r="1823" spans="1:7" hidden="1" x14ac:dyDescent="0.2">
      <c r="A1823" s="16"/>
      <c r="B1823" s="31" t="s">
        <v>306</v>
      </c>
      <c r="C1823" s="32">
        <v>45924</v>
      </c>
      <c r="D1823" s="31" t="s">
        <v>2454</v>
      </c>
      <c r="E1823" s="31" t="s">
        <v>1152</v>
      </c>
      <c r="F1823" s="7">
        <v>-16</v>
      </c>
      <c r="G1823" s="7">
        <f t="shared" si="28"/>
        <v>5763761.190000019</v>
      </c>
    </row>
    <row r="1824" spans="1:7" hidden="1" x14ac:dyDescent="0.2">
      <c r="A1824" s="16"/>
      <c r="B1824" s="31" t="s">
        <v>306</v>
      </c>
      <c r="C1824" s="32">
        <v>45924</v>
      </c>
      <c r="D1824" s="31" t="s">
        <v>2454</v>
      </c>
      <c r="E1824" s="31" t="s">
        <v>1152</v>
      </c>
      <c r="F1824" s="7">
        <v>-116</v>
      </c>
      <c r="G1824" s="7">
        <f t="shared" si="28"/>
        <v>5763645.190000019</v>
      </c>
    </row>
    <row r="1825" spans="1:7" hidden="1" x14ac:dyDescent="0.2">
      <c r="A1825" s="16"/>
      <c r="B1825" s="31" t="s">
        <v>306</v>
      </c>
      <c r="C1825" s="32">
        <v>45924</v>
      </c>
      <c r="D1825" s="31" t="s">
        <v>2454</v>
      </c>
      <c r="E1825" s="31" t="s">
        <v>1152</v>
      </c>
      <c r="F1825" s="7">
        <v>-100</v>
      </c>
      <c r="G1825" s="7">
        <f t="shared" si="28"/>
        <v>5763545.190000019</v>
      </c>
    </row>
    <row r="1826" spans="1:7" hidden="1" x14ac:dyDescent="0.2">
      <c r="A1826" s="16"/>
      <c r="B1826" s="31" t="s">
        <v>306</v>
      </c>
      <c r="C1826" s="32">
        <v>45924</v>
      </c>
      <c r="D1826" s="31" t="s">
        <v>2454</v>
      </c>
      <c r="E1826" s="31" t="s">
        <v>1152</v>
      </c>
      <c r="F1826" s="7">
        <v>-120</v>
      </c>
      <c r="G1826" s="7">
        <f t="shared" si="28"/>
        <v>5763425.190000019</v>
      </c>
    </row>
    <row r="1827" spans="1:7" hidden="1" x14ac:dyDescent="0.2">
      <c r="A1827" s="16"/>
      <c r="B1827" s="31" t="s">
        <v>306</v>
      </c>
      <c r="C1827" s="32">
        <v>45924</v>
      </c>
      <c r="D1827" s="31" t="s">
        <v>2454</v>
      </c>
      <c r="E1827" s="31" t="s">
        <v>1152</v>
      </c>
      <c r="F1827" s="7">
        <v>-240</v>
      </c>
      <c r="G1827" s="7">
        <f t="shared" si="28"/>
        <v>5763185.190000019</v>
      </c>
    </row>
    <row r="1828" spans="1:7" hidden="1" x14ac:dyDescent="0.2">
      <c r="A1828" s="16"/>
      <c r="B1828" s="31" t="s">
        <v>309</v>
      </c>
      <c r="C1828" s="32">
        <v>45924</v>
      </c>
      <c r="D1828" s="31" t="s">
        <v>2455</v>
      </c>
      <c r="E1828" s="31" t="s">
        <v>2456</v>
      </c>
      <c r="F1828" s="7">
        <v>3432</v>
      </c>
      <c r="G1828" s="7">
        <f t="shared" si="28"/>
        <v>5766617.190000019</v>
      </c>
    </row>
    <row r="1829" spans="1:7" hidden="1" x14ac:dyDescent="0.2">
      <c r="A1829" s="16"/>
      <c r="B1829" s="31" t="s">
        <v>309</v>
      </c>
      <c r="C1829" s="32">
        <v>45924</v>
      </c>
      <c r="D1829" s="31" t="s">
        <v>2455</v>
      </c>
      <c r="E1829" s="31" t="s">
        <v>2456</v>
      </c>
      <c r="F1829" s="7">
        <v>1434.6</v>
      </c>
      <c r="G1829" s="7">
        <f t="shared" si="28"/>
        <v>5768051.7900000187</v>
      </c>
    </row>
    <row r="1830" spans="1:7" hidden="1" x14ac:dyDescent="0.2">
      <c r="A1830" s="16"/>
      <c r="B1830" s="31" t="s">
        <v>309</v>
      </c>
      <c r="C1830" s="32">
        <v>45924</v>
      </c>
      <c r="D1830" s="31" t="s">
        <v>2457</v>
      </c>
      <c r="E1830" s="31" t="s">
        <v>2458</v>
      </c>
      <c r="F1830" s="7">
        <v>101.32</v>
      </c>
      <c r="G1830" s="7">
        <f t="shared" si="28"/>
        <v>5768153.110000019</v>
      </c>
    </row>
    <row r="1831" spans="1:7" hidden="1" x14ac:dyDescent="0.2">
      <c r="A1831" s="16"/>
      <c r="B1831" s="31" t="s">
        <v>309</v>
      </c>
      <c r="C1831" s="32">
        <v>45924</v>
      </c>
      <c r="D1831" s="31" t="s">
        <v>2457</v>
      </c>
      <c r="E1831" s="31" t="s">
        <v>2458</v>
      </c>
      <c r="F1831" s="7">
        <v>944.91</v>
      </c>
      <c r="G1831" s="7">
        <f t="shared" si="28"/>
        <v>5769098.0200000191</v>
      </c>
    </row>
    <row r="1832" spans="1:7" hidden="1" x14ac:dyDescent="0.2">
      <c r="A1832" s="16"/>
      <c r="B1832" s="31" t="s">
        <v>309</v>
      </c>
      <c r="C1832" s="32">
        <v>45924</v>
      </c>
      <c r="D1832" s="31" t="s">
        <v>2457</v>
      </c>
      <c r="E1832" s="31" t="s">
        <v>2458</v>
      </c>
      <c r="F1832" s="7">
        <v>1273.55</v>
      </c>
      <c r="G1832" s="7">
        <f t="shared" si="28"/>
        <v>5770371.5700000189</v>
      </c>
    </row>
    <row r="1833" spans="1:7" hidden="1" x14ac:dyDescent="0.2">
      <c r="A1833" s="16"/>
      <c r="B1833" s="31" t="s">
        <v>297</v>
      </c>
      <c r="C1833" s="32">
        <v>45926</v>
      </c>
      <c r="D1833" s="31" t="s">
        <v>2459</v>
      </c>
      <c r="E1833" s="31"/>
      <c r="F1833" s="7">
        <v>1035</v>
      </c>
      <c r="G1833" s="7">
        <f t="shared" si="28"/>
        <v>5771406.5700000189</v>
      </c>
    </row>
    <row r="1834" spans="1:7" hidden="1" x14ac:dyDescent="0.2">
      <c r="A1834" s="16"/>
      <c r="B1834" s="31" t="s">
        <v>309</v>
      </c>
      <c r="C1834" s="32">
        <v>45929</v>
      </c>
      <c r="D1834" s="31" t="s">
        <v>2460</v>
      </c>
      <c r="E1834" s="31"/>
      <c r="F1834" s="7">
        <v>-45.6</v>
      </c>
      <c r="G1834" s="7">
        <f t="shared" si="28"/>
        <v>5771360.9700000193</v>
      </c>
    </row>
    <row r="1835" spans="1:7" hidden="1" x14ac:dyDescent="0.2">
      <c r="A1835" s="16"/>
      <c r="B1835" s="31" t="s">
        <v>309</v>
      </c>
      <c r="C1835" s="32">
        <v>45929</v>
      </c>
      <c r="D1835" s="31" t="s">
        <v>2461</v>
      </c>
      <c r="E1835" s="31"/>
      <c r="F1835" s="7">
        <v>-367.6</v>
      </c>
      <c r="G1835" s="7">
        <f t="shared" si="28"/>
        <v>5770993.3700000197</v>
      </c>
    </row>
    <row r="1836" spans="1:7" hidden="1" x14ac:dyDescent="0.2">
      <c r="A1836" s="16"/>
      <c r="B1836" s="31" t="s">
        <v>309</v>
      </c>
      <c r="C1836" s="32">
        <v>45929</v>
      </c>
      <c r="D1836" s="31" t="s">
        <v>2461</v>
      </c>
      <c r="E1836" s="31"/>
      <c r="F1836" s="7">
        <v>-367.6</v>
      </c>
      <c r="G1836" s="7">
        <f t="shared" si="28"/>
        <v>5770625.77000002</v>
      </c>
    </row>
    <row r="1837" spans="1:7" x14ac:dyDescent="0.2">
      <c r="A1837" s="16"/>
      <c r="B1837" s="31" t="s">
        <v>500</v>
      </c>
      <c r="C1837" s="32">
        <v>45930</v>
      </c>
      <c r="D1837" s="31" t="s">
        <v>2462</v>
      </c>
      <c r="E1837" s="31"/>
      <c r="F1837" s="19">
        <v>1786209</v>
      </c>
      <c r="G1837" s="7">
        <f t="shared" si="28"/>
        <v>7556834.77000002</v>
      </c>
    </row>
    <row r="1838" spans="1:7" hidden="1" x14ac:dyDescent="0.2">
      <c r="A1838" s="16"/>
      <c r="B1838" s="31" t="s">
        <v>306</v>
      </c>
      <c r="C1838" s="32">
        <v>45930</v>
      </c>
      <c r="D1838" s="31" t="s">
        <v>2463</v>
      </c>
      <c r="E1838" s="31" t="s">
        <v>1170</v>
      </c>
      <c r="F1838" s="7">
        <v>-1325.07</v>
      </c>
      <c r="G1838" s="7">
        <f t="shared" si="28"/>
        <v>7555509.7000000197</v>
      </c>
    </row>
    <row r="1839" spans="1:7" hidden="1" x14ac:dyDescent="0.2">
      <c r="A1839" s="16"/>
      <c r="B1839" s="31" t="s">
        <v>306</v>
      </c>
      <c r="C1839" s="32">
        <v>45930</v>
      </c>
      <c r="D1839" s="31" t="s">
        <v>2464</v>
      </c>
      <c r="E1839" s="31" t="s">
        <v>1699</v>
      </c>
      <c r="F1839" s="7">
        <v>-388.92</v>
      </c>
      <c r="G1839" s="7">
        <f t="shared" si="28"/>
        <v>7555120.7800000198</v>
      </c>
    </row>
    <row r="1840" spans="1:7" hidden="1" x14ac:dyDescent="0.2">
      <c r="A1840" s="16"/>
      <c r="B1840" s="31" t="s">
        <v>306</v>
      </c>
      <c r="C1840" s="32">
        <v>45930</v>
      </c>
      <c r="D1840" s="31" t="s">
        <v>2464</v>
      </c>
      <c r="E1840" s="31" t="s">
        <v>1699</v>
      </c>
      <c r="F1840" s="7">
        <v>-411.78</v>
      </c>
      <c r="G1840" s="7">
        <f t="shared" si="28"/>
        <v>7554709.0000000196</v>
      </c>
    </row>
    <row r="1841" spans="1:7" hidden="1" x14ac:dyDescent="0.2">
      <c r="A1841" s="16"/>
      <c r="B1841" s="31" t="s">
        <v>309</v>
      </c>
      <c r="C1841" s="32">
        <v>45930</v>
      </c>
      <c r="D1841" s="31" t="s">
        <v>2465</v>
      </c>
      <c r="E1841" s="31" t="s">
        <v>311</v>
      </c>
      <c r="F1841" s="7">
        <v>287.64</v>
      </c>
      <c r="G1841" s="7">
        <f t="shared" si="28"/>
        <v>7554996.6400000192</v>
      </c>
    </row>
    <row r="1842" spans="1:7" hidden="1" x14ac:dyDescent="0.2">
      <c r="A1842" s="16"/>
      <c r="B1842" s="31" t="s">
        <v>309</v>
      </c>
      <c r="C1842" s="32">
        <v>45930</v>
      </c>
      <c r="D1842" s="31" t="s">
        <v>2465</v>
      </c>
      <c r="E1842" s="31" t="s">
        <v>311</v>
      </c>
      <c r="F1842" s="7">
        <v>657.18</v>
      </c>
      <c r="G1842" s="7">
        <f t="shared" si="28"/>
        <v>7555653.8200000189</v>
      </c>
    </row>
    <row r="1843" spans="1:7" hidden="1" x14ac:dyDescent="0.2">
      <c r="A1843" s="16"/>
      <c r="B1843" s="31" t="s">
        <v>309</v>
      </c>
      <c r="C1843" s="32">
        <v>45930</v>
      </c>
      <c r="D1843" s="31" t="s">
        <v>2465</v>
      </c>
      <c r="E1843" s="31" t="s">
        <v>311</v>
      </c>
      <c r="F1843" s="7">
        <v>541.72</v>
      </c>
      <c r="G1843" s="7">
        <f t="shared" si="28"/>
        <v>7556195.5400000187</v>
      </c>
    </row>
    <row r="1844" spans="1:7" hidden="1" x14ac:dyDescent="0.2">
      <c r="A1844" s="16"/>
      <c r="B1844" s="31" t="s">
        <v>309</v>
      </c>
      <c r="C1844" s="32">
        <v>45930</v>
      </c>
      <c r="D1844" s="31" t="s">
        <v>2465</v>
      </c>
      <c r="E1844" s="31" t="s">
        <v>311</v>
      </c>
      <c r="F1844" s="7">
        <v>214.68</v>
      </c>
      <c r="G1844" s="7">
        <f t="shared" si="28"/>
        <v>7556410.2200000184</v>
      </c>
    </row>
    <row r="1845" spans="1:7" hidden="1" x14ac:dyDescent="0.2">
      <c r="A1845" s="16"/>
      <c r="B1845" s="31" t="s">
        <v>309</v>
      </c>
      <c r="C1845" s="32">
        <v>45930</v>
      </c>
      <c r="D1845" s="31" t="s">
        <v>2465</v>
      </c>
      <c r="E1845" s="31" t="s">
        <v>311</v>
      </c>
      <c r="F1845" s="7">
        <v>144.86000000000001</v>
      </c>
      <c r="G1845" s="7">
        <f t="shared" si="28"/>
        <v>7556555.0800000187</v>
      </c>
    </row>
    <row r="1846" spans="1:7" hidden="1" x14ac:dyDescent="0.2">
      <c r="A1846" s="16"/>
      <c r="B1846" s="31" t="s">
        <v>309</v>
      </c>
      <c r="C1846" s="32">
        <v>45930</v>
      </c>
      <c r="D1846" s="31" t="s">
        <v>2466</v>
      </c>
      <c r="E1846" s="31" t="s">
        <v>311</v>
      </c>
      <c r="F1846" s="7">
        <v>170.34</v>
      </c>
      <c r="G1846" s="7">
        <f t="shared" si="28"/>
        <v>7556725.4200000186</v>
      </c>
    </row>
    <row r="1847" spans="1:7" hidden="1" x14ac:dyDescent="0.2">
      <c r="A1847" s="16"/>
      <c r="B1847" s="31" t="s">
        <v>309</v>
      </c>
      <c r="C1847" s="32">
        <v>45930</v>
      </c>
      <c r="D1847" s="31" t="s">
        <v>2466</v>
      </c>
      <c r="E1847" s="31" t="s">
        <v>311</v>
      </c>
      <c r="F1847" s="7">
        <v>3209.8</v>
      </c>
      <c r="G1847" s="7">
        <f t="shared" si="28"/>
        <v>7559935.2200000184</v>
      </c>
    </row>
    <row r="1848" spans="1:7" hidden="1" x14ac:dyDescent="0.2">
      <c r="A1848" s="16"/>
      <c r="B1848" s="31" t="s">
        <v>309</v>
      </c>
      <c r="C1848" s="32">
        <v>45930</v>
      </c>
      <c r="D1848" s="31" t="s">
        <v>2466</v>
      </c>
      <c r="E1848" s="31" t="s">
        <v>311</v>
      </c>
      <c r="F1848" s="7">
        <v>1980.8</v>
      </c>
      <c r="G1848" s="7">
        <f t="shared" si="28"/>
        <v>7561916.0200000182</v>
      </c>
    </row>
    <row r="1849" spans="1:7" hidden="1" x14ac:dyDescent="0.2">
      <c r="A1849" s="16"/>
      <c r="B1849" s="31" t="s">
        <v>309</v>
      </c>
      <c r="C1849" s="32">
        <v>45930</v>
      </c>
      <c r="D1849" s="31" t="s">
        <v>2466</v>
      </c>
      <c r="E1849" s="31" t="s">
        <v>311</v>
      </c>
      <c r="F1849" s="7">
        <v>495.2</v>
      </c>
      <c r="G1849" s="7">
        <f t="shared" si="28"/>
        <v>7562411.2200000184</v>
      </c>
    </row>
    <row r="1850" spans="1:7" hidden="1" x14ac:dyDescent="0.2">
      <c r="A1850" s="16"/>
      <c r="B1850" s="31" t="s">
        <v>309</v>
      </c>
      <c r="C1850" s="32">
        <v>45930</v>
      </c>
      <c r="D1850" s="31" t="s">
        <v>2466</v>
      </c>
      <c r="E1850" s="31" t="s">
        <v>311</v>
      </c>
      <c r="F1850" s="7">
        <v>4963.67</v>
      </c>
      <c r="G1850" s="7">
        <f t="shared" si="28"/>
        <v>7567374.8900000183</v>
      </c>
    </row>
    <row r="1851" spans="1:7" hidden="1" x14ac:dyDescent="0.2">
      <c r="A1851" s="16"/>
      <c r="B1851" s="31" t="s">
        <v>309</v>
      </c>
      <c r="C1851" s="32">
        <v>45930</v>
      </c>
      <c r="D1851" s="31" t="s">
        <v>2466</v>
      </c>
      <c r="E1851" s="31" t="s">
        <v>311</v>
      </c>
      <c r="F1851" s="7">
        <v>1093.69</v>
      </c>
      <c r="G1851" s="7">
        <f t="shared" si="28"/>
        <v>7568468.5800000187</v>
      </c>
    </row>
    <row r="1852" spans="1:7" hidden="1" x14ac:dyDescent="0.2">
      <c r="A1852" s="16"/>
      <c r="B1852" s="31" t="s">
        <v>309</v>
      </c>
      <c r="C1852" s="32">
        <v>45930</v>
      </c>
      <c r="D1852" s="31" t="s">
        <v>2466</v>
      </c>
      <c r="E1852" s="31" t="s">
        <v>311</v>
      </c>
      <c r="F1852" s="7">
        <v>638.04999999999995</v>
      </c>
      <c r="G1852" s="7">
        <f t="shared" si="28"/>
        <v>7569106.6300000185</v>
      </c>
    </row>
    <row r="1853" spans="1:7" hidden="1" x14ac:dyDescent="0.2">
      <c r="A1853" s="16"/>
      <c r="B1853" s="31" t="s">
        <v>309</v>
      </c>
      <c r="C1853" s="32">
        <v>45930</v>
      </c>
      <c r="D1853" s="31" t="s">
        <v>2466</v>
      </c>
      <c r="E1853" s="31" t="s">
        <v>311</v>
      </c>
      <c r="F1853" s="7">
        <v>634.27</v>
      </c>
      <c r="G1853" s="7">
        <f t="shared" si="28"/>
        <v>7569740.9000000181</v>
      </c>
    </row>
    <row r="1854" spans="1:7" hidden="1" x14ac:dyDescent="0.2">
      <c r="A1854" s="16"/>
      <c r="B1854" s="31" t="s">
        <v>309</v>
      </c>
      <c r="C1854" s="32">
        <v>45930</v>
      </c>
      <c r="D1854" s="31" t="s">
        <v>2466</v>
      </c>
      <c r="E1854" s="31" t="s">
        <v>311</v>
      </c>
      <c r="F1854" s="7">
        <v>187.22</v>
      </c>
      <c r="G1854" s="7">
        <f t="shared" si="28"/>
        <v>7569928.1200000178</v>
      </c>
    </row>
    <row r="1855" spans="1:7" hidden="1" x14ac:dyDescent="0.2">
      <c r="A1855" s="16"/>
      <c r="B1855" s="31" t="s">
        <v>309</v>
      </c>
      <c r="C1855" s="32">
        <v>45930</v>
      </c>
      <c r="D1855" s="31" t="s">
        <v>2466</v>
      </c>
      <c r="E1855" s="31" t="s">
        <v>311</v>
      </c>
      <c r="F1855" s="7">
        <v>93.61</v>
      </c>
      <c r="G1855" s="7">
        <f t="shared" si="28"/>
        <v>7570021.7300000181</v>
      </c>
    </row>
    <row r="1856" spans="1:7" hidden="1" x14ac:dyDescent="0.2">
      <c r="A1856" s="16"/>
      <c r="B1856" s="31" t="s">
        <v>309</v>
      </c>
      <c r="C1856" s="32">
        <v>45930</v>
      </c>
      <c r="D1856" s="31" t="s">
        <v>2466</v>
      </c>
      <c r="E1856" s="31" t="s">
        <v>311</v>
      </c>
      <c r="F1856" s="7">
        <v>99.68</v>
      </c>
      <c r="G1856" s="7">
        <f t="shared" si="28"/>
        <v>7570121.4100000178</v>
      </c>
    </row>
    <row r="1857" spans="1:7" hidden="1" x14ac:dyDescent="0.2">
      <c r="A1857" s="16"/>
      <c r="B1857" s="31" t="s">
        <v>309</v>
      </c>
      <c r="C1857" s="32">
        <v>45930</v>
      </c>
      <c r="D1857" s="31" t="s">
        <v>2466</v>
      </c>
      <c r="E1857" s="31" t="s">
        <v>311</v>
      </c>
      <c r="F1857" s="7">
        <v>472.55</v>
      </c>
      <c r="G1857" s="7">
        <f t="shared" si="28"/>
        <v>7570593.9600000177</v>
      </c>
    </row>
    <row r="1858" spans="1:7" hidden="1" x14ac:dyDescent="0.2">
      <c r="A1858" s="16"/>
      <c r="B1858" s="31" t="s">
        <v>309</v>
      </c>
      <c r="C1858" s="32">
        <v>45930</v>
      </c>
      <c r="D1858" s="31" t="s">
        <v>2466</v>
      </c>
      <c r="E1858" s="31" t="s">
        <v>311</v>
      </c>
      <c r="F1858" s="7">
        <v>89.33</v>
      </c>
      <c r="G1858" s="7">
        <f t="shared" si="28"/>
        <v>7570683.2900000177</v>
      </c>
    </row>
    <row r="1859" spans="1:7" hidden="1" x14ac:dyDescent="0.2">
      <c r="A1859" s="16"/>
      <c r="B1859" s="31" t="s">
        <v>309</v>
      </c>
      <c r="C1859" s="32">
        <v>45930</v>
      </c>
      <c r="D1859" s="31" t="s">
        <v>2466</v>
      </c>
      <c r="E1859" s="31" t="s">
        <v>311</v>
      </c>
      <c r="F1859" s="7">
        <v>1256.8399999999999</v>
      </c>
      <c r="G1859" s="7">
        <f t="shared" si="28"/>
        <v>7571940.1300000176</v>
      </c>
    </row>
    <row r="1860" spans="1:7" hidden="1" x14ac:dyDescent="0.2">
      <c r="A1860" s="16"/>
      <c r="B1860" s="31" t="s">
        <v>309</v>
      </c>
      <c r="C1860" s="32">
        <v>45930</v>
      </c>
      <c r="D1860" s="31" t="s">
        <v>2466</v>
      </c>
      <c r="E1860" s="31" t="s">
        <v>311</v>
      </c>
      <c r="F1860" s="7">
        <v>199.36</v>
      </c>
      <c r="G1860" s="7">
        <f t="shared" si="28"/>
        <v>7572139.4900000179</v>
      </c>
    </row>
    <row r="1861" spans="1:7" hidden="1" x14ac:dyDescent="0.2">
      <c r="A1861" s="16"/>
      <c r="B1861" s="31" t="s">
        <v>309</v>
      </c>
      <c r="C1861" s="32">
        <v>45930</v>
      </c>
      <c r="D1861" s="31" t="s">
        <v>2466</v>
      </c>
      <c r="E1861" s="31" t="s">
        <v>311</v>
      </c>
      <c r="F1861" s="7">
        <v>117.4</v>
      </c>
      <c r="G1861" s="7">
        <f t="shared" si="28"/>
        <v>7572256.8900000183</v>
      </c>
    </row>
    <row r="1862" spans="1:7" hidden="1" x14ac:dyDescent="0.2">
      <c r="A1862" s="16"/>
      <c r="B1862" s="31" t="s">
        <v>309</v>
      </c>
      <c r="C1862" s="32">
        <v>45930</v>
      </c>
      <c r="D1862" s="31" t="s">
        <v>2466</v>
      </c>
      <c r="E1862" s="31" t="s">
        <v>311</v>
      </c>
      <c r="F1862" s="7">
        <v>398.72</v>
      </c>
      <c r="G1862" s="7">
        <f t="shared" si="28"/>
        <v>7572655.610000018</v>
      </c>
    </row>
    <row r="1863" spans="1:7" hidden="1" x14ac:dyDescent="0.2">
      <c r="A1863" s="16"/>
      <c r="B1863" s="31" t="s">
        <v>309</v>
      </c>
      <c r="C1863" s="32">
        <v>45930</v>
      </c>
      <c r="D1863" s="31" t="s">
        <v>2466</v>
      </c>
      <c r="E1863" s="31" t="s">
        <v>311</v>
      </c>
      <c r="F1863" s="7">
        <v>590.70000000000005</v>
      </c>
      <c r="G1863" s="7">
        <f t="shared" si="28"/>
        <v>7573246.3100000182</v>
      </c>
    </row>
    <row r="1864" spans="1:7" hidden="1" x14ac:dyDescent="0.2">
      <c r="A1864" s="16"/>
      <c r="B1864" s="31" t="s">
        <v>309</v>
      </c>
      <c r="C1864" s="32">
        <v>45930</v>
      </c>
      <c r="D1864" s="31" t="s">
        <v>2466</v>
      </c>
      <c r="E1864" s="31" t="s">
        <v>311</v>
      </c>
      <c r="F1864" s="7">
        <v>242.28</v>
      </c>
      <c r="G1864" s="7">
        <f t="shared" si="28"/>
        <v>7573488.5900000185</v>
      </c>
    </row>
    <row r="1865" spans="1:7" hidden="1" x14ac:dyDescent="0.2">
      <c r="A1865" s="16"/>
      <c r="B1865" s="31" t="s">
        <v>309</v>
      </c>
      <c r="C1865" s="32">
        <v>45930</v>
      </c>
      <c r="D1865" s="31" t="s">
        <v>2466</v>
      </c>
      <c r="E1865" s="31" t="s">
        <v>311</v>
      </c>
      <c r="F1865" s="7">
        <v>807.54</v>
      </c>
      <c r="G1865" s="7">
        <f t="shared" si="28"/>
        <v>7574296.1300000185</v>
      </c>
    </row>
    <row r="1866" spans="1:7" hidden="1" x14ac:dyDescent="0.2">
      <c r="A1866" s="16"/>
      <c r="B1866" s="31" t="s">
        <v>309</v>
      </c>
      <c r="C1866" s="32">
        <v>45930</v>
      </c>
      <c r="D1866" s="31" t="s">
        <v>2466</v>
      </c>
      <c r="E1866" s="31" t="s">
        <v>311</v>
      </c>
      <c r="F1866" s="7">
        <v>137.59</v>
      </c>
      <c r="G1866" s="7">
        <f t="shared" si="28"/>
        <v>7574433.7200000184</v>
      </c>
    </row>
    <row r="1867" spans="1:7" hidden="1" x14ac:dyDescent="0.2">
      <c r="A1867" s="16"/>
      <c r="B1867" s="31" t="s">
        <v>309</v>
      </c>
      <c r="C1867" s="32">
        <v>45930</v>
      </c>
      <c r="D1867" s="31" t="s">
        <v>2466</v>
      </c>
      <c r="E1867" s="31" t="s">
        <v>311</v>
      </c>
      <c r="F1867" s="7">
        <v>636.15</v>
      </c>
      <c r="G1867" s="7">
        <f t="shared" si="28"/>
        <v>7575069.8700000187</v>
      </c>
    </row>
    <row r="1868" spans="1:7" hidden="1" x14ac:dyDescent="0.2">
      <c r="A1868" s="16"/>
      <c r="B1868" s="31" t="s">
        <v>309</v>
      </c>
      <c r="C1868" s="32">
        <v>45930</v>
      </c>
      <c r="D1868" s="31" t="s">
        <v>2466</v>
      </c>
      <c r="E1868" s="31" t="s">
        <v>311</v>
      </c>
      <c r="F1868" s="7">
        <v>254.46</v>
      </c>
      <c r="G1868" s="7">
        <f t="shared" si="28"/>
        <v>7575324.3300000187</v>
      </c>
    </row>
    <row r="1869" spans="1:7" hidden="1" x14ac:dyDescent="0.2">
      <c r="A1869" s="16"/>
      <c r="B1869" s="31" t="s">
        <v>309</v>
      </c>
      <c r="C1869" s="32">
        <v>45930</v>
      </c>
      <c r="D1869" s="31" t="s">
        <v>2466</v>
      </c>
      <c r="E1869" s="31" t="s">
        <v>311</v>
      </c>
      <c r="F1869" s="7">
        <v>93.61</v>
      </c>
      <c r="G1869" s="7">
        <f t="shared" ref="G1869:G1914" si="29">G1868+F1869</f>
        <v>7575417.940000019</v>
      </c>
    </row>
    <row r="1870" spans="1:7" hidden="1" x14ac:dyDescent="0.2">
      <c r="A1870" s="16"/>
      <c r="B1870" s="31" t="s">
        <v>309</v>
      </c>
      <c r="C1870" s="32">
        <v>45930</v>
      </c>
      <c r="D1870" s="31" t="s">
        <v>2466</v>
      </c>
      <c r="E1870" s="31" t="s">
        <v>311</v>
      </c>
      <c r="F1870" s="7">
        <v>97.06</v>
      </c>
      <c r="G1870" s="7">
        <f t="shared" si="29"/>
        <v>7575515.0000000186</v>
      </c>
    </row>
    <row r="1871" spans="1:7" hidden="1" x14ac:dyDescent="0.2">
      <c r="A1871" s="16"/>
      <c r="B1871" s="31" t="s">
        <v>309</v>
      </c>
      <c r="C1871" s="32">
        <v>45930</v>
      </c>
      <c r="D1871" s="31" t="s">
        <v>2466</v>
      </c>
      <c r="E1871" s="31" t="s">
        <v>311</v>
      </c>
      <c r="F1871" s="7">
        <v>237.36</v>
      </c>
      <c r="G1871" s="7">
        <f t="shared" si="29"/>
        <v>7575752.360000019</v>
      </c>
    </row>
    <row r="1872" spans="1:7" hidden="1" x14ac:dyDescent="0.2">
      <c r="A1872" s="16"/>
      <c r="B1872" s="31" t="s">
        <v>309</v>
      </c>
      <c r="C1872" s="32">
        <v>45930</v>
      </c>
      <c r="D1872" s="31" t="s">
        <v>2466</v>
      </c>
      <c r="E1872" s="31" t="s">
        <v>311</v>
      </c>
      <c r="F1872" s="7">
        <v>108.32</v>
      </c>
      <c r="G1872" s="7">
        <f t="shared" si="29"/>
        <v>7575860.6800000193</v>
      </c>
    </row>
    <row r="1873" spans="1:7" hidden="1" x14ac:dyDescent="0.2">
      <c r="A1873" s="16"/>
      <c r="B1873" s="31" t="s">
        <v>309</v>
      </c>
      <c r="C1873" s="32">
        <v>45930</v>
      </c>
      <c r="D1873" s="31" t="s">
        <v>2466</v>
      </c>
      <c r="E1873" s="31" t="s">
        <v>311</v>
      </c>
      <c r="F1873" s="7">
        <v>118.68</v>
      </c>
      <c r="G1873" s="7">
        <f t="shared" si="29"/>
        <v>7575979.360000019</v>
      </c>
    </row>
    <row r="1874" spans="1:7" hidden="1" x14ac:dyDescent="0.2">
      <c r="A1874" s="16"/>
      <c r="B1874" s="31" t="s">
        <v>309</v>
      </c>
      <c r="C1874" s="32">
        <v>45930</v>
      </c>
      <c r="D1874" s="31" t="s">
        <v>2466</v>
      </c>
      <c r="E1874" s="31" t="s">
        <v>311</v>
      </c>
      <c r="F1874" s="7">
        <v>216.64</v>
      </c>
      <c r="G1874" s="7">
        <f t="shared" si="29"/>
        <v>7576196.0000000186</v>
      </c>
    </row>
    <row r="1875" spans="1:7" hidden="1" x14ac:dyDescent="0.2">
      <c r="A1875" s="16"/>
      <c r="B1875" s="31" t="s">
        <v>309</v>
      </c>
      <c r="C1875" s="32">
        <v>45930</v>
      </c>
      <c r="D1875" s="31" t="s">
        <v>2466</v>
      </c>
      <c r="E1875" s="31" t="s">
        <v>311</v>
      </c>
      <c r="F1875" s="7">
        <v>433.28</v>
      </c>
      <c r="G1875" s="7">
        <f t="shared" si="29"/>
        <v>7576629.2800000189</v>
      </c>
    </row>
    <row r="1876" spans="1:7" hidden="1" x14ac:dyDescent="0.2">
      <c r="A1876" s="16"/>
      <c r="B1876" s="31" t="s">
        <v>309</v>
      </c>
      <c r="C1876" s="32">
        <v>45930</v>
      </c>
      <c r="D1876" s="31" t="s">
        <v>2466</v>
      </c>
      <c r="E1876" s="31" t="s">
        <v>311</v>
      </c>
      <c r="F1876" s="7">
        <v>237.36</v>
      </c>
      <c r="G1876" s="7">
        <f t="shared" si="29"/>
        <v>7576866.6400000192</v>
      </c>
    </row>
    <row r="1877" spans="1:7" hidden="1" x14ac:dyDescent="0.2">
      <c r="A1877" s="16"/>
      <c r="B1877" s="31" t="s">
        <v>309</v>
      </c>
      <c r="C1877" s="32">
        <v>45930</v>
      </c>
      <c r="D1877" s="31" t="s">
        <v>2466</v>
      </c>
      <c r="E1877" s="31" t="s">
        <v>311</v>
      </c>
      <c r="F1877" s="7">
        <v>930.18</v>
      </c>
      <c r="G1877" s="7">
        <f t="shared" si="29"/>
        <v>7577796.8200000189</v>
      </c>
    </row>
    <row r="1878" spans="1:7" hidden="1" x14ac:dyDescent="0.2">
      <c r="A1878" s="16"/>
      <c r="B1878" s="31" t="s">
        <v>309</v>
      </c>
      <c r="C1878" s="32">
        <v>45930</v>
      </c>
      <c r="D1878" s="31" t="s">
        <v>2466</v>
      </c>
      <c r="E1878" s="31" t="s">
        <v>311</v>
      </c>
      <c r="F1878" s="7">
        <v>155.03</v>
      </c>
      <c r="G1878" s="7">
        <f t="shared" si="29"/>
        <v>7577951.8500000192</v>
      </c>
    </row>
    <row r="1879" spans="1:7" hidden="1" x14ac:dyDescent="0.2">
      <c r="A1879" s="16"/>
      <c r="B1879" s="31" t="s">
        <v>309</v>
      </c>
      <c r="C1879" s="32">
        <v>45930</v>
      </c>
      <c r="D1879" s="31" t="s">
        <v>2466</v>
      </c>
      <c r="E1879" s="31" t="s">
        <v>311</v>
      </c>
      <c r="F1879" s="7">
        <v>2480.48</v>
      </c>
      <c r="G1879" s="7">
        <f t="shared" si="29"/>
        <v>7580432.3300000196</v>
      </c>
    </row>
    <row r="1880" spans="1:7" hidden="1" x14ac:dyDescent="0.2">
      <c r="A1880" s="16"/>
      <c r="B1880" s="31" t="s">
        <v>309</v>
      </c>
      <c r="C1880" s="32">
        <v>45930</v>
      </c>
      <c r="D1880" s="31" t="s">
        <v>2466</v>
      </c>
      <c r="E1880" s="31" t="s">
        <v>311</v>
      </c>
      <c r="F1880" s="7">
        <v>155.03</v>
      </c>
      <c r="G1880" s="7">
        <f t="shared" si="29"/>
        <v>7580587.3600000199</v>
      </c>
    </row>
    <row r="1881" spans="1:7" hidden="1" x14ac:dyDescent="0.2">
      <c r="A1881" s="16"/>
      <c r="B1881" s="31" t="s">
        <v>309</v>
      </c>
      <c r="C1881" s="32">
        <v>45930</v>
      </c>
      <c r="D1881" s="31" t="s">
        <v>2466</v>
      </c>
      <c r="E1881" s="31" t="s">
        <v>311</v>
      </c>
      <c r="F1881" s="7">
        <v>775.15</v>
      </c>
      <c r="G1881" s="7">
        <f t="shared" si="29"/>
        <v>7581362.5100000203</v>
      </c>
    </row>
    <row r="1882" spans="1:7" hidden="1" x14ac:dyDescent="0.2">
      <c r="A1882" s="16"/>
      <c r="B1882" s="31" t="s">
        <v>309</v>
      </c>
      <c r="C1882" s="32">
        <v>45930</v>
      </c>
      <c r="D1882" s="31" t="s">
        <v>2466</v>
      </c>
      <c r="E1882" s="31" t="s">
        <v>311</v>
      </c>
      <c r="F1882" s="7">
        <v>310.06</v>
      </c>
      <c r="G1882" s="7">
        <f t="shared" si="29"/>
        <v>7581672.5700000199</v>
      </c>
    </row>
    <row r="1883" spans="1:7" hidden="1" x14ac:dyDescent="0.2">
      <c r="A1883" s="16"/>
      <c r="B1883" s="31" t="s">
        <v>309</v>
      </c>
      <c r="C1883" s="32">
        <v>45930</v>
      </c>
      <c r="D1883" s="31" t="s">
        <v>2466</v>
      </c>
      <c r="E1883" s="31" t="s">
        <v>311</v>
      </c>
      <c r="F1883" s="7">
        <v>273.73</v>
      </c>
      <c r="G1883" s="7">
        <f t="shared" si="29"/>
        <v>7581946.3000000203</v>
      </c>
    </row>
    <row r="1884" spans="1:7" hidden="1" x14ac:dyDescent="0.2">
      <c r="A1884" s="16"/>
      <c r="B1884" s="31" t="s">
        <v>309</v>
      </c>
      <c r="C1884" s="32">
        <v>45930</v>
      </c>
      <c r="D1884" s="31" t="s">
        <v>2466</v>
      </c>
      <c r="E1884" s="31" t="s">
        <v>311</v>
      </c>
      <c r="F1884" s="7">
        <v>273.73</v>
      </c>
      <c r="G1884" s="7">
        <f t="shared" si="29"/>
        <v>7582220.0300000207</v>
      </c>
    </row>
    <row r="1885" spans="1:7" hidden="1" x14ac:dyDescent="0.2">
      <c r="A1885" s="16"/>
      <c r="B1885" s="31" t="s">
        <v>309</v>
      </c>
      <c r="C1885" s="32">
        <v>45930</v>
      </c>
      <c r="D1885" s="31" t="s">
        <v>2466</v>
      </c>
      <c r="E1885" s="31" t="s">
        <v>311</v>
      </c>
      <c r="F1885" s="7">
        <v>997.36</v>
      </c>
      <c r="G1885" s="7">
        <f t="shared" si="29"/>
        <v>7583217.3900000211</v>
      </c>
    </row>
    <row r="1886" spans="1:7" hidden="1" x14ac:dyDescent="0.2">
      <c r="A1886" s="16"/>
      <c r="B1886" s="31" t="s">
        <v>309</v>
      </c>
      <c r="C1886" s="32">
        <v>45930</v>
      </c>
      <c r="D1886" s="31" t="s">
        <v>2466</v>
      </c>
      <c r="E1886" s="31" t="s">
        <v>311</v>
      </c>
      <c r="F1886" s="7">
        <v>519.4</v>
      </c>
      <c r="G1886" s="7">
        <f t="shared" si="29"/>
        <v>7583736.7900000215</v>
      </c>
    </row>
    <row r="1887" spans="1:7" hidden="1" x14ac:dyDescent="0.2">
      <c r="A1887" s="16"/>
      <c r="B1887" s="31" t="s">
        <v>309</v>
      </c>
      <c r="C1887" s="32">
        <v>45930</v>
      </c>
      <c r="D1887" s="31" t="s">
        <v>2466</v>
      </c>
      <c r="E1887" s="31" t="s">
        <v>311</v>
      </c>
      <c r="F1887" s="7">
        <v>242.43</v>
      </c>
      <c r="G1887" s="7">
        <f t="shared" si="29"/>
        <v>7583979.2200000212</v>
      </c>
    </row>
    <row r="1888" spans="1:7" hidden="1" x14ac:dyDescent="0.2">
      <c r="A1888" s="16"/>
      <c r="B1888" s="31" t="s">
        <v>309</v>
      </c>
      <c r="C1888" s="32">
        <v>45930</v>
      </c>
      <c r="D1888" s="31" t="s">
        <v>2466</v>
      </c>
      <c r="E1888" s="31" t="s">
        <v>311</v>
      </c>
      <c r="F1888" s="7">
        <v>1208.05</v>
      </c>
      <c r="G1888" s="7">
        <f t="shared" si="29"/>
        <v>7585187.270000021</v>
      </c>
    </row>
    <row r="1889" spans="1:7" hidden="1" x14ac:dyDescent="0.2">
      <c r="A1889" s="16"/>
      <c r="B1889" s="31" t="s">
        <v>309</v>
      </c>
      <c r="C1889" s="32">
        <v>45930</v>
      </c>
      <c r="D1889" s="31" t="s">
        <v>2466</v>
      </c>
      <c r="E1889" s="31" t="s">
        <v>311</v>
      </c>
      <c r="F1889" s="7">
        <v>241.61</v>
      </c>
      <c r="G1889" s="7">
        <f t="shared" si="29"/>
        <v>7585428.8800000213</v>
      </c>
    </row>
    <row r="1890" spans="1:7" hidden="1" x14ac:dyDescent="0.2">
      <c r="A1890" s="16"/>
      <c r="B1890" s="31" t="s">
        <v>309</v>
      </c>
      <c r="C1890" s="32">
        <v>45930</v>
      </c>
      <c r="D1890" s="31" t="s">
        <v>2466</v>
      </c>
      <c r="E1890" s="31" t="s">
        <v>311</v>
      </c>
      <c r="F1890" s="7">
        <v>236.42</v>
      </c>
      <c r="G1890" s="7">
        <f t="shared" si="29"/>
        <v>7585665.3000000212</v>
      </c>
    </row>
    <row r="1891" spans="1:7" hidden="1" x14ac:dyDescent="0.2">
      <c r="A1891" s="16"/>
      <c r="B1891" s="31" t="s">
        <v>309</v>
      </c>
      <c r="C1891" s="32">
        <v>45930</v>
      </c>
      <c r="D1891" s="31" t="s">
        <v>2466</v>
      </c>
      <c r="E1891" s="31" t="s">
        <v>311</v>
      </c>
      <c r="F1891" s="7">
        <v>238.94</v>
      </c>
      <c r="G1891" s="7">
        <f t="shared" si="29"/>
        <v>7585904.2400000216</v>
      </c>
    </row>
    <row r="1892" spans="1:7" hidden="1" x14ac:dyDescent="0.2">
      <c r="A1892" s="16"/>
      <c r="B1892" s="31" t="s">
        <v>309</v>
      </c>
      <c r="C1892" s="32">
        <v>45930</v>
      </c>
      <c r="D1892" s="31" t="s">
        <v>2466</v>
      </c>
      <c r="E1892" s="31" t="s">
        <v>311</v>
      </c>
      <c r="F1892" s="7">
        <v>214.8</v>
      </c>
      <c r="G1892" s="7">
        <f t="shared" si="29"/>
        <v>7586119.0400000215</v>
      </c>
    </row>
    <row r="1893" spans="1:7" hidden="1" x14ac:dyDescent="0.2">
      <c r="A1893" s="16"/>
      <c r="B1893" s="31" t="s">
        <v>309</v>
      </c>
      <c r="C1893" s="32">
        <v>45930</v>
      </c>
      <c r="D1893" s="31" t="s">
        <v>2466</v>
      </c>
      <c r="E1893" s="31" t="s">
        <v>311</v>
      </c>
      <c r="F1893" s="7">
        <v>214.8</v>
      </c>
      <c r="G1893" s="7">
        <f t="shared" si="29"/>
        <v>7586333.8400000213</v>
      </c>
    </row>
    <row r="1894" spans="1:7" hidden="1" x14ac:dyDescent="0.2">
      <c r="A1894" s="16"/>
      <c r="B1894" s="31" t="s">
        <v>309</v>
      </c>
      <c r="C1894" s="32">
        <v>45930</v>
      </c>
      <c r="D1894" s="31" t="s">
        <v>2466</v>
      </c>
      <c r="E1894" s="31" t="s">
        <v>311</v>
      </c>
      <c r="F1894" s="7">
        <v>243.06</v>
      </c>
      <c r="G1894" s="7">
        <f t="shared" si="29"/>
        <v>7586576.9000000209</v>
      </c>
    </row>
    <row r="1895" spans="1:7" hidden="1" x14ac:dyDescent="0.2">
      <c r="A1895" s="16"/>
      <c r="B1895" s="31" t="s">
        <v>309</v>
      </c>
      <c r="C1895" s="32">
        <v>45930</v>
      </c>
      <c r="D1895" s="31" t="s">
        <v>2466</v>
      </c>
      <c r="E1895" s="31" t="s">
        <v>311</v>
      </c>
      <c r="F1895" s="7">
        <v>1506.6</v>
      </c>
      <c r="G1895" s="7">
        <f t="shared" si="29"/>
        <v>7588083.5000000205</v>
      </c>
    </row>
    <row r="1896" spans="1:7" hidden="1" x14ac:dyDescent="0.2">
      <c r="A1896" s="16"/>
      <c r="B1896" s="31" t="s">
        <v>309</v>
      </c>
      <c r="C1896" s="32">
        <v>45930</v>
      </c>
      <c r="D1896" s="31" t="s">
        <v>2466</v>
      </c>
      <c r="E1896" s="31" t="s">
        <v>311</v>
      </c>
      <c r="F1896" s="7">
        <v>502.2</v>
      </c>
      <c r="G1896" s="7">
        <f t="shared" si="29"/>
        <v>7588585.7000000207</v>
      </c>
    </row>
    <row r="1897" spans="1:7" hidden="1" x14ac:dyDescent="0.2">
      <c r="A1897" s="16"/>
      <c r="B1897" s="31" t="s">
        <v>309</v>
      </c>
      <c r="C1897" s="32">
        <v>45930</v>
      </c>
      <c r="D1897" s="31" t="s">
        <v>2466</v>
      </c>
      <c r="E1897" s="31" t="s">
        <v>311</v>
      </c>
      <c r="F1897" s="7">
        <v>87.6</v>
      </c>
      <c r="G1897" s="7">
        <f t="shared" si="29"/>
        <v>7588673.3000000203</v>
      </c>
    </row>
    <row r="1898" spans="1:7" hidden="1" x14ac:dyDescent="0.2">
      <c r="A1898" s="16"/>
      <c r="B1898" s="31" t="s">
        <v>309</v>
      </c>
      <c r="C1898" s="32">
        <v>45930</v>
      </c>
      <c r="D1898" s="31" t="s">
        <v>2466</v>
      </c>
      <c r="E1898" s="31" t="s">
        <v>311</v>
      </c>
      <c r="F1898" s="7">
        <v>202.44</v>
      </c>
      <c r="G1898" s="7">
        <f t="shared" si="29"/>
        <v>7588875.7400000207</v>
      </c>
    </row>
    <row r="1899" spans="1:7" hidden="1" x14ac:dyDescent="0.2">
      <c r="A1899" s="16"/>
      <c r="B1899" s="31" t="s">
        <v>309</v>
      </c>
      <c r="C1899" s="32">
        <v>45930</v>
      </c>
      <c r="D1899" s="31" t="s">
        <v>2466</v>
      </c>
      <c r="E1899" s="31" t="s">
        <v>311</v>
      </c>
      <c r="F1899" s="7">
        <v>243.28</v>
      </c>
      <c r="G1899" s="7">
        <f t="shared" si="29"/>
        <v>7589119.020000021</v>
      </c>
    </row>
    <row r="1900" spans="1:7" hidden="1" x14ac:dyDescent="0.2">
      <c r="A1900" s="16"/>
      <c r="B1900" s="31" t="s">
        <v>309</v>
      </c>
      <c r="C1900" s="32">
        <v>45930</v>
      </c>
      <c r="D1900" s="31" t="s">
        <v>2466</v>
      </c>
      <c r="E1900" s="31" t="s">
        <v>311</v>
      </c>
      <c r="F1900" s="7">
        <v>243.28</v>
      </c>
      <c r="G1900" s="7">
        <f t="shared" si="29"/>
        <v>7589362.3000000212</v>
      </c>
    </row>
    <row r="1901" spans="1:7" hidden="1" x14ac:dyDescent="0.2">
      <c r="A1901" s="16"/>
      <c r="B1901" s="31" t="s">
        <v>309</v>
      </c>
      <c r="C1901" s="32">
        <v>45930</v>
      </c>
      <c r="D1901" s="31" t="s">
        <v>2466</v>
      </c>
      <c r="E1901" s="31" t="s">
        <v>311</v>
      </c>
      <c r="F1901" s="7">
        <v>238.1</v>
      </c>
      <c r="G1901" s="7">
        <f t="shared" si="29"/>
        <v>7589600.4000000209</v>
      </c>
    </row>
    <row r="1902" spans="1:7" hidden="1" x14ac:dyDescent="0.2">
      <c r="A1902" s="16"/>
      <c r="B1902" s="31" t="s">
        <v>309</v>
      </c>
      <c r="C1902" s="32">
        <v>45930</v>
      </c>
      <c r="D1902" s="31" t="s">
        <v>2466</v>
      </c>
      <c r="E1902" s="31" t="s">
        <v>311</v>
      </c>
      <c r="F1902" s="7">
        <v>482.78</v>
      </c>
      <c r="G1902" s="7">
        <f t="shared" si="29"/>
        <v>7590083.1800000211</v>
      </c>
    </row>
    <row r="1903" spans="1:7" hidden="1" x14ac:dyDescent="0.2">
      <c r="A1903" s="16"/>
      <c r="B1903" s="31" t="s">
        <v>309</v>
      </c>
      <c r="C1903" s="32">
        <v>45930</v>
      </c>
      <c r="D1903" s="31" t="s">
        <v>2466</v>
      </c>
      <c r="E1903" s="31" t="s">
        <v>311</v>
      </c>
      <c r="F1903" s="7">
        <v>923.7</v>
      </c>
      <c r="G1903" s="7">
        <f t="shared" si="29"/>
        <v>7591006.8800000213</v>
      </c>
    </row>
    <row r="1904" spans="1:7" hidden="1" x14ac:dyDescent="0.2">
      <c r="A1904" s="16"/>
      <c r="B1904" s="31" t="s">
        <v>309</v>
      </c>
      <c r="C1904" s="32">
        <v>45930</v>
      </c>
      <c r="D1904" s="31" t="s">
        <v>2466</v>
      </c>
      <c r="E1904" s="31" t="s">
        <v>311</v>
      </c>
      <c r="F1904" s="7">
        <v>153.94999999999999</v>
      </c>
      <c r="G1904" s="7">
        <f t="shared" si="29"/>
        <v>7591160.8300000215</v>
      </c>
    </row>
    <row r="1905" spans="1:7" hidden="1" x14ac:dyDescent="0.2">
      <c r="A1905" s="16"/>
      <c r="B1905" s="31" t="s">
        <v>309</v>
      </c>
      <c r="C1905" s="32">
        <v>45930</v>
      </c>
      <c r="D1905" s="31" t="s">
        <v>2466</v>
      </c>
      <c r="E1905" s="31" t="s">
        <v>311</v>
      </c>
      <c r="F1905" s="7">
        <v>376.05</v>
      </c>
      <c r="G1905" s="7">
        <f t="shared" si="29"/>
        <v>7591536.8800000213</v>
      </c>
    </row>
    <row r="1906" spans="1:7" hidden="1" x14ac:dyDescent="0.2">
      <c r="A1906" s="16"/>
      <c r="B1906" s="31" t="s">
        <v>309</v>
      </c>
      <c r="C1906" s="32">
        <v>45930</v>
      </c>
      <c r="D1906" s="31" t="s">
        <v>2466</v>
      </c>
      <c r="E1906" s="31" t="s">
        <v>311</v>
      </c>
      <c r="F1906" s="7">
        <v>376.05</v>
      </c>
      <c r="G1906" s="7">
        <f t="shared" si="29"/>
        <v>7591912.9300000211</v>
      </c>
    </row>
    <row r="1907" spans="1:7" hidden="1" x14ac:dyDescent="0.2">
      <c r="A1907" s="16"/>
      <c r="B1907" s="31" t="s">
        <v>309</v>
      </c>
      <c r="C1907" s="32">
        <v>45930</v>
      </c>
      <c r="D1907" s="31" t="s">
        <v>2467</v>
      </c>
      <c r="E1907" s="31" t="s">
        <v>311</v>
      </c>
      <c r="F1907" s="7">
        <v>14280.93</v>
      </c>
      <c r="G1907" s="7">
        <f t="shared" si="29"/>
        <v>7606193.8600000208</v>
      </c>
    </row>
    <row r="1908" spans="1:7" hidden="1" x14ac:dyDescent="0.2">
      <c r="A1908" s="16"/>
      <c r="B1908" s="31" t="s">
        <v>309</v>
      </c>
      <c r="C1908" s="32">
        <v>45930</v>
      </c>
      <c r="D1908" s="31" t="s">
        <v>2467</v>
      </c>
      <c r="E1908" s="31" t="s">
        <v>311</v>
      </c>
      <c r="F1908" s="7">
        <v>470.88</v>
      </c>
      <c r="G1908" s="7">
        <f t="shared" si="29"/>
        <v>7606664.7400000207</v>
      </c>
    </row>
    <row r="1909" spans="1:7" hidden="1" x14ac:dyDescent="0.2">
      <c r="A1909" s="16"/>
      <c r="B1909" s="31" t="s">
        <v>309</v>
      </c>
      <c r="C1909" s="32">
        <v>45930</v>
      </c>
      <c r="D1909" s="31" t="s">
        <v>2467</v>
      </c>
      <c r="E1909" s="31" t="s">
        <v>311</v>
      </c>
      <c r="F1909" s="7">
        <v>413.94</v>
      </c>
      <c r="G1909" s="7">
        <f t="shared" si="29"/>
        <v>7607078.6800000211</v>
      </c>
    </row>
    <row r="1910" spans="1:7" hidden="1" x14ac:dyDescent="0.2">
      <c r="A1910" s="16"/>
      <c r="B1910" s="31" t="s">
        <v>309</v>
      </c>
      <c r="C1910" s="32">
        <v>45930</v>
      </c>
      <c r="D1910" s="31" t="s">
        <v>2468</v>
      </c>
      <c r="E1910" s="31" t="s">
        <v>624</v>
      </c>
      <c r="F1910" s="7">
        <v>194.46</v>
      </c>
      <c r="G1910" s="7">
        <f t="shared" si="29"/>
        <v>7607273.1400000211</v>
      </c>
    </row>
    <row r="1911" spans="1:7" hidden="1" x14ac:dyDescent="0.2">
      <c r="A1911" s="16"/>
      <c r="B1911" s="31" t="s">
        <v>309</v>
      </c>
      <c r="C1911" s="32">
        <v>45930</v>
      </c>
      <c r="D1911" s="31" t="s">
        <v>2468</v>
      </c>
      <c r="E1911" s="31" t="s">
        <v>624</v>
      </c>
      <c r="F1911" s="7">
        <v>194.46</v>
      </c>
      <c r="G1911" s="7">
        <f t="shared" si="29"/>
        <v>7607467.600000021</v>
      </c>
    </row>
    <row r="1912" spans="1:7" hidden="1" x14ac:dyDescent="0.2">
      <c r="A1912" s="16"/>
      <c r="B1912" s="31" t="s">
        <v>309</v>
      </c>
      <c r="C1912" s="32">
        <v>45930</v>
      </c>
      <c r="D1912" s="31" t="s">
        <v>2468</v>
      </c>
      <c r="E1912" s="31" t="s">
        <v>624</v>
      </c>
      <c r="F1912" s="7">
        <v>205.89</v>
      </c>
      <c r="G1912" s="7">
        <f t="shared" si="29"/>
        <v>7607673.4900000207</v>
      </c>
    </row>
    <row r="1913" spans="1:7" hidden="1" x14ac:dyDescent="0.2">
      <c r="A1913" s="16"/>
      <c r="B1913" s="31" t="s">
        <v>309</v>
      </c>
      <c r="C1913" s="32">
        <v>45930</v>
      </c>
      <c r="D1913" s="31" t="s">
        <v>2468</v>
      </c>
      <c r="E1913" s="31" t="s">
        <v>624</v>
      </c>
      <c r="F1913" s="7">
        <v>205.89</v>
      </c>
      <c r="G1913" s="7">
        <f t="shared" si="29"/>
        <v>7607879.3800000204</v>
      </c>
    </row>
    <row r="1914" spans="1:7" hidden="1" x14ac:dyDescent="0.2">
      <c r="A1914" s="16"/>
      <c r="B1914" s="31" t="s">
        <v>309</v>
      </c>
      <c r="C1914" s="32">
        <v>45930</v>
      </c>
      <c r="D1914" s="31" t="s">
        <v>2468</v>
      </c>
      <c r="E1914" s="31" t="s">
        <v>624</v>
      </c>
      <c r="F1914" s="7">
        <v>200</v>
      </c>
      <c r="G1914" s="7">
        <f t="shared" si="29"/>
        <v>7608079.3800000204</v>
      </c>
    </row>
    <row r="1915" spans="1:7" hidden="1" x14ac:dyDescent="0.2">
      <c r="A1915" s="17" t="s">
        <v>566</v>
      </c>
      <c r="B1915" s="33"/>
      <c r="C1915" s="34"/>
      <c r="D1915" s="33"/>
      <c r="E1915" s="33"/>
      <c r="F1915" s="10">
        <f>SUM(F12:F1914)</f>
        <v>-5653016.9599999916</v>
      </c>
      <c r="G1915" s="10">
        <f>G1914</f>
        <v>7608079.3800000204</v>
      </c>
    </row>
    <row r="1916" spans="1:7" hidden="1" x14ac:dyDescent="0.2">
      <c r="A1916" s="9" t="s">
        <v>54</v>
      </c>
      <c r="B1916" s="33"/>
      <c r="C1916" s="34"/>
      <c r="D1916" s="33"/>
      <c r="E1916" s="33"/>
      <c r="F1916" s="10">
        <f>SUM(F11,F1915)</f>
        <v>-5653016.9599999916</v>
      </c>
      <c r="G1916" s="10">
        <f>G11+G1915</f>
        <v>7608079.3800000204</v>
      </c>
    </row>
    <row r="1917" spans="1:7" hidden="1" x14ac:dyDescent="0.2">
      <c r="A1917" s="11" t="s">
        <v>58</v>
      </c>
      <c r="B1917" s="33"/>
      <c r="C1917" s="34"/>
      <c r="D1917" s="33"/>
      <c r="E1917" s="33"/>
      <c r="F1917" s="10">
        <f>SUM(F10,F1916)</f>
        <v>-5653016.9599999916</v>
      </c>
      <c r="G1917" s="10">
        <f>G10+G1916</f>
        <v>7608079.3800000204</v>
      </c>
    </row>
    <row r="1918" spans="1:7" hidden="1" x14ac:dyDescent="0.2">
      <c r="A1918" s="12" t="s">
        <v>59</v>
      </c>
      <c r="B1918" s="14"/>
      <c r="C1918" s="35"/>
      <c r="D1918" s="14"/>
      <c r="E1918" s="14"/>
      <c r="F1918" s="13">
        <f>0+0+0+F1917</f>
        <v>-5653016.9599999916</v>
      </c>
      <c r="G1918" s="13">
        <f>0+0+0+G1917</f>
        <v>7608079.3800000204</v>
      </c>
    </row>
    <row r="1919" spans="1:7" hidden="1" x14ac:dyDescent="0.2">
      <c r="A1919" s="14" t="s">
        <v>88</v>
      </c>
      <c r="B1919" s="14"/>
      <c r="C1919" s="35"/>
      <c r="D1919" s="14"/>
      <c r="E1919" s="14"/>
      <c r="F1919" s="13">
        <f>F1918+0+0</f>
        <v>-5653016.9599999916</v>
      </c>
      <c r="G1919" s="13">
        <f>G1918+0+0</f>
        <v>7608079.3800000204</v>
      </c>
    </row>
  </sheetData>
  <autoFilter ref="A7:G1919" xr:uid="{4D131DA7-3124-47F5-99DC-AB3301CFB92C}">
    <filterColumn colId="1">
      <filters>
        <filter val="Journal"/>
      </filters>
    </filterColumn>
  </autoFilter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CD6F-BD36-46F1-9E3B-11BCBF8E24CE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2D50-B0DC-4F25-A64F-EFBF3067419E}">
  <dimension ref="A1"/>
  <sheetViews>
    <sheetView topLeftCell="A10" workbookViewId="0">
      <selection activeCell="B54" sqref="B54"/>
    </sheetView>
  </sheetViews>
  <sheetFormatPr defaultRowHeight="11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 1 BS 2025 vs 2026</vt:lpstr>
      <vt:lpstr>tabhg 1a bs 2026</vt:lpstr>
      <vt:lpstr>tab 2 IS 2025</vt:lpstr>
      <vt:lpstr>tab 3 bal sheetNtsuite Jan 2026</vt:lpstr>
      <vt:lpstr>tab 4 Nsuite July Income statem</vt:lpstr>
      <vt:lpstr>tab 5 Nsuite Aug income statemn</vt:lpstr>
      <vt:lpstr>tab 6 Nsuite Jul Bs Inventory</vt:lpstr>
      <vt:lpstr>tab 7 nsuite aug bs inventry</vt:lpstr>
      <vt:lpstr>tab 11 SpS comparative </vt:lpstr>
      <vt:lpstr>tab12July cogs in sps</vt:lpstr>
      <vt:lpstr>tab 13 aug cogs in sps</vt:lpstr>
      <vt:lpstr>tab 14 Q325 suppli activity sps</vt:lpstr>
      <vt:lpstr>tab 15 Q3 activity sps vendor</vt:lpstr>
      <vt:lpstr>Q1 and Q2 inv in netsuite</vt:lpstr>
      <vt:lpstr>2022 in Netsuite</vt:lpstr>
      <vt:lpstr>2023 in Netsuite</vt:lpstr>
      <vt:lpstr>2024 in  Netsuite</vt:lpstr>
      <vt:lpstr>Q3 Inventory in netsuite</vt:lpstr>
      <vt:lpstr>Sheet1</vt:lpstr>
      <vt:lpstr>Sheet5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rajeshgranitivicentia@outlook.com</cp:lastModifiedBy>
  <dcterms:created xsi:type="dcterms:W3CDTF">2026-03-30T22:40:03Z</dcterms:created>
  <dcterms:modified xsi:type="dcterms:W3CDTF">2026-04-10T08:07:00Z</dcterms:modified>
</cp:coreProperties>
</file>